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finalee\beverly_knits_erp_v2\data\production\5\ERP Data\"/>
    </mc:Choice>
  </mc:AlternateContent>
  <xr:revisionPtr revIDLastSave="0" documentId="8_{B9D936D4-2B3A-4BCD-88A7-EDD939C423DC}" xr6:coauthVersionLast="47" xr6:coauthVersionMax="47" xr10:uidLastSave="{00000000-0000-0000-0000-000000000000}"/>
  <bookViews>
    <workbookView xWindow="-38520" yWindow="-4020" windowWidth="38640" windowHeight="15720" firstSheet="1" activeTab="1" xr2:uid="{00000000-000D-0000-FFFF-FFFF00000000}"/>
  </bookViews>
  <sheets>
    <sheet name="Supervisor Report" sheetId="11" r:id="rId1"/>
    <sheet name="Machine Schedule" sheetId="10" r:id="rId2"/>
    <sheet name="Floor Plan" sheetId="13" r:id="rId3"/>
    <sheet name="Main floor map" sheetId="16" r:id="rId4"/>
    <sheet name="INSTRUCTIONS" sheetId="15" r:id="rId5"/>
    <sheet name="Truck Schedule" sheetId="17" r:id="rId6"/>
    <sheet name="Sheet2" sheetId="19" r:id="rId7"/>
  </sheets>
  <definedNames>
    <definedName name="_xlnm._FilterDatabase" localSheetId="1" hidden="1">'Machine Schedule'!$A$1:$A$228</definedName>
    <definedName name="_xlnm._FilterDatabase" localSheetId="0" hidden="1">'Supervisor Report'!$A$1:$XFA$488</definedName>
    <definedName name="_xlnm.Print_Area" localSheetId="2">'Floor Plan'!$J$3:$BD$32</definedName>
    <definedName name="_xlnm.Print_Area" localSheetId="1">'Machine Schedule'!$A$1:$B$288</definedName>
    <definedName name="_xlnm.Print_Area" localSheetId="3">'Main floor map'!$A$1:$AB$30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11" l="1"/>
  <c r="F126" i="11"/>
  <c r="G126" i="11"/>
  <c r="F126" i="13" s="1"/>
  <c r="H126" i="11"/>
  <c r="I126" i="11"/>
  <c r="J126" i="11"/>
  <c r="K126" i="11"/>
  <c r="F91" i="11"/>
  <c r="E91" i="13" s="1"/>
  <c r="G91" i="11"/>
  <c r="F91" i="13" s="1"/>
  <c r="H91" i="11"/>
  <c r="I91" i="11"/>
  <c r="J91" i="11"/>
  <c r="K91" i="11"/>
  <c r="F58" i="11"/>
  <c r="E58" i="13" s="1"/>
  <c r="G58" i="11"/>
  <c r="H58" i="11"/>
  <c r="I58" i="11"/>
  <c r="J58" i="11"/>
  <c r="K58" i="11"/>
  <c r="F171" i="11"/>
  <c r="G171" i="11"/>
  <c r="J171" i="11"/>
  <c r="K171" i="11"/>
  <c r="F172" i="11"/>
  <c r="C172" i="15" s="1"/>
  <c r="G172" i="11"/>
  <c r="F172" i="13" s="1"/>
  <c r="J172" i="11"/>
  <c r="K172" i="11"/>
  <c r="F173" i="11"/>
  <c r="G173" i="11"/>
  <c r="F173" i="13" s="1"/>
  <c r="J173" i="11"/>
  <c r="K173" i="11"/>
  <c r="F174" i="11"/>
  <c r="E174" i="13" s="1"/>
  <c r="G174" i="11"/>
  <c r="F174" i="13" s="1"/>
  <c r="J174" i="11"/>
  <c r="K174" i="11"/>
  <c r="J73" i="11"/>
  <c r="K73" i="11"/>
  <c r="F73" i="11"/>
  <c r="G73" i="11"/>
  <c r="H73" i="11"/>
  <c r="F57" i="11"/>
  <c r="G57" i="11"/>
  <c r="F57" i="13" s="1"/>
  <c r="H57" i="11"/>
  <c r="I57" i="11"/>
  <c r="J57" i="11"/>
  <c r="K57" i="11"/>
  <c r="F50" i="11"/>
  <c r="C49" i="15" s="1"/>
  <c r="G50" i="11"/>
  <c r="F50" i="13" s="1"/>
  <c r="H50" i="11"/>
  <c r="I50" i="11"/>
  <c r="J50" i="11"/>
  <c r="K50" i="11"/>
  <c r="F28" i="11"/>
  <c r="E28" i="13" s="1"/>
  <c r="G28" i="11"/>
  <c r="F28" i="13" s="1"/>
  <c r="H28" i="11"/>
  <c r="I28" i="11"/>
  <c r="J28" i="11"/>
  <c r="K28" i="11"/>
  <c r="F37" i="11"/>
  <c r="E37" i="13" s="1"/>
  <c r="G37" i="11"/>
  <c r="F37" i="13" s="1"/>
  <c r="H37" i="11"/>
  <c r="I37" i="11"/>
  <c r="J37" i="11"/>
  <c r="K37" i="11"/>
  <c r="F49" i="11"/>
  <c r="C48" i="15" s="1"/>
  <c r="G49" i="11"/>
  <c r="H49" i="11"/>
  <c r="I49" i="11"/>
  <c r="J49" i="11"/>
  <c r="K49" i="11"/>
  <c r="F255" i="11"/>
  <c r="G255" i="11"/>
  <c r="H255" i="11"/>
  <c r="I255" i="11"/>
  <c r="J255" i="11"/>
  <c r="K255" i="11"/>
  <c r="F229" i="11"/>
  <c r="E229" i="13" s="1"/>
  <c r="G229" i="11"/>
  <c r="H229" i="11"/>
  <c r="I229" i="11"/>
  <c r="J229" i="11"/>
  <c r="K229" i="11"/>
  <c r="F13" i="11"/>
  <c r="E13" i="13" s="1"/>
  <c r="G13" i="11"/>
  <c r="F13" i="13" s="1"/>
  <c r="H13" i="11"/>
  <c r="I13" i="11"/>
  <c r="J13" i="11"/>
  <c r="K13" i="11"/>
  <c r="F30" i="11"/>
  <c r="G30" i="11"/>
  <c r="F30" i="13" s="1"/>
  <c r="H30" i="11"/>
  <c r="I30" i="11"/>
  <c r="J30" i="11"/>
  <c r="K30" i="11"/>
  <c r="F31" i="11"/>
  <c r="E31" i="13" s="1"/>
  <c r="G31" i="11"/>
  <c r="F31" i="13" s="1"/>
  <c r="H31" i="11"/>
  <c r="I31" i="11"/>
  <c r="J31" i="11"/>
  <c r="K31" i="11"/>
  <c r="F175" i="11"/>
  <c r="G175" i="11"/>
  <c r="F175" i="13" s="1"/>
  <c r="H175" i="11"/>
  <c r="I175" i="11"/>
  <c r="J175" i="11"/>
  <c r="K175" i="11"/>
  <c r="F270" i="11"/>
  <c r="G270" i="11"/>
  <c r="H270" i="11"/>
  <c r="I270" i="11"/>
  <c r="J270" i="11"/>
  <c r="K270" i="11"/>
  <c r="F179" i="11"/>
  <c r="E179" i="13" s="1"/>
  <c r="G179" i="11"/>
  <c r="F179" i="13" s="1"/>
  <c r="H179" i="11"/>
  <c r="I179" i="11"/>
  <c r="J179" i="11"/>
  <c r="K179" i="11"/>
  <c r="F38" i="11"/>
  <c r="G38" i="11"/>
  <c r="F38" i="13" s="1"/>
  <c r="H38" i="11"/>
  <c r="I38" i="11"/>
  <c r="J38" i="11"/>
  <c r="K38" i="11"/>
  <c r="F17" i="11"/>
  <c r="G17" i="11"/>
  <c r="H17" i="11"/>
  <c r="I17" i="11"/>
  <c r="J17" i="11"/>
  <c r="K17" i="11"/>
  <c r="F178" i="11"/>
  <c r="G178" i="11"/>
  <c r="F178" i="13" s="1"/>
  <c r="H178" i="11"/>
  <c r="I178" i="11"/>
  <c r="J178" i="11"/>
  <c r="K178" i="11"/>
  <c r="F285" i="11"/>
  <c r="G285" i="11"/>
  <c r="H285" i="11"/>
  <c r="I285" i="11"/>
  <c r="J285" i="11"/>
  <c r="K285" i="11"/>
  <c r="F261" i="11"/>
  <c r="G261" i="11"/>
  <c r="H261" i="11"/>
  <c r="I261" i="11"/>
  <c r="J261" i="11"/>
  <c r="K261" i="11"/>
  <c r="F95" i="11"/>
  <c r="G95" i="11"/>
  <c r="H95" i="11"/>
  <c r="I95" i="11"/>
  <c r="J95" i="11"/>
  <c r="K95" i="11"/>
  <c r="F176" i="11"/>
  <c r="G176" i="11"/>
  <c r="F176" i="13" s="1"/>
  <c r="H176" i="11"/>
  <c r="I176" i="11"/>
  <c r="J176" i="11"/>
  <c r="K176" i="11"/>
  <c r="K141" i="11"/>
  <c r="H141" i="11"/>
  <c r="F141" i="11"/>
  <c r="E141" i="13" s="1"/>
  <c r="B141" i="11"/>
  <c r="I141" i="11"/>
  <c r="F188" i="11"/>
  <c r="C191" i="15" s="1"/>
  <c r="G188" i="11"/>
  <c r="F188" i="13" s="1"/>
  <c r="H188" i="11"/>
  <c r="I188" i="11"/>
  <c r="J188" i="11"/>
  <c r="K188" i="11"/>
  <c r="F189" i="11"/>
  <c r="E189" i="13" s="1"/>
  <c r="G189" i="11"/>
  <c r="F189" i="13" s="1"/>
  <c r="H189" i="11"/>
  <c r="I189" i="11"/>
  <c r="J189" i="11"/>
  <c r="K189" i="11"/>
  <c r="F190" i="11"/>
  <c r="G190" i="11"/>
  <c r="F190" i="13" s="1"/>
  <c r="H190" i="11"/>
  <c r="I190" i="11"/>
  <c r="J190" i="11"/>
  <c r="K190" i="11"/>
  <c r="F191" i="11"/>
  <c r="E191" i="13" s="1"/>
  <c r="G191" i="11"/>
  <c r="H191" i="11"/>
  <c r="I191" i="11"/>
  <c r="J191" i="11"/>
  <c r="K191" i="11"/>
  <c r="F192" i="11"/>
  <c r="E192" i="13" s="1"/>
  <c r="G192" i="11"/>
  <c r="F192" i="13" s="1"/>
  <c r="H192" i="11"/>
  <c r="I192" i="11"/>
  <c r="J192" i="11"/>
  <c r="K192" i="11"/>
  <c r="F88" i="11"/>
  <c r="E88" i="13" s="1"/>
  <c r="G88" i="11"/>
  <c r="H88" i="11"/>
  <c r="I88" i="11"/>
  <c r="J88" i="11"/>
  <c r="K88" i="11"/>
  <c r="G41" i="11"/>
  <c r="F41" i="13" s="1"/>
  <c r="K105" i="11"/>
  <c r="F114" i="11"/>
  <c r="E114" i="13" s="1"/>
  <c r="G114" i="11"/>
  <c r="F114" i="13" s="1"/>
  <c r="H114" i="11"/>
  <c r="I114" i="11"/>
  <c r="J114" i="11"/>
  <c r="K114" i="11"/>
  <c r="F167" i="11"/>
  <c r="G167" i="11"/>
  <c r="H167" i="11"/>
  <c r="I167" i="11"/>
  <c r="J167" i="11"/>
  <c r="K167" i="11"/>
  <c r="K71" i="11"/>
  <c r="F59" i="11"/>
  <c r="C58" i="15" s="1"/>
  <c r="G59" i="11"/>
  <c r="F59" i="13" s="1"/>
  <c r="H59" i="11"/>
  <c r="I59" i="11"/>
  <c r="J59" i="11"/>
  <c r="K59" i="11"/>
  <c r="F62" i="11"/>
  <c r="G62" i="11"/>
  <c r="H62" i="11"/>
  <c r="I62" i="11"/>
  <c r="J62" i="11"/>
  <c r="K62" i="11"/>
  <c r="K69" i="11"/>
  <c r="B26" i="11"/>
  <c r="B27" i="11"/>
  <c r="A26" i="15" s="1"/>
  <c r="F266" i="11"/>
  <c r="G266" i="11"/>
  <c r="H266" i="11"/>
  <c r="I266" i="11"/>
  <c r="J266" i="11"/>
  <c r="K266" i="11"/>
  <c r="F183" i="11"/>
  <c r="C186" i="15" s="1"/>
  <c r="G183" i="11"/>
  <c r="H183" i="11"/>
  <c r="I183" i="11"/>
  <c r="J183" i="11"/>
  <c r="K183" i="11"/>
  <c r="F104" i="11"/>
  <c r="G104" i="11"/>
  <c r="F104" i="13" s="1"/>
  <c r="H104" i="11"/>
  <c r="I104" i="11"/>
  <c r="J104" i="11"/>
  <c r="K104" i="11"/>
  <c r="F69" i="11"/>
  <c r="C68" i="15" s="1"/>
  <c r="G69" i="11"/>
  <c r="H69" i="11"/>
  <c r="I69" i="11"/>
  <c r="J69" i="11"/>
  <c r="F39" i="11"/>
  <c r="C38" i="15" s="1"/>
  <c r="G39" i="11"/>
  <c r="F39" i="13" s="1"/>
  <c r="H39" i="11"/>
  <c r="I39" i="11"/>
  <c r="J39" i="11"/>
  <c r="K39" i="11"/>
  <c r="F40" i="11"/>
  <c r="E40" i="13" s="1"/>
  <c r="G40" i="11"/>
  <c r="F40" i="13" s="1"/>
  <c r="H40" i="11"/>
  <c r="I40" i="11"/>
  <c r="J40" i="11"/>
  <c r="K40" i="11"/>
  <c r="F8" i="11"/>
  <c r="C7" i="15" s="1"/>
  <c r="F3" i="11"/>
  <c r="B276" i="11"/>
  <c r="F201" i="11"/>
  <c r="C204" i="15" s="1"/>
  <c r="G201" i="11"/>
  <c r="F201" i="13" s="1"/>
  <c r="H201" i="11"/>
  <c r="I201" i="11"/>
  <c r="J201" i="11"/>
  <c r="K201" i="11"/>
  <c r="B168" i="11"/>
  <c r="D168" i="11" s="1"/>
  <c r="F143" i="11"/>
  <c r="E143" i="13" s="1"/>
  <c r="G143" i="11"/>
  <c r="F143" i="13" s="1"/>
  <c r="H143" i="11"/>
  <c r="I143" i="11"/>
  <c r="J143" i="11"/>
  <c r="K143" i="11"/>
  <c r="F71" i="11"/>
  <c r="G71" i="11"/>
  <c r="F71" i="13" s="1"/>
  <c r="H71" i="11"/>
  <c r="I71" i="11"/>
  <c r="J71" i="11"/>
  <c r="B246" i="11"/>
  <c r="F149" i="11"/>
  <c r="E149" i="13" s="1"/>
  <c r="G149" i="11"/>
  <c r="H149" i="11"/>
  <c r="I149" i="11"/>
  <c r="J149" i="11"/>
  <c r="K149" i="11"/>
  <c r="F89" i="11"/>
  <c r="E89" i="13" s="1"/>
  <c r="G89" i="11"/>
  <c r="F89" i="13" s="1"/>
  <c r="I89" i="11"/>
  <c r="J89" i="11"/>
  <c r="K89" i="11"/>
  <c r="F29" i="11"/>
  <c r="G29" i="11"/>
  <c r="H29" i="11"/>
  <c r="I29" i="11"/>
  <c r="J29" i="11"/>
  <c r="K29" i="11"/>
  <c r="J44" i="11"/>
  <c r="B31" i="10"/>
  <c r="C257" i="11" s="1"/>
  <c r="F21" i="11"/>
  <c r="E21" i="13" s="1"/>
  <c r="G21" i="11"/>
  <c r="F21" i="13" s="1"/>
  <c r="H21" i="11"/>
  <c r="I21" i="11"/>
  <c r="J21" i="11"/>
  <c r="K21" i="11"/>
  <c r="F246" i="11"/>
  <c r="K214" i="11"/>
  <c r="F260" i="11"/>
  <c r="G260" i="11"/>
  <c r="H260" i="11"/>
  <c r="I260" i="11"/>
  <c r="J260" i="11"/>
  <c r="K260" i="11"/>
  <c r="F193" i="11"/>
  <c r="C196" i="15" s="1"/>
  <c r="G193" i="11"/>
  <c r="F193" i="13" s="1"/>
  <c r="H193" i="11"/>
  <c r="I193" i="11"/>
  <c r="J193" i="11"/>
  <c r="K193" i="11"/>
  <c r="F181" i="11"/>
  <c r="E181" i="13" s="1"/>
  <c r="G181" i="11"/>
  <c r="F181" i="13" s="1"/>
  <c r="H181" i="11"/>
  <c r="I181" i="11"/>
  <c r="J181" i="11"/>
  <c r="K181" i="11"/>
  <c r="F182" i="11"/>
  <c r="C185" i="15" s="1"/>
  <c r="G182" i="11"/>
  <c r="H182" i="11"/>
  <c r="I182" i="11"/>
  <c r="J182" i="11"/>
  <c r="K182" i="11"/>
  <c r="F184" i="11"/>
  <c r="G184" i="11"/>
  <c r="H184" i="11"/>
  <c r="I184" i="11"/>
  <c r="J184" i="11"/>
  <c r="K184" i="11"/>
  <c r="F185" i="11"/>
  <c r="G185" i="11"/>
  <c r="F185" i="13" s="1"/>
  <c r="H185" i="11"/>
  <c r="I185" i="11"/>
  <c r="J185" i="11"/>
  <c r="K185" i="11"/>
  <c r="F186" i="11"/>
  <c r="E186" i="13" s="1"/>
  <c r="G186" i="11"/>
  <c r="F186" i="13" s="1"/>
  <c r="H186" i="11"/>
  <c r="I186" i="11"/>
  <c r="J186" i="11"/>
  <c r="K186" i="11"/>
  <c r="F187" i="11"/>
  <c r="E187" i="13" s="1"/>
  <c r="G187" i="11"/>
  <c r="F187" i="13" s="1"/>
  <c r="H187" i="11"/>
  <c r="I187" i="11"/>
  <c r="J187" i="11"/>
  <c r="K187" i="11"/>
  <c r="F77" i="11"/>
  <c r="C76" i="15" s="1"/>
  <c r="G77" i="11"/>
  <c r="F77" i="13" s="1"/>
  <c r="H77" i="11"/>
  <c r="I77" i="11"/>
  <c r="J77" i="11"/>
  <c r="K77" i="11"/>
  <c r="B229" i="11"/>
  <c r="F209" i="11"/>
  <c r="E209" i="13" s="1"/>
  <c r="G209" i="11"/>
  <c r="H209" i="11"/>
  <c r="I209" i="11"/>
  <c r="J209" i="11"/>
  <c r="K209" i="11"/>
  <c r="F12" i="11"/>
  <c r="C11" i="15" s="1"/>
  <c r="G12" i="11"/>
  <c r="F12" i="13" s="1"/>
  <c r="H12" i="11"/>
  <c r="I12" i="11"/>
  <c r="J12" i="11"/>
  <c r="K12" i="11"/>
  <c r="G197" i="11"/>
  <c r="F138" i="11"/>
  <c r="E138" i="13" s="1"/>
  <c r="G138" i="11"/>
  <c r="F138" i="13" s="1"/>
  <c r="H138" i="11"/>
  <c r="I138" i="11"/>
  <c r="J138" i="11"/>
  <c r="K138" i="11"/>
  <c r="F177" i="11"/>
  <c r="C178" i="15" s="1"/>
  <c r="G177" i="11"/>
  <c r="F177" i="13" s="1"/>
  <c r="H177" i="11"/>
  <c r="I177" i="11"/>
  <c r="J177" i="11"/>
  <c r="K177" i="11"/>
  <c r="F84" i="11"/>
  <c r="G84" i="11"/>
  <c r="H84" i="11"/>
  <c r="I84" i="11"/>
  <c r="J84" i="11"/>
  <c r="K84" i="11"/>
  <c r="F9" i="11"/>
  <c r="C8" i="15" s="1"/>
  <c r="G9" i="11"/>
  <c r="H9" i="11"/>
  <c r="I9" i="11"/>
  <c r="J9" i="11"/>
  <c r="K9" i="11"/>
  <c r="F150" i="11"/>
  <c r="C149" i="15" s="1"/>
  <c r="G150" i="11"/>
  <c r="F150" i="13" s="1"/>
  <c r="H150" i="11"/>
  <c r="I150" i="11"/>
  <c r="J150" i="11"/>
  <c r="K150" i="11"/>
  <c r="F168" i="11"/>
  <c r="C168" i="15" s="1"/>
  <c r="G168" i="11"/>
  <c r="F168" i="13" s="1"/>
  <c r="H168" i="11"/>
  <c r="I168" i="11"/>
  <c r="J168" i="11"/>
  <c r="K168" i="11"/>
  <c r="F66" i="11"/>
  <c r="G66" i="11"/>
  <c r="H66" i="11"/>
  <c r="I66" i="11"/>
  <c r="J66" i="11"/>
  <c r="K66" i="11"/>
  <c r="G75" i="11"/>
  <c r="F75" i="13" s="1"/>
  <c r="F75" i="11"/>
  <c r="C74" i="15" s="1"/>
  <c r="G74" i="11"/>
  <c r="F287" i="11"/>
  <c r="G287" i="11"/>
  <c r="H287" i="11"/>
  <c r="I287" i="11"/>
  <c r="J287" i="11"/>
  <c r="K287" i="11"/>
  <c r="J170" i="11"/>
  <c r="K170" i="11"/>
  <c r="F170" i="11"/>
  <c r="C170" i="15" s="1"/>
  <c r="G170" i="11"/>
  <c r="F170" i="13" s="1"/>
  <c r="I22" i="11"/>
  <c r="F101" i="11"/>
  <c r="C100" i="15" s="1"/>
  <c r="G101" i="11"/>
  <c r="F101" i="13" s="1"/>
  <c r="H101" i="11"/>
  <c r="I101" i="11"/>
  <c r="J101" i="11"/>
  <c r="K101" i="11"/>
  <c r="J144" i="11"/>
  <c r="J145" i="11"/>
  <c r="J146" i="11"/>
  <c r="J147" i="11"/>
  <c r="J148" i="11"/>
  <c r="J151" i="11"/>
  <c r="J152" i="11"/>
  <c r="J153" i="11"/>
  <c r="J154" i="11"/>
  <c r="J155" i="11"/>
  <c r="J156" i="11"/>
  <c r="J157" i="11"/>
  <c r="J158" i="11"/>
  <c r="J159" i="11"/>
  <c r="J160" i="11"/>
  <c r="J161" i="11"/>
  <c r="J162" i="11"/>
  <c r="J163" i="11"/>
  <c r="J164" i="11"/>
  <c r="J165" i="11"/>
  <c r="J166" i="11"/>
  <c r="J169" i="11"/>
  <c r="J180" i="11"/>
  <c r="J194" i="11"/>
  <c r="J195" i="11"/>
  <c r="J196" i="11"/>
  <c r="J197" i="11"/>
  <c r="J198" i="11"/>
  <c r="J199" i="11"/>
  <c r="J200" i="11"/>
  <c r="J202" i="11"/>
  <c r="J203" i="11"/>
  <c r="J204" i="11"/>
  <c r="J205" i="11"/>
  <c r="J206" i="11"/>
  <c r="J207" i="11"/>
  <c r="J208" i="11"/>
  <c r="J210" i="11"/>
  <c r="J211" i="11"/>
  <c r="J212" i="11"/>
  <c r="J213" i="11"/>
  <c r="J214" i="11"/>
  <c r="J215" i="11"/>
  <c r="J216" i="11"/>
  <c r="J217" i="11"/>
  <c r="J218" i="11"/>
  <c r="J219" i="11"/>
  <c r="J220" i="11"/>
  <c r="J221" i="11"/>
  <c r="J222" i="11"/>
  <c r="J223" i="11"/>
  <c r="J224" i="11"/>
  <c r="J225" i="11"/>
  <c r="J226" i="11"/>
  <c r="J227" i="11"/>
  <c r="J228" i="11"/>
  <c r="J230" i="11"/>
  <c r="J231" i="11"/>
  <c r="J232" i="11"/>
  <c r="J233" i="11"/>
  <c r="F44" i="11"/>
  <c r="G44" i="11"/>
  <c r="F44" i="13" s="1"/>
  <c r="H44" i="11"/>
  <c r="I44" i="11"/>
  <c r="K44" i="11"/>
  <c r="F208" i="11"/>
  <c r="C211" i="15" s="1"/>
  <c r="G208" i="11"/>
  <c r="F208" i="13" s="1"/>
  <c r="H208" i="11"/>
  <c r="I208" i="11"/>
  <c r="K208" i="11"/>
  <c r="F202" i="11"/>
  <c r="C205" i="15" s="1"/>
  <c r="G202" i="11"/>
  <c r="F202" i="13" s="1"/>
  <c r="H202" i="11"/>
  <c r="I202" i="11"/>
  <c r="K202" i="11"/>
  <c r="F203" i="11"/>
  <c r="C206" i="15" s="1"/>
  <c r="G203" i="11"/>
  <c r="F203" i="13" s="1"/>
  <c r="H203" i="11"/>
  <c r="I203" i="11"/>
  <c r="K203" i="11"/>
  <c r="F205" i="11"/>
  <c r="G205" i="11"/>
  <c r="H205" i="11"/>
  <c r="I205" i="11"/>
  <c r="K205" i="11"/>
  <c r="F121" i="11"/>
  <c r="E121" i="13" s="1"/>
  <c r="G121" i="11"/>
  <c r="F121" i="13" s="1"/>
  <c r="H121" i="11"/>
  <c r="I121" i="11"/>
  <c r="J121" i="11"/>
  <c r="K121" i="11"/>
  <c r="F103" i="11"/>
  <c r="C102" i="15" s="1"/>
  <c r="G103" i="11"/>
  <c r="F103" i="13" s="1"/>
  <c r="H103" i="11"/>
  <c r="I103" i="11"/>
  <c r="J103" i="11"/>
  <c r="K103" i="11"/>
  <c r="H55" i="11"/>
  <c r="J70" i="11"/>
  <c r="I218" i="11"/>
  <c r="H157" i="11"/>
  <c r="I155" i="11"/>
  <c r="I156" i="11"/>
  <c r="I157" i="11"/>
  <c r="I158" i="11"/>
  <c r="I159" i="11"/>
  <c r="I160" i="11"/>
  <c r="I161" i="11"/>
  <c r="I162" i="11"/>
  <c r="I163" i="11"/>
  <c r="I164" i="11"/>
  <c r="I165" i="11"/>
  <c r="I166" i="11"/>
  <c r="H155" i="11"/>
  <c r="H156" i="11"/>
  <c r="H158" i="11"/>
  <c r="H159" i="11"/>
  <c r="H160" i="11"/>
  <c r="H161" i="11"/>
  <c r="H162" i="11"/>
  <c r="H163" i="11"/>
  <c r="H164" i="11"/>
  <c r="H165" i="11"/>
  <c r="H166" i="11"/>
  <c r="H1" i="11"/>
  <c r="G1" i="11"/>
  <c r="I1" i="11"/>
  <c r="J1" i="11"/>
  <c r="K1" i="11"/>
  <c r="B156" i="11"/>
  <c r="F169" i="11"/>
  <c r="C169" i="15" s="1"/>
  <c r="G169" i="11"/>
  <c r="K169" i="11"/>
  <c r="F79" i="11"/>
  <c r="E79" i="13" s="1"/>
  <c r="G79" i="11"/>
  <c r="F79" i="13" s="1"/>
  <c r="H79" i="11"/>
  <c r="I79" i="11"/>
  <c r="J79" i="11"/>
  <c r="K79" i="11"/>
  <c r="F48" i="11"/>
  <c r="C47" i="15" s="1"/>
  <c r="G48" i="11"/>
  <c r="H48" i="11"/>
  <c r="I48" i="11"/>
  <c r="J48" i="11"/>
  <c r="K48" i="11"/>
  <c r="F288" i="11"/>
  <c r="G288" i="11"/>
  <c r="H288" i="11"/>
  <c r="I288" i="11"/>
  <c r="J288" i="11"/>
  <c r="K288" i="11"/>
  <c r="F267" i="11"/>
  <c r="G267" i="11"/>
  <c r="H267" i="11"/>
  <c r="I267" i="11"/>
  <c r="J267" i="11"/>
  <c r="K267" i="11"/>
  <c r="F268" i="11"/>
  <c r="G268" i="11"/>
  <c r="H268" i="11"/>
  <c r="I268" i="11"/>
  <c r="J268" i="11"/>
  <c r="K268" i="11"/>
  <c r="F269" i="11"/>
  <c r="G269" i="11"/>
  <c r="H269" i="11"/>
  <c r="I269" i="11"/>
  <c r="J269" i="11"/>
  <c r="K269" i="11"/>
  <c r="F271" i="11"/>
  <c r="G271" i="11"/>
  <c r="H271" i="11"/>
  <c r="I271" i="11"/>
  <c r="J271" i="11"/>
  <c r="K271" i="11"/>
  <c r="F133" i="11"/>
  <c r="G133" i="11"/>
  <c r="H133" i="11"/>
  <c r="I133" i="11"/>
  <c r="J133" i="11"/>
  <c r="K133" i="11"/>
  <c r="F106" i="11"/>
  <c r="G106" i="11"/>
  <c r="H106" i="11"/>
  <c r="I106" i="11"/>
  <c r="J106" i="11"/>
  <c r="K106" i="11"/>
  <c r="F180" i="11"/>
  <c r="G180" i="11"/>
  <c r="H180" i="11"/>
  <c r="I180" i="11"/>
  <c r="K180" i="11"/>
  <c r="F107" i="11"/>
  <c r="E107" i="13" s="1"/>
  <c r="G107" i="11"/>
  <c r="H107" i="11"/>
  <c r="I107" i="11"/>
  <c r="J107" i="11"/>
  <c r="K107" i="11"/>
  <c r="F276" i="11"/>
  <c r="G276" i="11"/>
  <c r="H276" i="11"/>
  <c r="I276" i="11"/>
  <c r="J276" i="11"/>
  <c r="K276" i="11"/>
  <c r="F277" i="11"/>
  <c r="G277" i="11"/>
  <c r="H277" i="11"/>
  <c r="I277" i="11"/>
  <c r="J277" i="11"/>
  <c r="K277" i="11"/>
  <c r="F278" i="11"/>
  <c r="G278" i="11"/>
  <c r="H278" i="11"/>
  <c r="I278" i="11"/>
  <c r="J278" i="11"/>
  <c r="K278" i="11"/>
  <c r="B58" i="11"/>
  <c r="B54" i="11"/>
  <c r="F46" i="11"/>
  <c r="G46" i="11"/>
  <c r="H46" i="11"/>
  <c r="I46" i="11"/>
  <c r="J46" i="11"/>
  <c r="K46" i="11"/>
  <c r="F47" i="11"/>
  <c r="G47" i="11"/>
  <c r="F47" i="13" s="1"/>
  <c r="H47" i="11"/>
  <c r="I47" i="11"/>
  <c r="J47" i="11"/>
  <c r="K47" i="11"/>
  <c r="B134" i="11"/>
  <c r="D134" i="11" s="1"/>
  <c r="H10" i="11"/>
  <c r="F7" i="11"/>
  <c r="C6" i="15" s="1"/>
  <c r="F157" i="11"/>
  <c r="G157" i="11"/>
  <c r="K157" i="11"/>
  <c r="G72" i="11"/>
  <c r="F72" i="13" s="1"/>
  <c r="H72" i="11"/>
  <c r="J72" i="11"/>
  <c r="K72" i="11"/>
  <c r="F72" i="11"/>
  <c r="C71" i="15" s="1"/>
  <c r="F258" i="11"/>
  <c r="G258" i="11"/>
  <c r="H258" i="11"/>
  <c r="I258" i="11"/>
  <c r="J258" i="11"/>
  <c r="K258" i="11"/>
  <c r="F259" i="11"/>
  <c r="G259" i="11"/>
  <c r="H259" i="11"/>
  <c r="I259" i="11"/>
  <c r="J259" i="11"/>
  <c r="K259" i="11"/>
  <c r="F262" i="11"/>
  <c r="G262" i="11"/>
  <c r="H262" i="11"/>
  <c r="I262" i="11"/>
  <c r="J262" i="11"/>
  <c r="K262" i="11"/>
  <c r="H75" i="11"/>
  <c r="I75" i="11"/>
  <c r="J75" i="11"/>
  <c r="K75" i="11"/>
  <c r="F45" i="11"/>
  <c r="E45" i="13" s="1"/>
  <c r="G45" i="11"/>
  <c r="F45" i="13" s="1"/>
  <c r="H45" i="11"/>
  <c r="I45" i="11"/>
  <c r="J45" i="11"/>
  <c r="K45" i="11"/>
  <c r="G141" i="11"/>
  <c r="F141" i="13" s="1"/>
  <c r="J141" i="11"/>
  <c r="C28" i="11"/>
  <c r="D28" i="11"/>
  <c r="E28" i="11"/>
  <c r="F27" i="11"/>
  <c r="G27" i="11"/>
  <c r="H27" i="11"/>
  <c r="I27" i="11"/>
  <c r="J27" i="11"/>
  <c r="K27" i="11"/>
  <c r="B280" i="11"/>
  <c r="C96" i="11"/>
  <c r="B266" i="11"/>
  <c r="B112" i="11"/>
  <c r="D112" i="11" s="1"/>
  <c r="B114" i="11"/>
  <c r="B111" i="11"/>
  <c r="D111" i="11" s="1"/>
  <c r="F41" i="11"/>
  <c r="C40" i="15" s="1"/>
  <c r="H41" i="11"/>
  <c r="I41" i="11"/>
  <c r="J41" i="11"/>
  <c r="K41" i="11"/>
  <c r="F20" i="11"/>
  <c r="C19" i="15" s="1"/>
  <c r="G20" i="11"/>
  <c r="F20" i="13" s="1"/>
  <c r="H20" i="11"/>
  <c r="I20" i="11"/>
  <c r="J20" i="11"/>
  <c r="K20" i="11"/>
  <c r="F16" i="11"/>
  <c r="C15" i="15" s="1"/>
  <c r="G16" i="11"/>
  <c r="F16" i="13" s="1"/>
  <c r="H16" i="11"/>
  <c r="I16" i="11"/>
  <c r="J16" i="11"/>
  <c r="K16" i="11"/>
  <c r="F76" i="11"/>
  <c r="E76" i="13" s="1"/>
  <c r="G76" i="11"/>
  <c r="F76" i="13" s="1"/>
  <c r="H76" i="11"/>
  <c r="I76" i="11"/>
  <c r="J76" i="11"/>
  <c r="K76" i="11"/>
  <c r="F26" i="11"/>
  <c r="C25" i="15" s="1"/>
  <c r="G26" i="11"/>
  <c r="F26" i="13" s="1"/>
  <c r="H26" i="11"/>
  <c r="I26" i="11"/>
  <c r="J26" i="11"/>
  <c r="K26" i="11"/>
  <c r="F247" i="11"/>
  <c r="G247" i="11"/>
  <c r="H247" i="11"/>
  <c r="I247" i="11"/>
  <c r="J247" i="11"/>
  <c r="K247" i="11"/>
  <c r="F92" i="11"/>
  <c r="G92" i="11"/>
  <c r="H92" i="11"/>
  <c r="I92" i="11"/>
  <c r="J92" i="11"/>
  <c r="K92" i="11"/>
  <c r="C167" i="13"/>
  <c r="C168" i="13"/>
  <c r="C169" i="13"/>
  <c r="B167" i="13"/>
  <c r="B168" i="13"/>
  <c r="F109" i="11"/>
  <c r="G109" i="11"/>
  <c r="H109" i="11"/>
  <c r="I109" i="11"/>
  <c r="J109" i="11"/>
  <c r="K109" i="11"/>
  <c r="F65" i="11"/>
  <c r="E65" i="13" s="1"/>
  <c r="G65" i="11"/>
  <c r="F65" i="13" s="1"/>
  <c r="H65" i="11"/>
  <c r="I65" i="11"/>
  <c r="J65" i="11"/>
  <c r="K65" i="11"/>
  <c r="B126" i="11"/>
  <c r="D126" i="13" s="1"/>
  <c r="AV14" i="13" s="1"/>
  <c r="F115" i="11"/>
  <c r="E115" i="13" s="1"/>
  <c r="G115" i="11"/>
  <c r="F115" i="13" s="1"/>
  <c r="H115" i="11"/>
  <c r="I115" i="11"/>
  <c r="J115" i="11"/>
  <c r="K115" i="11"/>
  <c r="F116" i="11"/>
  <c r="G116" i="11"/>
  <c r="H116" i="11"/>
  <c r="I116" i="11"/>
  <c r="J116" i="11"/>
  <c r="K116" i="11"/>
  <c r="F280" i="11"/>
  <c r="G280" i="11"/>
  <c r="H280" i="11"/>
  <c r="I280" i="11"/>
  <c r="J280" i="11"/>
  <c r="K280" i="11"/>
  <c r="F291" i="11"/>
  <c r="G291" i="11"/>
  <c r="H291" i="11"/>
  <c r="I291" i="11"/>
  <c r="J291" i="11"/>
  <c r="K291" i="11"/>
  <c r="F275" i="11"/>
  <c r="G275" i="11"/>
  <c r="H275" i="11"/>
  <c r="I275" i="11"/>
  <c r="J275" i="11"/>
  <c r="K275" i="11"/>
  <c r="I139" i="11"/>
  <c r="F290" i="11"/>
  <c r="G290" i="11"/>
  <c r="H290" i="11"/>
  <c r="I290" i="11"/>
  <c r="J290" i="11"/>
  <c r="K290" i="11"/>
  <c r="F289" i="11"/>
  <c r="G289" i="11"/>
  <c r="H289" i="11"/>
  <c r="I289" i="11"/>
  <c r="J289" i="11"/>
  <c r="K289" i="11"/>
  <c r="F279" i="11"/>
  <c r="G279" i="11"/>
  <c r="H279" i="11"/>
  <c r="I279" i="11"/>
  <c r="J279" i="11"/>
  <c r="K279" i="11"/>
  <c r="F96" i="11"/>
  <c r="C95" i="15" s="1"/>
  <c r="G96" i="11"/>
  <c r="F96" i="13" s="1"/>
  <c r="H96" i="11"/>
  <c r="I96" i="11"/>
  <c r="J96" i="11"/>
  <c r="K96" i="11"/>
  <c r="F14" i="11"/>
  <c r="E14" i="13" s="1"/>
  <c r="G14" i="11"/>
  <c r="F14" i="13" s="1"/>
  <c r="H14" i="11"/>
  <c r="I14" i="11"/>
  <c r="J14" i="11"/>
  <c r="K14" i="11"/>
  <c r="F264" i="11"/>
  <c r="G264" i="11"/>
  <c r="H264" i="11"/>
  <c r="I264" i="11"/>
  <c r="J264" i="11"/>
  <c r="K264" i="11"/>
  <c r="F22" i="11"/>
  <c r="E22" i="13" s="1"/>
  <c r="G22" i="11"/>
  <c r="F22" i="13" s="1"/>
  <c r="H22" i="11"/>
  <c r="J22" i="11"/>
  <c r="K22" i="11"/>
  <c r="F70" i="11"/>
  <c r="C69" i="15" s="1"/>
  <c r="G70" i="11"/>
  <c r="F70" i="13" s="1"/>
  <c r="H70" i="11"/>
  <c r="I70" i="11"/>
  <c r="K70" i="11"/>
  <c r="B31" i="11"/>
  <c r="D31" i="11" s="1"/>
  <c r="F51" i="11"/>
  <c r="C50" i="15" s="1"/>
  <c r="G51" i="11"/>
  <c r="F51" i="13" s="1"/>
  <c r="H51" i="11"/>
  <c r="I51" i="11"/>
  <c r="J51" i="11"/>
  <c r="K51" i="11"/>
  <c r="G93" i="11"/>
  <c r="F93" i="13" s="1"/>
  <c r="H93" i="11"/>
  <c r="I93" i="11"/>
  <c r="J93" i="11"/>
  <c r="K93" i="11"/>
  <c r="F93" i="11"/>
  <c r="C92" i="15" s="1"/>
  <c r="F94" i="11"/>
  <c r="E94" i="13" s="1"/>
  <c r="F224" i="11"/>
  <c r="E227" i="13" s="1"/>
  <c r="G224" i="11"/>
  <c r="F227" i="13" s="1"/>
  <c r="H224" i="11"/>
  <c r="K224" i="11"/>
  <c r="K2" i="11"/>
  <c r="F64" i="11"/>
  <c r="C63" i="15" s="1"/>
  <c r="G64" i="11"/>
  <c r="F64" i="13" s="1"/>
  <c r="H64" i="11"/>
  <c r="I64" i="11"/>
  <c r="J64" i="11"/>
  <c r="K64" i="11"/>
  <c r="B36" i="11"/>
  <c r="A35" i="15" s="1"/>
  <c r="I7" i="11"/>
  <c r="C37" i="15"/>
  <c r="C176" i="15"/>
  <c r="F149" i="13"/>
  <c r="F215" i="11"/>
  <c r="E215" i="13" s="1"/>
  <c r="G215" i="11"/>
  <c r="F215" i="13" s="1"/>
  <c r="H215" i="11"/>
  <c r="I215" i="11"/>
  <c r="K215" i="11"/>
  <c r="F252" i="11"/>
  <c r="G252" i="11"/>
  <c r="H252" i="11"/>
  <c r="I252" i="11"/>
  <c r="J252" i="11"/>
  <c r="K252" i="11"/>
  <c r="E30" i="13"/>
  <c r="E176" i="13"/>
  <c r="E178" i="13"/>
  <c r="C171" i="15"/>
  <c r="F171" i="13"/>
  <c r="C56" i="15"/>
  <c r="F299" i="11"/>
  <c r="G299" i="11"/>
  <c r="H299" i="11"/>
  <c r="I299" i="11"/>
  <c r="J299" i="11"/>
  <c r="K299" i="11"/>
  <c r="F119" i="11"/>
  <c r="E119" i="13" s="1"/>
  <c r="G119" i="11"/>
  <c r="F119" i="13" s="1"/>
  <c r="H119" i="11"/>
  <c r="I119" i="11"/>
  <c r="J119" i="11"/>
  <c r="K119" i="11"/>
  <c r="C188" i="15"/>
  <c r="F5" i="11"/>
  <c r="C4" i="15" s="1"/>
  <c r="G5" i="11"/>
  <c r="F5" i="13" s="1"/>
  <c r="H5" i="11"/>
  <c r="I5" i="11"/>
  <c r="J5" i="11"/>
  <c r="K5" i="11"/>
  <c r="F257" i="11"/>
  <c r="G257" i="11"/>
  <c r="H257" i="11"/>
  <c r="I257" i="11"/>
  <c r="J257" i="11"/>
  <c r="K257" i="11"/>
  <c r="F128" i="11"/>
  <c r="E128" i="13" s="1"/>
  <c r="G128" i="11"/>
  <c r="F128" i="13" s="1"/>
  <c r="H128" i="11"/>
  <c r="I128" i="11"/>
  <c r="J128" i="11"/>
  <c r="K128" i="11"/>
  <c r="F129" i="11"/>
  <c r="E129" i="13" s="1"/>
  <c r="G129" i="11"/>
  <c r="F129" i="13" s="1"/>
  <c r="H129" i="11"/>
  <c r="I129" i="11"/>
  <c r="J129" i="11"/>
  <c r="K129" i="11"/>
  <c r="G246" i="11"/>
  <c r="H246" i="11"/>
  <c r="I246" i="11"/>
  <c r="J246" i="11"/>
  <c r="K246" i="11"/>
  <c r="F23" i="11"/>
  <c r="C22" i="15" s="1"/>
  <c r="G23" i="11"/>
  <c r="F23" i="13" s="1"/>
  <c r="H23" i="11"/>
  <c r="I23" i="11"/>
  <c r="J23" i="11"/>
  <c r="K23" i="11"/>
  <c r="F15" i="11"/>
  <c r="C14" i="15" s="1"/>
  <c r="G15" i="11"/>
  <c r="F15" i="13" s="1"/>
  <c r="H15" i="11"/>
  <c r="I15" i="11"/>
  <c r="J15" i="11"/>
  <c r="K15" i="11"/>
  <c r="B89" i="11"/>
  <c r="F225" i="11"/>
  <c r="E224" i="13" s="1"/>
  <c r="G225" i="11"/>
  <c r="F224" i="13" s="1"/>
  <c r="H225" i="11"/>
  <c r="I225" i="11"/>
  <c r="K225" i="11"/>
  <c r="B38" i="11"/>
  <c r="B264" i="11"/>
  <c r="F244" i="11"/>
  <c r="G244" i="11"/>
  <c r="H244" i="11"/>
  <c r="I244" i="11"/>
  <c r="J244" i="11"/>
  <c r="K244" i="11"/>
  <c r="F4" i="11"/>
  <c r="C3" i="15" s="1"/>
  <c r="G4" i="11"/>
  <c r="F4" i="13" s="1"/>
  <c r="H4" i="11"/>
  <c r="I4" i="11"/>
  <c r="J4" i="11"/>
  <c r="K4" i="11"/>
  <c r="F135" i="11"/>
  <c r="C134" i="15" s="1"/>
  <c r="G135" i="11"/>
  <c r="F135" i="13" s="1"/>
  <c r="H135" i="11"/>
  <c r="I135" i="11"/>
  <c r="J135" i="11"/>
  <c r="K135" i="11"/>
  <c r="F286" i="11"/>
  <c r="G286" i="11"/>
  <c r="H286" i="11"/>
  <c r="I286" i="11"/>
  <c r="J286" i="11"/>
  <c r="K286" i="11"/>
  <c r="F48" i="13"/>
  <c r="F117" i="11"/>
  <c r="C116" i="15" s="1"/>
  <c r="G117" i="11"/>
  <c r="F117" i="13" s="1"/>
  <c r="H117" i="11"/>
  <c r="I117" i="11"/>
  <c r="J117" i="11"/>
  <c r="K117" i="11"/>
  <c r="F97" i="11"/>
  <c r="E97" i="13" s="1"/>
  <c r="G97" i="11"/>
  <c r="F97" i="13" s="1"/>
  <c r="H97" i="11"/>
  <c r="I97" i="11"/>
  <c r="J97" i="11"/>
  <c r="K97" i="11"/>
  <c r="K127" i="11"/>
  <c r="F131" i="11"/>
  <c r="C130" i="15" s="1"/>
  <c r="G131" i="11"/>
  <c r="F131" i="13" s="1"/>
  <c r="H131" i="11"/>
  <c r="I131" i="11"/>
  <c r="J131" i="11"/>
  <c r="K131" i="11"/>
  <c r="E3" i="13"/>
  <c r="G3" i="11"/>
  <c r="F3" i="13" s="1"/>
  <c r="H3" i="11"/>
  <c r="I3" i="11"/>
  <c r="J3" i="11"/>
  <c r="K3" i="11"/>
  <c r="I230" i="11"/>
  <c r="E184" i="13"/>
  <c r="F184" i="13"/>
  <c r="F36" i="11"/>
  <c r="C35" i="15" s="1"/>
  <c r="G36" i="11"/>
  <c r="F36" i="13" s="1"/>
  <c r="H36" i="11"/>
  <c r="I36" i="11"/>
  <c r="J36" i="11"/>
  <c r="K36" i="11"/>
  <c r="G292" i="11"/>
  <c r="H292" i="11"/>
  <c r="I292" i="11"/>
  <c r="J292" i="11"/>
  <c r="K292" i="11"/>
  <c r="G249" i="11"/>
  <c r="H249" i="11"/>
  <c r="I249" i="11"/>
  <c r="J249" i="11"/>
  <c r="K249" i="11"/>
  <c r="G250" i="11"/>
  <c r="H250" i="11"/>
  <c r="I250" i="11"/>
  <c r="J250" i="11"/>
  <c r="K250" i="11"/>
  <c r="B30" i="11"/>
  <c r="D30" i="13" s="1"/>
  <c r="W11" i="13" s="1"/>
  <c r="G298" i="11"/>
  <c r="H298" i="11"/>
  <c r="I298" i="11"/>
  <c r="J298" i="11"/>
  <c r="K298" i="11"/>
  <c r="G300" i="11"/>
  <c r="H300" i="11"/>
  <c r="I300" i="11"/>
  <c r="J300" i="11"/>
  <c r="K300" i="11"/>
  <c r="E73" i="13"/>
  <c r="F73" i="13"/>
  <c r="B80" i="11"/>
  <c r="A79" i="15" s="1"/>
  <c r="G94" i="11"/>
  <c r="F94" i="13" s="1"/>
  <c r="H94" i="11"/>
  <c r="I94" i="11"/>
  <c r="J94" i="11"/>
  <c r="K94" i="11"/>
  <c r="F300" i="11"/>
  <c r="F292" i="11"/>
  <c r="F293" i="11"/>
  <c r="G293" i="11"/>
  <c r="H293" i="11"/>
  <c r="I293" i="11"/>
  <c r="J293" i="11"/>
  <c r="K293" i="11"/>
  <c r="G80" i="11"/>
  <c r="F80" i="13" s="1"/>
  <c r="H80" i="11"/>
  <c r="I80" i="11"/>
  <c r="J80" i="11"/>
  <c r="K80" i="11"/>
  <c r="G81" i="11"/>
  <c r="F81" i="13" s="1"/>
  <c r="H81" i="11"/>
  <c r="I81" i="11"/>
  <c r="J81" i="11"/>
  <c r="K81" i="11"/>
  <c r="G32" i="13"/>
  <c r="F132" i="11"/>
  <c r="C131" i="15" s="1"/>
  <c r="G132" i="11"/>
  <c r="F132" i="13" s="1"/>
  <c r="H132" i="11"/>
  <c r="I132" i="11"/>
  <c r="J132" i="11"/>
  <c r="K132" i="11"/>
  <c r="E173" i="13"/>
  <c r="F67" i="11"/>
  <c r="E67" i="13" s="1"/>
  <c r="G67" i="11"/>
  <c r="F67" i="13" s="1"/>
  <c r="H67" i="11"/>
  <c r="I67" i="11"/>
  <c r="J67" i="11"/>
  <c r="K67" i="11"/>
  <c r="I18" i="11"/>
  <c r="F161" i="11"/>
  <c r="C161" i="15" s="1"/>
  <c r="G161" i="11"/>
  <c r="F161" i="13" s="1"/>
  <c r="K161" i="11"/>
  <c r="F52" i="11"/>
  <c r="C51" i="15" s="1"/>
  <c r="G52" i="11"/>
  <c r="F52" i="13" s="1"/>
  <c r="H52" i="11"/>
  <c r="I52" i="11"/>
  <c r="J52" i="11"/>
  <c r="K52" i="11"/>
  <c r="F217" i="11"/>
  <c r="E217" i="13" s="1"/>
  <c r="G217" i="11"/>
  <c r="F217" i="13" s="1"/>
  <c r="H217" i="11"/>
  <c r="I217" i="11"/>
  <c r="K217" i="11"/>
  <c r="G7" i="11"/>
  <c r="F7" i="13" s="1"/>
  <c r="H7" i="11"/>
  <c r="J7" i="11"/>
  <c r="K7" i="11"/>
  <c r="G8" i="11"/>
  <c r="F8" i="13" s="1"/>
  <c r="H8" i="11"/>
  <c r="I8" i="11"/>
  <c r="J8" i="11"/>
  <c r="K8" i="11"/>
  <c r="F9" i="13"/>
  <c r="F127" i="11"/>
  <c r="C126" i="15" s="1"/>
  <c r="G127" i="11"/>
  <c r="F127" i="13" s="1"/>
  <c r="H127" i="11"/>
  <c r="I127" i="11"/>
  <c r="J127" i="11"/>
  <c r="B298" i="11"/>
  <c r="E298" i="11" s="1"/>
  <c r="F222" i="11"/>
  <c r="E222" i="13" s="1"/>
  <c r="G222" i="11"/>
  <c r="F222" i="13" s="1"/>
  <c r="H222" i="11"/>
  <c r="I222" i="11"/>
  <c r="K222" i="11"/>
  <c r="F124" i="11"/>
  <c r="C123" i="15" s="1"/>
  <c r="G124" i="11"/>
  <c r="F124" i="13" s="1"/>
  <c r="H124" i="11"/>
  <c r="I124" i="11"/>
  <c r="J124" i="11"/>
  <c r="K124" i="11"/>
  <c r="F256" i="11"/>
  <c r="G256" i="11"/>
  <c r="H256" i="11"/>
  <c r="I256" i="11"/>
  <c r="J256" i="11"/>
  <c r="K256" i="11"/>
  <c r="F98" i="11"/>
  <c r="E98" i="13" s="1"/>
  <c r="G98" i="11"/>
  <c r="F98" i="13" s="1"/>
  <c r="H98" i="11"/>
  <c r="I98" i="11"/>
  <c r="J98" i="11"/>
  <c r="K98" i="11"/>
  <c r="B121" i="11"/>
  <c r="E121" i="11" s="1"/>
  <c r="G223" i="11"/>
  <c r="F223" i="13" s="1"/>
  <c r="H223" i="11"/>
  <c r="K223" i="11"/>
  <c r="B3" i="11"/>
  <c r="D3" i="11" s="1"/>
  <c r="B4" i="11"/>
  <c r="A3" i="15" s="1"/>
  <c r="F210" i="11"/>
  <c r="E210" i="13" s="1"/>
  <c r="G210" i="11"/>
  <c r="F210" i="13" s="1"/>
  <c r="H210" i="11"/>
  <c r="I210" i="11"/>
  <c r="K210" i="11"/>
  <c r="F160" i="11"/>
  <c r="E160" i="13" s="1"/>
  <c r="G160" i="11"/>
  <c r="F160" i="13" s="1"/>
  <c r="K160" i="11"/>
  <c r="K90" i="11"/>
  <c r="F284" i="11"/>
  <c r="G284" i="11"/>
  <c r="H284" i="11"/>
  <c r="I284" i="11"/>
  <c r="J284" i="11"/>
  <c r="K284" i="11"/>
  <c r="F229" i="13"/>
  <c r="F164" i="11"/>
  <c r="E164" i="13" s="1"/>
  <c r="G164" i="11"/>
  <c r="F164" i="13" s="1"/>
  <c r="K164" i="11"/>
  <c r="F107" i="13"/>
  <c r="C125" i="15"/>
  <c r="F68" i="11"/>
  <c r="E68" i="13" s="1"/>
  <c r="G68" i="11"/>
  <c r="F68" i="13" s="1"/>
  <c r="H68" i="11"/>
  <c r="I68" i="11"/>
  <c r="J68" i="11"/>
  <c r="K68" i="11"/>
  <c r="F165" i="11"/>
  <c r="C165" i="15" s="1"/>
  <c r="G165" i="11"/>
  <c r="F165" i="13" s="1"/>
  <c r="K165" i="11"/>
  <c r="F90" i="11"/>
  <c r="C89" i="15" s="1"/>
  <c r="G90" i="11"/>
  <c r="F90" i="13" s="1"/>
  <c r="H90" i="11"/>
  <c r="I90" i="11"/>
  <c r="J90" i="11"/>
  <c r="G53" i="11"/>
  <c r="F53" i="13" s="1"/>
  <c r="H53" i="11"/>
  <c r="I53" i="11"/>
  <c r="J53" i="11"/>
  <c r="K53" i="11"/>
  <c r="G54" i="11"/>
  <c r="F54" i="13" s="1"/>
  <c r="H54" i="11"/>
  <c r="I54" i="11"/>
  <c r="J54" i="11"/>
  <c r="K54" i="11"/>
  <c r="G55" i="11"/>
  <c r="F55" i="13" s="1"/>
  <c r="I55" i="11"/>
  <c r="J55" i="11"/>
  <c r="K55" i="11"/>
  <c r="G56" i="11"/>
  <c r="F56" i="13" s="1"/>
  <c r="H56" i="11"/>
  <c r="I56" i="11"/>
  <c r="J56" i="11"/>
  <c r="K56" i="11"/>
  <c r="F272" i="11"/>
  <c r="G272" i="11"/>
  <c r="H272" i="11"/>
  <c r="I272" i="11"/>
  <c r="J272" i="11"/>
  <c r="K272" i="11"/>
  <c r="F265" i="11"/>
  <c r="G265" i="11"/>
  <c r="H265" i="11"/>
  <c r="I265" i="11"/>
  <c r="J265" i="11"/>
  <c r="K265" i="11"/>
  <c r="F206" i="11"/>
  <c r="E206" i="13" s="1"/>
  <c r="G206" i="11"/>
  <c r="F206" i="13" s="1"/>
  <c r="H206" i="11"/>
  <c r="I206" i="11"/>
  <c r="K206" i="11"/>
  <c r="F211" i="11"/>
  <c r="E211" i="13" s="1"/>
  <c r="G211" i="11"/>
  <c r="F211" i="13" s="1"/>
  <c r="H211" i="11"/>
  <c r="I211" i="11"/>
  <c r="K211" i="11"/>
  <c r="F69" i="13"/>
  <c r="F49" i="13"/>
  <c r="F303" i="11"/>
  <c r="G303" i="11"/>
  <c r="H303" i="11"/>
  <c r="I303" i="11"/>
  <c r="J303" i="11"/>
  <c r="K303" i="11"/>
  <c r="F130" i="11"/>
  <c r="C129" i="15" s="1"/>
  <c r="G130" i="11"/>
  <c r="F130" i="13" s="1"/>
  <c r="H130" i="11"/>
  <c r="J130" i="11"/>
  <c r="K130" i="11"/>
  <c r="C91" i="15"/>
  <c r="F92" i="13"/>
  <c r="F24" i="11"/>
  <c r="E24" i="13" s="1"/>
  <c r="G24" i="11"/>
  <c r="F24" i="13" s="1"/>
  <c r="H24" i="11"/>
  <c r="I24" i="11"/>
  <c r="J24" i="11"/>
  <c r="K24" i="11"/>
  <c r="F254" i="11"/>
  <c r="G254" i="11"/>
  <c r="H254" i="11"/>
  <c r="I254" i="11"/>
  <c r="J254" i="11"/>
  <c r="K254" i="11"/>
  <c r="C103" i="15"/>
  <c r="F283" i="11"/>
  <c r="G283" i="11"/>
  <c r="H283" i="11"/>
  <c r="I283" i="11"/>
  <c r="J283" i="11"/>
  <c r="K283" i="11"/>
  <c r="I99" i="11"/>
  <c r="F140" i="11"/>
  <c r="C139" i="15" s="1"/>
  <c r="G140" i="11"/>
  <c r="F140" i="13" s="1"/>
  <c r="H140" i="11"/>
  <c r="I140" i="11"/>
  <c r="J140" i="11"/>
  <c r="K140" i="11"/>
  <c r="F108" i="11"/>
  <c r="E108" i="13" s="1"/>
  <c r="G108" i="11"/>
  <c r="F108" i="13" s="1"/>
  <c r="H108" i="11"/>
  <c r="I108" i="11"/>
  <c r="J108" i="11"/>
  <c r="K108" i="11"/>
  <c r="B69" i="11"/>
  <c r="B128" i="11"/>
  <c r="K125" i="11"/>
  <c r="F195" i="11"/>
  <c r="C198" i="15" s="1"/>
  <c r="G195" i="11"/>
  <c r="F195" i="13" s="1"/>
  <c r="H195" i="11"/>
  <c r="I195" i="11"/>
  <c r="K195" i="11"/>
  <c r="F113" i="11"/>
  <c r="C112" i="15" s="1"/>
  <c r="G113" i="11"/>
  <c r="F113" i="13" s="1"/>
  <c r="H113" i="11"/>
  <c r="I113" i="11"/>
  <c r="J113" i="11"/>
  <c r="K113" i="11"/>
  <c r="F105" i="11"/>
  <c r="E105" i="13" s="1"/>
  <c r="G105" i="11"/>
  <c r="F105" i="13" s="1"/>
  <c r="H105" i="11"/>
  <c r="I105" i="11"/>
  <c r="J105" i="11"/>
  <c r="B224" i="13"/>
  <c r="B225" i="13"/>
  <c r="B226" i="13"/>
  <c r="B227" i="13"/>
  <c r="C223" i="13"/>
  <c r="C224" i="13"/>
  <c r="C225" i="13"/>
  <c r="C226" i="13"/>
  <c r="C227" i="13"/>
  <c r="C70" i="15"/>
  <c r="C43" i="15"/>
  <c r="B212" i="11"/>
  <c r="C212" i="11" s="1"/>
  <c r="E29" i="13"/>
  <c r="F29" i="13"/>
  <c r="E190" i="13"/>
  <c r="F191" i="13"/>
  <c r="F196" i="11"/>
  <c r="C199" i="15" s="1"/>
  <c r="G196" i="11"/>
  <c r="F196" i="13" s="1"/>
  <c r="H196" i="11"/>
  <c r="I196" i="11"/>
  <c r="K196" i="11"/>
  <c r="F297" i="11"/>
  <c r="G297" i="11"/>
  <c r="H297" i="11"/>
  <c r="I297" i="11"/>
  <c r="J297" i="11"/>
  <c r="K297" i="11"/>
  <c r="E106" i="13"/>
  <c r="F106" i="13"/>
  <c r="B176" i="11"/>
  <c r="D176" i="13" s="1"/>
  <c r="AE31" i="13" s="1"/>
  <c r="J74" i="11"/>
  <c r="B17" i="11"/>
  <c r="A16" i="15" s="1"/>
  <c r="F231" i="11"/>
  <c r="G231" i="11"/>
  <c r="H231" i="11"/>
  <c r="I231" i="11"/>
  <c r="K231" i="11"/>
  <c r="B222" i="11"/>
  <c r="B223" i="11"/>
  <c r="D223" i="13" s="1"/>
  <c r="AV21" i="13" s="1"/>
  <c r="F223" i="11"/>
  <c r="E223" i="13" s="1"/>
  <c r="B224" i="11"/>
  <c r="D224" i="13" s="1"/>
  <c r="AT21" i="13" s="1"/>
  <c r="B225" i="11"/>
  <c r="D225" i="11" s="1"/>
  <c r="B226" i="11"/>
  <c r="E226" i="11" s="1"/>
  <c r="F226" i="11"/>
  <c r="E225" i="13" s="1"/>
  <c r="G226" i="11"/>
  <c r="F225" i="13" s="1"/>
  <c r="H226" i="11"/>
  <c r="I226" i="11"/>
  <c r="K226" i="11"/>
  <c r="B227" i="11"/>
  <c r="D227" i="13" s="1"/>
  <c r="AL21" i="13" s="1"/>
  <c r="F227" i="11"/>
  <c r="E226" i="13" s="1"/>
  <c r="G227" i="11"/>
  <c r="F226" i="13" s="1"/>
  <c r="H227" i="11"/>
  <c r="I227" i="11"/>
  <c r="K227" i="11"/>
  <c r="B228" i="11"/>
  <c r="F228" i="11"/>
  <c r="E228" i="13" s="1"/>
  <c r="G228" i="11"/>
  <c r="F228" i="13" s="1"/>
  <c r="H228" i="11"/>
  <c r="I228" i="11"/>
  <c r="K228" i="11"/>
  <c r="B230" i="11"/>
  <c r="D230" i="11" s="1"/>
  <c r="F230" i="11"/>
  <c r="G230" i="11"/>
  <c r="H230" i="11"/>
  <c r="K230" i="11"/>
  <c r="B211" i="11"/>
  <c r="A214" i="15" s="1"/>
  <c r="F212" i="11"/>
  <c r="C215" i="15" s="1"/>
  <c r="G212" i="11"/>
  <c r="F212" i="13" s="1"/>
  <c r="H212" i="11"/>
  <c r="I212" i="11"/>
  <c r="K212" i="11"/>
  <c r="B213" i="11"/>
  <c r="C213" i="11" s="1"/>
  <c r="F213" i="11"/>
  <c r="E213" i="13" s="1"/>
  <c r="G213" i="11"/>
  <c r="F213" i="13" s="1"/>
  <c r="H213" i="11"/>
  <c r="I213" i="11"/>
  <c r="K213" i="11"/>
  <c r="B214" i="11"/>
  <c r="A217" i="15" s="1"/>
  <c r="F214" i="11"/>
  <c r="C217" i="15" s="1"/>
  <c r="G214" i="11"/>
  <c r="F214" i="13" s="1"/>
  <c r="H214" i="11"/>
  <c r="I214" i="11"/>
  <c r="B215" i="11"/>
  <c r="D215" i="13" s="1"/>
  <c r="AQ23" i="13" s="1"/>
  <c r="B216" i="11"/>
  <c r="C216" i="11" s="1"/>
  <c r="F216" i="11"/>
  <c r="E216" i="13" s="1"/>
  <c r="G216" i="11"/>
  <c r="F216" i="13" s="1"/>
  <c r="H216" i="11"/>
  <c r="I216" i="11"/>
  <c r="K216" i="11"/>
  <c r="B217" i="11"/>
  <c r="B218" i="11"/>
  <c r="D218" i="11" s="1"/>
  <c r="F218" i="11"/>
  <c r="E218" i="13" s="1"/>
  <c r="G218" i="11"/>
  <c r="F218" i="13" s="1"/>
  <c r="H218" i="11"/>
  <c r="K218" i="11"/>
  <c r="B219" i="11"/>
  <c r="D219" i="11" s="1"/>
  <c r="F219" i="11"/>
  <c r="G219" i="11"/>
  <c r="H219" i="11"/>
  <c r="I219" i="11"/>
  <c r="K219" i="11"/>
  <c r="B220" i="11"/>
  <c r="E220" i="11" s="1"/>
  <c r="F220" i="11"/>
  <c r="E220" i="13" s="1"/>
  <c r="G220" i="11"/>
  <c r="F220" i="13" s="1"/>
  <c r="H220" i="11"/>
  <c r="I220" i="11"/>
  <c r="K220" i="11"/>
  <c r="B221" i="11"/>
  <c r="F221" i="11"/>
  <c r="E221" i="13" s="1"/>
  <c r="G221" i="11"/>
  <c r="F221" i="13" s="1"/>
  <c r="H221" i="11"/>
  <c r="I221" i="11"/>
  <c r="K221" i="11"/>
  <c r="B200" i="11"/>
  <c r="F200" i="11"/>
  <c r="C203" i="15" s="1"/>
  <c r="G200" i="11"/>
  <c r="F200" i="13" s="1"/>
  <c r="H200" i="11"/>
  <c r="I200" i="11"/>
  <c r="K200" i="11"/>
  <c r="B201" i="11"/>
  <c r="D201" i="13" s="1"/>
  <c r="BA24" i="13" s="1"/>
  <c r="B202" i="11"/>
  <c r="D202" i="11" s="1"/>
  <c r="B203" i="11"/>
  <c r="D203" i="13" s="1"/>
  <c r="AV24" i="13" s="1"/>
  <c r="B204" i="11"/>
  <c r="A207" i="15" s="1"/>
  <c r="F204" i="11"/>
  <c r="C207" i="15" s="1"/>
  <c r="G204" i="11"/>
  <c r="F204" i="13" s="1"/>
  <c r="H204" i="11"/>
  <c r="I204" i="11"/>
  <c r="K204" i="11"/>
  <c r="B205" i="11"/>
  <c r="E205" i="13"/>
  <c r="F205" i="13"/>
  <c r="B206" i="11"/>
  <c r="D206" i="13" s="1"/>
  <c r="AO24" i="13" s="1"/>
  <c r="B207" i="11"/>
  <c r="A210" i="15" s="1"/>
  <c r="F207" i="11"/>
  <c r="E207" i="13" s="1"/>
  <c r="G207" i="11"/>
  <c r="F207" i="13" s="1"/>
  <c r="H207" i="11"/>
  <c r="I207" i="11"/>
  <c r="K207" i="11"/>
  <c r="B208" i="11"/>
  <c r="A211" i="15" s="1"/>
  <c r="B209" i="11"/>
  <c r="C209" i="11" s="1"/>
  <c r="C212" i="15"/>
  <c r="F209" i="13"/>
  <c r="B210" i="11"/>
  <c r="B189" i="11"/>
  <c r="E189" i="11" s="1"/>
  <c r="B190" i="11"/>
  <c r="A193" i="15" s="1"/>
  <c r="B191" i="11"/>
  <c r="A194" i="15" s="1"/>
  <c r="B192" i="11"/>
  <c r="B193" i="11"/>
  <c r="B194" i="11"/>
  <c r="F194" i="11"/>
  <c r="C197" i="15" s="1"/>
  <c r="G194" i="11"/>
  <c r="F194" i="13" s="1"/>
  <c r="H194" i="11"/>
  <c r="I194" i="11"/>
  <c r="K194" i="11"/>
  <c r="B195" i="11"/>
  <c r="E195" i="11" s="1"/>
  <c r="C196" i="11"/>
  <c r="D196" i="11"/>
  <c r="E196" i="11"/>
  <c r="B197" i="11"/>
  <c r="A200" i="15" s="1"/>
  <c r="F197" i="11"/>
  <c r="C200" i="15" s="1"/>
  <c r="F197" i="13"/>
  <c r="H197" i="11"/>
  <c r="I197" i="11"/>
  <c r="K197" i="11"/>
  <c r="B198" i="11"/>
  <c r="A201" i="15" s="1"/>
  <c r="F198" i="11"/>
  <c r="C201" i="15" s="1"/>
  <c r="G198" i="11"/>
  <c r="F198" i="13" s="1"/>
  <c r="H198" i="11"/>
  <c r="I198" i="11"/>
  <c r="K198" i="11"/>
  <c r="B199" i="11"/>
  <c r="F199" i="11"/>
  <c r="E199" i="13" s="1"/>
  <c r="G199" i="11"/>
  <c r="F199" i="13" s="1"/>
  <c r="H199" i="11"/>
  <c r="I199" i="11"/>
  <c r="K199" i="11"/>
  <c r="B183" i="11"/>
  <c r="B184" i="11"/>
  <c r="D184" i="11" s="1"/>
  <c r="B185" i="11"/>
  <c r="D185" i="11" s="1"/>
  <c r="B186" i="11"/>
  <c r="A189" i="15" s="1"/>
  <c r="B187" i="11"/>
  <c r="D187" i="13" s="1"/>
  <c r="AL28" i="13" s="1"/>
  <c r="B188" i="11"/>
  <c r="D188" i="11" s="1"/>
  <c r="B180" i="11"/>
  <c r="B181" i="11"/>
  <c r="B182" i="11"/>
  <c r="F232" i="11"/>
  <c r="G232" i="11"/>
  <c r="H232" i="11"/>
  <c r="I232" i="11"/>
  <c r="K232" i="11"/>
  <c r="F233" i="11"/>
  <c r="G233" i="11"/>
  <c r="H233" i="11"/>
  <c r="I233" i="11"/>
  <c r="K233" i="11"/>
  <c r="F99" i="11"/>
  <c r="C98" i="15" s="1"/>
  <c r="G99" i="11"/>
  <c r="F99" i="13" s="1"/>
  <c r="H99" i="11"/>
  <c r="J99" i="11"/>
  <c r="K99" i="11"/>
  <c r="F245" i="11"/>
  <c r="F145" i="11"/>
  <c r="C144" i="15" s="1"/>
  <c r="G145" i="11"/>
  <c r="F145" i="13" s="1"/>
  <c r="H145" i="11"/>
  <c r="I145" i="11"/>
  <c r="K145" i="11"/>
  <c r="F78" i="11"/>
  <c r="C77" i="15" s="1"/>
  <c r="G78" i="11"/>
  <c r="F78" i="13" s="1"/>
  <c r="H78" i="11"/>
  <c r="I78" i="11"/>
  <c r="J78" i="11"/>
  <c r="K78" i="11"/>
  <c r="F58" i="13"/>
  <c r="H33" i="11"/>
  <c r="F146" i="11"/>
  <c r="C145" i="15" s="1"/>
  <c r="G146" i="11"/>
  <c r="F146" i="13" s="1"/>
  <c r="H146" i="11"/>
  <c r="I146" i="11"/>
  <c r="K146" i="11"/>
  <c r="C46" i="15"/>
  <c r="F100" i="11"/>
  <c r="C99" i="15" s="1"/>
  <c r="G100" i="11"/>
  <c r="F100" i="13" s="1"/>
  <c r="H100" i="11"/>
  <c r="I100" i="11"/>
  <c r="J100" i="11"/>
  <c r="K100" i="11"/>
  <c r="B292" i="11"/>
  <c r="E292" i="11" s="1"/>
  <c r="B293" i="11"/>
  <c r="E293" i="11" s="1"/>
  <c r="F298" i="11"/>
  <c r="E95" i="13"/>
  <c r="F95" i="13"/>
  <c r="F35" i="11"/>
  <c r="C34" i="15" s="1"/>
  <c r="C42" i="11"/>
  <c r="B43" i="11"/>
  <c r="A42" i="15" s="1"/>
  <c r="F32" i="11"/>
  <c r="C31" i="15" s="1"/>
  <c r="G32" i="11"/>
  <c r="F32" i="13" s="1"/>
  <c r="H32" i="11"/>
  <c r="I32" i="11"/>
  <c r="J32" i="11"/>
  <c r="K32" i="11"/>
  <c r="F249" i="11"/>
  <c r="F42" i="11"/>
  <c r="E42" i="13" s="1"/>
  <c r="G42" i="11"/>
  <c r="F42" i="13" s="1"/>
  <c r="H42" i="11"/>
  <c r="I42" i="11"/>
  <c r="J42" i="11"/>
  <c r="K42" i="11"/>
  <c r="F169" i="13"/>
  <c r="D287" i="11"/>
  <c r="E287" i="11"/>
  <c r="G282" i="11"/>
  <c r="C21" i="11"/>
  <c r="F263" i="11"/>
  <c r="G263" i="11"/>
  <c r="H263" i="11"/>
  <c r="I263" i="11"/>
  <c r="J263" i="11"/>
  <c r="K263" i="11"/>
  <c r="B29" i="11"/>
  <c r="E29" i="11" s="1"/>
  <c r="F34" i="11"/>
  <c r="E34" i="13" s="1"/>
  <c r="G34" i="11"/>
  <c r="F34" i="13" s="1"/>
  <c r="H34" i="11"/>
  <c r="I34" i="11"/>
  <c r="J34" i="11"/>
  <c r="K34" i="11"/>
  <c r="G35" i="11"/>
  <c r="F35" i="13" s="1"/>
  <c r="H35" i="11"/>
  <c r="I35" i="11"/>
  <c r="J35" i="11"/>
  <c r="K35" i="11"/>
  <c r="F111" i="11"/>
  <c r="C110" i="15" s="1"/>
  <c r="G111" i="11"/>
  <c r="F111" i="13" s="1"/>
  <c r="H111" i="11"/>
  <c r="I111" i="11"/>
  <c r="J111" i="11"/>
  <c r="K111" i="11"/>
  <c r="C65" i="15"/>
  <c r="F66" i="13"/>
  <c r="F63" i="11"/>
  <c r="E63" i="13" s="1"/>
  <c r="G63" i="11"/>
  <c r="F63" i="13" s="1"/>
  <c r="H63" i="11"/>
  <c r="I63" i="11"/>
  <c r="J63" i="11"/>
  <c r="K63" i="11"/>
  <c r="F61" i="11"/>
  <c r="E61" i="13" s="1"/>
  <c r="G61" i="11"/>
  <c r="F61" i="13" s="1"/>
  <c r="H61" i="11"/>
  <c r="I61" i="11"/>
  <c r="J61" i="11"/>
  <c r="K61" i="11"/>
  <c r="E62" i="13"/>
  <c r="F62" i="13"/>
  <c r="F33" i="11"/>
  <c r="C32" i="15" s="1"/>
  <c r="G33" i="11"/>
  <c r="F33" i="13" s="1"/>
  <c r="I33" i="11"/>
  <c r="J33" i="11"/>
  <c r="K33" i="11"/>
  <c r="F86" i="11"/>
  <c r="E86" i="13" s="1"/>
  <c r="G86" i="11"/>
  <c r="F86" i="13" s="1"/>
  <c r="H86" i="11"/>
  <c r="I86" i="11"/>
  <c r="J86" i="11"/>
  <c r="K86" i="11"/>
  <c r="G242" i="11"/>
  <c r="H242" i="11"/>
  <c r="I242" i="11"/>
  <c r="J242" i="11"/>
  <c r="K242" i="11"/>
  <c r="B243" i="11"/>
  <c r="E243" i="11" s="1"/>
  <c r="B244" i="11"/>
  <c r="E244" i="11" s="1"/>
  <c r="B245" i="11"/>
  <c r="C245" i="11" s="1"/>
  <c r="G245" i="11"/>
  <c r="H245" i="11"/>
  <c r="I245" i="11"/>
  <c r="J245" i="11"/>
  <c r="K245" i="11"/>
  <c r="B247" i="11"/>
  <c r="B248" i="11"/>
  <c r="F248" i="11"/>
  <c r="I248" i="11"/>
  <c r="J248" i="11"/>
  <c r="K248" i="11"/>
  <c r="B249" i="11"/>
  <c r="C249" i="11" s="1"/>
  <c r="B250" i="11"/>
  <c r="D250" i="11" s="1"/>
  <c r="F250" i="11"/>
  <c r="B251" i="11"/>
  <c r="D251" i="11" s="1"/>
  <c r="F251" i="11"/>
  <c r="G251" i="11"/>
  <c r="H251" i="11"/>
  <c r="I251" i="11"/>
  <c r="J251" i="11"/>
  <c r="K251" i="11"/>
  <c r="B252" i="11"/>
  <c r="B253" i="11"/>
  <c r="E253" i="11" s="1"/>
  <c r="F253" i="11"/>
  <c r="G253" i="11"/>
  <c r="H253" i="11"/>
  <c r="I253" i="11"/>
  <c r="J253" i="11"/>
  <c r="K253" i="11"/>
  <c r="B254" i="11"/>
  <c r="C256" i="11"/>
  <c r="D256" i="11"/>
  <c r="E256" i="11"/>
  <c r="D257" i="11"/>
  <c r="E257" i="11"/>
  <c r="B258" i="11"/>
  <c r="D258" i="11" s="1"/>
  <c r="B260" i="11"/>
  <c r="C260" i="11" s="1"/>
  <c r="C261" i="11"/>
  <c r="D261" i="11"/>
  <c r="E261" i="11"/>
  <c r="B262" i="11"/>
  <c r="C262" i="11" s="1"/>
  <c r="B263" i="11"/>
  <c r="B265" i="11"/>
  <c r="C265" i="11" s="1"/>
  <c r="B267" i="11"/>
  <c r="B269" i="11"/>
  <c r="B270" i="11"/>
  <c r="B272" i="11"/>
  <c r="B273" i="11"/>
  <c r="F273" i="11"/>
  <c r="G273" i="11"/>
  <c r="H273" i="11"/>
  <c r="I273" i="11"/>
  <c r="J273" i="11"/>
  <c r="K273" i="11"/>
  <c r="D274" i="11"/>
  <c r="F274" i="11"/>
  <c r="G274" i="11"/>
  <c r="H274" i="11"/>
  <c r="I274" i="11"/>
  <c r="J274" i="11"/>
  <c r="K274" i="11"/>
  <c r="B275" i="11"/>
  <c r="B277" i="11"/>
  <c r="B278" i="11"/>
  <c r="B281" i="11"/>
  <c r="D281" i="11" s="1"/>
  <c r="F281" i="11"/>
  <c r="G281" i="11"/>
  <c r="H281" i="11"/>
  <c r="I281" i="11"/>
  <c r="J281" i="11"/>
  <c r="K281" i="11"/>
  <c r="E282" i="11"/>
  <c r="F282" i="11"/>
  <c r="H282" i="11"/>
  <c r="I282" i="11"/>
  <c r="J282" i="11"/>
  <c r="K282" i="11"/>
  <c r="E283" i="11"/>
  <c r="B284" i="11"/>
  <c r="C284" i="11" s="1"/>
  <c r="B286" i="11"/>
  <c r="B288" i="11"/>
  <c r="C288" i="11" s="1"/>
  <c r="B289" i="11"/>
  <c r="B290" i="11"/>
  <c r="B291" i="11"/>
  <c r="B294" i="11"/>
  <c r="F294" i="11"/>
  <c r="G294" i="11"/>
  <c r="H294" i="11"/>
  <c r="I294" i="11"/>
  <c r="J294" i="11"/>
  <c r="K294" i="11"/>
  <c r="F295" i="11"/>
  <c r="G295" i="11"/>
  <c r="H295" i="11"/>
  <c r="I295" i="11"/>
  <c r="J295" i="11"/>
  <c r="K295" i="11"/>
  <c r="B296" i="11"/>
  <c r="D296" i="11" s="1"/>
  <c r="F296" i="11"/>
  <c r="G296" i="11"/>
  <c r="H296" i="11"/>
  <c r="I296" i="11"/>
  <c r="J296" i="11"/>
  <c r="K296" i="11"/>
  <c r="B297" i="11"/>
  <c r="B299" i="11"/>
  <c r="B300" i="11"/>
  <c r="D300" i="11" s="1"/>
  <c r="B301" i="11"/>
  <c r="F301" i="11"/>
  <c r="G301" i="11"/>
  <c r="H301" i="11"/>
  <c r="I301" i="11"/>
  <c r="J301" i="11"/>
  <c r="K301" i="11"/>
  <c r="B302" i="11"/>
  <c r="F302" i="11"/>
  <c r="G302" i="11"/>
  <c r="H302" i="11"/>
  <c r="I302" i="11"/>
  <c r="J302" i="11"/>
  <c r="K302" i="11"/>
  <c r="B303" i="11"/>
  <c r="F148" i="11"/>
  <c r="E148" i="13" s="1"/>
  <c r="G148" i="11"/>
  <c r="F148" i="13" s="1"/>
  <c r="H148" i="11"/>
  <c r="I148" i="11"/>
  <c r="K148" i="11"/>
  <c r="G123" i="11"/>
  <c r="F123" i="13" s="1"/>
  <c r="H123" i="11"/>
  <c r="I123" i="11"/>
  <c r="J123" i="11"/>
  <c r="K123" i="11"/>
  <c r="G34" i="13"/>
  <c r="B177" i="11"/>
  <c r="D177" i="11" s="1"/>
  <c r="F102" i="11"/>
  <c r="E102" i="13" s="1"/>
  <c r="B5" i="11"/>
  <c r="D5" i="13" s="1"/>
  <c r="K10" i="13" s="1"/>
  <c r="F25" i="11"/>
  <c r="C24" i="15" s="1"/>
  <c r="E25" i="13"/>
  <c r="G25" i="11"/>
  <c r="F25" i="13" s="1"/>
  <c r="H25" i="11"/>
  <c r="I25" i="11"/>
  <c r="J25" i="11"/>
  <c r="K25" i="11"/>
  <c r="F137" i="11"/>
  <c r="C136" i="15" s="1"/>
  <c r="G137" i="11"/>
  <c r="F137" i="13" s="1"/>
  <c r="H137" i="11"/>
  <c r="I137" i="11"/>
  <c r="J137" i="11"/>
  <c r="K137" i="11"/>
  <c r="B40" i="13"/>
  <c r="B41" i="13"/>
  <c r="B42" i="13"/>
  <c r="B43" i="13"/>
  <c r="B44" i="13"/>
  <c r="A40" i="13"/>
  <c r="A41" i="13"/>
  <c r="A42" i="13"/>
  <c r="A43" i="13"/>
  <c r="A4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8" i="13"/>
  <c r="C229" i="13"/>
  <c r="C230" i="13"/>
  <c r="C114"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F151" i="11"/>
  <c r="C150" i="15" s="1"/>
  <c r="G151" i="11"/>
  <c r="F151" i="13" s="1"/>
  <c r="H151" i="11"/>
  <c r="I151" i="11"/>
  <c r="K151" i="11"/>
  <c r="F152" i="11"/>
  <c r="E152" i="13" s="1"/>
  <c r="G152" i="11"/>
  <c r="F152" i="13" s="1"/>
  <c r="H152" i="11"/>
  <c r="I152" i="11"/>
  <c r="K152" i="11"/>
  <c r="F80" i="11"/>
  <c r="C79" i="15" s="1"/>
  <c r="G177" i="13"/>
  <c r="F123" i="11"/>
  <c r="E123" i="13" s="1"/>
  <c r="G6" i="13"/>
  <c r="C126" i="11"/>
  <c r="G4" i="13"/>
  <c r="G5"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3" i="13"/>
  <c r="G35" i="13"/>
  <c r="G36" i="13"/>
  <c r="G37" i="13"/>
  <c r="G38" i="13"/>
  <c r="G39" i="13"/>
  <c r="G40" i="13"/>
  <c r="G41" i="13"/>
  <c r="G42" i="13"/>
  <c r="G43" i="13"/>
  <c r="G44" i="13"/>
  <c r="G45" i="13"/>
  <c r="G46" i="13"/>
  <c r="G47" i="13"/>
  <c r="G48" i="13"/>
  <c r="G49" i="13"/>
  <c r="G50" i="13"/>
  <c r="G51" i="13"/>
  <c r="G52" i="13"/>
  <c r="G53" i="13"/>
  <c r="G54" i="13"/>
  <c r="G55" i="13"/>
  <c r="G56" i="13"/>
  <c r="G57"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A167" i="13"/>
  <c r="A168" i="13"/>
  <c r="B167" i="11"/>
  <c r="B163" i="11"/>
  <c r="A163" i="15" s="1"/>
  <c r="J243" i="11"/>
  <c r="F125" i="11"/>
  <c r="E125" i="13" s="1"/>
  <c r="G125" i="11"/>
  <c r="F125" i="13" s="1"/>
  <c r="H125" i="11"/>
  <c r="I125" i="11"/>
  <c r="J125" i="11"/>
  <c r="F139" i="11"/>
  <c r="C138" i="15" s="1"/>
  <c r="G139" i="11"/>
  <c r="F139" i="13" s="1"/>
  <c r="H139" i="11"/>
  <c r="J139" i="11"/>
  <c r="K139" i="11"/>
  <c r="B35" i="11"/>
  <c r="B37" i="11"/>
  <c r="D37" i="13" s="1"/>
  <c r="Z11" i="13" s="1"/>
  <c r="D134" i="13"/>
  <c r="AY10" i="13" s="1"/>
  <c r="F10" i="11"/>
  <c r="C9" i="15" s="1"/>
  <c r="G10" i="11"/>
  <c r="F10" i="13" s="1"/>
  <c r="I10" i="11"/>
  <c r="J10" i="11"/>
  <c r="K10" i="11"/>
  <c r="F11" i="11"/>
  <c r="E11" i="13" s="1"/>
  <c r="G11" i="11"/>
  <c r="F11" i="13" s="1"/>
  <c r="H11" i="11"/>
  <c r="I11" i="11"/>
  <c r="J11" i="11"/>
  <c r="K11" i="11"/>
  <c r="F6" i="11"/>
  <c r="E6" i="13" s="1"/>
  <c r="G6" i="11"/>
  <c r="F6" i="13" s="1"/>
  <c r="H6" i="11"/>
  <c r="I6" i="11"/>
  <c r="J6" i="11"/>
  <c r="K6" i="11"/>
  <c r="B172" i="11"/>
  <c r="E172" i="11" s="1"/>
  <c r="B70" i="11"/>
  <c r="A69" i="15" s="1"/>
  <c r="B106" i="11"/>
  <c r="D106" i="13" s="1"/>
  <c r="AT6" i="13" s="1"/>
  <c r="F74" i="11"/>
  <c r="C73" i="15" s="1"/>
  <c r="F74" i="13"/>
  <c r="H74" i="11"/>
  <c r="I74" i="11"/>
  <c r="K74" i="11"/>
  <c r="B44" i="11"/>
  <c r="D26" i="13"/>
  <c r="U14" i="13" s="1"/>
  <c r="F1" i="13"/>
  <c r="B125" i="11"/>
  <c r="D125" i="13" s="1"/>
  <c r="AV13" i="13" s="1"/>
  <c r="B180" i="13"/>
  <c r="A180" i="13"/>
  <c r="B107" i="11"/>
  <c r="C107" i="11" s="1"/>
  <c r="B173" i="11"/>
  <c r="E173" i="11" s="1"/>
  <c r="E17" i="13"/>
  <c r="F17" i="13"/>
  <c r="B56" i="11"/>
  <c r="D56" i="13" s="1"/>
  <c r="AG11" i="13" s="1"/>
  <c r="B182" i="13"/>
  <c r="B183" i="13"/>
  <c r="B230" i="13"/>
  <c r="A230" i="13"/>
  <c r="D181" i="13"/>
  <c r="BA28" i="13" s="1"/>
  <c r="D182" i="13"/>
  <c r="AY28" i="13" s="1"/>
  <c r="D183" i="13"/>
  <c r="AV28" i="13" s="1"/>
  <c r="D180" i="13"/>
  <c r="AL32" i="13" s="1"/>
  <c r="D179" i="13"/>
  <c r="AJ32" i="13" s="1"/>
  <c r="G58" i="13"/>
  <c r="B179" i="11"/>
  <c r="E179" i="11" s="1"/>
  <c r="G102" i="11"/>
  <c r="F102" i="13" s="1"/>
  <c r="H102" i="11"/>
  <c r="I102" i="11"/>
  <c r="J102" i="11"/>
  <c r="K102" i="11"/>
  <c r="B157" i="11"/>
  <c r="D157" i="13" s="1"/>
  <c r="AJ17" i="13" s="1"/>
  <c r="B85" i="11"/>
  <c r="E85" i="11" s="1"/>
  <c r="B154" i="11"/>
  <c r="C154" i="11" s="1"/>
  <c r="B155" i="11"/>
  <c r="D155" i="13" s="1"/>
  <c r="AE17" i="13" s="1"/>
  <c r="D156" i="13"/>
  <c r="AG17" i="13" s="1"/>
  <c r="B162" i="11"/>
  <c r="D162" i="13" s="1"/>
  <c r="AG19" i="13" s="1"/>
  <c r="B123" i="11"/>
  <c r="E123" i="11" s="1"/>
  <c r="B13" i="11"/>
  <c r="E13" i="11" s="1"/>
  <c r="B170" i="11"/>
  <c r="G19" i="11"/>
  <c r="F19" i="13" s="1"/>
  <c r="H19" i="11"/>
  <c r="I19" i="11"/>
  <c r="J19" i="11"/>
  <c r="K19" i="11"/>
  <c r="E27" i="13"/>
  <c r="F27" i="13"/>
  <c r="B199" i="13"/>
  <c r="C3" i="13"/>
  <c r="K112" i="11"/>
  <c r="B50" i="11"/>
  <c r="D50" i="13" s="1"/>
  <c r="AE12" i="13" s="1"/>
  <c r="B64" i="11"/>
  <c r="D64" i="13" s="1"/>
  <c r="AJ12" i="13" s="1"/>
  <c r="G158" i="11"/>
  <c r="F158" i="13" s="1"/>
  <c r="F82" i="11"/>
  <c r="C81" i="15" s="1"/>
  <c r="J85" i="11"/>
  <c r="B109" i="11"/>
  <c r="D109" i="11" s="1"/>
  <c r="C108" i="15"/>
  <c r="F109" i="13"/>
  <c r="B110" i="11"/>
  <c r="F110" i="11"/>
  <c r="C109" i="15" s="1"/>
  <c r="G110" i="11"/>
  <c r="F110" i="13" s="1"/>
  <c r="H110" i="11"/>
  <c r="I110" i="11"/>
  <c r="J110" i="11"/>
  <c r="K110" i="11"/>
  <c r="G2" i="11"/>
  <c r="F2" i="13" s="1"/>
  <c r="H2" i="11"/>
  <c r="I2" i="11"/>
  <c r="J2" i="11"/>
  <c r="G18" i="11"/>
  <c r="F18" i="13" s="1"/>
  <c r="H18" i="11"/>
  <c r="J18" i="11"/>
  <c r="K18" i="11"/>
  <c r="G43" i="11"/>
  <c r="F43" i="13" s="1"/>
  <c r="H43" i="11"/>
  <c r="I43" i="11"/>
  <c r="J43" i="11"/>
  <c r="K43" i="11"/>
  <c r="F46" i="13"/>
  <c r="G60" i="11"/>
  <c r="F60" i="13" s="1"/>
  <c r="H60" i="11"/>
  <c r="I60" i="11"/>
  <c r="J60" i="11"/>
  <c r="K60" i="11"/>
  <c r="G82" i="11"/>
  <c r="F82" i="13" s="1"/>
  <c r="H82" i="11"/>
  <c r="I82" i="11"/>
  <c r="J82" i="11"/>
  <c r="K82" i="11"/>
  <c r="G83" i="11"/>
  <c r="F83" i="13" s="1"/>
  <c r="H83" i="11"/>
  <c r="I83" i="11"/>
  <c r="J83" i="11"/>
  <c r="K83" i="11"/>
  <c r="F84" i="13"/>
  <c r="G85" i="11"/>
  <c r="F85" i="13" s="1"/>
  <c r="H85" i="11"/>
  <c r="I85" i="11"/>
  <c r="K85" i="11"/>
  <c r="G87" i="11"/>
  <c r="F87" i="13" s="1"/>
  <c r="H87" i="11"/>
  <c r="I87" i="11"/>
  <c r="J87" i="11"/>
  <c r="K87" i="11"/>
  <c r="F88" i="13"/>
  <c r="B93" i="11"/>
  <c r="D93" i="13" s="1"/>
  <c r="AQ5" i="13" s="1"/>
  <c r="F81" i="11"/>
  <c r="C80" i="15" s="1"/>
  <c r="F112" i="11"/>
  <c r="C111" i="15" s="1"/>
  <c r="G112" i="11"/>
  <c r="F112" i="13" s="1"/>
  <c r="H112" i="11"/>
  <c r="I112" i="11"/>
  <c r="J112" i="11"/>
  <c r="F60" i="11"/>
  <c r="E60" i="13" s="1"/>
  <c r="B174" i="11"/>
  <c r="A175" i="15" s="1"/>
  <c r="I120" i="11"/>
  <c r="F18" i="11"/>
  <c r="E18" i="13" s="1"/>
  <c r="B6" i="11"/>
  <c r="A5" i="15" s="1"/>
  <c r="B7" i="11"/>
  <c r="E7" i="11" s="1"/>
  <c r="B8" i="11"/>
  <c r="D8" i="13" s="1"/>
  <c r="M9" i="13" s="1"/>
  <c r="B9" i="11"/>
  <c r="E9" i="11" s="1"/>
  <c r="B10" i="11"/>
  <c r="A9" i="15" s="1"/>
  <c r="B11" i="11"/>
  <c r="E11" i="11" s="1"/>
  <c r="B12" i="11"/>
  <c r="A11" i="15" s="1"/>
  <c r="B14" i="11"/>
  <c r="C14" i="11" s="1"/>
  <c r="B15" i="11"/>
  <c r="D15" i="11" s="1"/>
  <c r="B16" i="11"/>
  <c r="C16" i="11" s="1"/>
  <c r="B18" i="11"/>
  <c r="D18" i="13" s="1"/>
  <c r="R11" i="13" s="1"/>
  <c r="B19" i="11"/>
  <c r="C19" i="11" s="1"/>
  <c r="A18" i="15"/>
  <c r="F19" i="11"/>
  <c r="E19" i="13" s="1"/>
  <c r="B20" i="11"/>
  <c r="D20" i="13" s="1"/>
  <c r="U8" i="13" s="1"/>
  <c r="D21" i="11"/>
  <c r="E21" i="11"/>
  <c r="B22" i="11"/>
  <c r="C22" i="11" s="1"/>
  <c r="B23" i="11"/>
  <c r="A22" i="15" s="1"/>
  <c r="B24" i="11"/>
  <c r="D24" i="13" s="1"/>
  <c r="U12" i="13" s="1"/>
  <c r="B25" i="11"/>
  <c r="E25" i="11" s="1"/>
  <c r="B32" i="11"/>
  <c r="E32" i="11" s="1"/>
  <c r="B34" i="11"/>
  <c r="A33" i="15" s="1"/>
  <c r="B39" i="11"/>
  <c r="B40" i="11"/>
  <c r="A39" i="15" s="1"/>
  <c r="B41" i="11"/>
  <c r="A40" i="15" s="1"/>
  <c r="F43" i="11"/>
  <c r="E43" i="13" s="1"/>
  <c r="B45" i="11"/>
  <c r="A44" i="15" s="1"/>
  <c r="B46" i="11"/>
  <c r="A45" i="15" s="1"/>
  <c r="E46" i="13"/>
  <c r="B47" i="11"/>
  <c r="A46" i="15" s="1"/>
  <c r="B48" i="11"/>
  <c r="D48" i="11" s="1"/>
  <c r="B49" i="11"/>
  <c r="C49" i="11" s="1"/>
  <c r="B51" i="11"/>
  <c r="D51" i="11" s="1"/>
  <c r="B52" i="11"/>
  <c r="D52" i="11" s="1"/>
  <c r="B53" i="11"/>
  <c r="D53" i="13" s="1"/>
  <c r="AG8" i="13" s="1"/>
  <c r="F53" i="11"/>
  <c r="E53" i="13" s="1"/>
  <c r="D54" i="11"/>
  <c r="E54" i="11"/>
  <c r="F54" i="11"/>
  <c r="E54" i="13" s="1"/>
  <c r="B55" i="11"/>
  <c r="D55" i="13" s="1"/>
  <c r="AG10" i="13" s="1"/>
  <c r="F55" i="11"/>
  <c r="E55" i="13" s="1"/>
  <c r="F56" i="11"/>
  <c r="E56" i="13" s="1"/>
  <c r="B57" i="11"/>
  <c r="A56" i="15" s="1"/>
  <c r="B59" i="11"/>
  <c r="D59" i="13" s="1"/>
  <c r="AG14" i="13" s="1"/>
  <c r="B60" i="11"/>
  <c r="D60" i="11" s="1"/>
  <c r="B61" i="11"/>
  <c r="C61" i="11" s="1"/>
  <c r="B62" i="11"/>
  <c r="A61" i="15" s="1"/>
  <c r="B63" i="11"/>
  <c r="D63" i="11" s="1"/>
  <c r="B65" i="11"/>
  <c r="D65" i="11" s="1"/>
  <c r="B67" i="11"/>
  <c r="D67" i="13" s="1"/>
  <c r="AL3" i="13" s="1"/>
  <c r="B68" i="11"/>
  <c r="A67" i="15" s="1"/>
  <c r="B71" i="11"/>
  <c r="C71" i="11" s="1"/>
  <c r="B72" i="11"/>
  <c r="D72" i="13" s="1"/>
  <c r="AL8" i="13" s="1"/>
  <c r="B73" i="11"/>
  <c r="B74" i="11"/>
  <c r="A73" i="15" s="1"/>
  <c r="B75" i="11"/>
  <c r="C75" i="11" s="1"/>
  <c r="B76" i="11"/>
  <c r="D76" i="13" s="1"/>
  <c r="AL12" i="13" s="1"/>
  <c r="C77" i="11"/>
  <c r="E77" i="11"/>
  <c r="C78" i="11"/>
  <c r="D78" i="11"/>
  <c r="E78" i="11"/>
  <c r="B79" i="11"/>
  <c r="A78" i="15" s="1"/>
  <c r="B81" i="11"/>
  <c r="D81" i="11" s="1"/>
  <c r="B82" i="11"/>
  <c r="D82" i="13" s="1"/>
  <c r="AO6" i="13" s="1"/>
  <c r="B83" i="11"/>
  <c r="C83" i="11" s="1"/>
  <c r="F83" i="11"/>
  <c r="E83" i="13" s="1"/>
  <c r="B84" i="11"/>
  <c r="C84" i="11" s="1"/>
  <c r="E84" i="13"/>
  <c r="F85" i="11"/>
  <c r="E85" i="13" s="1"/>
  <c r="E86" i="11"/>
  <c r="B87" i="11"/>
  <c r="D87" i="11" s="1"/>
  <c r="F87" i="11"/>
  <c r="C86" i="15" s="1"/>
  <c r="B88" i="11"/>
  <c r="D88" i="11" s="1"/>
  <c r="D89" i="13"/>
  <c r="AO13" i="13" s="1"/>
  <c r="B90" i="11"/>
  <c r="E90" i="11" s="1"/>
  <c r="B91" i="11"/>
  <c r="E91" i="11" s="1"/>
  <c r="B92" i="11"/>
  <c r="D92" i="11" s="1"/>
  <c r="B94" i="11"/>
  <c r="D94" i="13" s="1"/>
  <c r="AQ6" i="13" s="1"/>
  <c r="B95" i="11"/>
  <c r="D95" i="13" s="1"/>
  <c r="AQ7" i="13" s="1"/>
  <c r="D96" i="11"/>
  <c r="E96" i="11"/>
  <c r="B97" i="11"/>
  <c r="E97" i="11" s="1"/>
  <c r="B98" i="11"/>
  <c r="E98" i="11" s="1"/>
  <c r="B99" i="11"/>
  <c r="E99" i="11" s="1"/>
  <c r="B100" i="11"/>
  <c r="E100" i="11" s="1"/>
  <c r="B101" i="11"/>
  <c r="E101" i="11" s="1"/>
  <c r="B102" i="11"/>
  <c r="D102" i="13" s="1"/>
  <c r="AQ14" i="13" s="1"/>
  <c r="B103" i="11"/>
  <c r="D103" i="13" s="1"/>
  <c r="AT3" i="13" s="1"/>
  <c r="B104" i="11"/>
  <c r="D104" i="13" s="1"/>
  <c r="AT4" i="13" s="1"/>
  <c r="B105" i="11"/>
  <c r="D105" i="11" s="1"/>
  <c r="B108" i="11"/>
  <c r="A111" i="15"/>
  <c r="B113" i="11"/>
  <c r="A112" i="15" s="1"/>
  <c r="D114" i="13"/>
  <c r="AT14" i="13" s="1"/>
  <c r="B115" i="11"/>
  <c r="D115" i="13" s="1"/>
  <c r="AV3" i="13" s="1"/>
  <c r="B116" i="11"/>
  <c r="D116" i="13" s="1"/>
  <c r="AV4" i="13" s="1"/>
  <c r="E116" i="13"/>
  <c r="F116" i="13"/>
  <c r="B117" i="11"/>
  <c r="A116" i="15" s="1"/>
  <c r="B118" i="11"/>
  <c r="E118" i="11" s="1"/>
  <c r="F118" i="11"/>
  <c r="E118" i="13" s="1"/>
  <c r="G118" i="11"/>
  <c r="F118" i="13" s="1"/>
  <c r="H118" i="11"/>
  <c r="B119" i="11"/>
  <c r="A118" i="15" s="1"/>
  <c r="B120" i="11"/>
  <c r="E120" i="11" s="1"/>
  <c r="F120" i="11"/>
  <c r="E120" i="13" s="1"/>
  <c r="G120" i="11"/>
  <c r="F120" i="13" s="1"/>
  <c r="H120" i="11"/>
  <c r="B122" i="11"/>
  <c r="A121" i="15" s="1"/>
  <c r="F122" i="11"/>
  <c r="C121" i="15" s="1"/>
  <c r="G122" i="11"/>
  <c r="F122" i="13"/>
  <c r="H122" i="11"/>
  <c r="B124" i="11"/>
  <c r="D124" i="13" s="1"/>
  <c r="AV12" i="13" s="1"/>
  <c r="B127" i="11"/>
  <c r="D127" i="11" s="1"/>
  <c r="B129" i="11"/>
  <c r="D129" i="13" s="1"/>
  <c r="AY5" i="13" s="1"/>
  <c r="B130" i="11"/>
  <c r="D130" i="11" s="1"/>
  <c r="B131" i="11"/>
  <c r="C131" i="11" s="1"/>
  <c r="B132" i="11"/>
  <c r="A131" i="15" s="1"/>
  <c r="B133" i="11"/>
  <c r="E133" i="11" s="1"/>
  <c r="C132" i="15"/>
  <c r="F133" i="13"/>
  <c r="F134" i="11"/>
  <c r="C133" i="15" s="1"/>
  <c r="G134" i="11"/>
  <c r="F134" i="13" s="1"/>
  <c r="H134" i="11"/>
  <c r="B135" i="11"/>
  <c r="E135" i="11" s="1"/>
  <c r="E136" i="11"/>
  <c r="F136" i="11"/>
  <c r="E136" i="13" s="1"/>
  <c r="G136" i="11"/>
  <c r="F136" i="13" s="1"/>
  <c r="H136" i="11"/>
  <c r="D137" i="11"/>
  <c r="E137" i="11"/>
  <c r="C138" i="11"/>
  <c r="D138" i="11"/>
  <c r="E138" i="11"/>
  <c r="B139" i="11"/>
  <c r="D139" i="13" s="1"/>
  <c r="BA3" i="13" s="1"/>
  <c r="B140" i="11"/>
  <c r="D140" i="13" s="1"/>
  <c r="BA4" i="13" s="1"/>
  <c r="D141" i="13"/>
  <c r="BA5" i="13" s="1"/>
  <c r="B142" i="11"/>
  <c r="E142" i="11" s="1"/>
  <c r="F142" i="11"/>
  <c r="C141" i="15" s="1"/>
  <c r="G142" i="11"/>
  <c r="F142" i="13" s="1"/>
  <c r="H142" i="11"/>
  <c r="B143" i="11"/>
  <c r="A142" i="15" s="1"/>
  <c r="B144" i="11"/>
  <c r="F144" i="11"/>
  <c r="C143" i="15" s="1"/>
  <c r="G144" i="11"/>
  <c r="F144" i="13" s="1"/>
  <c r="H144" i="11"/>
  <c r="B145" i="11"/>
  <c r="D145" i="11" s="1"/>
  <c r="B146" i="11"/>
  <c r="B147" i="11"/>
  <c r="D147" i="13" s="1"/>
  <c r="BA11" i="13" s="1"/>
  <c r="F147" i="11"/>
  <c r="E147" i="13" s="1"/>
  <c r="G147" i="11"/>
  <c r="F147" i="13" s="1"/>
  <c r="H147" i="11"/>
  <c r="B148" i="11"/>
  <c r="E148" i="11" s="1"/>
  <c r="B149" i="11"/>
  <c r="A148" i="15" s="1"/>
  <c r="B150" i="11"/>
  <c r="D150" i="13" s="1"/>
  <c r="BA14" i="13" s="1"/>
  <c r="B151" i="11"/>
  <c r="C151" i="11" s="1"/>
  <c r="B152" i="11"/>
  <c r="D152" i="11" s="1"/>
  <c r="B153" i="11"/>
  <c r="C153" i="11" s="1"/>
  <c r="F153" i="11"/>
  <c r="E153" i="13" s="1"/>
  <c r="G153" i="11"/>
  <c r="F153" i="13"/>
  <c r="H153" i="11"/>
  <c r="F154" i="11"/>
  <c r="E154" i="13" s="1"/>
  <c r="G154" i="11"/>
  <c r="F154" i="13" s="1"/>
  <c r="H154" i="11"/>
  <c r="F155" i="11"/>
  <c r="C155" i="15" s="1"/>
  <c r="G155" i="11"/>
  <c r="F155" i="13" s="1"/>
  <c r="F156" i="11"/>
  <c r="C156" i="15" s="1"/>
  <c r="G156" i="11"/>
  <c r="F156" i="13" s="1"/>
  <c r="C157" i="15"/>
  <c r="F157" i="13"/>
  <c r="B158" i="11"/>
  <c r="D158" i="11" s="1"/>
  <c r="F158" i="11"/>
  <c r="C158" i="15" s="1"/>
  <c r="B159" i="11"/>
  <c r="A159" i="15" s="1"/>
  <c r="F159" i="11"/>
  <c r="C159" i="15" s="1"/>
  <c r="G159" i="11"/>
  <c r="F159" i="13" s="1"/>
  <c r="B160" i="11"/>
  <c r="C160" i="11" s="1"/>
  <c r="B161" i="11"/>
  <c r="C161" i="11" s="1"/>
  <c r="F162" i="11"/>
  <c r="E162" i="13" s="1"/>
  <c r="G162" i="11"/>
  <c r="F162" i="13" s="1"/>
  <c r="F163" i="11"/>
  <c r="E163" i="13" s="1"/>
  <c r="G163" i="11"/>
  <c r="F163" i="13" s="1"/>
  <c r="B164" i="11"/>
  <c r="C164" i="11" s="1"/>
  <c r="B165" i="11"/>
  <c r="A165" i="15" s="1"/>
  <c r="B166" i="11"/>
  <c r="A166" i="15" s="1"/>
  <c r="F166" i="11"/>
  <c r="E166" i="13" s="1"/>
  <c r="G166" i="11"/>
  <c r="F166" i="13" s="1"/>
  <c r="B169" i="11"/>
  <c r="D169" i="13" s="1"/>
  <c r="AL29" i="13" s="1"/>
  <c r="B171" i="11"/>
  <c r="D171" i="13" s="1"/>
  <c r="AG29" i="13" s="1"/>
  <c r="B175" i="11"/>
  <c r="E175" i="11" s="1"/>
  <c r="A176" i="15"/>
  <c r="B178" i="11"/>
  <c r="D178" i="13" s="1"/>
  <c r="AG32" i="13" s="1"/>
  <c r="I144" i="11"/>
  <c r="K144" i="11"/>
  <c r="I147" i="11"/>
  <c r="K147" i="11"/>
  <c r="I153" i="11"/>
  <c r="K153" i="11"/>
  <c r="I122" i="11"/>
  <c r="J122" i="11"/>
  <c r="K122" i="11"/>
  <c r="B219" i="13"/>
  <c r="A219" i="13"/>
  <c r="C181" i="15"/>
  <c r="F180" i="13"/>
  <c r="E182" i="13"/>
  <c r="F182" i="13"/>
  <c r="C184" i="15"/>
  <c r="F183" i="13"/>
  <c r="K163" i="11"/>
  <c r="K166" i="11"/>
  <c r="E167" i="13"/>
  <c r="F167" i="13"/>
  <c r="K162" i="11"/>
  <c r="B104" i="13"/>
  <c r="A104" i="13"/>
  <c r="B4" i="13"/>
  <c r="A4" i="13"/>
  <c r="B8" i="13"/>
  <c r="A8" i="13"/>
  <c r="B9" i="13"/>
  <c r="A9" i="13"/>
  <c r="B10" i="13"/>
  <c r="A10" i="13"/>
  <c r="B11" i="13"/>
  <c r="A11" i="13"/>
  <c r="B12" i="13"/>
  <c r="A12" i="13"/>
  <c r="B13" i="13"/>
  <c r="A13" i="13"/>
  <c r="B14" i="13"/>
  <c r="A14" i="13"/>
  <c r="B15" i="13"/>
  <c r="A15" i="13"/>
  <c r="B16" i="13"/>
  <c r="A16" i="13"/>
  <c r="B17" i="13"/>
  <c r="A17" i="13"/>
  <c r="B18" i="13"/>
  <c r="A18" i="13"/>
  <c r="B20" i="13"/>
  <c r="A20" i="13"/>
  <c r="B25" i="13"/>
  <c r="A25" i="13"/>
  <c r="B28" i="13"/>
  <c r="A28" i="13"/>
  <c r="B29" i="13"/>
  <c r="A29" i="13"/>
  <c r="B34" i="13"/>
  <c r="A34" i="13"/>
  <c r="B35" i="13"/>
  <c r="A35" i="13"/>
  <c r="B37" i="13"/>
  <c r="A37" i="13"/>
  <c r="B45" i="13"/>
  <c r="A45" i="13"/>
  <c r="B47" i="13"/>
  <c r="A47" i="13"/>
  <c r="B48" i="13"/>
  <c r="A48" i="13"/>
  <c r="B51" i="13"/>
  <c r="A51" i="13"/>
  <c r="B52" i="13"/>
  <c r="A52" i="13"/>
  <c r="B55" i="13"/>
  <c r="A55" i="13"/>
  <c r="B56" i="13"/>
  <c r="A56" i="13"/>
  <c r="B57" i="13"/>
  <c r="A57" i="13"/>
  <c r="B58" i="13"/>
  <c r="A58" i="13"/>
  <c r="B59" i="13"/>
  <c r="A59" i="13"/>
  <c r="B60" i="13"/>
  <c r="A60" i="13"/>
  <c r="B61" i="13"/>
  <c r="A61" i="13"/>
  <c r="B65" i="13"/>
  <c r="A65" i="13"/>
  <c r="B72" i="13"/>
  <c r="A72" i="13"/>
  <c r="B73" i="13"/>
  <c r="A73" i="13"/>
  <c r="B74" i="13"/>
  <c r="A74" i="13"/>
  <c r="B75" i="13"/>
  <c r="A75" i="13"/>
  <c r="B76" i="13"/>
  <c r="A76" i="13"/>
  <c r="B77" i="13"/>
  <c r="A77" i="13"/>
  <c r="B79" i="13"/>
  <c r="A79" i="13"/>
  <c r="B81" i="13"/>
  <c r="A81" i="13"/>
  <c r="B82" i="13"/>
  <c r="A82" i="13"/>
  <c r="B83" i="13"/>
  <c r="A83" i="13"/>
  <c r="B84" i="13"/>
  <c r="A84" i="13"/>
  <c r="B85" i="13"/>
  <c r="A85" i="13"/>
  <c r="B86" i="13"/>
  <c r="A86" i="13"/>
  <c r="B87" i="13"/>
  <c r="A87" i="13"/>
  <c r="B88" i="13"/>
  <c r="A88" i="13"/>
  <c r="B90" i="13"/>
  <c r="A90" i="13"/>
  <c r="B91" i="13"/>
  <c r="A91" i="13"/>
  <c r="B93" i="13"/>
  <c r="A93" i="13"/>
  <c r="B94" i="13"/>
  <c r="A94" i="13"/>
  <c r="B95" i="13"/>
  <c r="A95" i="13"/>
  <c r="B96" i="13"/>
  <c r="A96" i="13"/>
  <c r="B97" i="13"/>
  <c r="A97" i="13"/>
  <c r="B98" i="13"/>
  <c r="A98" i="13"/>
  <c r="B99" i="13"/>
  <c r="A99" i="13"/>
  <c r="B100" i="13"/>
  <c r="A100" i="13"/>
  <c r="B105" i="13"/>
  <c r="A105" i="13"/>
  <c r="B106" i="13"/>
  <c r="A106" i="13"/>
  <c r="B111" i="13"/>
  <c r="A111" i="13"/>
  <c r="B115" i="13"/>
  <c r="A115" i="13"/>
  <c r="B116" i="13"/>
  <c r="A116" i="13"/>
  <c r="B117" i="13"/>
  <c r="A117" i="13"/>
  <c r="B119" i="13"/>
  <c r="A119" i="13"/>
  <c r="B129" i="13"/>
  <c r="A129" i="13"/>
  <c r="B132" i="13"/>
  <c r="A132" i="13"/>
  <c r="B133" i="13"/>
  <c r="A133" i="13"/>
  <c r="B134" i="13"/>
  <c r="A134" i="13"/>
  <c r="B137" i="13"/>
  <c r="A137" i="13"/>
  <c r="B140" i="13"/>
  <c r="A140" i="13"/>
  <c r="B142" i="13"/>
  <c r="A142" i="13"/>
  <c r="B143" i="13"/>
  <c r="A143" i="13"/>
  <c r="B144" i="13"/>
  <c r="A144" i="13"/>
  <c r="B147" i="13"/>
  <c r="A147" i="13"/>
  <c r="B148" i="13"/>
  <c r="A148" i="13"/>
  <c r="B151" i="13"/>
  <c r="A151" i="13"/>
  <c r="B152" i="13"/>
  <c r="A152" i="13"/>
  <c r="B153" i="13"/>
  <c r="A153" i="13"/>
  <c r="B154" i="13"/>
  <c r="A154" i="13"/>
  <c r="B156" i="13"/>
  <c r="A156" i="13"/>
  <c r="B157" i="13"/>
  <c r="A157" i="13"/>
  <c r="B158" i="13"/>
  <c r="A158" i="13"/>
  <c r="B161" i="13"/>
  <c r="A161" i="13"/>
  <c r="B162" i="13"/>
  <c r="A162" i="13"/>
  <c r="B163" i="13"/>
  <c r="A163" i="13"/>
  <c r="B165" i="13"/>
  <c r="A165" i="13"/>
  <c r="B166" i="13"/>
  <c r="A166" i="13"/>
  <c r="B172" i="13"/>
  <c r="A172" i="13"/>
  <c r="B173" i="13"/>
  <c r="A173" i="13"/>
  <c r="B174" i="13"/>
  <c r="A174" i="13"/>
  <c r="B175" i="13"/>
  <c r="A175" i="13"/>
  <c r="B177" i="13"/>
  <c r="A177" i="13"/>
  <c r="B178" i="13"/>
  <c r="A178" i="13"/>
  <c r="B179" i="13"/>
  <c r="A179" i="13"/>
  <c r="A182" i="13"/>
  <c r="A183" i="13"/>
  <c r="B184" i="13"/>
  <c r="A184" i="13"/>
  <c r="B185" i="13"/>
  <c r="A185" i="13"/>
  <c r="B186" i="13"/>
  <c r="A186" i="13"/>
  <c r="B187" i="13"/>
  <c r="A187" i="13"/>
  <c r="B192" i="13"/>
  <c r="A192" i="13"/>
  <c r="B193" i="13"/>
  <c r="A193" i="13"/>
  <c r="B194" i="13"/>
  <c r="A194" i="13"/>
  <c r="B195" i="13"/>
  <c r="A195" i="13"/>
  <c r="B196" i="13"/>
  <c r="A196" i="13"/>
  <c r="B197" i="13"/>
  <c r="A197" i="13"/>
  <c r="B202" i="13"/>
  <c r="A202" i="13"/>
  <c r="B204" i="13"/>
  <c r="A204" i="13"/>
  <c r="B206" i="13"/>
  <c r="A206" i="13"/>
  <c r="B208" i="13"/>
  <c r="A208" i="13"/>
  <c r="B209" i="13"/>
  <c r="A209" i="13"/>
  <c r="B210" i="13"/>
  <c r="A210" i="13"/>
  <c r="B213" i="13"/>
  <c r="A213" i="13"/>
  <c r="B214" i="13"/>
  <c r="A214" i="13"/>
  <c r="B216" i="13"/>
  <c r="A216" i="13"/>
  <c r="B218" i="13"/>
  <c r="A218" i="13"/>
  <c r="B220" i="13"/>
  <c r="A220" i="13"/>
  <c r="B221" i="13"/>
  <c r="A221" i="13"/>
  <c r="B223" i="13"/>
  <c r="A223" i="13"/>
  <c r="A224" i="13"/>
  <c r="A225" i="13"/>
  <c r="A227" i="13"/>
  <c r="B228" i="13"/>
  <c r="A228" i="13"/>
  <c r="B229" i="13"/>
  <c r="A229" i="13"/>
  <c r="B3" i="13"/>
  <c r="A3" i="13"/>
  <c r="B5" i="13"/>
  <c r="A5" i="13"/>
  <c r="B6" i="13"/>
  <c r="A6" i="13"/>
  <c r="B7" i="13"/>
  <c r="A7" i="13"/>
  <c r="B19" i="13"/>
  <c r="A19" i="13"/>
  <c r="B21" i="13"/>
  <c r="A21" i="13"/>
  <c r="B22" i="13"/>
  <c r="A22" i="13"/>
  <c r="B23" i="13"/>
  <c r="A23" i="13"/>
  <c r="B24" i="13"/>
  <c r="A24" i="13"/>
  <c r="B26" i="13"/>
  <c r="A26" i="13"/>
  <c r="B27" i="13"/>
  <c r="A27" i="13"/>
  <c r="B30" i="13"/>
  <c r="A30" i="13"/>
  <c r="B31" i="13"/>
  <c r="A31" i="13"/>
  <c r="B32" i="13"/>
  <c r="A32" i="13"/>
  <c r="B33" i="13"/>
  <c r="A33" i="13"/>
  <c r="B36" i="13"/>
  <c r="A36" i="13"/>
  <c r="B38" i="13"/>
  <c r="A38" i="13"/>
  <c r="B39" i="13"/>
  <c r="A39" i="13"/>
  <c r="B46" i="13"/>
  <c r="A46" i="13"/>
  <c r="B49" i="13"/>
  <c r="A49" i="13"/>
  <c r="B50" i="13"/>
  <c r="A50" i="13"/>
  <c r="B53" i="13"/>
  <c r="A53" i="13"/>
  <c r="B54" i="13"/>
  <c r="A54" i="13"/>
  <c r="B62" i="13"/>
  <c r="A62" i="13"/>
  <c r="B63" i="13"/>
  <c r="A63" i="13"/>
  <c r="B64" i="13"/>
  <c r="A64" i="13"/>
  <c r="B66" i="13"/>
  <c r="A66" i="13"/>
  <c r="B67" i="13"/>
  <c r="A67" i="13"/>
  <c r="B68" i="13"/>
  <c r="A68" i="13"/>
  <c r="B69" i="13"/>
  <c r="A69" i="13"/>
  <c r="B70" i="13"/>
  <c r="A70" i="13"/>
  <c r="B71" i="13"/>
  <c r="A71" i="13"/>
  <c r="B78" i="13"/>
  <c r="A78" i="13"/>
  <c r="B80" i="13"/>
  <c r="A80" i="13"/>
  <c r="B89" i="13"/>
  <c r="A89" i="13"/>
  <c r="B92" i="13"/>
  <c r="A92" i="13"/>
  <c r="B101" i="13"/>
  <c r="A101" i="13"/>
  <c r="B102" i="13"/>
  <c r="A102" i="13"/>
  <c r="B103" i="13"/>
  <c r="A103" i="13"/>
  <c r="B107" i="13"/>
  <c r="A107" i="13"/>
  <c r="B108" i="13"/>
  <c r="A108" i="13"/>
  <c r="B109" i="13"/>
  <c r="A109" i="13"/>
  <c r="B110" i="13"/>
  <c r="A110" i="13"/>
  <c r="B112" i="13"/>
  <c r="A112" i="13"/>
  <c r="B113" i="13"/>
  <c r="A113" i="13"/>
  <c r="B114" i="13"/>
  <c r="A114" i="13"/>
  <c r="B118" i="13"/>
  <c r="A118" i="13"/>
  <c r="B120" i="13"/>
  <c r="A120" i="13"/>
  <c r="B121" i="13"/>
  <c r="A121" i="13"/>
  <c r="B122" i="13"/>
  <c r="A122" i="13"/>
  <c r="B123" i="13"/>
  <c r="A123" i="13"/>
  <c r="B124" i="13"/>
  <c r="A124" i="13"/>
  <c r="B125" i="13"/>
  <c r="A125" i="13"/>
  <c r="B126" i="13"/>
  <c r="A126" i="13"/>
  <c r="B127" i="13"/>
  <c r="A127" i="13"/>
  <c r="B128" i="13"/>
  <c r="A128" i="13"/>
  <c r="B130" i="13"/>
  <c r="A130" i="13"/>
  <c r="B131" i="13"/>
  <c r="A131" i="13"/>
  <c r="B135" i="13"/>
  <c r="A135" i="13"/>
  <c r="B136" i="13"/>
  <c r="A136" i="13"/>
  <c r="B138" i="13"/>
  <c r="A138" i="13"/>
  <c r="B139" i="13"/>
  <c r="A139" i="13"/>
  <c r="B141" i="13"/>
  <c r="A141" i="13"/>
  <c r="B145" i="13"/>
  <c r="A145" i="13"/>
  <c r="B146" i="13"/>
  <c r="A146" i="13"/>
  <c r="B149" i="13"/>
  <c r="A149" i="13"/>
  <c r="B150" i="13"/>
  <c r="A150" i="13"/>
  <c r="B155" i="13"/>
  <c r="A155" i="13"/>
  <c r="B159" i="13"/>
  <c r="A159" i="13"/>
  <c r="B160" i="13"/>
  <c r="A160" i="13"/>
  <c r="B164" i="13"/>
  <c r="A164" i="13"/>
  <c r="B169" i="13"/>
  <c r="A169" i="13"/>
  <c r="B170" i="13"/>
  <c r="A170" i="13"/>
  <c r="B171" i="13"/>
  <c r="A171" i="13"/>
  <c r="B176" i="13"/>
  <c r="A176" i="13"/>
  <c r="B181" i="13"/>
  <c r="A181" i="13"/>
  <c r="B188" i="13"/>
  <c r="A188" i="13"/>
  <c r="B189" i="13"/>
  <c r="A189" i="13"/>
  <c r="B190" i="13"/>
  <c r="A190" i="13"/>
  <c r="B191" i="13"/>
  <c r="A191" i="13"/>
  <c r="B198" i="13"/>
  <c r="A198" i="13"/>
  <c r="A199" i="13"/>
  <c r="B200" i="13"/>
  <c r="A200" i="13"/>
  <c r="B201" i="13"/>
  <c r="A201" i="13"/>
  <c r="B203" i="13"/>
  <c r="A203" i="13"/>
  <c r="B205" i="13"/>
  <c r="A205" i="13"/>
  <c r="B207" i="13"/>
  <c r="A207" i="13"/>
  <c r="B211" i="13"/>
  <c r="A211" i="13"/>
  <c r="B212" i="13"/>
  <c r="A212" i="13"/>
  <c r="B215" i="13"/>
  <c r="A215" i="13"/>
  <c r="B217" i="13"/>
  <c r="A217" i="13"/>
  <c r="B222" i="13"/>
  <c r="A222" i="13"/>
  <c r="A226" i="13"/>
  <c r="D54" i="13"/>
  <c r="AG9" i="13" s="1"/>
  <c r="D77" i="13"/>
  <c r="AL13" i="13" s="1"/>
  <c r="D136" i="13"/>
  <c r="AY12" i="13" s="1"/>
  <c r="D137" i="13"/>
  <c r="AY13" i="13" s="1"/>
  <c r="D138" i="13"/>
  <c r="AY14" i="13" s="1"/>
  <c r="F3" i="16"/>
  <c r="D222" i="13"/>
  <c r="AY21" i="13" s="1"/>
  <c r="I134" i="11"/>
  <c r="J134" i="11"/>
  <c r="K134" i="11"/>
  <c r="I136" i="11"/>
  <c r="J136" i="11"/>
  <c r="K136" i="11"/>
  <c r="D212" i="13"/>
  <c r="AY23" i="13" s="1"/>
  <c r="A199" i="15"/>
  <c r="K159" i="11"/>
  <c r="K158" i="11"/>
  <c r="K156" i="11"/>
  <c r="K155" i="11"/>
  <c r="K154" i="11"/>
  <c r="I154" i="11"/>
  <c r="K142" i="11"/>
  <c r="J142" i="11"/>
  <c r="I142" i="11"/>
  <c r="K120" i="11"/>
  <c r="J120" i="11"/>
  <c r="K118" i="11"/>
  <c r="J118" i="11"/>
  <c r="I118" i="11"/>
  <c r="D86" i="13"/>
  <c r="AO10" i="13" s="1"/>
  <c r="D80" i="13"/>
  <c r="AO4" i="13" s="1"/>
  <c r="D78" i="13"/>
  <c r="AL14" i="13" s="1"/>
  <c r="G1" i="13"/>
  <c r="G3" i="13"/>
  <c r="S5" i="13"/>
  <c r="N5" i="13" s="1"/>
  <c r="N3" i="13"/>
  <c r="A137" i="15"/>
  <c r="A153" i="15"/>
  <c r="A20" i="15"/>
  <c r="A76" i="15"/>
  <c r="D21" i="13"/>
  <c r="U9" i="13" s="1"/>
  <c r="A135" i="15"/>
  <c r="A136" i="15"/>
  <c r="A53" i="15"/>
  <c r="A173" i="15"/>
  <c r="A77" i="15"/>
  <c r="C173" i="15"/>
  <c r="D189" i="13"/>
  <c r="AG28" i="13" s="1"/>
  <c r="D190" i="13"/>
  <c r="AE28" i="13" s="1"/>
  <c r="C167" i="15"/>
  <c r="A167" i="15"/>
  <c r="A184" i="15"/>
  <c r="A181" i="15"/>
  <c r="A183" i="15"/>
  <c r="D66" i="13"/>
  <c r="AJ14" i="13" s="1"/>
  <c r="A65" i="15"/>
  <c r="A85" i="15"/>
  <c r="A95" i="15"/>
  <c r="D96" i="13"/>
  <c r="AQ8" i="13"/>
  <c r="C153" i="15"/>
  <c r="E183" i="13"/>
  <c r="E180" i="13"/>
  <c r="C183" i="15"/>
  <c r="D196" i="13"/>
  <c r="AO26" i="13" s="1"/>
  <c r="C128" i="11"/>
  <c r="D128" i="11"/>
  <c r="A127" i="15"/>
  <c r="E265" i="11"/>
  <c r="K243" i="11"/>
  <c r="I243" i="11"/>
  <c r="H243" i="11"/>
  <c r="G243" i="11"/>
  <c r="E80" i="11"/>
  <c r="D207" i="13"/>
  <c r="AL24" i="13" s="1"/>
  <c r="E36" i="11"/>
  <c r="A2" i="15"/>
  <c r="A203" i="15"/>
  <c r="A192" i="15"/>
  <c r="D218" i="13"/>
  <c r="AJ23" i="13" s="1"/>
  <c r="D200" i="13"/>
  <c r="AE26" i="13" s="1"/>
  <c r="A208" i="15"/>
  <c r="C188" i="11"/>
  <c r="D201" i="11"/>
  <c r="D286" i="11"/>
  <c r="A187" i="15"/>
  <c r="C185" i="11"/>
  <c r="D222" i="11"/>
  <c r="E182" i="11"/>
  <c r="A218" i="15"/>
  <c r="E5" i="11"/>
  <c r="A202" i="15"/>
  <c r="D229" i="13"/>
  <c r="AG21" i="13" s="1"/>
  <c r="D5" i="11"/>
  <c r="D28" i="13"/>
  <c r="W9" i="13" s="1"/>
  <c r="C26" i="11"/>
  <c r="C5" i="11"/>
  <c r="A4" i="15"/>
  <c r="A156" i="15"/>
  <c r="D220" i="13"/>
  <c r="AE23" i="13" s="1"/>
  <c r="D211" i="13"/>
  <c r="BA23" i="13" s="1"/>
  <c r="C187" i="11"/>
  <c r="A88" i="15"/>
  <c r="A205" i="15"/>
  <c r="C194" i="11"/>
  <c r="C195" i="11"/>
  <c r="A172" i="15"/>
  <c r="D38" i="13"/>
  <c r="Z12" i="13" s="1"/>
  <c r="D4" i="11"/>
  <c r="E203" i="11"/>
  <c r="E200" i="11"/>
  <c r="C210" i="11"/>
  <c r="A27" i="15"/>
  <c r="E275" i="11"/>
  <c r="D208" i="13"/>
  <c r="AJ24" i="13" s="1"/>
  <c r="C217" i="11"/>
  <c r="E262" i="11"/>
  <c r="E191" i="11"/>
  <c r="D180" i="11"/>
  <c r="E180" i="11"/>
  <c r="C167" i="11"/>
  <c r="D167" i="11"/>
  <c r="C228" i="11"/>
  <c r="E228" i="11"/>
  <c r="C55" i="11"/>
  <c r="D25" i="11"/>
  <c r="E284" i="11"/>
  <c r="D298" i="11"/>
  <c r="D206" i="11"/>
  <c r="E206" i="11"/>
  <c r="D221" i="13"/>
  <c r="BA21" i="13" s="1"/>
  <c r="E247" i="11"/>
  <c r="D197" i="11"/>
  <c r="C218" i="11"/>
  <c r="C222" i="11"/>
  <c r="E289" i="11"/>
  <c r="E213" i="11"/>
  <c r="C227" i="11"/>
  <c r="C3" i="11"/>
  <c r="C184" i="11"/>
  <c r="A92" i="15"/>
  <c r="D47" i="11"/>
  <c r="C50" i="11"/>
  <c r="A49" i="15"/>
  <c r="D163" i="13"/>
  <c r="AJ19" i="13" s="1"/>
  <c r="D288" i="11"/>
  <c r="E288" i="11"/>
  <c r="D223" i="11"/>
  <c r="E223" i="11"/>
  <c r="D69" i="13"/>
  <c r="AL5" i="13" s="1"/>
  <c r="C69" i="11"/>
  <c r="C274" i="11"/>
  <c r="E274" i="11"/>
  <c r="A68" i="15"/>
  <c r="A108" i="15"/>
  <c r="D167" i="13"/>
  <c r="AQ29" i="13" s="1"/>
  <c r="E291" i="11"/>
  <c r="D262" i="11"/>
  <c r="C225" i="11"/>
  <c r="E30" i="11"/>
  <c r="C30" i="11"/>
  <c r="E188" i="11"/>
  <c r="E205" i="11"/>
  <c r="E202" i="11"/>
  <c r="E3" i="11"/>
  <c r="D80" i="11"/>
  <c r="C226" i="11"/>
  <c r="C80" i="11"/>
  <c r="D186" i="11"/>
  <c r="C224" i="11"/>
  <c r="D224" i="11"/>
  <c r="E224" i="11"/>
  <c r="D112" i="13"/>
  <c r="AT12" i="13" s="1"/>
  <c r="D209" i="11"/>
  <c r="D197" i="13"/>
  <c r="AL26" i="13" s="1"/>
  <c r="A216" i="15"/>
  <c r="D213" i="13"/>
  <c r="AV23" i="13" s="1"/>
  <c r="C278" i="11"/>
  <c r="E197" i="11"/>
  <c r="D17" i="13"/>
  <c r="R10" i="13" s="1"/>
  <c r="E73" i="11"/>
  <c r="E17" i="11"/>
  <c r="C73" i="11"/>
  <c r="C9" i="11"/>
  <c r="D32" i="11"/>
  <c r="D118" i="13"/>
  <c r="AV6" i="13" s="1"/>
  <c r="A109" i="15"/>
  <c r="C180" i="15"/>
  <c r="E26" i="13"/>
  <c r="D27" i="11"/>
  <c r="E126" i="11"/>
  <c r="D120" i="13"/>
  <c r="AV8" i="13" s="1"/>
  <c r="D41" i="13"/>
  <c r="AB9" i="13" s="1"/>
  <c r="D170" i="13"/>
  <c r="AJ29" i="13" s="1"/>
  <c r="A125" i="15"/>
  <c r="A140" i="15"/>
  <c r="E34" i="11"/>
  <c r="D210" i="13"/>
  <c r="AE24" i="13" s="1"/>
  <c r="C156" i="11"/>
  <c r="E156" i="11"/>
  <c r="D226" i="13"/>
  <c r="AO21" i="13" s="1"/>
  <c r="A197" i="15"/>
  <c r="D31" i="13"/>
  <c r="W12" i="13" s="1"/>
  <c r="E103" i="13"/>
  <c r="A10" i="15"/>
  <c r="A51" i="15"/>
  <c r="E177" i="11"/>
  <c r="D172" i="11"/>
  <c r="D220" i="11"/>
  <c r="D226" i="11"/>
  <c r="E22" i="11"/>
  <c r="C168" i="11"/>
  <c r="A57" i="15"/>
  <c r="D142" i="13"/>
  <c r="BA6" i="13" s="1"/>
  <c r="D210" i="11"/>
  <c r="C177" i="11"/>
  <c r="D194" i="13"/>
  <c r="AT26" i="13" s="1"/>
  <c r="A30" i="15"/>
  <c r="E135" i="13"/>
  <c r="A21" i="15"/>
  <c r="E31" i="11"/>
  <c r="C220" i="11"/>
  <c r="E150" i="13"/>
  <c r="C298" i="11"/>
  <c r="E117" i="11"/>
  <c r="E72" i="11"/>
  <c r="D92" i="13"/>
  <c r="AQ4" i="13" s="1"/>
  <c r="E267" i="11"/>
  <c r="D65" i="13"/>
  <c r="AJ13" i="13" s="1"/>
  <c r="C99" i="11"/>
  <c r="C166" i="11"/>
  <c r="A98" i="15"/>
  <c r="C267" i="11"/>
  <c r="D58" i="13"/>
  <c r="AG13" i="13" s="1"/>
  <c r="D99" i="13"/>
  <c r="AQ11" i="13" s="1"/>
  <c r="A169" i="15"/>
  <c r="D125" i="11"/>
  <c r="C40" i="11"/>
  <c r="E40" i="11"/>
  <c r="D94" i="11"/>
  <c r="D247" i="11"/>
  <c r="D40" i="11"/>
  <c r="C146" i="11"/>
  <c r="C117" i="11"/>
  <c r="A59" i="15"/>
  <c r="E55" i="11"/>
  <c r="E60" i="11"/>
  <c r="D9" i="11"/>
  <c r="A84" i="15"/>
  <c r="E168" i="11"/>
  <c r="C27" i="11"/>
  <c r="D166" i="13"/>
  <c r="AO16" i="13" s="1"/>
  <c r="E27" i="11"/>
  <c r="D27" i="13"/>
  <c r="W8" i="13" s="1"/>
  <c r="D208" i="11"/>
  <c r="D42" i="11"/>
  <c r="C192" i="11"/>
  <c r="C208" i="11"/>
  <c r="A141" i="15"/>
  <c r="A145" i="15"/>
  <c r="C123" i="11"/>
  <c r="E286" i="11"/>
  <c r="D168" i="13"/>
  <c r="AO29" i="13" s="1"/>
  <c r="D15" i="13"/>
  <c r="R8" i="13" s="1"/>
  <c r="A41" i="15"/>
  <c r="C15" i="11"/>
  <c r="A195" i="15"/>
  <c r="D253" i="11"/>
  <c r="A113" i="15"/>
  <c r="D4" i="13"/>
  <c r="K9" i="13" s="1"/>
  <c r="C253" i="11"/>
  <c r="D183" i="11"/>
  <c r="D204" i="11"/>
  <c r="D121" i="11"/>
  <c r="D56" i="11"/>
  <c r="A106" i="15"/>
  <c r="A168" i="15"/>
  <c r="A191" i="15"/>
  <c r="C106" i="11"/>
  <c r="D192" i="13"/>
  <c r="AY26" i="13" s="1"/>
  <c r="A154" i="15"/>
  <c r="E106" i="11"/>
  <c r="E114" i="11"/>
  <c r="C219" i="11"/>
  <c r="E19" i="11"/>
  <c r="C204" i="11"/>
  <c r="E260" i="11"/>
  <c r="E227" i="11"/>
  <c r="D97" i="13"/>
  <c r="AQ9" i="13" s="1"/>
  <c r="E68" i="11"/>
  <c r="C296" i="11"/>
  <c r="D249" i="11"/>
  <c r="A29" i="15"/>
  <c r="E124" i="11"/>
  <c r="D227" i="11"/>
  <c r="C121" i="11"/>
  <c r="D219" i="13"/>
  <c r="AG23" i="13" s="1"/>
  <c r="D30" i="11"/>
  <c r="E192" i="11"/>
  <c r="E51" i="11"/>
  <c r="A82" i="15"/>
  <c r="C122" i="11"/>
  <c r="E183" i="11"/>
  <c r="D144" i="11"/>
  <c r="D144" i="13"/>
  <c r="BA8" i="13" s="1"/>
  <c r="D19" i="13"/>
  <c r="R12" i="13" s="1"/>
  <c r="D19" i="11"/>
  <c r="E204" i="11"/>
  <c r="D260" i="11"/>
  <c r="D44" i="13"/>
  <c r="AB12" i="13" s="1"/>
  <c r="D44" i="11"/>
  <c r="D42" i="13"/>
  <c r="AB10" i="13" s="1"/>
  <c r="D263" i="11"/>
  <c r="D204" i="13"/>
  <c r="AT24" i="13" s="1"/>
  <c r="D51" i="13"/>
  <c r="AE13" i="13" s="1"/>
  <c r="D181" i="11"/>
  <c r="D214" i="13"/>
  <c r="AT23" i="13" s="1"/>
  <c r="A186" i="15"/>
  <c r="C176" i="11"/>
  <c r="C263" i="11"/>
  <c r="D285" i="11"/>
  <c r="C111" i="11"/>
  <c r="D162" i="11"/>
  <c r="D14" i="13"/>
  <c r="P12" i="13" s="1"/>
  <c r="D87" i="13"/>
  <c r="AO11" i="13" s="1"/>
  <c r="D273" i="11"/>
  <c r="E164" i="11"/>
  <c r="D114" i="11"/>
  <c r="C148" i="11"/>
  <c r="D83" i="13"/>
  <c r="AO7" i="13" s="1"/>
  <c r="D13" i="13"/>
  <c r="P10" i="13" s="1"/>
  <c r="A157" i="15"/>
  <c r="D48" i="13"/>
  <c r="AE10" i="13" s="1"/>
  <c r="E8" i="11"/>
  <c r="E10" i="11"/>
  <c r="E95" i="11"/>
  <c r="D151" i="11"/>
  <c r="A212" i="15"/>
  <c r="E154" i="11"/>
  <c r="E290" i="11"/>
  <c r="C10" i="11"/>
  <c r="D131" i="13"/>
  <c r="AY7" i="13" s="1"/>
  <c r="D10" i="11"/>
  <c r="E50" i="11"/>
  <c r="C299" i="11"/>
  <c r="E26" i="11"/>
  <c r="E87" i="11"/>
  <c r="E145" i="11"/>
  <c r="A80" i="15"/>
  <c r="D26" i="11"/>
  <c r="A110" i="15"/>
  <c r="A36" i="15"/>
  <c r="D39" i="13"/>
  <c r="Z13" i="13" s="1"/>
  <c r="A38" i="15"/>
  <c r="A185" i="15"/>
  <c r="D29" i="13"/>
  <c r="W10" i="13" s="1"/>
  <c r="E277" i="11"/>
  <c r="A139" i="15"/>
  <c r="A28" i="15"/>
  <c r="A94" i="15"/>
  <c r="E111" i="11"/>
  <c r="D90" i="13"/>
  <c r="AO14" i="13" s="1"/>
  <c r="D29" i="11"/>
  <c r="A25" i="15"/>
  <c r="D290" i="11"/>
  <c r="A7" i="15"/>
  <c r="A47" i="15"/>
  <c r="D184" i="13"/>
  <c r="AT28" i="13" s="1"/>
  <c r="D39" i="11"/>
  <c r="D154" i="13"/>
  <c r="D153" i="13"/>
  <c r="BD5" i="13" s="1"/>
  <c r="D146" i="13"/>
  <c r="BA10" i="13" s="1"/>
  <c r="A119" i="15"/>
  <c r="A146" i="15"/>
  <c r="D32" i="13"/>
  <c r="W13" i="13" s="1"/>
  <c r="D107" i="13"/>
  <c r="AT7" i="13" s="1"/>
  <c r="A83" i="15"/>
  <c r="A138" i="15"/>
  <c r="C74" i="11"/>
  <c r="A58" i="15"/>
  <c r="A50" i="15"/>
  <c r="C47" i="11"/>
  <c r="C195" i="15"/>
  <c r="C177" i="15"/>
  <c r="E12" i="13"/>
  <c r="E170" i="13"/>
  <c r="E177" i="13"/>
  <c r="E117" i="13"/>
  <c r="C189" i="15"/>
  <c r="E5" i="13"/>
  <c r="E48" i="13"/>
  <c r="E57" i="13"/>
  <c r="C218" i="15"/>
  <c r="C118" i="15"/>
  <c r="E15" i="13"/>
  <c r="E59" i="13"/>
  <c r="C30" i="15"/>
  <c r="C128" i="15"/>
  <c r="C78" i="15"/>
  <c r="C29" i="15"/>
  <c r="E171" i="13"/>
  <c r="C208" i="15"/>
  <c r="C124" i="15"/>
  <c r="E101" i="13"/>
  <c r="E36" i="13"/>
  <c r="C12" i="15"/>
  <c r="E9" i="13"/>
  <c r="E203" i="13"/>
  <c r="E208" i="13"/>
  <c r="E127" i="13"/>
  <c r="C187" i="15"/>
  <c r="C97" i="15"/>
  <c r="E168" i="13"/>
  <c r="E202" i="13"/>
  <c r="E71" i="13"/>
  <c r="E131" i="13"/>
  <c r="E4" i="13"/>
  <c r="C193" i="15"/>
  <c r="C28" i="15"/>
  <c r="C2" i="15"/>
  <c r="C142" i="15"/>
  <c r="C44" i="15"/>
  <c r="E66" i="13"/>
  <c r="E198" i="13"/>
  <c r="E74" i="13"/>
  <c r="E196" i="13"/>
  <c r="C27" i="15"/>
  <c r="C105" i="15"/>
  <c r="E195" i="13"/>
  <c r="C13" i="15"/>
  <c r="C220" i="15"/>
  <c r="E175" i="13"/>
  <c r="E124" i="13"/>
  <c r="C113" i="15"/>
  <c r="C72" i="15"/>
  <c r="E75" i="13"/>
  <c r="E50" i="13"/>
  <c r="C209" i="15"/>
  <c r="C88" i="15"/>
  <c r="E104" i="13"/>
  <c r="E93" i="13"/>
  <c r="E201" i="13"/>
  <c r="C175" i="15"/>
  <c r="C182" i="15"/>
  <c r="C41" i="15"/>
  <c r="C162" i="15"/>
  <c r="C137" i="15"/>
  <c r="C140" i="15"/>
  <c r="E185" i="13"/>
  <c r="C90" i="15"/>
  <c r="C82" i="15"/>
  <c r="E193" i="13"/>
  <c r="E52" i="13"/>
  <c r="E77" i="13"/>
  <c r="E132" i="13"/>
  <c r="C179" i="15"/>
  <c r="C104" i="15"/>
  <c r="C174" i="15"/>
  <c r="E38" i="13"/>
  <c r="C148" i="15"/>
  <c r="E49" i="13"/>
  <c r="C120" i="15"/>
  <c r="E200" i="13"/>
  <c r="C219" i="15"/>
  <c r="E99" i="13"/>
  <c r="C59" i="15"/>
  <c r="E72" i="13"/>
  <c r="E161" i="13"/>
  <c r="C164" i="15"/>
  <c r="E70" i="13"/>
  <c r="E151" i="13"/>
  <c r="E20" i="13"/>
  <c r="C39" i="15"/>
  <c r="E51" i="13"/>
  <c r="E80" i="13"/>
  <c r="C192" i="15"/>
  <c r="C94" i="15"/>
  <c r="C214" i="15"/>
  <c r="C66" i="15"/>
  <c r="E44" i="13"/>
  <c r="E92" i="13"/>
  <c r="C93" i="15"/>
  <c r="E109" i="13"/>
  <c r="C160" i="15"/>
  <c r="C122" i="15"/>
  <c r="C36" i="15"/>
  <c r="E158" i="13"/>
  <c r="C85" i="15"/>
  <c r="C45" i="15"/>
  <c r="E144" i="13"/>
  <c r="E126" i="13"/>
  <c r="C20" i="15"/>
  <c r="C190" i="15"/>
  <c r="E212" i="13"/>
  <c r="E156" i="13"/>
  <c r="C213" i="15"/>
  <c r="C57" i="15"/>
  <c r="E145" i="13"/>
  <c r="E111" i="13"/>
  <c r="C216" i="15"/>
  <c r="E47" i="13"/>
  <c r="C62" i="15"/>
  <c r="E197" i="13"/>
  <c r="E140" i="13"/>
  <c r="E146" i="13"/>
  <c r="C83" i="15"/>
  <c r="C114" i="15"/>
  <c r="E39" i="13"/>
  <c r="E169" i="13"/>
  <c r="C151" i="15"/>
  <c r="E90" i="13"/>
  <c r="C33" i="15"/>
  <c r="E137" i="13"/>
  <c r="C194" i="15"/>
  <c r="E35" i="13"/>
  <c r="E133" i="13"/>
  <c r="C26" i="15"/>
  <c r="C107" i="15"/>
  <c r="E172" i="13"/>
  <c r="E204" i="13"/>
  <c r="C210" i="15"/>
  <c r="E188" i="13"/>
  <c r="C61" i="15"/>
  <c r="E96" i="13"/>
  <c r="C87" i="15"/>
  <c r="C115" i="15"/>
  <c r="E82" i="13"/>
  <c r="E157" i="13"/>
  <c r="C21" i="15"/>
  <c r="E122" i="13"/>
  <c r="E69" i="13"/>
  <c r="C67" i="15"/>
  <c r="C106" i="15"/>
  <c r="C16" i="15"/>
  <c r="C75" i="15"/>
  <c r="C52" i="15"/>
  <c r="C214" i="11"/>
  <c r="D214" i="11"/>
  <c r="E214" i="11"/>
  <c r="C264" i="11"/>
  <c r="D264" i="11"/>
  <c r="E264" i="11"/>
  <c r="C70" i="11"/>
  <c r="D276" i="11"/>
  <c r="E276" i="11"/>
  <c r="C215" i="11"/>
  <c r="D215" i="11"/>
  <c r="C89" i="11"/>
  <c r="D89" i="11"/>
  <c r="E89" i="11"/>
  <c r="D69" i="11"/>
  <c r="E69" i="11"/>
  <c r="E254" i="11"/>
  <c r="C280" i="11"/>
  <c r="D259" i="11"/>
  <c r="E259" i="11"/>
  <c r="C259" i="11"/>
  <c r="C163" i="11"/>
  <c r="D163" i="11"/>
  <c r="E163" i="11"/>
  <c r="C65" i="11"/>
  <c r="E65" i="11"/>
  <c r="E178" i="11"/>
  <c r="E229" i="11"/>
  <c r="C58" i="11"/>
  <c r="D58" i="11"/>
  <c r="E58" i="11"/>
  <c r="E270" i="11"/>
  <c r="D139" i="11"/>
  <c r="E37" i="11"/>
  <c r="C272" i="11"/>
  <c r="D271" i="11"/>
  <c r="E271" i="11"/>
  <c r="D140" i="11"/>
  <c r="E140" i="11"/>
  <c r="C246" i="11"/>
  <c r="D246" i="11"/>
  <c r="E246" i="11"/>
  <c r="C162" i="11" l="1"/>
  <c r="A70" i="15"/>
  <c r="C20" i="11"/>
  <c r="C178" i="11"/>
  <c r="D103" i="11"/>
  <c r="D123" i="11"/>
  <c r="D71" i="11"/>
  <c r="A63" i="15"/>
  <c r="E71" i="11"/>
  <c r="E211" i="11"/>
  <c r="A171" i="15"/>
  <c r="E105" i="11"/>
  <c r="C171" i="11"/>
  <c r="A124" i="15"/>
  <c r="C125" i="11"/>
  <c r="D190" i="11"/>
  <c r="C42" i="15"/>
  <c r="D111" i="13"/>
  <c r="AT11" i="13" s="1"/>
  <c r="D83" i="11"/>
  <c r="E20" i="11"/>
  <c r="D157" i="11"/>
  <c r="A19" i="15"/>
  <c r="D91" i="13"/>
  <c r="AQ3" i="13" s="1"/>
  <c r="D20" i="11"/>
  <c r="E64" i="11"/>
  <c r="A75" i="15"/>
  <c r="C23" i="15"/>
  <c r="C103" i="11"/>
  <c r="D45" i="11"/>
  <c r="C8" i="11"/>
  <c r="C250" i="11"/>
  <c r="C127" i="11"/>
  <c r="C68" i="11"/>
  <c r="A64" i="15"/>
  <c r="E127" i="11"/>
  <c r="D172" i="13"/>
  <c r="AE29" i="13" s="1"/>
  <c r="A104" i="15"/>
  <c r="D212" i="11"/>
  <c r="C53" i="15"/>
  <c r="C157" i="11"/>
  <c r="D6" i="11"/>
  <c r="D135" i="13"/>
  <c r="AY11" i="13" s="1"/>
  <c r="D198" i="11"/>
  <c r="E94" i="11"/>
  <c r="E198" i="11"/>
  <c r="E107" i="11"/>
  <c r="C163" i="15"/>
  <c r="E130" i="13"/>
  <c r="C127" i="15"/>
  <c r="D124" i="11"/>
  <c r="D164" i="11"/>
  <c r="A161" i="15"/>
  <c r="C145" i="11"/>
  <c r="D127" i="13"/>
  <c r="AY3" i="13" s="1"/>
  <c r="E41" i="11"/>
  <c r="D117" i="11"/>
  <c r="D57" i="13"/>
  <c r="AG12" i="13" s="1"/>
  <c r="C93" i="11"/>
  <c r="E216" i="11"/>
  <c r="A190" i="15"/>
  <c r="D176" i="11"/>
  <c r="E134" i="11"/>
  <c r="D153" i="11"/>
  <c r="C286" i="11"/>
  <c r="E210" i="11"/>
  <c r="A91" i="15"/>
  <c r="E142" i="13"/>
  <c r="E84" i="11"/>
  <c r="D38" i="11"/>
  <c r="A132" i="15"/>
  <c r="D118" i="11"/>
  <c r="E47" i="11"/>
  <c r="E134" i="13"/>
  <c r="D49" i="11"/>
  <c r="A128" i="15"/>
  <c r="E18" i="11"/>
  <c r="D63" i="13"/>
  <c r="AJ11" i="13" s="1"/>
  <c r="D47" i="13"/>
  <c r="AE9" i="13" s="1"/>
  <c r="E184" i="11"/>
  <c r="A152" i="15"/>
  <c r="D156" i="11"/>
  <c r="E153" i="11"/>
  <c r="D175" i="11"/>
  <c r="A66" i="15"/>
  <c r="E62" i="11"/>
  <c r="E219" i="11"/>
  <c r="A62" i="15"/>
  <c r="E59" i="11"/>
  <c r="C223" i="11"/>
  <c r="D67" i="11"/>
  <c r="E15" i="11"/>
  <c r="E32" i="13"/>
  <c r="C5" i="15"/>
  <c r="D84" i="11"/>
  <c r="D150" i="11"/>
  <c r="D117" i="13"/>
  <c r="AV5" i="13" s="1"/>
  <c r="E139" i="11"/>
  <c r="E155" i="11"/>
  <c r="C202" i="15"/>
  <c r="E7" i="13"/>
  <c r="E81" i="11"/>
  <c r="E67" i="11"/>
  <c r="A147" i="15"/>
  <c r="C114" i="11"/>
  <c r="E42" i="11"/>
  <c r="E297" i="11"/>
  <c r="E294" i="11"/>
  <c r="C97" i="11"/>
  <c r="D22" i="11"/>
  <c r="D187" i="11"/>
  <c r="E63" i="11"/>
  <c r="E185" i="11"/>
  <c r="D216" i="11"/>
  <c r="C180" i="11"/>
  <c r="A198" i="15"/>
  <c r="D36" i="11"/>
  <c r="D188" i="13"/>
  <c r="AJ28" i="13" s="1"/>
  <c r="E146" i="11"/>
  <c r="C137" i="11"/>
  <c r="D77" i="11"/>
  <c r="E125" i="11"/>
  <c r="C273" i="11"/>
  <c r="E128" i="11"/>
  <c r="C266" i="11"/>
  <c r="D155" i="11"/>
  <c r="C139" i="11"/>
  <c r="C155" i="11"/>
  <c r="E78" i="13"/>
  <c r="C96" i="15"/>
  <c r="C147" i="11"/>
  <c r="E285" i="11"/>
  <c r="D277" i="11"/>
  <c r="D121" i="13"/>
  <c r="AV9" i="13" s="1"/>
  <c r="D248" i="11"/>
  <c r="C60" i="11"/>
  <c r="A17" i="15"/>
  <c r="D166" i="11"/>
  <c r="C51" i="11"/>
  <c r="E209" i="11"/>
  <c r="D53" i="11"/>
  <c r="C205" i="11"/>
  <c r="D191" i="11"/>
  <c r="D195" i="11"/>
  <c r="D3" i="13"/>
  <c r="K8" i="13" s="1"/>
  <c r="E38" i="11"/>
  <c r="E299" i="11"/>
  <c r="C270" i="11"/>
  <c r="E194" i="11"/>
  <c r="C140" i="11"/>
  <c r="E16" i="11"/>
  <c r="C53" i="11"/>
  <c r="A215" i="15"/>
  <c r="C44" i="11"/>
  <c r="C297" i="11"/>
  <c r="C294" i="11"/>
  <c r="C281" i="11"/>
  <c r="E269" i="11"/>
  <c r="E66" i="11"/>
  <c r="D255" i="11"/>
  <c r="C182" i="11"/>
  <c r="C193" i="11"/>
  <c r="C159" i="11"/>
  <c r="D175" i="13"/>
  <c r="AG31" i="13" s="1"/>
  <c r="E129" i="11"/>
  <c r="C291" i="11"/>
  <c r="E278" i="11"/>
  <c r="E268" i="11"/>
  <c r="C247" i="11"/>
  <c r="C255" i="11"/>
  <c r="C181" i="11"/>
  <c r="C221" i="11"/>
  <c r="E217" i="11"/>
  <c r="E194" i="13"/>
  <c r="D164" i="13"/>
  <c r="AL19" i="13" s="1"/>
  <c r="E157" i="11"/>
  <c r="D154" i="11"/>
  <c r="C57" i="11"/>
  <c r="A14" i="15"/>
  <c r="E252" i="11"/>
  <c r="D64" i="11"/>
  <c r="D9" i="13"/>
  <c r="M10" i="13" s="1"/>
  <c r="D170" i="11"/>
  <c r="D98" i="13"/>
  <c r="AQ10" i="13" s="1"/>
  <c r="D225" i="13"/>
  <c r="AQ21" i="13" s="1"/>
  <c r="D245" i="11"/>
  <c r="D217" i="11"/>
  <c r="A37" i="15"/>
  <c r="D36" i="13"/>
  <c r="Z10" i="13" s="1"/>
  <c r="C271" i="11"/>
  <c r="E144" i="11"/>
  <c r="D136" i="11"/>
  <c r="E103" i="11"/>
  <c r="D86" i="11"/>
  <c r="D73" i="11"/>
  <c r="C54" i="11"/>
  <c r="C170" i="11"/>
  <c r="C290" i="11"/>
  <c r="C268" i="11"/>
  <c r="D84" i="13"/>
  <c r="AO8" i="13" s="1"/>
  <c r="E296" i="11"/>
  <c r="A123" i="15"/>
  <c r="E92" i="11"/>
  <c r="D142" i="11"/>
  <c r="E225" i="11"/>
  <c r="A120" i="15"/>
  <c r="C143" i="11"/>
  <c r="C136" i="11"/>
  <c r="D102" i="11"/>
  <c r="C86" i="11"/>
  <c r="E110" i="11"/>
  <c r="E167" i="11"/>
  <c r="D275" i="11"/>
  <c r="D267" i="11"/>
  <c r="B33" i="11"/>
  <c r="A164" i="15"/>
  <c r="E113" i="11"/>
  <c r="D72" i="11"/>
  <c r="D8" i="11"/>
  <c r="D43" i="13"/>
  <c r="AB11" i="13" s="1"/>
  <c r="D122" i="11"/>
  <c r="D191" i="13"/>
  <c r="BA26" i="13" s="1"/>
  <c r="D113" i="13"/>
  <c r="AT13" i="13" s="1"/>
  <c r="D43" i="11"/>
  <c r="C24" i="11"/>
  <c r="A179" i="15"/>
  <c r="A12" i="15"/>
  <c r="C113" i="11"/>
  <c r="D62" i="13"/>
  <c r="AJ10" i="13" s="1"/>
  <c r="E152" i="11"/>
  <c r="C7" i="11"/>
  <c r="C43" i="11"/>
  <c r="A188" i="15"/>
  <c r="D148" i="11"/>
  <c r="A151" i="15"/>
  <c r="D152" i="13"/>
  <c r="BD4" i="13" s="1"/>
  <c r="E43" i="11"/>
  <c r="C67" i="11"/>
  <c r="D173" i="11"/>
  <c r="D68" i="13"/>
  <c r="AL4" i="13" s="1"/>
  <c r="D122" i="13"/>
  <c r="AV10" i="13" s="1"/>
  <c r="D22" i="13"/>
  <c r="U10" i="13" s="1"/>
  <c r="D11" i="13"/>
  <c r="P8" i="13" s="1"/>
  <c r="A8" i="15"/>
  <c r="E74" i="11"/>
  <c r="D13" i="11"/>
  <c r="D216" i="13"/>
  <c r="AO23" i="13" s="1"/>
  <c r="E215" i="11"/>
  <c r="E158" i="11"/>
  <c r="D159" i="13"/>
  <c r="AO17" i="13" s="1"/>
  <c r="D161" i="13"/>
  <c r="AE19" i="13" s="1"/>
  <c r="D133" i="11"/>
  <c r="E122" i="11"/>
  <c r="A105" i="15"/>
  <c r="A160" i="15"/>
  <c r="E169" i="11"/>
  <c r="D105" i="13"/>
  <c r="AT5" i="13" s="1"/>
  <c r="C109" i="11"/>
  <c r="E49" i="11"/>
  <c r="D186" i="13"/>
  <c r="AO28" i="13" s="1"/>
  <c r="E221" i="11"/>
  <c r="D109" i="13"/>
  <c r="AT9" i="13" s="1"/>
  <c r="E171" i="11"/>
  <c r="D198" i="13"/>
  <c r="AJ26" i="13" s="1"/>
  <c r="C36" i="11"/>
  <c r="D185" i="13"/>
  <c r="AQ28" i="13" s="1"/>
  <c r="D50" i="11"/>
  <c r="C172" i="11"/>
  <c r="A133" i="15"/>
  <c r="D289" i="11"/>
  <c r="C277" i="11"/>
  <c r="D268" i="11"/>
  <c r="C248" i="11"/>
  <c r="E199" i="11"/>
  <c r="D200" i="11"/>
  <c r="D280" i="11"/>
  <c r="E161" i="11"/>
  <c r="D71" i="13"/>
  <c r="AL7" i="13" s="1"/>
  <c r="E170" i="11"/>
  <c r="A93" i="15"/>
  <c r="E93" i="11"/>
  <c r="A219" i="15"/>
  <c r="C134" i="11"/>
  <c r="C207" i="11"/>
  <c r="E222" i="11"/>
  <c r="D68" i="11"/>
  <c r="E176" i="11"/>
  <c r="D75" i="11"/>
  <c r="E82" i="11"/>
  <c r="C72" i="11"/>
  <c r="D194" i="11"/>
  <c r="D143" i="13"/>
  <c r="BA7" i="13" s="1"/>
  <c r="C88" i="11"/>
  <c r="C258" i="11"/>
  <c r="D93" i="11"/>
  <c r="A180" i="15"/>
  <c r="A206" i="15"/>
  <c r="A213" i="15"/>
  <c r="D66" i="11"/>
  <c r="E255" i="11"/>
  <c r="C206" i="11"/>
  <c r="D228" i="11"/>
  <c r="E160" i="11"/>
  <c r="D70" i="11"/>
  <c r="C60" i="15"/>
  <c r="E214" i="13"/>
  <c r="E33" i="13"/>
  <c r="D120" i="11"/>
  <c r="E88" i="11"/>
  <c r="C118" i="11"/>
  <c r="D24" i="11"/>
  <c r="E249" i="11"/>
  <c r="A177" i="15"/>
  <c r="A23" i="15"/>
  <c r="D169" i="11"/>
  <c r="C41" i="11"/>
  <c r="D34" i="13"/>
  <c r="Z8" i="13" s="1"/>
  <c r="D291" i="11"/>
  <c r="D165" i="13"/>
  <c r="AV17" i="13" s="1"/>
  <c r="A31" i="15"/>
  <c r="D209" i="13"/>
  <c r="AG24" i="13" s="1"/>
  <c r="D244" i="11"/>
  <c r="C211" i="11"/>
  <c r="E258" i="11"/>
  <c r="E300" i="11"/>
  <c r="D108" i="11"/>
  <c r="D55" i="11"/>
  <c r="E39" i="11"/>
  <c r="D35" i="11"/>
  <c r="D283" i="11"/>
  <c r="E263" i="11"/>
  <c r="D252" i="11"/>
  <c r="D192" i="11"/>
  <c r="D205" i="11"/>
  <c r="E218" i="11"/>
  <c r="D213" i="11"/>
  <c r="D279" i="11"/>
  <c r="C4" i="11"/>
  <c r="E151" i="11"/>
  <c r="E165" i="11"/>
  <c r="D205" i="13"/>
  <c r="AQ24" i="13" s="1"/>
  <c r="C146" i="15"/>
  <c r="D130" i="13"/>
  <c r="AY6" i="13" s="1"/>
  <c r="C32" i="11"/>
  <c r="D45" i="13"/>
  <c r="AB13" i="13" s="1"/>
  <c r="D104" i="11"/>
  <c r="A144" i="15"/>
  <c r="A6" i="15"/>
  <c r="D228" i="13"/>
  <c r="AJ21" i="13" s="1"/>
  <c r="E83" i="11"/>
  <c r="C289" i="11"/>
  <c r="D151" i="13"/>
  <c r="BD3" i="13" s="1"/>
  <c r="C135" i="11"/>
  <c r="A134" i="15"/>
  <c r="D7" i="13"/>
  <c r="M8" i="13" s="1"/>
  <c r="E104" i="11"/>
  <c r="E57" i="11"/>
  <c r="C244" i="11"/>
  <c r="E159" i="11"/>
  <c r="D123" i="13"/>
  <c r="AV11" i="13" s="1"/>
  <c r="A143" i="15"/>
  <c r="D7" i="11"/>
  <c r="A60" i="15"/>
  <c r="D159" i="11"/>
  <c r="C104" i="11"/>
  <c r="A150" i="15"/>
  <c r="A103" i="15"/>
  <c r="A122" i="15"/>
  <c r="C18" i="15"/>
  <c r="D57" i="11"/>
  <c r="C130" i="11"/>
  <c r="A43" i="15"/>
  <c r="C150" i="11"/>
  <c r="D59" i="11"/>
  <c r="D49" i="13"/>
  <c r="AE11" i="13" s="1"/>
  <c r="C102" i="11"/>
  <c r="C64" i="11"/>
  <c r="E187" i="11"/>
  <c r="D40" i="13"/>
  <c r="AB8" i="13" s="1"/>
  <c r="C300" i="11"/>
  <c r="D95" i="11"/>
  <c r="D34" i="11"/>
  <c r="A115" i="15"/>
  <c r="A170" i="15"/>
  <c r="A34" i="15"/>
  <c r="D115" i="11"/>
  <c r="D299" i="11"/>
  <c r="E281" i="11"/>
  <c r="C116" i="11"/>
  <c r="D73" i="13"/>
  <c r="AL9" i="13" s="1"/>
  <c r="D18" i="11"/>
  <c r="C133" i="11"/>
  <c r="D14" i="11"/>
  <c r="D203" i="11"/>
  <c r="D25" i="13"/>
  <c r="U13" i="13" s="1"/>
  <c r="D294" i="11"/>
  <c r="E166" i="11"/>
  <c r="A114" i="15"/>
  <c r="D243" i="11"/>
  <c r="E8" i="13"/>
  <c r="E16" i="13"/>
  <c r="D195" i="13"/>
  <c r="AQ26" i="13" s="1"/>
  <c r="D217" i="13"/>
  <c r="AL23" i="13" s="1"/>
  <c r="D133" i="13"/>
  <c r="AY9" i="13" s="1"/>
  <c r="C18" i="11"/>
  <c r="D165" i="11"/>
  <c r="A117" i="15"/>
  <c r="D16" i="13"/>
  <c r="R9" i="13" s="1"/>
  <c r="D297" i="11"/>
  <c r="A220" i="15"/>
  <c r="A204" i="15"/>
  <c r="C142" i="11"/>
  <c r="D113" i="11"/>
  <c r="C92" i="11"/>
  <c r="D182" i="11"/>
  <c r="E35" i="11"/>
  <c r="D110" i="11"/>
  <c r="C243" i="11"/>
  <c r="D35" i="13"/>
  <c r="Z9" i="13" s="1"/>
  <c r="C119" i="15"/>
  <c r="D16" i="11"/>
  <c r="C35" i="11"/>
  <c r="C91" i="11"/>
  <c r="C110" i="11"/>
  <c r="D37" i="11"/>
  <c r="D160" i="11"/>
  <c r="C152" i="15"/>
  <c r="E41" i="13"/>
  <c r="E23" i="13"/>
  <c r="E48" i="11"/>
  <c r="E64" i="13"/>
  <c r="D108" i="13"/>
  <c r="AT8" i="13" s="1"/>
  <c r="D158" i="13"/>
  <c r="AL17" i="13" s="1"/>
  <c r="D160" i="13"/>
  <c r="AT17" i="13" s="1"/>
  <c r="A55" i="15"/>
  <c r="E248" i="11"/>
  <c r="A129" i="15"/>
  <c r="A24" i="15"/>
  <c r="D145" i="13"/>
  <c r="BA9" i="13" s="1"/>
  <c r="A101" i="15"/>
  <c r="D177" i="13"/>
  <c r="AE32" i="13" s="1"/>
  <c r="E109" i="11"/>
  <c r="E273" i="11"/>
  <c r="A158" i="15"/>
  <c r="A48" i="15"/>
  <c r="E193" i="11"/>
  <c r="E230" i="11"/>
  <c r="E102" i="11"/>
  <c r="E53" i="11"/>
  <c r="C152" i="11"/>
  <c r="D85" i="13"/>
  <c r="AO9" i="13" s="1"/>
  <c r="C37" i="11"/>
  <c r="E70" i="11"/>
  <c r="E100" i="13"/>
  <c r="E165" i="13"/>
  <c r="C101" i="15"/>
  <c r="C64" i="15"/>
  <c r="C59" i="11"/>
  <c r="C158" i="11"/>
  <c r="C29" i="11"/>
  <c r="E116" i="11"/>
  <c r="C45" i="11"/>
  <c r="E76" i="11"/>
  <c r="E4" i="11"/>
  <c r="E208" i="11"/>
  <c r="C144" i="11"/>
  <c r="E6" i="11"/>
  <c r="D148" i="13"/>
  <c r="BA12" i="13" s="1"/>
  <c r="A96" i="15"/>
  <c r="C11" i="11"/>
  <c r="C105" i="11"/>
  <c r="D126" i="11"/>
  <c r="C186" i="11"/>
  <c r="C63" i="11"/>
  <c r="C189" i="11"/>
  <c r="D221" i="11"/>
  <c r="C85" i="11"/>
  <c r="E44" i="11"/>
  <c r="A209" i="15"/>
  <c r="D128" i="13"/>
  <c r="AY4" i="13" s="1"/>
  <c r="C25" i="11"/>
  <c r="A13" i="15"/>
  <c r="D193" i="13"/>
  <c r="AV26" i="13" s="1"/>
  <c r="D76" i="11"/>
  <c r="D129" i="11"/>
  <c r="C129" i="11"/>
  <c r="C76" i="11"/>
  <c r="D60" i="13"/>
  <c r="AJ8" i="13" s="1"/>
  <c r="D11" i="11"/>
  <c r="A155" i="15"/>
  <c r="D211" i="11"/>
  <c r="A71" i="15"/>
  <c r="D146" i="11"/>
  <c r="A87" i="15"/>
  <c r="C124" i="11"/>
  <c r="C87" i="11"/>
  <c r="A126" i="15"/>
  <c r="D97" i="11"/>
  <c r="E130" i="11"/>
  <c r="A15" i="15"/>
  <c r="A130" i="15"/>
  <c r="A196" i="15"/>
  <c r="C6" i="11"/>
  <c r="C251" i="11"/>
  <c r="D193" i="11"/>
  <c r="E212" i="11"/>
  <c r="D110" i="13"/>
  <c r="AT10" i="13" s="1"/>
  <c r="C95" i="11"/>
  <c r="C169" i="11"/>
  <c r="A178" i="15"/>
  <c r="A72" i="15"/>
  <c r="E186" i="11"/>
  <c r="C275" i="11"/>
  <c r="A97" i="15"/>
  <c r="D74" i="11"/>
  <c r="D116" i="11"/>
  <c r="C165" i="11"/>
  <c r="D171" i="11"/>
  <c r="D119" i="13"/>
  <c r="AV7" i="13" s="1"/>
  <c r="E12" i="11"/>
  <c r="E119" i="11"/>
  <c r="E149" i="11"/>
  <c r="D143" i="11"/>
  <c r="D82" i="11"/>
  <c r="D74" i="13"/>
  <c r="AL10" i="13" s="1"/>
  <c r="C62" i="11"/>
  <c r="E23" i="11"/>
  <c r="D12" i="11"/>
  <c r="D174" i="11"/>
  <c r="D70" i="13"/>
  <c r="AL6" i="13" s="1"/>
  <c r="E251" i="11"/>
  <c r="E245" i="11"/>
  <c r="E10" i="13"/>
  <c r="D293" i="11"/>
  <c r="D199" i="11"/>
  <c r="C190" i="11"/>
  <c r="E207" i="11"/>
  <c r="D17" i="11"/>
  <c r="E113" i="13"/>
  <c r="D100" i="13"/>
  <c r="AQ12" i="13" s="1"/>
  <c r="E132" i="11"/>
  <c r="D149" i="11"/>
  <c r="E143" i="11"/>
  <c r="A149" i="15"/>
  <c r="D79" i="11"/>
  <c r="E174" i="11"/>
  <c r="D207" i="11"/>
  <c r="A174" i="15"/>
  <c r="E250" i="11"/>
  <c r="D161" i="11"/>
  <c r="E155" i="13"/>
  <c r="C135" i="15"/>
  <c r="C120" i="11"/>
  <c r="D88" i="13"/>
  <c r="AO12" i="13" s="1"/>
  <c r="D81" i="13"/>
  <c r="AO5" i="13" s="1"/>
  <c r="D61" i="11"/>
  <c r="A52" i="15"/>
  <c r="D41" i="11"/>
  <c r="D292" i="11"/>
  <c r="D46" i="13"/>
  <c r="AE8" i="13" s="1"/>
  <c r="C23" i="11"/>
  <c r="D98" i="11"/>
  <c r="D178" i="11"/>
  <c r="D100" i="11"/>
  <c r="D132" i="13"/>
  <c r="AY8" i="13" s="1"/>
  <c r="D23" i="11"/>
  <c r="D79" i="13"/>
  <c r="AO3" i="13" s="1"/>
  <c r="C119" i="11"/>
  <c r="A107" i="15"/>
  <c r="E87" i="13"/>
  <c r="C79" i="11"/>
  <c r="C52" i="11"/>
  <c r="D10" i="13"/>
  <c r="M11" i="13" s="1"/>
  <c r="D85" i="11"/>
  <c r="D189" i="11"/>
  <c r="C17" i="15"/>
  <c r="D147" i="11"/>
  <c r="A102" i="15"/>
  <c r="E24" i="11"/>
  <c r="D106" i="11"/>
  <c r="D132" i="11"/>
  <c r="A81" i="15"/>
  <c r="D52" i="13"/>
  <c r="AE14" i="13" s="1"/>
  <c r="E131" i="11"/>
  <c r="E14" i="11"/>
  <c r="C94" i="11"/>
  <c r="C191" i="11"/>
  <c r="D174" i="13"/>
  <c r="AJ31" i="13" s="1"/>
  <c r="A86" i="15"/>
  <c r="E280" i="11"/>
  <c r="A90" i="15"/>
  <c r="A54" i="15"/>
  <c r="D199" i="13"/>
  <c r="AG26" i="13" s="1"/>
  <c r="E159" i="13"/>
  <c r="E147" i="11"/>
  <c r="D135" i="11"/>
  <c r="E52" i="11"/>
  <c r="C132" i="11"/>
  <c r="D23" i="13"/>
  <c r="U11" i="13" s="1"/>
  <c r="C174" i="11"/>
  <c r="D62" i="11"/>
  <c r="D107" i="11"/>
  <c r="C117" i="15"/>
  <c r="A99" i="15"/>
  <c r="D131" i="11"/>
  <c r="A182" i="15"/>
  <c r="E181" i="11"/>
  <c r="D149" i="13"/>
  <c r="BA13" i="13" s="1"/>
  <c r="D99" i="11"/>
  <c r="E150" i="11"/>
  <c r="E79" i="11"/>
  <c r="C115" i="11"/>
  <c r="C12" i="11"/>
  <c r="C98" i="11"/>
  <c r="D230" i="13"/>
  <c r="AE21" i="13" s="1"/>
  <c r="D179" i="11"/>
  <c r="C293" i="11"/>
  <c r="D265" i="11"/>
  <c r="E108" i="11"/>
  <c r="C100" i="11"/>
  <c r="E45" i="11"/>
  <c r="C48" i="11"/>
  <c r="D284" i="11"/>
  <c r="D278" i="11"/>
  <c r="D101" i="11"/>
  <c r="C108" i="11"/>
  <c r="D101" i="13"/>
  <c r="AQ13" i="13" s="1"/>
  <c r="C269" i="11"/>
  <c r="C34" i="11"/>
  <c r="A74" i="15"/>
  <c r="D75" i="13"/>
  <c r="AL11" i="13" s="1"/>
  <c r="D91" i="11"/>
  <c r="E162" i="11"/>
  <c r="C81" i="11"/>
  <c r="E46" i="11"/>
  <c r="C149" i="11"/>
  <c r="C17" i="11"/>
  <c r="C101" i="11"/>
  <c r="E190" i="11"/>
  <c r="A89" i="15"/>
  <c r="D90" i="11"/>
  <c r="D119" i="11"/>
  <c r="E115" i="11"/>
  <c r="D61" i="13"/>
  <c r="AJ9" i="13" s="1"/>
  <c r="C230" i="11"/>
  <c r="D202" i="13"/>
  <c r="AY24" i="13" s="1"/>
  <c r="A100" i="15"/>
  <c r="D6" i="13"/>
  <c r="K11" i="13" s="1"/>
  <c r="D12" i="13"/>
  <c r="P9" i="13" s="1"/>
  <c r="C179" i="11"/>
  <c r="E75" i="11"/>
  <c r="A162" i="15"/>
  <c r="D173" i="13"/>
  <c r="AL31" i="13" s="1"/>
  <c r="C90" i="11"/>
  <c r="D46" i="11"/>
  <c r="C82" i="11"/>
  <c r="C154" i="15"/>
  <c r="E110" i="13"/>
  <c r="C10" i="15"/>
  <c r="C147" i="15"/>
  <c r="E139" i="13"/>
  <c r="C54" i="15"/>
  <c r="E112" i="13"/>
  <c r="C55" i="15"/>
  <c r="C166" i="15"/>
  <c r="C84" i="15"/>
  <c r="E81" i="13"/>
  <c r="E33" i="11" l="1"/>
  <c r="D33" i="11"/>
  <c r="A32" i="15"/>
  <c r="D33" i="13"/>
  <c r="W14" i="13" s="1"/>
</calcChain>
</file>

<file path=xl/sharedStrings.xml><?xml version="1.0" encoding="utf-8"?>
<sst xmlns="http://schemas.openxmlformats.org/spreadsheetml/2006/main" count="988" uniqueCount="367">
  <si>
    <t xml:space="preserve"> </t>
  </si>
  <si>
    <t>Comments</t>
  </si>
  <si>
    <t>Planning Information/Comments</t>
  </si>
  <si>
    <t>MACH</t>
  </si>
  <si>
    <t>3rd</t>
  </si>
  <si>
    <t>1st</t>
  </si>
  <si>
    <t>2nd</t>
  </si>
  <si>
    <t>Style</t>
  </si>
  <si>
    <t>Doff count is 1696 - do not overknit - rolls must be 72-75 lbs TO/KO desc 11697 - some cones across from the machine on the wall</t>
  </si>
  <si>
    <t>R</t>
  </si>
  <si>
    <t>BALANCE CHECK 8/26</t>
  </si>
  <si>
    <t/>
  </si>
  <si>
    <t>H</t>
  </si>
  <si>
    <t>hold for approval</t>
  </si>
  <si>
    <t>S/C 3000070210</t>
  </si>
  <si>
    <t>y</t>
  </si>
  <si>
    <t>READY 8/29, need lycras 70/1</t>
  </si>
  <si>
    <t xml:space="preserve">R </t>
  </si>
  <si>
    <t>heavy barre, approved by Walter on 8/19/2025 at 3:34 pm</t>
  </si>
  <si>
    <t>4 tks left  8/29</t>
  </si>
  <si>
    <t>TO/KO desc 14899-Shiloh - finish tickets - 0</t>
  </si>
  <si>
    <t>ON HOLD FOR CUT REVIEW  FOR OIL LINES 8/21</t>
  </si>
  <si>
    <t>add more tickets</t>
  </si>
  <si>
    <t>TO/KO DESC 18962</t>
  </si>
  <si>
    <t>Y</t>
  </si>
  <si>
    <t>D#10102   8/30 UU</t>
  </si>
  <si>
    <t>Y/V 3000070192</t>
  </si>
  <si>
    <t>m</t>
  </si>
  <si>
    <t>still breaking lycras</t>
  </si>
  <si>
    <t>S/C 3000070230</t>
  </si>
  <si>
    <t>S</t>
  </si>
  <si>
    <t xml:space="preserve">S/C </t>
  </si>
  <si>
    <t>s/c BK5425</t>
  </si>
  <si>
    <t>1 TK LEFT 9/1 UU</t>
  </si>
  <si>
    <t>D#13637  9/1 UU      LOW ON YARN 8/27</t>
  </si>
  <si>
    <t>D# 13637 - TO/KO - Make sure you have ALL yarn from M# 142</t>
  </si>
  <si>
    <t>S/C</t>
  </si>
  <si>
    <t>S/C 3000070253</t>
  </si>
  <si>
    <t>YARN D#12526 GET IT FROM M#158 or Ship Hall  9/1 UU</t>
  </si>
  <si>
    <t>V/C PACKET @MACHINE</t>
  </si>
  <si>
    <t>Q.A. HEAVY BARRE AND TIGHT END Cut is at light table 8/30 UU  FIXED 9/1 UU</t>
  </si>
  <si>
    <t>K/O - L/C D# 14709 - Clean Break</t>
  </si>
  <si>
    <t>low on yarn 13784 8/29- more yarns on # 30</t>
  </si>
  <si>
    <t>Q.A. Tight end 8/27 UU, fixed ok per Walter</t>
  </si>
  <si>
    <t xml:space="preserve">Balance Check 8/28 </t>
  </si>
  <si>
    <t>Balance Check  9/1 UU</t>
  </si>
  <si>
    <t>BALANCE CHECK</t>
  </si>
  <si>
    <t>finish tickets - check balance - 0</t>
  </si>
  <si>
    <t>BALANCE CHECK 8/25</t>
  </si>
  <si>
    <t>S/C GR9069RC</t>
  </si>
  <si>
    <t>S/C 3000137165</t>
  </si>
  <si>
    <t>M</t>
  </si>
  <si>
    <t xml:space="preserve">Picking needle </t>
  </si>
  <si>
    <t>h</t>
  </si>
  <si>
    <t>on hold per Heidy</t>
  </si>
  <si>
    <t>Balance Check 8/30 UU</t>
  </si>
  <si>
    <t>S/C 3000245472</t>
  </si>
  <si>
    <t>S/C 3000137165 - TO/KO D# 11420 From Start</t>
  </si>
  <si>
    <t>This machine has tickets ??  9/1 UU</t>
  </si>
  <si>
    <t>Machine is doing holes, mechanic found a loose carrier, we tight it but still doing holes 9/1 UU</t>
  </si>
  <si>
    <t>hold for R&amp;D 8/27</t>
  </si>
  <si>
    <t>s/c TO from start - 8531-P5C083A and 12428-P5H298A</t>
  </si>
  <si>
    <t xml:space="preserve">Y/V KBDU600K - SUPER HOT! Expensive yarn! </t>
  </si>
  <si>
    <t xml:space="preserve">hold for R&amp;D    </t>
  </si>
  <si>
    <t>1 Ticket at machine pc#001 without approved slip  8/30 UU</t>
  </si>
  <si>
    <t>TO/KO D# 14776</t>
  </si>
  <si>
    <t>FT - L/C D# 14776 - Clean Break - Old lot to M# 107 for K/O</t>
  </si>
  <si>
    <t>on hold per Walter</t>
  </si>
  <si>
    <t>Vendor change to Buhler</t>
  </si>
  <si>
    <t>ON HOLD FOR APPROVAL HS 6/25</t>
  </si>
  <si>
    <t>BALANCE CHECK THEN S/C 8/25</t>
  </si>
  <si>
    <t>More yarn due next week</t>
  </si>
  <si>
    <t>CLEAR OIL LINE</t>
  </si>
  <si>
    <t>ok to tie behind weeks 30 and 32</t>
  </si>
  <si>
    <t>Y/M/R DC4047</t>
  </si>
  <si>
    <t>Out side tight end 8/30 UU</t>
  </si>
  <si>
    <t>CK Bal - Y/M/R DC4047</t>
  </si>
  <si>
    <t>S/C DC3714</t>
  </si>
  <si>
    <t>TO/KO desc 14828 - lot change - clean break - do not use old tickets after lot change please bring to supervisor office</t>
  </si>
  <si>
    <r>
      <rPr>
        <b/>
        <sz val="14"/>
        <color rgb="FFFF0000"/>
        <rFont val="Calibri"/>
        <scheme val="minor"/>
      </rPr>
      <t xml:space="preserve">hold for R&amp;D </t>
    </r>
    <r>
      <rPr>
        <b/>
        <sz val="14"/>
        <color rgb="FF00B0F0"/>
        <rFont val="Calibri"/>
        <scheme val="minor"/>
      </rPr>
      <t>NO strip on hold 11/6/24</t>
    </r>
  </si>
  <si>
    <t>knitdowns CF5485 and CF5486</t>
  </si>
  <si>
    <t>1st roll one long broke needle and one drop, follow up send Q.C. PC #002  8/30 UU</t>
  </si>
  <si>
    <t>TOKO ALL ODD LOTS D#18713 PER PARKER SYTZ</t>
  </si>
  <si>
    <t>Doff Roll - Strip D# 13637 and move to M# 42 for TO/KO</t>
  </si>
  <si>
    <t>BALANCE CHECK  8/26</t>
  </si>
  <si>
    <t>L/C D# 13637 - Clean Break</t>
  </si>
  <si>
    <t>8/22/25 - 1200 lbs in WH - Please service the machine</t>
  </si>
  <si>
    <t xml:space="preserve">Run lycra D#18929    low yarn </t>
  </si>
  <si>
    <t>Q.A. all 1st roll with misselection OK TO RUN  8/30 UU</t>
  </si>
  <si>
    <t xml:space="preserve">TO/KO D# 19045 </t>
  </si>
  <si>
    <t>ON HOLD 8/27</t>
  </si>
  <si>
    <t xml:space="preserve">S/C 3000070265 - HOT STYLE! </t>
  </si>
  <si>
    <t xml:space="preserve"> STILL inside vertical line HS 8/14, approved per Walter.</t>
  </si>
  <si>
    <t>butted on 3rd</t>
  </si>
  <si>
    <t>help finish wrapping the feeders, press off fixed</t>
  </si>
  <si>
    <t>take up broke roll came off</t>
  </si>
  <si>
    <t>S/C--- C1B4312A/2REC-- Need a Yard cut</t>
  </si>
  <si>
    <t>holes</t>
  </si>
  <si>
    <t>S/C  C1B3199/1S</t>
  </si>
  <si>
    <t>18293 @ the machine 07/24 BL</t>
  </si>
  <si>
    <t>Running Last Ticket, tail out D#18832  Lt#157249  8/30 UU</t>
  </si>
  <si>
    <t>Bal-check</t>
  </si>
  <si>
    <t xml:space="preserve">S/C CREELED </t>
  </si>
  <si>
    <t>s</t>
  </si>
  <si>
    <t>M/Y</t>
  </si>
  <si>
    <t>Q.A. WRONG WIDTH  8/25  UU         Help to do the vendor change 2 yarns D#18293 and D#18373 and hold for set-up mechanic for the Q.A.   8/30 UU</t>
  </si>
  <si>
    <t>Low Yarn D#18358 (cobalt) 8/30 UU</t>
  </si>
  <si>
    <t>D#18426  Lt# 1000400048 YARN IS AT PLANT 5  8/29</t>
  </si>
  <si>
    <t>creel &amp; run packet @ board  C1B4544-42/1</t>
  </si>
  <si>
    <t>Run lycra D#18929</t>
  </si>
  <si>
    <t>S/C AM0043 - Super Hot!</t>
  </si>
  <si>
    <t>S/C D09023 - SUPER HOT!</t>
  </si>
  <si>
    <t>SUPER HOT!</t>
  </si>
  <si>
    <t>MAKING A LINE FEED 4 ALL NEEDLES COMING OUT 8/30 ML</t>
  </si>
  <si>
    <t>Q.A. DROPS, Machine checked nothing wrong found send Q.C. Pc#10  follow-up scattered lycras lossing  8/30  UU      STOPPED FOR SHORT PANEL PER WC EMIAL 8-29</t>
  </si>
  <si>
    <t>Alarm issues 9/1 UU</t>
  </si>
  <si>
    <t>Y/V BK 8273</t>
  </si>
  <si>
    <t>LAST TK  8/28    No yarn D#18358 (cobalt)  8/30 UU</t>
  </si>
  <si>
    <t>Monday break in for style change</t>
  </si>
  <si>
    <t>NO strip on hold  11/7/24</t>
  </si>
  <si>
    <t xml:space="preserve"> approved to run per Walter email 8/27</t>
  </si>
  <si>
    <t>S/C 3000070237</t>
  </si>
  <si>
    <t>APROVED 8/26</t>
  </si>
  <si>
    <t>approved to run per Walter, band barre. 8/26/25- TAIL OUT PLEASE LOW ON YARN 8/28</t>
  </si>
  <si>
    <t>TO/KO yarn</t>
  </si>
  <si>
    <t>ok to Run email 8-27  Follow up for false stop  8/30 UU</t>
  </si>
  <si>
    <t>VERTICAL LINE 8/20  NOT run yet email 8/27</t>
  </si>
  <si>
    <t>FT - CK Bal - 0</t>
  </si>
  <si>
    <r>
      <t xml:space="preserve">hold for R&amp;D </t>
    </r>
    <r>
      <rPr>
        <b/>
        <sz val="12"/>
        <color rgb="FF00B0F0"/>
        <rFont val="Calibri"/>
        <scheme val="minor"/>
      </rPr>
      <t>NO strip on hold  11/6/24</t>
    </r>
  </si>
  <si>
    <t xml:space="preserve">help do a y/c </t>
  </si>
  <si>
    <t>L/C D# 13805 - Clean Break - TO/KO D# 11085</t>
  </si>
  <si>
    <t xml:space="preserve">TAIL OUT D#13589 ( WHITE YARN ) </t>
  </si>
  <si>
    <t>D# 13589 - TO/KO - All yarn is at the machine</t>
  </si>
  <si>
    <t>Customer approved to run machine.</t>
  </si>
  <si>
    <t>holding/customer/R+D</t>
  </si>
  <si>
    <t xml:space="preserve">ROLL AT INSPECTION </t>
  </si>
  <si>
    <t>Please run these 5 tickets when the small lot comes in and move remaining yarn to M#533</t>
  </si>
  <si>
    <t xml:space="preserve">super hot machine </t>
  </si>
  <si>
    <t xml:space="preserve"> Piece #69  hold for inspection, tks. </t>
  </si>
  <si>
    <t>Small lot of yarn D#7345 coming in next week 9/1.</t>
  </si>
  <si>
    <t>Run all remaining D#14682 When out of yarn please inform Starr.</t>
  </si>
  <si>
    <t xml:space="preserve">LOW YARN </t>
  </si>
  <si>
    <t>RUNNING NEW D#14898</t>
  </si>
  <si>
    <t>Watch the lot #s do not mix</t>
  </si>
  <si>
    <t>P</t>
  </si>
  <si>
    <t>L</t>
  </si>
  <si>
    <t>WC</t>
  </si>
  <si>
    <t>1.40.33.F</t>
  </si>
  <si>
    <t>9.30.16.M</t>
  </si>
  <si>
    <t>4.30.20.C</t>
  </si>
  <si>
    <t>1.30.14.F</t>
  </si>
  <si>
    <t>AM0028</t>
  </si>
  <si>
    <t>1.30.28.F</t>
  </si>
  <si>
    <t>1.40.30.F</t>
  </si>
  <si>
    <t>5.30.20.F</t>
  </si>
  <si>
    <t>1.32.30.F</t>
  </si>
  <si>
    <t>1.30.32.F</t>
  </si>
  <si>
    <t>1.26.36.F</t>
  </si>
  <si>
    <t>4.30.24.C</t>
  </si>
  <si>
    <t>4.26.24.F</t>
  </si>
  <si>
    <t>10.30.14.M</t>
  </si>
  <si>
    <t>10.30.18.M</t>
  </si>
  <si>
    <t>4.26.18.C</t>
  </si>
  <si>
    <t>4.26.28.F</t>
  </si>
  <si>
    <t>2.30.28.F</t>
  </si>
  <si>
    <t>6.30.18.F</t>
  </si>
  <si>
    <t>1.30.22.F</t>
  </si>
  <si>
    <t>4.26.24.C</t>
  </si>
  <si>
    <t>2.26.10.C</t>
  </si>
  <si>
    <t>1.30.36.F</t>
  </si>
  <si>
    <t>1.30.20.F</t>
  </si>
  <si>
    <t>DFF446J</t>
  </si>
  <si>
    <t>2.26.12.F</t>
  </si>
  <si>
    <t>721SM0627</t>
  </si>
  <si>
    <t>9.38.20.F</t>
  </si>
  <si>
    <t>8.30.28.F</t>
  </si>
  <si>
    <t>6.30.24.F</t>
  </si>
  <si>
    <t>1.30.24.F</t>
  </si>
  <si>
    <t>7.34.16.P</t>
  </si>
  <si>
    <t>DC4046</t>
  </si>
  <si>
    <t>6.30.28.F</t>
  </si>
  <si>
    <t>6.30.14.F</t>
  </si>
  <si>
    <t>6.9.12.V</t>
  </si>
  <si>
    <t>6.30.32.F</t>
  </si>
  <si>
    <t>DC4047</t>
  </si>
  <si>
    <t>DC3714</t>
  </si>
  <si>
    <t>9.30.18.M</t>
  </si>
  <si>
    <t>8.30.24.F</t>
  </si>
  <si>
    <t>8.33.18.F</t>
  </si>
  <si>
    <t>751SM0780</t>
  </si>
  <si>
    <t>6.38.24.F</t>
  </si>
  <si>
    <t>CF5092</t>
  </si>
  <si>
    <t>6.38.28.F</t>
  </si>
  <si>
    <t>6.30.22.F</t>
  </si>
  <si>
    <t>CF5298</t>
  </si>
  <si>
    <t>1.30.18.F</t>
  </si>
  <si>
    <t>9.38.20.M</t>
  </si>
  <si>
    <t>7.30.18.M</t>
  </si>
  <si>
    <t>8.30.18.F</t>
  </si>
  <si>
    <t>6.30.20.F</t>
  </si>
  <si>
    <t>4.26.20.F</t>
  </si>
  <si>
    <t>107714 3001</t>
  </si>
  <si>
    <t>1.26.18.F</t>
  </si>
  <si>
    <t>3009OW</t>
  </si>
  <si>
    <t xml:space="preserve">6.30.28.F </t>
  </si>
  <si>
    <t xml:space="preserve">6.30.32.F </t>
  </si>
  <si>
    <t>1.30.10.F</t>
  </si>
  <si>
    <t>1SM0470 30G</t>
  </si>
  <si>
    <t>9.33.18.F</t>
  </si>
  <si>
    <t>6.38.20.F</t>
  </si>
  <si>
    <t>4.26.28.C</t>
  </si>
  <si>
    <t>2.5mm</t>
  </si>
  <si>
    <t>1.17.29.F</t>
  </si>
  <si>
    <t>2.26.28.F</t>
  </si>
  <si>
    <t>1.19.22.V</t>
  </si>
  <si>
    <t>1.7.28.F</t>
  </si>
  <si>
    <t>1.26.28.F</t>
  </si>
  <si>
    <t>107839 3326</t>
  </si>
  <si>
    <t>9.42.18.F</t>
  </si>
  <si>
    <t>9.48.20.M</t>
  </si>
  <si>
    <t>9.42.18.M</t>
  </si>
  <si>
    <t>1.30.20.M</t>
  </si>
  <si>
    <t>AM0003</t>
  </si>
  <si>
    <t>1.30.24.T</t>
  </si>
  <si>
    <t>D09023</t>
  </si>
  <si>
    <t>AM0037</t>
  </si>
  <si>
    <t>9.38.28.F</t>
  </si>
  <si>
    <t>6.30.28.FOW</t>
  </si>
  <si>
    <t>1.30.20.FOW</t>
  </si>
  <si>
    <t>1.30.28.V</t>
  </si>
  <si>
    <t>4.26.18.F</t>
  </si>
  <si>
    <t>6.30.36.FOW</t>
  </si>
  <si>
    <t>6.30.24.FOW</t>
  </si>
  <si>
    <t>5.34.18.F</t>
  </si>
  <si>
    <t>1.52.16.F</t>
  </si>
  <si>
    <t>1.60.16.F</t>
  </si>
  <si>
    <t>6.60.24.F</t>
  </si>
  <si>
    <t>503</t>
  </si>
  <si>
    <t>1.60.20.F</t>
  </si>
  <si>
    <t>504</t>
  </si>
  <si>
    <t>1.60.28.F</t>
  </si>
  <si>
    <t>505</t>
  </si>
  <si>
    <t>506</t>
  </si>
  <si>
    <t>6.24.10.F</t>
  </si>
  <si>
    <t>6.30.10.F</t>
  </si>
  <si>
    <t>6.30.13.F</t>
  </si>
  <si>
    <t>6.38.18.F</t>
  </si>
  <si>
    <t>6.14.14.V</t>
  </si>
  <si>
    <t>6.38.15.F</t>
  </si>
  <si>
    <t>6.38.13.F</t>
  </si>
  <si>
    <t>6.33.15.F</t>
  </si>
  <si>
    <t>6.30.9.F</t>
  </si>
  <si>
    <t>6.13.15.V</t>
  </si>
  <si>
    <t>6.38.9.F</t>
  </si>
  <si>
    <t>1.40.20.F</t>
  </si>
  <si>
    <t>1.38.28.M</t>
  </si>
  <si>
    <t>6.38.12.F</t>
  </si>
  <si>
    <t>6.38.14.F</t>
  </si>
  <si>
    <t>6.38.11.F</t>
  </si>
  <si>
    <t>6.17.14.V</t>
  </si>
  <si>
    <t>1.56.17.F</t>
  </si>
  <si>
    <t>1.0mm</t>
  </si>
  <si>
    <t>1.5mm</t>
  </si>
  <si>
    <t>1.8mm</t>
  </si>
  <si>
    <t>2.0mm</t>
  </si>
  <si>
    <t>2.1mm</t>
  </si>
  <si>
    <t>2.7mm</t>
  </si>
  <si>
    <t>3.0mm</t>
  </si>
  <si>
    <t>STATUS</t>
  </si>
  <si>
    <t>M#</t>
  </si>
  <si>
    <t>CODE</t>
  </si>
  <si>
    <t xml:space="preserve">Date: </t>
  </si>
  <si>
    <t>Shift:</t>
  </si>
  <si>
    <t>END OF DAY QUALITY ALERTS</t>
  </si>
  <si>
    <t>QUALITY ALERTS</t>
  </si>
  <si>
    <t>COLOR LEGEND</t>
  </si>
  <si>
    <t>RUNNING</t>
  </si>
  <si>
    <t>White</t>
  </si>
  <si>
    <t>NOT RUNNING</t>
  </si>
  <si>
    <t>NO YARN</t>
  </si>
  <si>
    <t>LOW Priority</t>
  </si>
  <si>
    <t>MECHANIC</t>
  </si>
  <si>
    <t>HIGH Priority</t>
  </si>
  <si>
    <t>HOLDING</t>
  </si>
  <si>
    <t>PRIORITY</t>
  </si>
  <si>
    <t>STYLE CHANGE</t>
  </si>
  <si>
    <t>M #</t>
  </si>
  <si>
    <t>MACHINE</t>
  </si>
  <si>
    <t>CUSTOMER</t>
  </si>
  <si>
    <t>STYLE</t>
  </si>
  <si>
    <t>STYLE FLOOR</t>
  </si>
  <si>
    <t>SPECIAL INSTRUCTIONS</t>
  </si>
  <si>
    <t>GLEN</t>
  </si>
  <si>
    <t>FF10008-0010A</t>
  </si>
  <si>
    <t>USE TUB OF 3"X65" AND PUT TRACER LINES AT DOOF &amp; STAR OF ROLL</t>
  </si>
  <si>
    <t>FF25000-0002A</t>
  </si>
  <si>
    <t>TAKE A CUT PIECE 1 AND 6 TO LIGHT TABLE</t>
  </si>
  <si>
    <t>CFAB</t>
  </si>
  <si>
    <t>CF5281</t>
  </si>
  <si>
    <t>MILI</t>
  </si>
  <si>
    <t>BK 8504</t>
  </si>
  <si>
    <t>NSAP</t>
  </si>
  <si>
    <t>CT2513-3L</t>
  </si>
  <si>
    <t>CF5277-0</t>
  </si>
  <si>
    <t>BEEH</t>
  </si>
  <si>
    <t>JB38</t>
  </si>
  <si>
    <t>USE BLANKET FOLD</t>
  </si>
  <si>
    <t>CF5248</t>
  </si>
  <si>
    <t>POTE</t>
  </si>
  <si>
    <t>CGAB</t>
  </si>
  <si>
    <t>CF5297</t>
  </si>
  <si>
    <t>CF5295</t>
  </si>
  <si>
    <t>2027-2.9</t>
  </si>
  <si>
    <t>UNAR</t>
  </si>
  <si>
    <t>BK8101</t>
  </si>
  <si>
    <t>LONG</t>
  </si>
  <si>
    <t>STHS</t>
  </si>
  <si>
    <t>71245B</t>
  </si>
  <si>
    <t>CF5257</t>
  </si>
  <si>
    <t>641SM0693</t>
  </si>
  <si>
    <t>AMNA</t>
  </si>
  <si>
    <t>USE A GREEN TUBE ONLY</t>
  </si>
  <si>
    <t>C1B3964/1</t>
  </si>
  <si>
    <t>CF5122</t>
  </si>
  <si>
    <t>DEER</t>
  </si>
  <si>
    <t>GTEX</t>
  </si>
  <si>
    <t>C0033F</t>
  </si>
  <si>
    <t>BK8436</t>
  </si>
  <si>
    <t>SAFE</t>
  </si>
  <si>
    <t>5050-4</t>
  </si>
  <si>
    <t>BK8483</t>
  </si>
  <si>
    <t>BK 8273</t>
  </si>
  <si>
    <t>DC3703</t>
  </si>
  <si>
    <t>DC3911</t>
  </si>
  <si>
    <t>SHOW A CUT FOR THE SUPERVISOR</t>
  </si>
  <si>
    <t>CT2155</t>
  </si>
  <si>
    <t>FAYT</t>
  </si>
  <si>
    <t>PUT TRACER LINES AT DOOF &amp; STAR OF ROLL</t>
  </si>
  <si>
    <t>AM0039</t>
  </si>
  <si>
    <t>RB38</t>
  </si>
  <si>
    <t>GRET</t>
  </si>
  <si>
    <t>VELC</t>
  </si>
  <si>
    <t>TAKE A CUT PIECE 1 TO LIGHT TABLE</t>
  </si>
  <si>
    <t>BK8435</t>
  </si>
  <si>
    <t>C1B3912</t>
  </si>
  <si>
    <t>C1B4014</t>
  </si>
  <si>
    <t>CEE3050/1T</t>
  </si>
  <si>
    <t>GETX</t>
  </si>
  <si>
    <t>C03102F</t>
  </si>
  <si>
    <t>C1B3876/1</t>
  </si>
  <si>
    <t>CF5178</t>
  </si>
  <si>
    <t>CT1683/1</t>
  </si>
  <si>
    <t>CYBE</t>
  </si>
  <si>
    <t>DKQ7278</t>
  </si>
  <si>
    <t>CT2819/1D</t>
  </si>
  <si>
    <t>CT1838</t>
  </si>
  <si>
    <t>CT2686 TT2B</t>
  </si>
  <si>
    <t>C1B3226</t>
  </si>
  <si>
    <t>C1B3306/18</t>
  </si>
  <si>
    <t>CEE2749/1B</t>
  </si>
  <si>
    <t>CEE2838/1TK</t>
  </si>
  <si>
    <t>CEE2838/1P</t>
  </si>
  <si>
    <t>CEE3890/1</t>
  </si>
  <si>
    <t>CEE2840/1TK</t>
  </si>
  <si>
    <t>CEE3502X-1</t>
  </si>
  <si>
    <t>CF5293</t>
  </si>
  <si>
    <t>CF5088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</si>
</sst>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
    <numFmt numFmtId="165" formatCode="m/d/yyyy\ "/>
    <numFmt numFmtId="166" formatCode="h:mm;@"/>
  </numFmts>
  <fonts count="85" x14ac:knownFonts="1">
    <font>
      <sz val="11"/>
      <color theme="1"/>
      <name val="Calibri"/>
      <family val="2"/>
      <scheme val="minor"/>
    </font>
    <font>
      <sz val="11"/>
      <color theme="1"/>
      <name val="Calibri"/>
      <scheme val="minor"/>
    </font>
    <font>
      <sz val="10"/>
      <name val="Arial"/>
      <family val="2"/>
    </font>
    <font>
      <sz val="10"/>
      <color theme="1"/>
      <name val="Calibri"/>
      <family val="2"/>
    </font>
    <font>
      <b/>
      <sz val="10"/>
      <color theme="1"/>
      <name val="Calibri"/>
      <family val="2"/>
    </font>
    <font>
      <sz val="10"/>
      <color theme="1"/>
      <name val="Calibri"/>
      <family val="2"/>
      <scheme val="minor"/>
    </font>
    <font>
      <b/>
      <sz val="10"/>
      <name val="Calibri"/>
      <family val="2"/>
    </font>
    <font>
      <b/>
      <sz val="10"/>
      <color rgb="FF000000"/>
      <name val="Calibri"/>
      <family val="2"/>
    </font>
    <font>
      <b/>
      <sz val="14"/>
      <color theme="1"/>
      <name val="Courier New"/>
      <family val="3"/>
    </font>
    <font>
      <b/>
      <sz val="10"/>
      <name val="Calibri"/>
    </font>
    <font>
      <b/>
      <sz val="11"/>
      <color theme="1"/>
      <name val="Calibri"/>
      <family val="2"/>
      <scheme val="minor"/>
    </font>
    <font>
      <b/>
      <sz val="13"/>
      <color theme="1"/>
      <name val="Calibri"/>
      <family val="2"/>
      <scheme val="minor"/>
    </font>
    <font>
      <b/>
      <sz val="14"/>
      <color theme="1"/>
      <name val="Courier New"/>
    </font>
    <font>
      <b/>
      <sz val="11"/>
      <color theme="1"/>
      <name val="Century"/>
    </font>
    <font>
      <b/>
      <sz val="14"/>
      <color rgb="FF000000"/>
      <name val="Century"/>
    </font>
    <font>
      <sz val="20"/>
      <color rgb="FF000000"/>
      <name val="Century"/>
    </font>
    <font>
      <b/>
      <sz val="12"/>
      <color rgb="FF000000"/>
      <name val="Century"/>
    </font>
    <font>
      <b/>
      <sz val="13"/>
      <color theme="1"/>
      <name val="Century"/>
    </font>
    <font>
      <sz val="16"/>
      <color theme="1"/>
      <name val="Century"/>
    </font>
    <font>
      <sz val="14"/>
      <color theme="1"/>
      <name val="Century"/>
    </font>
    <font>
      <b/>
      <sz val="16"/>
      <color theme="1"/>
      <name val="Century"/>
    </font>
    <font>
      <b/>
      <sz val="14"/>
      <color theme="1"/>
      <name val="Century"/>
    </font>
    <font>
      <b/>
      <sz val="14"/>
      <color rgb="FF000000"/>
      <name val="Courier New"/>
      <family val="3"/>
    </font>
    <font>
      <b/>
      <sz val="14"/>
      <color rgb="FF00B050"/>
      <name val="Courier New"/>
      <family val="3"/>
    </font>
    <font>
      <sz val="14"/>
      <color rgb="FFFF0000"/>
      <name val="Century"/>
    </font>
    <font>
      <b/>
      <sz val="35"/>
      <color rgb="FF000000"/>
      <name val="MS PMincho"/>
    </font>
    <font>
      <b/>
      <sz val="35"/>
      <color rgb="FFFFFFFF"/>
      <name val="MS PMincho"/>
    </font>
    <font>
      <b/>
      <sz val="35"/>
      <color theme="1"/>
      <name val="MS PMincho"/>
    </font>
    <font>
      <sz val="16"/>
      <color rgb="FF000000"/>
      <name val="Century"/>
    </font>
    <font>
      <b/>
      <sz val="10"/>
      <color rgb="FF000000"/>
      <name val="Calibri"/>
      <family val="2"/>
      <scheme val="minor"/>
    </font>
    <font>
      <b/>
      <sz val="16"/>
      <color rgb="FF000000"/>
      <name val="Calibri"/>
      <scheme val="minor"/>
    </font>
    <font>
      <sz val="16"/>
      <color theme="1"/>
      <name val="Calibri"/>
      <scheme val="minor"/>
    </font>
    <font>
      <sz val="16"/>
      <name val="Calibri"/>
      <scheme val="minor"/>
    </font>
    <font>
      <sz val="12"/>
      <color rgb="FFFF0000"/>
      <name val="Calibri"/>
      <scheme val="minor"/>
    </font>
    <font>
      <b/>
      <sz val="12"/>
      <color rgb="FFFF0000"/>
      <name val="Calibri"/>
      <scheme val="minor"/>
    </font>
    <font>
      <sz val="11"/>
      <color rgb="FFFF0000"/>
      <name val="Calibri"/>
      <scheme val="minor"/>
    </font>
    <font>
      <sz val="8"/>
      <color theme="1"/>
      <name val="Calibri"/>
      <scheme val="minor"/>
    </font>
    <font>
      <sz val="12"/>
      <color rgb="FFFF0000"/>
      <name val="Calibri"/>
      <family val="2"/>
      <scheme val="minor"/>
    </font>
    <font>
      <sz val="16"/>
      <name val="Calibri"/>
      <family val="2"/>
      <scheme val="minor"/>
    </font>
    <font>
      <sz val="6"/>
      <name val="Yu Gothic"/>
      <family val="2"/>
      <charset val="128"/>
    </font>
    <font>
      <sz val="16"/>
      <color rgb="FF000000"/>
      <name val="Calibri"/>
      <family val="2"/>
      <scheme val="minor"/>
    </font>
    <font>
      <b/>
      <sz val="16"/>
      <name val="Calibri"/>
      <family val="2"/>
      <scheme val="minor"/>
    </font>
    <font>
      <sz val="25"/>
      <color theme="1"/>
      <name val="Calibri"/>
      <family val="2"/>
      <scheme val="minor"/>
    </font>
    <font>
      <b/>
      <sz val="25"/>
      <color rgb="FF000000"/>
      <name val="Century"/>
    </font>
    <font>
      <b/>
      <sz val="25"/>
      <color rgb="FF000000"/>
      <name val="Calibri"/>
      <family val="2"/>
    </font>
    <font>
      <sz val="25"/>
      <color rgb="FF000000"/>
      <name val="Century"/>
    </font>
    <font>
      <b/>
      <sz val="25"/>
      <color theme="1"/>
      <name val="Century"/>
    </font>
    <font>
      <b/>
      <sz val="25"/>
      <color theme="1"/>
      <name val="Calibri"/>
      <family val="2"/>
      <scheme val="minor"/>
    </font>
    <font>
      <b/>
      <sz val="25"/>
      <color rgb="FF000000"/>
      <name val="Times New Roman"/>
    </font>
    <font>
      <b/>
      <sz val="25"/>
      <color rgb="FF006100"/>
      <name val="Times New Roman"/>
    </font>
    <font>
      <b/>
      <sz val="25"/>
      <color rgb="FF9C5700"/>
      <name val="Times New Roman"/>
    </font>
    <font>
      <b/>
      <sz val="25"/>
      <color rgb="FFFFFFFF"/>
      <name val="Times New Roman"/>
    </font>
    <font>
      <b/>
      <sz val="20"/>
      <color rgb="FF000000"/>
      <name val="Times New Roman"/>
    </font>
    <font>
      <b/>
      <sz val="25"/>
      <color theme="0"/>
      <name val="Times New Roman"/>
    </font>
    <font>
      <sz val="28"/>
      <color theme="1"/>
      <name val="Calibri"/>
      <family val="2"/>
      <scheme val="minor"/>
    </font>
    <font>
      <b/>
      <sz val="28"/>
      <color rgb="FF000000"/>
      <name val="Century"/>
    </font>
    <font>
      <b/>
      <sz val="28"/>
      <color rgb="FF000000"/>
      <name val="Calibri"/>
    </font>
    <font>
      <b/>
      <sz val="28"/>
      <color rgb="FF000000"/>
      <name val="Calibri"/>
      <family val="2"/>
    </font>
    <font>
      <sz val="28"/>
      <color rgb="FF000000"/>
      <name val="Calibri"/>
      <family val="2"/>
    </font>
    <font>
      <sz val="28"/>
      <color rgb="FF000000"/>
      <name val="Century"/>
    </font>
    <font>
      <b/>
      <sz val="28"/>
      <color rgb="FFFFFFFF"/>
      <name val="Calibri"/>
      <family val="2"/>
    </font>
    <font>
      <b/>
      <sz val="28"/>
      <color rgb="FFFFFFFF"/>
      <name val="Calibri"/>
    </font>
    <font>
      <b/>
      <sz val="28"/>
      <color theme="1"/>
      <name val="Century"/>
    </font>
    <font>
      <b/>
      <sz val="28"/>
      <color theme="1"/>
      <name val="Calibri"/>
      <family val="2"/>
      <scheme val="minor"/>
    </font>
    <font>
      <sz val="28"/>
      <color theme="1"/>
      <name val="Century"/>
    </font>
    <font>
      <b/>
      <sz val="33"/>
      <color rgb="FF000000"/>
      <name val="Century"/>
    </font>
    <font>
      <b/>
      <sz val="33"/>
      <color rgb="FF000000"/>
      <name val="Calibri"/>
    </font>
    <font>
      <b/>
      <sz val="33"/>
      <color rgb="FF000000"/>
      <name val="Calibri"/>
      <family val="2"/>
    </font>
    <font>
      <b/>
      <sz val="12"/>
      <color rgb="FFFF0000"/>
      <name val="Calibri"/>
      <family val="2"/>
      <scheme val="minor"/>
    </font>
    <font>
      <sz val="16"/>
      <color rgb="FFFF0000"/>
      <name val="Calibri"/>
      <scheme val="minor"/>
    </font>
    <font>
      <b/>
      <sz val="14"/>
      <color rgb="FFFF0000"/>
      <name val="Calibri"/>
      <family val="2"/>
      <scheme val="minor"/>
    </font>
    <font>
      <sz val="16"/>
      <color theme="1"/>
      <name val="Calibri"/>
      <family val="2"/>
      <scheme val="minor"/>
    </font>
    <font>
      <b/>
      <sz val="12"/>
      <color rgb="FF00B0F0"/>
      <name val="Calibri"/>
      <scheme val="minor"/>
    </font>
    <font>
      <sz val="10"/>
      <color theme="1"/>
      <name val="Calibri"/>
      <scheme val="minor"/>
    </font>
    <font>
      <sz val="10"/>
      <color rgb="FF000000"/>
      <name val="Calibri"/>
      <scheme val="minor"/>
    </font>
    <font>
      <sz val="10"/>
      <color rgb="FF444444"/>
      <name val="Calibri"/>
      <scheme val="minor"/>
    </font>
    <font>
      <sz val="12"/>
      <name val="Calibri"/>
      <scheme val="minor"/>
    </font>
    <font>
      <b/>
      <sz val="14"/>
      <color rgb="FF00B0F0"/>
      <name val="Calibri"/>
      <scheme val="minor"/>
    </font>
    <font>
      <b/>
      <sz val="14"/>
      <color rgb="FFFF0000"/>
      <name val="Calibri"/>
      <scheme val="minor"/>
    </font>
    <font>
      <b/>
      <u/>
      <sz val="12"/>
      <color rgb="FFFF0000"/>
      <name val="Calibri"/>
      <scheme val="minor"/>
    </font>
    <font>
      <sz val="10"/>
      <color rgb="FF242424"/>
      <name val="Calibri"/>
      <scheme val="minor"/>
    </font>
    <font>
      <b/>
      <sz val="16"/>
      <name val="Calibri"/>
      <scheme val="minor"/>
    </font>
    <font>
      <sz val="11"/>
      <color rgb="FFFF0000"/>
      <name val="Calibri"/>
      <family val="2"/>
      <scheme val="minor"/>
    </font>
    <font>
      <sz val="16"/>
      <color theme="0"/>
      <name val="Calibri"/>
      <family val="2"/>
      <scheme val="minor"/>
    </font>
    <font>
      <b/>
      <sz val="16"/>
      <color theme="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7030A0"/>
        <bgColor indexed="64"/>
      </patternFill>
    </fill>
    <fill>
      <patternFill patternType="solid">
        <fgColor rgb="FFDDEBF7"/>
        <bgColor rgb="FFDDEBF7"/>
      </patternFill>
    </fill>
    <fill>
      <patternFill patternType="solid">
        <fgColor rgb="FF92D050"/>
        <bgColor indexed="64"/>
      </patternFill>
    </fill>
    <fill>
      <patternFill patternType="solid">
        <fgColor rgb="FF0070C0"/>
        <bgColor indexed="64"/>
      </patternFill>
    </fill>
    <fill>
      <patternFill patternType="solid">
        <fgColor theme="5"/>
        <bgColor indexed="64"/>
      </patternFill>
    </fill>
    <fill>
      <patternFill patternType="solid">
        <fgColor theme="0"/>
        <bgColor indexed="64"/>
      </patternFill>
    </fill>
    <fill>
      <patternFill patternType="solid">
        <fgColor rgb="FFFFC7CE"/>
        <bgColor indexed="64"/>
      </patternFill>
    </fill>
    <fill>
      <patternFill patternType="solid">
        <fgColor theme="4" tint="0.39997558519241921"/>
        <bgColor indexed="64"/>
      </patternFill>
    </fill>
    <fill>
      <patternFill patternType="solid">
        <fgColor theme="9" tint="0.39997558519241921"/>
        <bgColor indexed="64"/>
      </patternFill>
    </fill>
  </fills>
  <borders count="32">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diagonal/>
    </border>
    <border>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2" fillId="0" borderId="0"/>
  </cellStyleXfs>
  <cellXfs count="295">
    <xf numFmtId="0" fontId="0" fillId="0" borderId="0" xfId="0"/>
    <xf numFmtId="0" fontId="6" fillId="0" borderId="0" xfId="0" applyFont="1" applyAlignment="1" applyProtection="1">
      <alignment horizontal="center" vertical="center"/>
      <protection locked="0"/>
    </xf>
    <xf numFmtId="0" fontId="5"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horizontal="center" vertical="center"/>
    </xf>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pplyProtection="1">
      <alignment horizontal="center" vertical="center"/>
      <protection locked="0"/>
    </xf>
    <xf numFmtId="0" fontId="11" fillId="0" borderId="0" xfId="0" applyFont="1" applyAlignment="1">
      <alignment horizontal="center" vertical="center" indent="1"/>
    </xf>
    <xf numFmtId="0" fontId="10"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4"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indent="1"/>
    </xf>
    <xf numFmtId="0" fontId="15" fillId="0" borderId="0" xfId="0" applyFont="1" applyAlignment="1">
      <alignment horizontal="center" vertic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9" fillId="0" borderId="5" xfId="0" applyFont="1" applyBorder="1" applyAlignment="1">
      <alignment horizontal="center" vertical="center"/>
    </xf>
    <xf numFmtId="0" fontId="19" fillId="0" borderId="0" xfId="0" applyFont="1" applyAlignment="1">
      <alignment horizontal="center" vertical="center"/>
    </xf>
    <xf numFmtId="0" fontId="22" fillId="6" borderId="0" xfId="0" applyFont="1" applyFill="1"/>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xf numFmtId="0" fontId="21" fillId="0" borderId="14" xfId="0" applyFont="1" applyBorder="1" applyAlignment="1">
      <alignment horizontal="center" vertical="center"/>
    </xf>
    <xf numFmtId="0" fontId="21" fillId="0" borderId="12" xfId="0" applyFont="1" applyBorder="1" applyAlignment="1">
      <alignment horizontal="center" vertical="center"/>
    </xf>
    <xf numFmtId="0" fontId="19" fillId="0" borderId="15" xfId="0" applyFont="1" applyBorder="1" applyAlignment="1">
      <alignment horizontal="center" vertical="center"/>
    </xf>
    <xf numFmtId="0" fontId="13" fillId="0" borderId="8" xfId="0" applyFont="1" applyBorder="1" applyAlignment="1">
      <alignment horizontal="center" vertical="center"/>
    </xf>
    <xf numFmtId="0" fontId="13" fillId="0" borderId="17" xfId="0" applyFont="1" applyBorder="1" applyAlignment="1">
      <alignment horizontal="center" vertical="center"/>
    </xf>
    <xf numFmtId="0" fontId="24" fillId="0" borderId="5" xfId="0" applyFont="1" applyBorder="1" applyAlignment="1">
      <alignment horizontal="left" vertical="center"/>
    </xf>
    <xf numFmtId="0" fontId="24" fillId="0" borderId="0" xfId="0" applyFont="1" applyAlignment="1">
      <alignment horizontal="left" vertical="center"/>
    </xf>
    <xf numFmtId="0" fontId="25" fillId="0" borderId="0" xfId="0" applyFont="1" applyAlignment="1">
      <alignment horizontal="center" vertical="center"/>
    </xf>
    <xf numFmtId="0" fontId="27" fillId="0" borderId="0" xfId="0" applyFont="1" applyAlignment="1">
      <alignment horizontal="center" vertical="center" indent="1"/>
    </xf>
    <xf numFmtId="0" fontId="27" fillId="0" borderId="0" xfId="0" applyFont="1"/>
    <xf numFmtId="0" fontId="25" fillId="0" borderId="0" xfId="0" applyFont="1" applyAlignment="1">
      <alignment vertical="center"/>
    </xf>
    <xf numFmtId="0" fontId="18" fillId="0" borderId="18" xfId="0" applyFont="1" applyBorder="1" applyAlignment="1">
      <alignment horizontal="center" vertical="center"/>
    </xf>
    <xf numFmtId="0" fontId="28" fillId="3" borderId="2" xfId="0" applyFont="1" applyFill="1" applyBorder="1" applyAlignment="1">
      <alignment horizontal="center"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13" fillId="0" borderId="0" xfId="0" applyFont="1" applyAlignment="1">
      <alignment horizontal="center" vertical="center"/>
    </xf>
    <xf numFmtId="0" fontId="13" fillId="0" borderId="17" xfId="0" applyFont="1" applyBorder="1" applyAlignment="1">
      <alignment horizontal="left" vertical="center"/>
    </xf>
    <xf numFmtId="0" fontId="31" fillId="0" borderId="0" xfId="0" applyFont="1"/>
    <xf numFmtId="0" fontId="32" fillId="0" borderId="2" xfId="1" applyFont="1" applyBorder="1" applyAlignment="1">
      <alignment horizontal="center" vertical="center"/>
    </xf>
    <xf numFmtId="0" fontId="33" fillId="0" borderId="2" xfId="0" applyFont="1" applyBorder="1" applyAlignment="1" applyProtection="1">
      <alignment horizontal="left" vertical="top" wrapText="1"/>
      <protection locked="0"/>
    </xf>
    <xf numFmtId="0" fontId="33" fillId="0" borderId="2" xfId="1" applyFont="1" applyBorder="1" applyAlignment="1" applyProtection="1">
      <alignment horizontal="left" vertical="top" wrapText="1"/>
      <protection locked="0"/>
    </xf>
    <xf numFmtId="0" fontId="33" fillId="0" borderId="0" xfId="0" applyFont="1" applyAlignment="1" applyProtection="1">
      <alignment horizontal="left" vertical="top" wrapText="1"/>
      <protection locked="0"/>
    </xf>
    <xf numFmtId="0" fontId="33" fillId="0" borderId="2" xfId="1" applyFont="1" applyBorder="1" applyAlignment="1">
      <alignment horizontal="left" vertical="top" wrapText="1"/>
    </xf>
    <xf numFmtId="0" fontId="32" fillId="0" borderId="0" xfId="1" applyFont="1" applyAlignment="1" applyProtection="1">
      <alignment horizontal="center" vertical="center"/>
      <protection locked="0"/>
    </xf>
    <xf numFmtId="0" fontId="36" fillId="0" borderId="0" xfId="0" applyFont="1"/>
    <xf numFmtId="0" fontId="31" fillId="0" borderId="0" xfId="0" applyFont="1" applyAlignment="1" applyProtection="1">
      <alignment horizontal="center" vertical="center"/>
      <protection locked="0"/>
    </xf>
    <xf numFmtId="0" fontId="31" fillId="0" borderId="0" xfId="0" applyFont="1" applyAlignment="1">
      <alignment horizontal="center"/>
    </xf>
    <xf numFmtId="0" fontId="31" fillId="0" borderId="0" xfId="0" applyFont="1" applyAlignment="1">
      <alignment horizontal="center" vertical="center"/>
    </xf>
    <xf numFmtId="0" fontId="38" fillId="0" borderId="2" xfId="1" applyFont="1" applyBorder="1" applyAlignment="1">
      <alignment horizontal="center" vertical="center"/>
    </xf>
    <xf numFmtId="0" fontId="37" fillId="0" borderId="2" xfId="1" applyFont="1" applyBorder="1" applyAlignment="1" applyProtection="1">
      <alignment horizontal="left" vertical="top" wrapText="1"/>
      <protection locked="0"/>
    </xf>
    <xf numFmtId="0" fontId="38" fillId="0" borderId="11" xfId="1" applyFont="1" applyBorder="1" applyAlignment="1">
      <alignment horizontal="center" vertical="center"/>
    </xf>
    <xf numFmtId="0" fontId="38" fillId="0" borderId="6" xfId="1" applyFont="1" applyBorder="1" applyAlignment="1">
      <alignment horizontal="center" vertical="center"/>
    </xf>
    <xf numFmtId="0" fontId="40" fillId="0" borderId="2" xfId="1" applyFont="1" applyBorder="1" applyAlignment="1" applyProtection="1">
      <alignment horizontal="center" vertical="center"/>
      <protection locked="0"/>
    </xf>
    <xf numFmtId="0" fontId="38" fillId="0" borderId="4" xfId="1" applyFont="1" applyBorder="1" applyAlignment="1">
      <alignment horizontal="center" vertical="center"/>
    </xf>
    <xf numFmtId="0" fontId="38" fillId="0" borderId="4" xfId="1" applyFont="1" applyBorder="1" applyAlignment="1" applyProtection="1">
      <alignment horizontal="center" vertical="center"/>
      <protection locked="0"/>
    </xf>
    <xf numFmtId="0" fontId="38" fillId="0" borderId="5" xfId="1" applyFont="1" applyBorder="1" applyAlignment="1" applyProtection="1">
      <alignment horizontal="center" vertical="center"/>
      <protection locked="0"/>
    </xf>
    <xf numFmtId="0" fontId="38" fillId="0" borderId="2" xfId="1" applyFont="1" applyBorder="1" applyAlignment="1" applyProtection="1">
      <alignment horizontal="center" vertical="center"/>
      <protection locked="0"/>
    </xf>
    <xf numFmtId="164" fontId="41" fillId="0" borderId="2" xfId="1" applyNumberFormat="1" applyFont="1" applyBorder="1" applyAlignment="1" applyProtection="1">
      <alignment vertical="center"/>
      <protection locked="0"/>
    </xf>
    <xf numFmtId="0" fontId="41" fillId="0" borderId="2" xfId="1" applyFont="1" applyBorder="1" applyAlignment="1" applyProtection="1">
      <alignment vertical="center"/>
      <protection locked="0"/>
    </xf>
    <xf numFmtId="0" fontId="41" fillId="0" borderId="2" xfId="1" applyFont="1" applyBorder="1" applyAlignment="1" applyProtection="1">
      <alignment horizontal="left" vertical="center"/>
      <protection locked="0"/>
    </xf>
    <xf numFmtId="0" fontId="41" fillId="0" borderId="2" xfId="1" applyFont="1" applyBorder="1" applyAlignment="1" applyProtection="1">
      <alignment horizontal="center" vertical="center"/>
      <protection locked="0"/>
    </xf>
    <xf numFmtId="165" fontId="41" fillId="0" borderId="2" xfId="1" applyNumberFormat="1" applyFont="1" applyBorder="1" applyAlignment="1">
      <alignment horizontal="center"/>
    </xf>
    <xf numFmtId="0" fontId="37" fillId="0" borderId="5" xfId="1" applyFont="1" applyBorder="1" applyAlignment="1">
      <alignment horizontal="left" vertical="top" wrapText="1"/>
    </xf>
    <xf numFmtId="0" fontId="42"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45" fillId="0" borderId="7" xfId="0" applyFont="1" applyBorder="1" applyAlignment="1">
      <alignment horizontal="center" vertical="center"/>
    </xf>
    <xf numFmtId="0" fontId="43" fillId="0" borderId="24" xfId="0" applyFont="1" applyBorder="1" applyAlignment="1">
      <alignment horizontal="center" vertical="center"/>
    </xf>
    <xf numFmtId="0" fontId="43" fillId="0" borderId="13" xfId="0" applyFont="1" applyBorder="1" applyAlignment="1">
      <alignment horizontal="center" vertical="center"/>
    </xf>
    <xf numFmtId="0" fontId="45" fillId="0" borderId="21" xfId="0" applyFont="1" applyBorder="1" applyAlignment="1">
      <alignment horizontal="center" vertical="center"/>
    </xf>
    <xf numFmtId="0" fontId="46" fillId="0" borderId="0" xfId="0" applyFont="1" applyAlignment="1">
      <alignment horizontal="center" vertical="center" indent="1"/>
    </xf>
    <xf numFmtId="0" fontId="47" fillId="0" borderId="0" xfId="0" applyFont="1" applyAlignment="1">
      <alignment horizontal="center" vertical="center" indent="1"/>
    </xf>
    <xf numFmtId="0" fontId="47" fillId="0" borderId="0" xfId="0" applyFont="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2" xfId="0" applyFont="1" applyFill="1" applyBorder="1" applyAlignment="1">
      <alignment horizontal="center" vertical="center"/>
    </xf>
    <xf numFmtId="0" fontId="48" fillId="9" borderId="2" xfId="0" applyFont="1" applyFill="1" applyBorder="1" applyAlignment="1">
      <alignment horizontal="center" vertical="center"/>
    </xf>
    <xf numFmtId="0" fontId="18" fillId="0" borderId="26"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49" fillId="7" borderId="5" xfId="0" applyFont="1" applyFill="1" applyBorder="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7" fillId="0" borderId="0" xfId="0" applyFont="1" applyAlignment="1">
      <alignment horizontal="center" vertical="center"/>
    </xf>
    <xf numFmtId="0" fontId="58" fillId="0" borderId="0" xfId="0" applyFont="1" applyAlignment="1">
      <alignment horizontal="center" vertical="center"/>
    </xf>
    <xf numFmtId="0" fontId="58" fillId="0" borderId="24" xfId="0" applyFont="1" applyBorder="1" applyAlignment="1">
      <alignment horizontal="center" vertical="center"/>
    </xf>
    <xf numFmtId="0" fontId="59" fillId="0" borderId="7" xfId="0" applyFont="1" applyBorder="1" applyAlignment="1">
      <alignment horizontal="center" vertical="center"/>
    </xf>
    <xf numFmtId="0" fontId="59" fillId="0" borderId="0" xfId="0" applyFont="1" applyAlignment="1">
      <alignment horizontal="center" vertical="center"/>
    </xf>
    <xf numFmtId="0" fontId="55" fillId="0" borderId="24" xfId="0" applyFont="1" applyBorder="1" applyAlignment="1">
      <alignment horizontal="center" vertical="center"/>
    </xf>
    <xf numFmtId="0" fontId="59" fillId="0" borderId="14" xfId="0" applyFont="1" applyBorder="1" applyAlignment="1">
      <alignment horizontal="center" vertical="center"/>
    </xf>
    <xf numFmtId="0" fontId="59" fillId="0" borderId="24" xfId="0" applyFont="1" applyBorder="1" applyAlignment="1">
      <alignment horizontal="center" vertical="center"/>
    </xf>
    <xf numFmtId="0" fontId="56" fillId="0" borderId="0" xfId="0" applyFont="1" applyAlignment="1">
      <alignment horizontal="center" vertical="center"/>
    </xf>
    <xf numFmtId="166" fontId="60" fillId="4" borderId="0" xfId="0" applyNumberFormat="1" applyFont="1" applyFill="1" applyAlignment="1">
      <alignment horizontal="center" vertical="center"/>
    </xf>
    <xf numFmtId="0" fontId="60" fillId="0" borderId="0" xfId="0" applyFont="1" applyAlignment="1">
      <alignment horizontal="center" vertical="center"/>
    </xf>
    <xf numFmtId="0" fontId="61" fillId="0" borderId="0" xfId="0" applyFont="1" applyAlignment="1">
      <alignment horizontal="center" vertical="center"/>
    </xf>
    <xf numFmtId="0" fontId="58" fillId="0" borderId="13" xfId="0" applyFont="1" applyBorder="1" applyAlignment="1">
      <alignment horizontal="center" vertical="center"/>
    </xf>
    <xf numFmtId="0" fontId="59" fillId="0" borderId="21" xfId="0" applyFont="1" applyBorder="1" applyAlignment="1">
      <alignment horizontal="center" vertical="center"/>
    </xf>
    <xf numFmtId="0" fontId="55" fillId="0" borderId="13" xfId="0" applyFont="1" applyBorder="1" applyAlignment="1">
      <alignment horizontal="center" vertical="center"/>
    </xf>
    <xf numFmtId="0" fontId="59" fillId="0" borderId="25" xfId="0" applyFont="1" applyBorder="1" applyAlignment="1">
      <alignment horizontal="center" vertical="center"/>
    </xf>
    <xf numFmtId="0" fontId="54" fillId="0" borderId="24" xfId="0" applyFont="1" applyBorder="1" applyAlignment="1">
      <alignment horizontal="center" vertical="center"/>
    </xf>
    <xf numFmtId="0" fontId="59" fillId="0" borderId="22" xfId="0" applyFont="1" applyBorder="1" applyAlignment="1">
      <alignment horizontal="center" vertical="center"/>
    </xf>
    <xf numFmtId="0" fontId="59" fillId="0" borderId="17" xfId="0" applyFont="1" applyBorder="1" applyAlignment="1">
      <alignment horizontal="center" vertical="center"/>
    </xf>
    <xf numFmtId="0" fontId="55" fillId="0" borderId="22" xfId="0" applyFont="1" applyBorder="1" applyAlignment="1">
      <alignment horizontal="center" vertical="center"/>
    </xf>
    <xf numFmtId="0" fontId="54" fillId="0" borderId="13" xfId="0" applyFont="1" applyBorder="1" applyAlignment="1">
      <alignment horizontal="center" vertical="center"/>
    </xf>
    <xf numFmtId="0" fontId="54" fillId="0" borderId="23" xfId="0" applyFont="1" applyBorder="1" applyAlignment="1">
      <alignment horizontal="center" vertical="center"/>
    </xf>
    <xf numFmtId="0" fontId="59" fillId="0" borderId="12" xfId="0" applyFont="1" applyBorder="1" applyAlignment="1">
      <alignment horizontal="center" vertical="center"/>
    </xf>
    <xf numFmtId="0" fontId="59" fillId="0" borderId="13" xfId="0" applyFont="1" applyBorder="1" applyAlignment="1">
      <alignment horizontal="center" vertical="center"/>
    </xf>
    <xf numFmtId="0" fontId="55" fillId="0" borderId="23" xfId="0" applyFont="1" applyBorder="1" applyAlignment="1">
      <alignment horizontal="center" vertical="center"/>
    </xf>
    <xf numFmtId="0" fontId="62" fillId="0" borderId="0" xfId="0" applyFont="1" applyAlignment="1">
      <alignment horizontal="center" vertical="center"/>
    </xf>
    <xf numFmtId="0" fontId="62" fillId="0" borderId="13" xfId="0" applyFont="1" applyBorder="1" applyAlignment="1">
      <alignment horizontal="center" vertical="center"/>
    </xf>
    <xf numFmtId="0" fontId="59" fillId="0" borderId="23" xfId="0" applyFont="1" applyBorder="1" applyAlignment="1">
      <alignment horizontal="center" vertical="center"/>
    </xf>
    <xf numFmtId="0" fontId="59" fillId="0" borderId="8" xfId="0" applyFont="1" applyBorder="1" applyAlignment="1">
      <alignment horizontal="center" vertical="center"/>
    </xf>
    <xf numFmtId="0" fontId="63" fillId="0" borderId="0" xfId="0" applyFont="1" applyAlignment="1">
      <alignment horizontal="center" vertical="center"/>
    </xf>
    <xf numFmtId="0" fontId="63" fillId="0" borderId="13" xfId="0" applyFont="1" applyBorder="1" applyAlignment="1">
      <alignment horizontal="center" vertical="center"/>
    </xf>
    <xf numFmtId="0" fontId="64" fillId="0" borderId="0" xfId="0" applyFont="1" applyAlignment="1">
      <alignment horizontal="center" vertical="center"/>
    </xf>
    <xf numFmtId="0" fontId="63" fillId="0" borderId="24" xfId="0" applyFont="1" applyBorder="1" applyAlignment="1">
      <alignment horizontal="center" vertical="center"/>
    </xf>
    <xf numFmtId="0" fontId="67" fillId="0" borderId="0" xfId="0" applyFont="1" applyAlignment="1">
      <alignment horizontal="center" vertical="center"/>
    </xf>
    <xf numFmtId="0" fontId="38" fillId="0" borderId="3" xfId="1" applyFont="1" applyBorder="1" applyAlignment="1">
      <alignment horizontal="center" vertical="center"/>
    </xf>
    <xf numFmtId="0" fontId="37" fillId="0" borderId="2" xfId="0" applyFont="1" applyBorder="1" applyAlignment="1">
      <alignment horizontal="left" vertical="top" wrapText="1"/>
    </xf>
    <xf numFmtId="0" fontId="33" fillId="0" borderId="2" xfId="0" applyFont="1" applyBorder="1" applyAlignment="1">
      <alignment vertical="top" wrapText="1"/>
    </xf>
    <xf numFmtId="0" fontId="32" fillId="0" borderId="3" xfId="1" applyFont="1" applyBorder="1" applyAlignment="1">
      <alignment horizontal="center" vertical="center"/>
    </xf>
    <xf numFmtId="0" fontId="37" fillId="0" borderId="2" xfId="0" applyFont="1" applyBorder="1" applyAlignment="1" applyProtection="1">
      <alignment horizontal="left" vertical="top" wrapText="1"/>
      <protection locked="0"/>
    </xf>
    <xf numFmtId="0" fontId="34" fillId="0" borderId="2" xfId="1" applyFont="1" applyBorder="1" applyAlignment="1" applyProtection="1">
      <alignment horizontal="left" vertical="top" wrapText="1"/>
      <protection locked="0"/>
    </xf>
    <xf numFmtId="0" fontId="37" fillId="0" borderId="2" xfId="1" applyFont="1" applyBorder="1" applyAlignment="1">
      <alignment horizontal="left" vertical="top" wrapText="1"/>
    </xf>
    <xf numFmtId="16" fontId="33" fillId="0" borderId="2" xfId="1" applyNumberFormat="1" applyFont="1" applyBorder="1" applyAlignment="1" applyProtection="1">
      <alignment horizontal="left" vertical="top" wrapText="1"/>
      <protection locked="0"/>
    </xf>
    <xf numFmtId="0" fontId="35" fillId="0" borderId="2" xfId="0" applyFont="1" applyBorder="1" applyAlignment="1">
      <alignment horizontal="left" vertical="top" wrapText="1"/>
    </xf>
    <xf numFmtId="0" fontId="37" fillId="0" borderId="2" xfId="0" applyFont="1" applyBorder="1" applyAlignment="1">
      <alignment vertical="top" wrapText="1"/>
    </xf>
    <xf numFmtId="0" fontId="33" fillId="0" borderId="27" xfId="1" applyFont="1" applyBorder="1" applyAlignment="1" applyProtection="1">
      <alignment horizontal="left" vertical="top" wrapText="1"/>
      <protection locked="0"/>
    </xf>
    <xf numFmtId="0" fontId="37" fillId="0" borderId="4" xfId="1" applyFont="1" applyBorder="1" applyAlignment="1" applyProtection="1">
      <alignment horizontal="left" vertical="top" wrapText="1"/>
      <protection locked="0"/>
    </xf>
    <xf numFmtId="0" fontId="5" fillId="0" borderId="1" xfId="0" applyFont="1" applyBorder="1" applyAlignment="1">
      <alignment horizontal="center" vertical="center"/>
    </xf>
    <xf numFmtId="0" fontId="33" fillId="0" borderId="27" xfId="0" quotePrefix="1" applyFont="1" applyBorder="1" applyAlignment="1" applyProtection="1">
      <alignment horizontal="left" vertical="top" wrapText="1"/>
      <protection locked="0"/>
    </xf>
    <xf numFmtId="0" fontId="33" fillId="10" borderId="2" xfId="0" applyFont="1" applyFill="1" applyBorder="1" applyAlignment="1" applyProtection="1">
      <alignment horizontal="left" vertical="top" wrapText="1"/>
      <protection locked="0"/>
    </xf>
    <xf numFmtId="0" fontId="69" fillId="0" borderId="2" xfId="1" applyFont="1" applyBorder="1" applyAlignment="1" applyProtection="1">
      <alignment horizontal="left" vertical="top" wrapText="1"/>
      <protection locked="0"/>
    </xf>
    <xf numFmtId="0" fontId="29" fillId="0" borderId="0" xfId="0" applyFont="1" applyAlignment="1">
      <alignment horizontal="center" vertical="center"/>
    </xf>
    <xf numFmtId="0" fontId="7" fillId="0" borderId="0" xfId="0" applyFont="1" applyAlignment="1" applyProtection="1">
      <alignment horizontal="center" vertical="center"/>
      <protection locked="0"/>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1" xfId="0" applyFont="1" applyBorder="1" applyAlignment="1">
      <alignment horizontal="left" vertical="center"/>
    </xf>
    <xf numFmtId="0" fontId="37" fillId="0" borderId="5" xfId="1" applyFont="1" applyBorder="1" applyAlignment="1" applyProtection="1">
      <alignment horizontal="left" vertical="top" wrapText="1"/>
      <protection locked="0"/>
    </xf>
    <xf numFmtId="0" fontId="38" fillId="0" borderId="5" xfId="1" applyFont="1" applyBorder="1" applyAlignment="1">
      <alignment horizontal="center" vertical="center"/>
    </xf>
    <xf numFmtId="0" fontId="37" fillId="0" borderId="5" xfId="0" applyFont="1" applyBorder="1" applyAlignment="1" applyProtection="1">
      <alignment horizontal="left" vertical="top" wrapText="1"/>
      <protection locked="0"/>
    </xf>
    <xf numFmtId="43" fontId="38" fillId="0" borderId="2" xfId="1" applyNumberFormat="1" applyFont="1" applyBorder="1" applyAlignment="1" applyProtection="1">
      <alignment horizontal="center" vertical="center"/>
      <protection locked="0"/>
    </xf>
    <xf numFmtId="0" fontId="37" fillId="0" borderId="4" xfId="0" applyFont="1" applyBorder="1" applyAlignment="1" applyProtection="1">
      <alignment horizontal="left" vertical="top" wrapText="1"/>
      <protection locked="0"/>
    </xf>
    <xf numFmtId="0" fontId="37" fillId="0" borderId="11" xfId="1" applyFont="1" applyBorder="1" applyAlignment="1" applyProtection="1">
      <alignment horizontal="left" vertical="top" wrapText="1"/>
      <protection locked="0"/>
    </xf>
    <xf numFmtId="0" fontId="70" fillId="0" borderId="2" xfId="1" applyFont="1" applyBorder="1" applyAlignment="1" applyProtection="1">
      <alignment horizontal="left" vertical="top" wrapText="1"/>
      <protection locked="0"/>
    </xf>
    <xf numFmtId="0" fontId="68" fillId="0" borderId="2" xfId="1" applyFont="1" applyBorder="1" applyAlignment="1">
      <alignment horizontal="left" vertical="top" wrapText="1"/>
    </xf>
    <xf numFmtId="0" fontId="71" fillId="0" borderId="0" xfId="0" applyFont="1" applyAlignment="1" applyProtection="1">
      <alignment horizontal="center" vertical="center"/>
      <protection locked="0"/>
    </xf>
    <xf numFmtId="0" fontId="71" fillId="0" borderId="0" xfId="0" applyFont="1" applyAlignment="1">
      <alignment horizontal="center"/>
    </xf>
    <xf numFmtId="0" fontId="71" fillId="0" borderId="0" xfId="0" applyFont="1"/>
    <xf numFmtId="0" fontId="71" fillId="0" borderId="0" xfId="0" applyFont="1" applyAlignment="1">
      <alignment horizontal="center" vertical="center"/>
    </xf>
    <xf numFmtId="0" fontId="37" fillId="0" borderId="0" xfId="0" applyFont="1" applyAlignment="1" applyProtection="1">
      <alignment horizontal="left" vertical="top" wrapText="1"/>
      <protection locked="0"/>
    </xf>
    <xf numFmtId="0" fontId="7" fillId="10" borderId="0" xfId="0" applyFont="1" applyFill="1" applyAlignment="1" applyProtection="1">
      <alignment horizontal="center" vertical="center"/>
      <protection locked="0"/>
    </xf>
    <xf numFmtId="0" fontId="38" fillId="10" borderId="2" xfId="1" applyFont="1" applyFill="1" applyBorder="1" applyAlignment="1">
      <alignment horizontal="center" vertical="center"/>
    </xf>
    <xf numFmtId="0" fontId="73" fillId="0" borderId="0" xfId="0" applyFont="1" applyAlignment="1">
      <alignment horizontal="center" vertical="center"/>
    </xf>
    <xf numFmtId="0" fontId="74" fillId="0" borderId="0" xfId="0" applyFont="1" applyAlignment="1">
      <alignment horizontal="center" vertical="center"/>
    </xf>
    <xf numFmtId="0" fontId="74" fillId="0" borderId="0" xfId="0" applyFont="1" applyAlignment="1">
      <alignment horizontal="center"/>
    </xf>
    <xf numFmtId="0" fontId="73" fillId="0" borderId="0" xfId="0" applyFont="1" applyAlignment="1">
      <alignment horizontal="center"/>
    </xf>
    <xf numFmtId="0" fontId="38" fillId="0" borderId="28" xfId="1" applyFont="1" applyBorder="1" applyAlignment="1">
      <alignment horizontal="center" vertical="center"/>
    </xf>
    <xf numFmtId="0" fontId="38" fillId="0" borderId="29" xfId="1" applyFont="1" applyBorder="1" applyAlignment="1">
      <alignment horizontal="center" vertical="center"/>
    </xf>
    <xf numFmtId="14" fontId="74" fillId="0" borderId="0" xfId="0" applyNumberFormat="1" applyFont="1" applyAlignment="1">
      <alignment horizontal="center" vertical="center"/>
    </xf>
    <xf numFmtId="0" fontId="73" fillId="0" borderId="1" xfId="0" applyFont="1" applyBorder="1" applyAlignment="1">
      <alignment horizontal="center" vertical="center"/>
    </xf>
    <xf numFmtId="0" fontId="75" fillId="0" borderId="0" xfId="0" applyFont="1" applyAlignment="1">
      <alignment horizontal="center" vertical="center"/>
    </xf>
    <xf numFmtId="0" fontId="25" fillId="0" borderId="2" xfId="0" applyFont="1" applyBorder="1" applyAlignment="1">
      <alignment vertical="center"/>
    </xf>
    <xf numFmtId="0" fontId="25" fillId="0" borderId="2" xfId="0" applyFont="1" applyBorder="1" applyAlignment="1">
      <alignment horizontal="center" vertical="center"/>
    </xf>
    <xf numFmtId="0" fontId="27" fillId="0" borderId="2" xfId="0" applyFont="1" applyBorder="1"/>
    <xf numFmtId="0" fontId="26" fillId="0" borderId="2" xfId="0" applyFont="1" applyBorder="1" applyAlignment="1">
      <alignment vertical="center"/>
    </xf>
    <xf numFmtId="0" fontId="53" fillId="0" borderId="2" xfId="0" applyFont="1" applyBorder="1" applyAlignment="1">
      <alignment horizontal="center" vertical="center"/>
    </xf>
    <xf numFmtId="0" fontId="0" fillId="0" borderId="2" xfId="0" applyBorder="1"/>
    <xf numFmtId="0" fontId="0" fillId="0" borderId="5" xfId="0" applyBorder="1"/>
    <xf numFmtId="0" fontId="52" fillId="0" borderId="5" xfId="0" applyFont="1" applyBorder="1" applyAlignment="1">
      <alignment horizontal="center" vertical="center"/>
    </xf>
    <xf numFmtId="0" fontId="33" fillId="3" borderId="2" xfId="0" applyFont="1" applyFill="1" applyBorder="1" applyAlignment="1">
      <alignment horizontal="left" vertical="top" wrapText="1"/>
    </xf>
    <xf numFmtId="0" fontId="33" fillId="3" borderId="2" xfId="1" applyFont="1" applyFill="1" applyBorder="1" applyAlignment="1" applyProtection="1">
      <alignment horizontal="left" vertical="top" wrapText="1"/>
      <protection locked="0"/>
    </xf>
    <xf numFmtId="12" fontId="33" fillId="3" borderId="2" xfId="1" applyNumberFormat="1" applyFont="1" applyFill="1" applyBorder="1" applyAlignment="1" applyProtection="1">
      <alignment horizontal="left" vertical="top" wrapText="1"/>
      <protection locked="0"/>
    </xf>
    <xf numFmtId="16" fontId="33" fillId="3" borderId="2" xfId="0" applyNumberFormat="1" applyFont="1" applyFill="1" applyBorder="1" applyAlignment="1">
      <alignment horizontal="left" vertical="top" wrapText="1"/>
    </xf>
    <xf numFmtId="0" fontId="37" fillId="3" borderId="2" xfId="1" applyFont="1" applyFill="1" applyBorder="1" applyAlignment="1" applyProtection="1">
      <alignment horizontal="left" vertical="top" wrapText="1"/>
      <protection locked="0"/>
    </xf>
    <xf numFmtId="0" fontId="33" fillId="0" borderId="2" xfId="1" quotePrefix="1" applyFont="1" applyBorder="1" applyAlignment="1" applyProtection="1">
      <alignment horizontal="left" vertical="top" wrapText="1"/>
      <protection locked="0"/>
    </xf>
    <xf numFmtId="0" fontId="33" fillId="10" borderId="2" xfId="1" applyFont="1" applyFill="1" applyBorder="1" applyAlignment="1" applyProtection="1">
      <alignment horizontal="left" vertical="top" wrapText="1"/>
      <protection locked="0"/>
    </xf>
    <xf numFmtId="0" fontId="37" fillId="10" borderId="2" xfId="1" applyFont="1" applyFill="1" applyBorder="1" applyAlignment="1" applyProtection="1">
      <alignment horizontal="left" vertical="top" wrapText="1"/>
      <protection locked="0"/>
    </xf>
    <xf numFmtId="0" fontId="37" fillId="10" borderId="2" xfId="1" applyFont="1" applyFill="1" applyBorder="1" applyAlignment="1">
      <alignment horizontal="left" vertical="top" wrapText="1"/>
    </xf>
    <xf numFmtId="0" fontId="37" fillId="3" borderId="2" xfId="1" quotePrefix="1" applyFont="1" applyFill="1" applyBorder="1" applyAlignment="1" applyProtection="1">
      <alignment horizontal="left" vertical="top" wrapText="1"/>
      <protection locked="0"/>
    </xf>
    <xf numFmtId="0" fontId="33" fillId="3" borderId="2" xfId="1" quotePrefix="1" applyFont="1" applyFill="1" applyBorder="1" applyAlignment="1" applyProtection="1">
      <alignment horizontal="left" vertical="top" wrapText="1"/>
      <protection locked="0"/>
    </xf>
    <xf numFmtId="0" fontId="33" fillId="3" borderId="2" xfId="1" applyFont="1" applyFill="1" applyBorder="1" applyAlignment="1">
      <alignment horizontal="left" vertical="top" wrapText="1"/>
    </xf>
    <xf numFmtId="0" fontId="33" fillId="10" borderId="2" xfId="1" applyFont="1" applyFill="1" applyBorder="1" applyAlignment="1">
      <alignment horizontal="left" vertical="top" wrapText="1"/>
    </xf>
    <xf numFmtId="0" fontId="33" fillId="0" borderId="5" xfId="1" applyFont="1" applyBorder="1" applyAlignment="1">
      <alignment horizontal="left" vertical="top" wrapText="1"/>
    </xf>
    <xf numFmtId="0" fontId="37" fillId="3" borderId="2" xfId="0" applyFont="1" applyFill="1" applyBorder="1" applyAlignment="1" applyProtection="1">
      <alignment horizontal="left" vertical="top" wrapText="1"/>
      <protection locked="0"/>
    </xf>
    <xf numFmtId="0" fontId="34" fillId="3" borderId="2" xfId="1" applyFont="1" applyFill="1" applyBorder="1" applyAlignment="1" applyProtection="1">
      <alignment horizontal="left" vertical="top" wrapText="1"/>
      <protection locked="0"/>
    </xf>
    <xf numFmtId="0" fontId="33" fillId="3" borderId="2" xfId="0" applyFont="1" applyFill="1" applyBorder="1" applyAlignment="1" applyProtection="1">
      <alignment horizontal="left" vertical="top" wrapText="1"/>
      <protection locked="0"/>
    </xf>
    <xf numFmtId="0" fontId="33" fillId="10" borderId="2" xfId="1" quotePrefix="1" applyFont="1" applyFill="1" applyBorder="1" applyAlignment="1" applyProtection="1">
      <alignment horizontal="left" vertical="top" wrapText="1"/>
      <protection locked="0"/>
    </xf>
    <xf numFmtId="0" fontId="37" fillId="10" borderId="2" xfId="0" applyFont="1" applyFill="1" applyBorder="1" applyAlignment="1" applyProtection="1">
      <alignment horizontal="left" vertical="top" wrapText="1"/>
      <protection locked="0"/>
    </xf>
    <xf numFmtId="0" fontId="78" fillId="0" borderId="2" xfId="1" applyFont="1" applyBorder="1" applyAlignment="1" applyProtection="1">
      <alignment horizontal="left" vertical="top" wrapText="1"/>
      <protection locked="0"/>
    </xf>
    <xf numFmtId="0" fontId="34" fillId="0" borderId="2" xfId="0" applyFont="1" applyBorder="1" applyAlignment="1">
      <alignment horizontal="left" vertical="top" wrapText="1"/>
    </xf>
    <xf numFmtId="0" fontId="33" fillId="0" borderId="2" xfId="0" applyFont="1" applyBorder="1" applyAlignment="1">
      <alignment horizontal="left" vertical="top" wrapText="1"/>
    </xf>
    <xf numFmtId="0" fontId="33" fillId="3" borderId="5" xfId="1" applyFont="1" applyFill="1" applyBorder="1" applyAlignment="1" applyProtection="1">
      <alignment horizontal="left" vertical="top" wrapText="1"/>
      <protection locked="0"/>
    </xf>
    <xf numFmtId="0" fontId="35" fillId="0" borderId="2" xfId="1" applyFont="1" applyBorder="1" applyAlignment="1" applyProtection="1">
      <alignment horizontal="left" vertical="top" wrapText="1"/>
      <protection locked="0"/>
    </xf>
    <xf numFmtId="0" fontId="72" fillId="0" borderId="2" xfId="1" applyFont="1" applyBorder="1" applyAlignment="1" applyProtection="1">
      <alignment horizontal="left" vertical="top" wrapText="1"/>
      <protection locked="0"/>
    </xf>
    <xf numFmtId="0" fontId="34" fillId="3" borderId="2" xfId="0" applyFont="1" applyFill="1" applyBorder="1" applyAlignment="1">
      <alignment horizontal="left" vertical="top" wrapText="1"/>
    </xf>
    <xf numFmtId="0" fontId="37" fillId="3" borderId="2" xfId="0" applyFont="1" applyFill="1" applyBorder="1" applyAlignment="1">
      <alignment horizontal="left" vertical="top" wrapText="1"/>
    </xf>
    <xf numFmtId="0" fontId="72" fillId="0" borderId="2" xfId="0" applyFont="1" applyBorder="1" applyAlignment="1">
      <alignment horizontal="left" vertical="top" wrapText="1"/>
    </xf>
    <xf numFmtId="0" fontId="68" fillId="7" borderId="2" xfId="1" quotePrefix="1" applyFont="1" applyFill="1" applyBorder="1" applyAlignment="1" applyProtection="1">
      <alignment horizontal="left" vertical="top" wrapText="1"/>
      <protection locked="0"/>
    </xf>
    <xf numFmtId="16" fontId="33" fillId="0" borderId="2" xfId="0" applyNumberFormat="1" applyFont="1" applyBorder="1" applyAlignment="1">
      <alignment horizontal="left" vertical="top" wrapText="1"/>
    </xf>
    <xf numFmtId="0" fontId="76" fillId="0" borderId="2" xfId="1" applyFont="1" applyBorder="1" applyAlignment="1">
      <alignment horizontal="left" vertical="top" wrapText="1"/>
    </xf>
    <xf numFmtId="0" fontId="33" fillId="0" borderId="3" xfId="1" applyFont="1" applyBorder="1" applyAlignment="1">
      <alignment horizontal="left" vertical="top" wrapText="1"/>
    </xf>
    <xf numFmtId="0" fontId="33" fillId="0" borderId="3" xfId="1" applyFont="1" applyBorder="1" applyAlignment="1" applyProtection="1">
      <alignment horizontal="left" vertical="top" wrapText="1"/>
      <protection locked="0"/>
    </xf>
    <xf numFmtId="0" fontId="33" fillId="0" borderId="6" xfId="1" applyFont="1" applyBorder="1" applyAlignment="1" applyProtection="1">
      <alignment horizontal="left" vertical="top" wrapText="1"/>
      <protection locked="0"/>
    </xf>
    <xf numFmtId="0" fontId="79" fillId="3" borderId="2" xfId="1" applyFont="1" applyFill="1" applyBorder="1" applyAlignment="1" applyProtection="1">
      <alignment horizontal="left" vertical="top" wrapText="1"/>
      <protection locked="0"/>
    </xf>
    <xf numFmtId="0" fontId="80" fillId="0" borderId="0" xfId="0" applyFont="1" applyAlignment="1">
      <alignment horizontal="center"/>
    </xf>
    <xf numFmtId="0" fontId="33" fillId="3" borderId="4" xfId="1" applyFont="1" applyFill="1" applyBorder="1" applyAlignment="1" applyProtection="1">
      <alignment horizontal="left" vertical="top" wrapText="1"/>
      <protection locked="0"/>
    </xf>
    <xf numFmtId="0" fontId="68" fillId="3" borderId="2" xfId="0" applyFont="1" applyFill="1" applyBorder="1" applyAlignment="1">
      <alignment horizontal="left" vertical="top" wrapText="1"/>
    </xf>
    <xf numFmtId="0" fontId="37" fillId="10" borderId="2" xfId="0" applyFont="1" applyFill="1" applyBorder="1" applyAlignment="1">
      <alignment horizontal="left" vertical="top" wrapText="1"/>
    </xf>
    <xf numFmtId="0" fontId="38" fillId="0" borderId="0" xfId="1" applyFont="1" applyAlignment="1" applyProtection="1">
      <alignment horizontal="center" vertical="center"/>
      <protection locked="0"/>
    </xf>
    <xf numFmtId="0" fontId="32" fillId="0" borderId="4" xfId="1" applyFont="1" applyBorder="1" applyAlignment="1">
      <alignment horizontal="center" vertical="center"/>
    </xf>
    <xf numFmtId="0" fontId="32" fillId="0" borderId="6" xfId="1" applyFont="1" applyBorder="1" applyAlignment="1">
      <alignment horizontal="center" vertical="center"/>
    </xf>
    <xf numFmtId="0" fontId="33" fillId="0" borderId="5" xfId="1" applyFont="1" applyBorder="1" applyAlignment="1" applyProtection="1">
      <alignment horizontal="left" vertical="top" wrapText="1"/>
      <protection locked="0"/>
    </xf>
    <xf numFmtId="0" fontId="41" fillId="0" borderId="2" xfId="1" applyFont="1" applyBorder="1" applyAlignment="1">
      <alignment horizontal="center" vertical="center"/>
    </xf>
    <xf numFmtId="0" fontId="81" fillId="0" borderId="2" xfId="1" applyFont="1" applyBorder="1" applyAlignment="1">
      <alignment horizontal="center" vertical="center"/>
    </xf>
    <xf numFmtId="0" fontId="41" fillId="11" borderId="2" xfId="1" applyFont="1" applyFill="1" applyBorder="1" applyAlignment="1">
      <alignment horizontal="center" vertical="center"/>
    </xf>
    <xf numFmtId="0" fontId="33" fillId="10" borderId="2" xfId="0" applyFont="1" applyFill="1" applyBorder="1" applyAlignment="1">
      <alignment horizontal="left" vertical="top" wrapText="1"/>
    </xf>
    <xf numFmtId="0" fontId="68" fillId="0" borderId="2" xfId="1" applyFont="1" applyBorder="1" applyAlignment="1" applyProtection="1">
      <alignment horizontal="left" vertical="top" wrapText="1"/>
      <protection locked="0"/>
    </xf>
    <xf numFmtId="12" fontId="33" fillId="3" borderId="27" xfId="1" applyNumberFormat="1" applyFont="1" applyFill="1" applyBorder="1" applyAlignment="1" applyProtection="1">
      <alignment horizontal="left" vertical="top" wrapText="1"/>
      <protection locked="0"/>
    </xf>
    <xf numFmtId="0" fontId="82" fillId="0" borderId="2" xfId="1" applyFont="1" applyBorder="1" applyAlignment="1" applyProtection="1">
      <alignment horizontal="left" vertical="top" wrapText="1"/>
      <protection locked="0"/>
    </xf>
    <xf numFmtId="0" fontId="83" fillId="5" borderId="2" xfId="1" applyFont="1" applyFill="1" applyBorder="1" applyAlignment="1">
      <alignment horizontal="center" vertical="center"/>
    </xf>
    <xf numFmtId="0" fontId="84" fillId="5" borderId="2" xfId="1" applyFont="1" applyFill="1" applyBorder="1" applyAlignment="1">
      <alignment horizontal="center" vertical="center"/>
    </xf>
    <xf numFmtId="0" fontId="37" fillId="10" borderId="2" xfId="1" quotePrefix="1" applyFont="1" applyFill="1" applyBorder="1" applyAlignment="1" applyProtection="1">
      <alignment horizontal="left" vertical="top" wrapText="1"/>
      <protection locked="0"/>
    </xf>
    <xf numFmtId="0" fontId="33" fillId="10" borderId="27" xfId="1" applyFont="1" applyFill="1" applyBorder="1" applyAlignment="1" applyProtection="1">
      <alignment horizontal="left" vertical="top" wrapText="1"/>
      <protection locked="0"/>
    </xf>
    <xf numFmtId="0" fontId="37" fillId="3" borderId="5" xfId="1" applyFont="1" applyFill="1" applyBorder="1" applyAlignment="1" applyProtection="1">
      <alignment horizontal="left" vertical="top" wrapText="1"/>
      <protection locked="0"/>
    </xf>
    <xf numFmtId="0" fontId="37" fillId="3" borderId="4" xfId="1" applyFont="1" applyFill="1" applyBorder="1" applyAlignment="1" applyProtection="1">
      <alignment horizontal="left" vertical="top" wrapText="1"/>
      <protection locked="0"/>
    </xf>
    <xf numFmtId="0" fontId="37" fillId="3" borderId="2" xfId="1" applyFont="1" applyFill="1" applyBorder="1" applyAlignment="1">
      <alignment horizontal="left" vertical="top" wrapText="1"/>
    </xf>
    <xf numFmtId="0" fontId="1" fillId="0" borderId="0" xfId="0" applyFont="1" applyAlignment="1">
      <alignment horizontal="center" vertical="center"/>
    </xf>
    <xf numFmtId="0" fontId="41" fillId="0" borderId="2" xfId="1" applyFont="1" applyBorder="1" applyAlignment="1" applyProtection="1">
      <alignment horizontal="center" vertical="center"/>
      <protection locked="0"/>
    </xf>
    <xf numFmtId="0" fontId="30" fillId="0" borderId="4" xfId="1" applyFont="1" applyBorder="1" applyAlignment="1" applyProtection="1">
      <alignment horizontal="center" vertical="center" wrapText="1"/>
      <protection locked="0"/>
    </xf>
    <xf numFmtId="0" fontId="30" fillId="0" borderId="11" xfId="1" applyFont="1" applyBorder="1" applyAlignment="1" applyProtection="1">
      <alignment horizontal="center" vertical="center" wrapText="1"/>
      <protection locked="0"/>
    </xf>
    <xf numFmtId="0" fontId="30" fillId="0" borderId="2" xfId="1" applyFont="1" applyBorder="1" applyAlignment="1" applyProtection="1">
      <alignment horizontal="center" wrapText="1"/>
      <protection locked="0"/>
    </xf>
    <xf numFmtId="0" fontId="30" fillId="0" borderId="4" xfId="1" applyFont="1" applyBorder="1" applyAlignment="1" applyProtection="1">
      <alignment horizontal="center" wrapText="1"/>
      <protection locked="0"/>
    </xf>
    <xf numFmtId="0" fontId="25" fillId="0" borderId="2" xfId="0" applyFont="1" applyBorder="1" applyAlignment="1">
      <alignment horizontal="center" vertical="center"/>
    </xf>
    <xf numFmtId="0" fontId="54" fillId="0" borderId="2" xfId="0" applyFont="1" applyBorder="1" applyAlignment="1">
      <alignment horizontal="center" vertical="center"/>
    </xf>
    <xf numFmtId="0" fontId="48" fillId="0" borderId="5"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53" fillId="0" borderId="2" xfId="0" applyFont="1" applyBorder="1" applyAlignment="1">
      <alignment horizontal="center" vertical="center"/>
    </xf>
    <xf numFmtId="0" fontId="48" fillId="0" borderId="2" xfId="0" applyFont="1" applyBorder="1" applyAlignment="1">
      <alignment horizontal="center" vertical="center"/>
    </xf>
    <xf numFmtId="0" fontId="25" fillId="0" borderId="4" xfId="0" applyFont="1" applyBorder="1" applyAlignment="1">
      <alignment horizontal="center" vertical="center"/>
    </xf>
    <xf numFmtId="0" fontId="54" fillId="0" borderId="4"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66" fillId="0" borderId="12" xfId="0" applyFont="1" applyBorder="1" applyAlignment="1">
      <alignment horizontal="center" vertical="center"/>
    </xf>
    <xf numFmtId="0" fontId="59" fillId="0" borderId="14" xfId="0" applyFont="1" applyBorder="1" applyAlignment="1">
      <alignment horizontal="center" vertical="center"/>
    </xf>
    <xf numFmtId="0" fontId="59" fillId="0" borderId="12" xfId="0" applyFont="1" applyBorder="1" applyAlignment="1">
      <alignment horizontal="center" vertical="center"/>
    </xf>
    <xf numFmtId="0" fontId="57" fillId="0" borderId="0" xfId="0" applyFont="1" applyAlignment="1">
      <alignment horizontal="center" vertical="center"/>
    </xf>
    <xf numFmtId="0" fontId="65" fillId="0" borderId="0" xfId="0" applyFont="1" applyAlignment="1">
      <alignment horizontal="center" vertical="center"/>
    </xf>
    <xf numFmtId="0" fontId="14" fillId="0" borderId="2" xfId="0" applyFont="1" applyBorder="1" applyAlignment="1">
      <alignment horizontal="center" vertical="center"/>
    </xf>
    <xf numFmtId="0" fontId="14" fillId="0" borderId="16" xfId="0" applyFont="1" applyBorder="1" applyAlignment="1">
      <alignment horizontal="center" vertical="center"/>
    </xf>
    <xf numFmtId="0" fontId="55" fillId="0" borderId="24" xfId="0" applyFont="1" applyBorder="1" applyAlignment="1">
      <alignment horizontal="center" vertical="center"/>
    </xf>
    <xf numFmtId="0" fontId="55" fillId="0" borderId="23" xfId="0" applyFont="1" applyBorder="1" applyAlignment="1">
      <alignment horizontal="center" vertical="center"/>
    </xf>
    <xf numFmtId="0" fontId="55" fillId="0" borderId="0" xfId="0" applyFont="1" applyAlignment="1">
      <alignment horizontal="center" vertical="center"/>
    </xf>
    <xf numFmtId="0" fontId="27" fillId="0" borderId="31" xfId="0" applyFont="1" applyBorder="1" applyAlignment="1">
      <alignment horizontal="center" vertical="center"/>
    </xf>
    <xf numFmtId="0" fontId="63" fillId="0" borderId="3" xfId="0" applyFont="1" applyBorder="1" applyAlignment="1">
      <alignment horizontal="center" vertical="center"/>
    </xf>
    <xf numFmtId="0" fontId="63" fillId="0" borderId="30" xfId="0" applyFont="1" applyBorder="1" applyAlignment="1">
      <alignment horizontal="center" vertical="center"/>
    </xf>
    <xf numFmtId="0" fontId="63" fillId="0" borderId="27" xfId="0" applyFont="1" applyBorder="1" applyAlignment="1">
      <alignment horizontal="center" vertical="center"/>
    </xf>
    <xf numFmtId="0" fontId="25" fillId="0" borderId="3" xfId="0" applyFont="1" applyBorder="1" applyAlignment="1">
      <alignment horizontal="center" vertical="center"/>
    </xf>
    <xf numFmtId="0" fontId="25" fillId="0" borderId="30" xfId="0" applyFont="1" applyBorder="1" applyAlignment="1">
      <alignment horizontal="center" vertical="center"/>
    </xf>
    <xf numFmtId="0" fontId="25" fillId="0" borderId="27" xfId="0" applyFont="1" applyBorder="1" applyAlignment="1">
      <alignment horizontal="center" vertical="center"/>
    </xf>
    <xf numFmtId="0" fontId="61" fillId="0" borderId="0" xfId="0" applyFont="1" applyAlignment="1">
      <alignment horizontal="center" vertical="center"/>
    </xf>
    <xf numFmtId="166" fontId="60" fillId="4" borderId="0" xfId="0" applyNumberFormat="1" applyFont="1" applyFill="1" applyAlignment="1">
      <alignment horizontal="center" vertical="center"/>
    </xf>
    <xf numFmtId="0" fontId="56" fillId="0" borderId="0" xfId="0" applyFont="1" applyAlignment="1">
      <alignment horizontal="center" vertical="center"/>
    </xf>
    <xf numFmtId="0" fontId="60" fillId="0" borderId="0" xfId="0" applyFont="1" applyAlignment="1">
      <alignment horizontal="center" vertical="center"/>
    </xf>
    <xf numFmtId="14" fontId="66" fillId="0" borderId="12" xfId="0" applyNumberFormat="1" applyFont="1" applyBorder="1" applyAlignment="1">
      <alignment horizontal="center" vertical="center"/>
    </xf>
    <xf numFmtId="0" fontId="20" fillId="0" borderId="0" xfId="0" applyFont="1" applyAlignment="1">
      <alignment horizontal="center" vertical="center"/>
    </xf>
    <xf numFmtId="0" fontId="49" fillId="7" borderId="5" xfId="0" applyFont="1" applyFill="1" applyBorder="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3" xfId="0" applyFont="1" applyFill="1" applyBorder="1" applyAlignment="1">
      <alignment horizontal="center" vertical="center"/>
    </xf>
    <xf numFmtId="0" fontId="51" fillId="8" borderId="30" xfId="0" applyFont="1" applyFill="1" applyBorder="1" applyAlignment="1">
      <alignment horizontal="center" vertical="center"/>
    </xf>
    <xf numFmtId="0" fontId="51" fillId="8" borderId="27" xfId="0" applyFont="1" applyFill="1" applyBorder="1" applyAlignment="1">
      <alignment horizontal="center" vertical="center"/>
    </xf>
    <xf numFmtId="0" fontId="52" fillId="9" borderId="2" xfId="0" applyFont="1" applyFill="1" applyBorder="1" applyAlignment="1">
      <alignment horizontal="center" vertical="center"/>
    </xf>
    <xf numFmtId="0" fontId="27" fillId="0" borderId="3" xfId="0" applyFont="1" applyBorder="1" applyAlignment="1">
      <alignment horizontal="center"/>
    </xf>
    <xf numFmtId="0" fontId="27" fillId="0" borderId="30" xfId="0" applyFont="1" applyBorder="1" applyAlignment="1">
      <alignment horizontal="center"/>
    </xf>
    <xf numFmtId="0" fontId="27" fillId="0" borderId="27" xfId="0"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right"/>
    </xf>
    <xf numFmtId="14" fontId="25" fillId="0" borderId="12" xfId="0" applyNumberFormat="1" applyFont="1" applyBorder="1" applyAlignment="1">
      <alignment horizontal="center" vertical="center"/>
    </xf>
    <xf numFmtId="0" fontId="25" fillId="0" borderId="12" xfId="0" applyFont="1" applyBorder="1" applyAlignment="1">
      <alignment horizontal="center" vertical="center"/>
    </xf>
    <xf numFmtId="0" fontId="25" fillId="0" borderId="19" xfId="0" applyFont="1" applyBorder="1" applyAlignment="1">
      <alignment horizontal="center" vertical="center"/>
    </xf>
    <xf numFmtId="0" fontId="26" fillId="0" borderId="0" xfId="0" applyFont="1" applyAlignment="1">
      <alignment horizontal="center" vertical="center"/>
    </xf>
    <xf numFmtId="166" fontId="26" fillId="4" borderId="0" xfId="0" applyNumberFormat="1" applyFont="1" applyFill="1" applyAlignment="1">
      <alignment horizontal="center" vertical="center"/>
    </xf>
    <xf numFmtId="0" fontId="27" fillId="0" borderId="0" xfId="0" applyFont="1" applyAlignment="1">
      <alignment horizontal="center" vertical="center"/>
    </xf>
  </cellXfs>
  <cellStyles count="2">
    <cellStyle name="Normal" xfId="0" builtinId="0"/>
    <cellStyle name="Normal 2" xfId="1" xr:uid="{00000000-0005-0000-0000-000001000000}"/>
  </cellStyles>
  <dxfs count="2752">
    <dxf>
      <font>
        <color rgb="FF9C5700"/>
      </font>
      <fill>
        <patternFill>
          <bgColor rgb="FFFFEB9C"/>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00B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color rgb="FFFFFFFF"/>
      </font>
      <fill>
        <patternFill patternType="solid">
          <bgColor rgb="FF0070C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color theme="1"/>
      </font>
      <fill>
        <patternFill patternType="solid">
          <bgColor rgb="FF92D050"/>
        </patternFill>
      </fill>
    </dxf>
    <dxf>
      <font>
        <b/>
        <i val="0"/>
        <color theme="1"/>
      </font>
      <fill>
        <patternFill patternType="solid">
          <bgColor rgb="FFFFFF00"/>
        </patternFill>
      </fill>
    </dxf>
    <dxf>
      <font>
        <b/>
        <i val="0"/>
        <color theme="0"/>
      </font>
      <fill>
        <patternFill patternType="solid">
          <bgColor rgb="FFFF0000"/>
        </patternFill>
      </fill>
    </dxf>
    <dxf>
      <font>
        <b/>
        <i val="0"/>
        <color theme="1"/>
      </font>
      <fill>
        <patternFill patternType="solid">
          <bgColor theme="5"/>
        </patternFill>
      </fill>
    </dxf>
    <dxf>
      <font>
        <b/>
        <i val="0"/>
        <color theme="0"/>
      </font>
      <fill>
        <patternFill patternType="solid">
          <bgColor theme="8"/>
        </patternFill>
      </fill>
    </dxf>
    <dxf>
      <font>
        <b/>
        <i val="0"/>
      </font>
      <fill>
        <patternFill patternType="solid">
          <bgColor rgb="FF92D050"/>
        </patternFill>
      </fill>
    </dxf>
    <dxf>
      <font>
        <b/>
        <i val="0"/>
        <color theme="0"/>
      </font>
      <fill>
        <patternFill patternType="solid">
          <bgColor rgb="FFFF0000"/>
        </patternFill>
      </fill>
    </dxf>
    <dxf>
      <font>
        <b/>
        <i val="0"/>
        <color theme="1"/>
      </font>
      <fill>
        <patternFill patternType="solid">
          <bgColor rgb="FFFFFF00"/>
        </patternFill>
      </fill>
    </dxf>
    <dxf>
      <font>
        <b/>
        <i val="0"/>
        <color theme="1"/>
      </font>
      <fill>
        <patternFill patternType="solid">
          <bgColor theme="5"/>
        </patternFill>
      </fill>
    </dxf>
    <dxf>
      <font>
        <b/>
        <i val="0"/>
        <color theme="0"/>
      </font>
      <fill>
        <patternFill patternType="solid">
          <bgColor theme="8"/>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color rgb="FF00610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4.9989318521683403E-2"/>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0.14999847407452621"/>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tint="-4.9989318521683403E-2"/>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8" tint="0.39997558519241921"/>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59999389629810485"/>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FF00"/>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ill>
        <patternFill>
          <bgColor rgb="FF00B050"/>
        </patternFill>
      </fill>
    </dxf>
    <dxf>
      <fill>
        <patternFill patternType="none">
          <bgColor auto="1"/>
        </patternFill>
      </fill>
    </dxf>
    <dxf>
      <font>
        <b/>
        <i val="0"/>
        <strike val="0"/>
        <condense val="0"/>
        <extend val="0"/>
        <outline val="0"/>
        <shadow val="0"/>
        <u val="none"/>
        <vertAlign val="baseline"/>
        <sz val="14"/>
        <color theme="1"/>
        <name val="Courier New"/>
        <scheme val="none"/>
      </font>
      <alignment horizontal="left"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rgb="FF00B050"/>
        <name val="Courier New"/>
        <family val="3"/>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s>
  <tableStyles count="0" defaultTableStyle="TableStyleMedium2" defaultPivotStyle="PivotStyleLight16"/>
  <colors>
    <mruColors>
      <color rgb="FFFFEB9C"/>
      <color rgb="FFD30EE2"/>
      <color rgb="FF4472C4"/>
      <color rgb="FFFFC7CE"/>
      <color rgb="FFC6EFCE"/>
      <color rgb="FF9C0006"/>
      <color rgb="FF9C5700"/>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C5214D9-5142-4A92-9F76-4C3A34A1CAF5}"/>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43930-BD71-443B-B6AE-2408DBCB85CD}" name="Table2" displayName="Table2" ref="A1:E225" totalsRowShown="0" headerRowDxfId="2751" dataDxfId="2750">
  <autoFilter ref="A1:E225" xr:uid="{C1243930-BD71-443B-B6AE-2408DBCB85CD}"/>
  <tableColumns count="5">
    <tableColumn id="1" xr3:uid="{04775820-54B0-454C-AEC3-EBF00DD49462}" name="MACHINE" dataDxfId="2749"/>
    <tableColumn id="2" xr3:uid="{FB78F33A-178C-4A28-9FE1-7BA58BD24395}" name="CUSTOMER" dataDxfId="2748"/>
    <tableColumn id="6" xr3:uid="{08E5E2BA-6E5C-48DE-AB9A-248881EA2B43}" name="STYLE" dataDxfId="2747">
      <calculatedColumnFormula>'Supervisor Report'!F3</calculatedColumnFormula>
    </tableColumn>
    <tableColumn id="3" xr3:uid="{4C98DD90-0504-48A9-8BD0-FA962CA198E6}" name="STYLE FLOOR" dataDxfId="2746"/>
    <tableColumn id="4" xr3:uid="{F630C908-005A-4E54-B89B-20A8CE34873C}" name="SPECIAL INSTRUCTIONS" dataDxfId="27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88"/>
  <sheetViews>
    <sheetView showGridLines="0" zoomScaleNormal="100" workbookViewId="0">
      <pane xSplit="6" ySplit="2" topLeftCell="G203" activePane="bottomRight" state="frozen"/>
      <selection pane="topRight"/>
      <selection pane="bottomLeft" activeCell="A260" sqref="A260"/>
      <selection pane="bottomRight" activeCell="A179" sqref="A179"/>
    </sheetView>
  </sheetViews>
  <sheetFormatPr defaultColWidth="9.1796875" defaultRowHeight="21" customHeight="1" x14ac:dyDescent="0.5"/>
  <cols>
    <col min="1" max="1" width="6.7265625" style="51" customWidth="1"/>
    <col min="2" max="2" width="8.54296875" style="52" customWidth="1"/>
    <col min="3" max="3" width="6" style="43" customWidth="1"/>
    <col min="4" max="4" width="6.1796875" style="43" customWidth="1"/>
    <col min="5" max="5" width="6.7265625" style="43" customWidth="1"/>
    <col min="6" max="6" width="30" style="43" customWidth="1"/>
    <col min="7" max="11" width="18.7265625" style="53" customWidth="1"/>
    <col min="12" max="12" width="73.7265625" style="47" customWidth="1"/>
    <col min="13" max="13" width="59" style="47" customWidth="1"/>
    <col min="14" max="16381" width="9.1796875" style="43" customWidth="1"/>
    <col min="16382" max="16384" width="9.1796875" style="43"/>
  </cols>
  <sheetData>
    <row r="1" spans="1:13" ht="36.75" customHeight="1" x14ac:dyDescent="0.5">
      <c r="A1" s="235"/>
      <c r="B1" s="67"/>
      <c r="C1" s="65"/>
      <c r="D1" s="65"/>
      <c r="E1" s="64"/>
      <c r="F1" s="63" t="s">
        <v>0</v>
      </c>
      <c r="G1" s="222" t="e">
        <f ca="1">OFFSET('Machine Schedule'!#REF!,,1,,)</f>
        <v>#REF!</v>
      </c>
      <c r="H1" s="222" t="e">
        <f ca="1">OFFSET('Machine Schedule'!#REF!,,2,,)</f>
        <v>#REF!</v>
      </c>
      <c r="I1" s="222" t="e">
        <f ca="1">OFFSET('Machine Schedule'!#REF!,,3,,)</f>
        <v>#REF!</v>
      </c>
      <c r="J1" s="222" t="e">
        <f ca="1">OFFSET('Machine Schedule'!#REF!,,4,,)</f>
        <v>#REF!</v>
      </c>
      <c r="K1" s="222" t="e">
        <f ca="1">OFFSET('Machine Schedule'!#REF!,,5,,)</f>
        <v>#REF!</v>
      </c>
      <c r="L1" s="236" t="s">
        <v>1</v>
      </c>
      <c r="M1" s="238" t="s">
        <v>2</v>
      </c>
    </row>
    <row r="2" spans="1:13" ht="36.75" customHeight="1" x14ac:dyDescent="0.5">
      <c r="A2" s="235"/>
      <c r="B2" s="66" t="s">
        <v>3</v>
      </c>
      <c r="C2" s="66" t="s">
        <v>4</v>
      </c>
      <c r="D2" s="66" t="s">
        <v>5</v>
      </c>
      <c r="E2" s="66" t="s">
        <v>6</v>
      </c>
      <c r="F2" s="66" t="s">
        <v>7</v>
      </c>
      <c r="G2" s="220" t="e">
        <f ca="1">OFFSET('Machine Schedule'!#REF!,,1,,)</f>
        <v>#REF!</v>
      </c>
      <c r="H2" s="220" t="e">
        <f ca="1">OFFSET('Machine Schedule'!#REF!,,2,,)</f>
        <v>#REF!</v>
      </c>
      <c r="I2" s="220" t="e">
        <f ca="1">OFFSET('Machine Schedule'!#REF!,,3,,)</f>
        <v>#REF!</v>
      </c>
      <c r="J2" s="220" t="e">
        <f ca="1">OFFSET('Machine Schedule'!#REF!,,4,,)</f>
        <v>#REF!</v>
      </c>
      <c r="K2" s="220" t="e">
        <f ca="1">OFFSET('Machine Schedule'!#REF!,,5,,)</f>
        <v>#REF!</v>
      </c>
      <c r="L2" s="237"/>
      <c r="M2" s="239"/>
    </row>
    <row r="3" spans="1:13" ht="36.75" customHeight="1" x14ac:dyDescent="0.5">
      <c r="A3" s="62"/>
      <c r="B3" s="54">
        <f>INDEX('Machine Schedule'!B2:$B2,1,1)</f>
        <v>6</v>
      </c>
      <c r="C3" s="54" t="e">
        <f>IF(VLOOKUP($B3,'Machine Schedule'!$B$2:$B$288,4,FALSE)&gt;0,VLOOKUP($B3,'Machine Schedule'!$B$2:$B$288,4,FALSE),"")</f>
        <v>#REF!</v>
      </c>
      <c r="D3" s="54" t="e">
        <f>IF(VLOOKUP($B3,'Machine Schedule'!$B$2:$B$288,5,FALSE)&gt;0,VLOOKUP($B3,'Machine Schedule'!$B$2:$B$288,5,FALSE),"")</f>
        <v>#REF!</v>
      </c>
      <c r="E3" s="54" t="e">
        <f>IF(VLOOKUP($B3,'Machine Schedule'!$B$2:$B$288,6,FALSE)&gt;0,VLOOKUP($B3,'Machine Schedule'!$B$2:$B$288,6,FALSE),"")</f>
        <v>#REF!</v>
      </c>
      <c r="F3" s="54" t="e">
        <f ca="1">OFFSET('Machine Schedule'!#REF!,,,,)</f>
        <v>#REF!</v>
      </c>
      <c r="G3" s="54" t="e">
        <f ca="1">OFFSET('Machine Schedule'!#REF!,,1,,)</f>
        <v>#REF!</v>
      </c>
      <c r="H3" s="54" t="e">
        <f ca="1">OFFSET('Machine Schedule'!#REF!,,2,,)</f>
        <v>#REF!</v>
      </c>
      <c r="I3" s="44" t="e">
        <f ca="1">OFFSET('Machine Schedule'!#REF!,,3,,)</f>
        <v>#REF!</v>
      </c>
      <c r="J3" s="44" t="e">
        <f ca="1">OFFSET('Machine Schedule'!#REF!,,4,,)</f>
        <v>#REF!</v>
      </c>
      <c r="K3" s="127" t="e">
        <f ca="1">OFFSET('Machine Schedule'!#REF!,,5,,)</f>
        <v>#REF!</v>
      </c>
      <c r="L3" s="181"/>
      <c r="M3" s="45"/>
    </row>
    <row r="4" spans="1:13" ht="36.75" customHeight="1" x14ac:dyDescent="0.5">
      <c r="A4" s="62"/>
      <c r="B4" s="54" t="e">
        <f>INDEX('Machine Schedule'!#REF!,1,1)</f>
        <v>#REF!</v>
      </c>
      <c r="C4" s="54" t="e">
        <f>IF(VLOOKUP($B4,'Machine Schedule'!$B$2:$B$288,4,FALSE)&gt;0,VLOOKUP($B4,'Machine Schedule'!$B$2:$B$288,4,FALSE),"")</f>
        <v>#REF!</v>
      </c>
      <c r="D4" s="54" t="e">
        <f>IF(VLOOKUP($B4,'Machine Schedule'!$B$2:$B$288,5,FALSE)&gt;0,VLOOKUP($B4,'Machine Schedule'!$B$2:$B$288,5,FALSE),"")</f>
        <v>#REF!</v>
      </c>
      <c r="E4" s="54" t="e">
        <f>IF(VLOOKUP($B4,'Machine Schedule'!$B$2:$B$288,6,FALSE)&gt;0,VLOOKUP($B4,'Machine Schedule'!$B$2:$B$288,6,FALSE),"")</f>
        <v>#REF!</v>
      </c>
      <c r="F4" s="54" t="e">
        <f ca="1">OFFSET('Machine Schedule'!#REF!,,,,)</f>
        <v>#REF!</v>
      </c>
      <c r="G4" s="54" t="e">
        <f ca="1">OFFSET('Machine Schedule'!#REF!,,1,,)</f>
        <v>#REF!</v>
      </c>
      <c r="H4" s="54" t="e">
        <f ca="1">OFFSET('Machine Schedule'!#REF!,,2,,)</f>
        <v>#REF!</v>
      </c>
      <c r="I4" s="44" t="e">
        <f ca="1">OFFSET('Machine Schedule'!#REF!,,3,,)</f>
        <v>#REF!</v>
      </c>
      <c r="J4" s="44" t="e">
        <f ca="1">OFFSET('Machine Schedule'!#REF!,,4,,)</f>
        <v>#REF!</v>
      </c>
      <c r="K4" s="127" t="e">
        <f ca="1">OFFSET('Machine Schedule'!#REF!,,5,,)</f>
        <v>#REF!</v>
      </c>
      <c r="L4" s="46"/>
      <c r="M4" s="128" t="s">
        <v>8</v>
      </c>
    </row>
    <row r="5" spans="1:13" ht="36.75" customHeight="1" x14ac:dyDescent="0.5">
      <c r="A5" s="62"/>
      <c r="B5" s="54">
        <f>INDEX('Machine Schedule'!B3:$B3,1,1)</f>
        <v>8</v>
      </c>
      <c r="C5" s="54" t="e">
        <f>IF(VLOOKUP($B5,'Machine Schedule'!$B$2:$B$288,4,FALSE)&gt;0,VLOOKUP($B5,'Machine Schedule'!$B$2:$B$288,4,FALSE),"")</f>
        <v>#REF!</v>
      </c>
      <c r="D5" s="54" t="e">
        <f>IF(VLOOKUP($B5,'Machine Schedule'!$B$2:$B$288,5,FALSE)&gt;0,VLOOKUP($B5,'Machine Schedule'!$B$2:$B$288,5,FALSE),"")</f>
        <v>#REF!</v>
      </c>
      <c r="E5" s="54" t="e">
        <f>IF(VLOOKUP($B5,'Machine Schedule'!$B$2:$B$288,6,FALSE)&gt;0,VLOOKUP($B5,'Machine Schedule'!$B$2:$B$288,6,FALSE),"")</f>
        <v>#REF!</v>
      </c>
      <c r="F5" s="54" t="e">
        <f ca="1">OFFSET('Machine Schedule'!#REF!,,,,)</f>
        <v>#REF!</v>
      </c>
      <c r="G5" s="54" t="e">
        <f ca="1">OFFSET('Machine Schedule'!#REF!,,1,,)</f>
        <v>#REF!</v>
      </c>
      <c r="H5" s="54" t="e">
        <f ca="1">OFFSET('Machine Schedule'!#REF!,,2,,)</f>
        <v>#REF!</v>
      </c>
      <c r="I5" s="44" t="e">
        <f ca="1">OFFSET('Machine Schedule'!#REF!,,3,,)</f>
        <v>#REF!</v>
      </c>
      <c r="J5" s="44" t="e">
        <f ca="1">OFFSET('Machine Schedule'!#REF!,,4,,)</f>
        <v>#REF!</v>
      </c>
      <c r="K5" s="127" t="e">
        <f ca="1">OFFSET('Machine Schedule'!#REF!,,5,,)</f>
        <v>#REF!</v>
      </c>
      <c r="L5" s="55"/>
      <c r="M5" s="45"/>
    </row>
    <row r="6" spans="1:13" ht="36.75" customHeight="1" x14ac:dyDescent="0.5">
      <c r="A6" s="62"/>
      <c r="B6" s="54">
        <f>INDEX('Machine Schedule'!B4:$B4,1,1)</f>
        <v>10</v>
      </c>
      <c r="C6" s="54" t="e">
        <f>IF(VLOOKUP($B6,'Machine Schedule'!$B$2:$B$288,4,FALSE)&gt;0,VLOOKUP($B6,'Machine Schedule'!$B$2:$B$288,4,FALSE),"")</f>
        <v>#REF!</v>
      </c>
      <c r="D6" s="54" t="e">
        <f>IF(VLOOKUP($B6,'Machine Schedule'!$B$2:$B$288,5,FALSE)&gt;0,VLOOKUP($B6,'Machine Schedule'!$B$2:$B$288,5,FALSE),"")</f>
        <v>#REF!</v>
      </c>
      <c r="E6" s="54" t="e">
        <f>IF(VLOOKUP($B6,'Machine Schedule'!$B$2:$B$288,6,FALSE)&gt;0,VLOOKUP($B6,'Machine Schedule'!$B$2:$B$288,6,FALSE),"")</f>
        <v>#REF!</v>
      </c>
      <c r="F6" s="54" t="e">
        <f ca="1">OFFSET('Machine Schedule'!#REF!,,,,)</f>
        <v>#REF!</v>
      </c>
      <c r="G6" s="54" t="e">
        <f ca="1">OFFSET('Machine Schedule'!#REF!,,1,,)</f>
        <v>#REF!</v>
      </c>
      <c r="H6" s="54" t="e">
        <f ca="1">OFFSET('Machine Schedule'!#REF!,,2,,)</f>
        <v>#REF!</v>
      </c>
      <c r="I6" s="44" t="e">
        <f ca="1">OFFSET('Machine Schedule'!#REF!,,3,,)</f>
        <v>#REF!</v>
      </c>
      <c r="J6" s="44" t="e">
        <f ca="1">OFFSET('Machine Schedule'!#REF!,,4,,)</f>
        <v>#REF!</v>
      </c>
      <c r="K6" s="127" t="e">
        <f ca="1">OFFSET('Machine Schedule'!#REF!,,5,,)</f>
        <v>#REF!</v>
      </c>
      <c r="L6" s="45" t="s">
        <v>0</v>
      </c>
      <c r="M6" s="46"/>
    </row>
    <row r="7" spans="1:13" ht="36.75" customHeight="1" x14ac:dyDescent="0.5">
      <c r="A7" s="62" t="s">
        <v>9</v>
      </c>
      <c r="B7" s="54">
        <f>INDEX('Machine Schedule'!B5:$B5,1,1)</f>
        <v>11</v>
      </c>
      <c r="C7" s="54" t="e">
        <f>IF(VLOOKUP($B7,'Machine Schedule'!$B$2:$B$288,4,FALSE)&gt;0,VLOOKUP($B7,'Machine Schedule'!$B$2:$B$288,4,FALSE),"")</f>
        <v>#REF!</v>
      </c>
      <c r="D7" s="54" t="e">
        <f>IF(VLOOKUP($B7,'Machine Schedule'!$B$2:$B$288,5,FALSE)&gt;0,VLOOKUP($B7,'Machine Schedule'!$B$2:$B$288,5,FALSE),"")</f>
        <v>#REF!</v>
      </c>
      <c r="E7" s="54" t="e">
        <f>IF(VLOOKUP($B7,'Machine Schedule'!$B$2:$B$288,6,FALSE)&gt;0,VLOOKUP($B7,'Machine Schedule'!$B$2:$B$288,6,FALSE),"")</f>
        <v>#REF!</v>
      </c>
      <c r="F7" s="54" t="e">
        <f ca="1">OFFSET('Machine Schedule'!#REF!,,,,)</f>
        <v>#REF!</v>
      </c>
      <c r="G7" s="54" t="e">
        <f ca="1">OFFSET('Machine Schedule'!#REF!,,1,,)</f>
        <v>#REF!</v>
      </c>
      <c r="H7" s="54" t="e">
        <f ca="1">OFFSET('Machine Schedule'!#REF!,,2,,)</f>
        <v>#REF!</v>
      </c>
      <c r="I7" s="44" t="e">
        <f ca="1">OFFSET('Machine Schedule'!#REF!,,3,,)</f>
        <v>#REF!</v>
      </c>
      <c r="J7" s="44" t="e">
        <f ca="1">OFFSET('Machine Schedule'!#REF!,,4,,)</f>
        <v>#REF!</v>
      </c>
      <c r="K7" s="127" t="e">
        <f ca="1">OFFSET('Machine Schedule'!#REF!,,5,,)</f>
        <v>#REF!</v>
      </c>
      <c r="L7" s="177"/>
      <c r="M7" s="46"/>
    </row>
    <row r="8" spans="1:13" ht="36.75" customHeight="1" x14ac:dyDescent="0.5">
      <c r="A8" s="62"/>
      <c r="B8" s="54">
        <f>INDEX('Machine Schedule'!B6:$B6,1,1)</f>
        <v>12</v>
      </c>
      <c r="C8" s="54" t="e">
        <f>IF(VLOOKUP($B8,'Machine Schedule'!$B$2:$B$288,4,FALSE)&gt;0,VLOOKUP($B8,'Machine Schedule'!$B$2:$B$288,4,FALSE),"")</f>
        <v>#REF!</v>
      </c>
      <c r="D8" s="54" t="e">
        <f>IF(VLOOKUP($B8,'Machine Schedule'!$B$2:$B$288,5,FALSE)&gt;0,VLOOKUP($B8,'Machine Schedule'!$B$2:$B$288,5,FALSE),"")</f>
        <v>#REF!</v>
      </c>
      <c r="E8" s="54" t="e">
        <f>IF(VLOOKUP($B8,'Machine Schedule'!$B$2:$B$288,6,FALSE)&gt;0,VLOOKUP($B8,'Machine Schedule'!$B$2:$B$288,6,FALSE),"")</f>
        <v>#REF!</v>
      </c>
      <c r="F8" s="54" t="e">
        <f ca="1">OFFSET('Machine Schedule'!#REF!,,,,)</f>
        <v>#REF!</v>
      </c>
      <c r="G8" s="54" t="e">
        <f ca="1">OFFSET('Machine Schedule'!#REF!,,1,,)</f>
        <v>#REF!</v>
      </c>
      <c r="H8" s="54" t="e">
        <f ca="1">OFFSET('Machine Schedule'!#REF!,,2,,)</f>
        <v>#REF!</v>
      </c>
      <c r="I8" s="44" t="e">
        <f ca="1">OFFSET('Machine Schedule'!#REF!,,3,,)</f>
        <v>#REF!</v>
      </c>
      <c r="J8" s="44" t="e">
        <f ca="1">OFFSET('Machine Schedule'!#REF!,,4,,)</f>
        <v>#REF!</v>
      </c>
      <c r="K8" s="127" t="e">
        <f ca="1">OFFSET('Machine Schedule'!#REF!,,5,,)</f>
        <v>#REF!</v>
      </c>
      <c r="L8" s="46"/>
      <c r="M8" s="46"/>
    </row>
    <row r="9" spans="1:13" ht="36.75" customHeight="1" x14ac:dyDescent="0.5">
      <c r="A9" s="62"/>
      <c r="B9" s="54">
        <f>INDEX('Machine Schedule'!B7:$B7,1,1)</f>
        <v>13</v>
      </c>
      <c r="C9" s="54" t="e">
        <f>IF(VLOOKUP($B9,'Machine Schedule'!$B$2:$B$288,4,FALSE)&gt;0,VLOOKUP($B9,'Machine Schedule'!$B$2:$B$288,4,FALSE),"")</f>
        <v>#REF!</v>
      </c>
      <c r="D9" s="54" t="e">
        <f>IF(VLOOKUP($B9,'Machine Schedule'!$B$2:$B$288,5,FALSE)&gt;0,VLOOKUP($B9,'Machine Schedule'!$B$2:$B$288,5,FALSE),"")</f>
        <v>#REF!</v>
      </c>
      <c r="E9" s="54" t="e">
        <f>IF(VLOOKUP($B9,'Machine Schedule'!$B$2:$B$288,6,FALSE)&gt;0,VLOOKUP($B9,'Machine Schedule'!$B$2:$B$288,6,FALSE),"")</f>
        <v>#REF!</v>
      </c>
      <c r="F9" s="54" t="e">
        <f ca="1">OFFSET('Machine Schedule'!#REF!,,,,)</f>
        <v>#REF!</v>
      </c>
      <c r="G9" s="54" t="e">
        <f ca="1">OFFSET('Machine Schedule'!#REF!,,1,,)</f>
        <v>#REF!</v>
      </c>
      <c r="H9" s="54" t="e">
        <f ca="1">OFFSET('Machine Schedule'!#REF!,,2,,)</f>
        <v>#REF!</v>
      </c>
      <c r="I9" s="44" t="e">
        <f ca="1">OFFSET('Machine Schedule'!#REF!,,3,,)</f>
        <v>#REF!</v>
      </c>
      <c r="J9" s="44" t="e">
        <f ca="1">OFFSET('Machine Schedule'!#REF!,,4,,)</f>
        <v>#REF!</v>
      </c>
      <c r="K9" s="127" t="e">
        <f ca="1">OFFSET('Machine Schedule'!#REF!,,5,,)</f>
        <v>#REF!</v>
      </c>
      <c r="L9" s="178" t="s">
        <v>10</v>
      </c>
      <c r="M9" s="46"/>
    </row>
    <row r="10" spans="1:13" ht="36.75" customHeight="1" x14ac:dyDescent="0.5">
      <c r="A10" s="62"/>
      <c r="B10" s="54">
        <f>INDEX('Machine Schedule'!B8:$B8,1,1)</f>
        <v>15</v>
      </c>
      <c r="C10" s="54" t="e">
        <f>IF(VLOOKUP($B10,'Machine Schedule'!$B$2:$B$288,4,FALSE)&gt;0,VLOOKUP($B10,'Machine Schedule'!$B$2:$B$288,4,FALSE),"")</f>
        <v>#REF!</v>
      </c>
      <c r="D10" s="54" t="e">
        <f>IF(VLOOKUP($B10,'Machine Schedule'!$B$2:$B$288,5,FALSE)&gt;0,VLOOKUP($B10,'Machine Schedule'!$B$2:$B$288,5,FALSE),"")</f>
        <v>#REF!</v>
      </c>
      <c r="E10" s="54" t="e">
        <f>IF(VLOOKUP($B10,'Machine Schedule'!$B$2:$B$288,6,FALSE)&gt;0,VLOOKUP($B10,'Machine Schedule'!$B$2:$B$288,6,FALSE),"")</f>
        <v>#REF!</v>
      </c>
      <c r="F10" s="54" t="e">
        <f ca="1">OFFSET('Machine Schedule'!#REF!,,,,)</f>
        <v>#REF!</v>
      </c>
      <c r="G10" s="54" t="e">
        <f ca="1">OFFSET('Machine Schedule'!#REF!,,1,,)</f>
        <v>#REF!</v>
      </c>
      <c r="H10" s="54" t="e">
        <f ca="1">OFFSET('Machine Schedule'!#REF!,,2,,)</f>
        <v>#REF!</v>
      </c>
      <c r="I10" s="44" t="e">
        <f ca="1">OFFSET('Machine Schedule'!#REF!,,3,,)</f>
        <v>#REF!</v>
      </c>
      <c r="J10" s="44" t="e">
        <f ca="1">OFFSET('Machine Schedule'!#REF!,,4,,)</f>
        <v>#REF!</v>
      </c>
      <c r="K10" s="127" t="e">
        <f ca="1">OFFSET('Machine Schedule'!#REF!,,5,,)</f>
        <v>#REF!</v>
      </c>
      <c r="L10" s="182" t="s">
        <v>11</v>
      </c>
      <c r="M10" s="129"/>
    </row>
    <row r="11" spans="1:13" ht="36.75" customHeight="1" x14ac:dyDescent="0.5">
      <c r="A11" s="62"/>
      <c r="B11" s="54">
        <f>INDEX('Machine Schedule'!B9:$B9,1,1)</f>
        <v>16</v>
      </c>
      <c r="C11" s="54" t="e">
        <f>IF(VLOOKUP($B11,'Machine Schedule'!$B$2:$B$288,4,FALSE)&gt;0,VLOOKUP($B11,'Machine Schedule'!$B$2:$B$288,4,FALSE),"")</f>
        <v>#REF!</v>
      </c>
      <c r="D11" s="54" t="e">
        <f>IF(VLOOKUP($B11,'Machine Schedule'!$B$2:$B$288,5,FALSE)&gt;0,VLOOKUP($B11,'Machine Schedule'!$B$2:$B$288,5,FALSE),"")</f>
        <v>#REF!</v>
      </c>
      <c r="E11" s="54" t="e">
        <f>IF(VLOOKUP($B11,'Machine Schedule'!$B$2:$B$288,6,FALSE)&gt;0,VLOOKUP($B11,'Machine Schedule'!$B$2:$B$288,6,FALSE),"")</f>
        <v>#REF!</v>
      </c>
      <c r="F11" s="54" t="e">
        <f ca="1">OFFSET('Machine Schedule'!#REF!,,,,)</f>
        <v>#REF!</v>
      </c>
      <c r="G11" s="54" t="e">
        <f ca="1">OFFSET('Machine Schedule'!#REF!,,1,,)</f>
        <v>#REF!</v>
      </c>
      <c r="H11" s="54" t="e">
        <f ca="1">OFFSET('Machine Schedule'!#REF!,,2,,)</f>
        <v>#REF!</v>
      </c>
      <c r="I11" s="44" t="e">
        <f ca="1">OFFSET('Machine Schedule'!#REF!,,3,,)</f>
        <v>#REF!</v>
      </c>
      <c r="J11" s="44" t="e">
        <f ca="1">OFFSET('Machine Schedule'!#REF!,,4,,)</f>
        <v>#REF!</v>
      </c>
      <c r="K11" s="127" t="e">
        <f ca="1">OFFSET('Machine Schedule'!#REF!,,5,,)</f>
        <v>#REF!</v>
      </c>
      <c r="L11" s="178"/>
      <c r="M11" s="46"/>
    </row>
    <row r="12" spans="1:13" ht="36.75" customHeight="1" x14ac:dyDescent="0.5">
      <c r="A12" s="62" t="s">
        <v>12</v>
      </c>
      <c r="B12" s="54">
        <f>INDEX('Machine Schedule'!B10:$B10,1,1)</f>
        <v>17</v>
      </c>
      <c r="C12" s="54" t="e">
        <f>IF(VLOOKUP($B12,'Machine Schedule'!$B$2:$B$288,4,FALSE)&gt;0,VLOOKUP($B12,'Machine Schedule'!$B$2:$B$288,4,FALSE),"")</f>
        <v>#REF!</v>
      </c>
      <c r="D12" s="54" t="e">
        <f>IF(VLOOKUP($B12,'Machine Schedule'!$B$2:$B$288,5,FALSE)&gt;0,VLOOKUP($B12,'Machine Schedule'!$B$2:$B$288,5,FALSE),"")</f>
        <v>#REF!</v>
      </c>
      <c r="E12" s="54" t="e">
        <f>IF(VLOOKUP($B12,'Machine Schedule'!$B$2:$B$288,6,FALSE)&gt;0,VLOOKUP($B12,'Machine Schedule'!$B$2:$B$288,6,FALSE),"")</f>
        <v>#REF!</v>
      </c>
      <c r="F12" s="54" t="e">
        <f ca="1">OFFSET('Machine Schedule'!#REF!,,,,)</f>
        <v>#REF!</v>
      </c>
      <c r="G12" s="54" t="e">
        <f ca="1">OFFSET('Machine Schedule'!#REF!,,1,,)</f>
        <v>#REF!</v>
      </c>
      <c r="H12" s="54" t="e">
        <f ca="1">OFFSET('Machine Schedule'!#REF!,,2,,)</f>
        <v>#REF!</v>
      </c>
      <c r="I12" s="44" t="e">
        <f ca="1">OFFSET('Machine Schedule'!#REF!,,3,,)</f>
        <v>#REF!</v>
      </c>
      <c r="J12" s="44" t="e">
        <f ca="1">OFFSET('Machine Schedule'!#REF!,,4,,)</f>
        <v>#REF!</v>
      </c>
      <c r="K12" s="127" t="e">
        <f ca="1">OFFSET('Machine Schedule'!#REF!,,5,,)</f>
        <v>#REF!</v>
      </c>
      <c r="L12" s="46" t="s">
        <v>13</v>
      </c>
      <c r="M12" s="45"/>
    </row>
    <row r="13" spans="1:13" ht="36.75" customHeight="1" x14ac:dyDescent="0.5">
      <c r="A13" s="62" t="s">
        <v>9</v>
      </c>
      <c r="B13" s="54">
        <f>INDEX('Machine Schedule'!B11:$B11,1,1)</f>
        <v>18</v>
      </c>
      <c r="C13" s="54">
        <v>3</v>
      </c>
      <c r="D13" s="54" t="e">
        <f>IF(VLOOKUP($B13,'Machine Schedule'!$B$2:$B$288,5,FALSE)&gt;0,VLOOKUP($B13,'Machine Schedule'!$B$2:$B$288,5,FALSE),"")</f>
        <v>#REF!</v>
      </c>
      <c r="E13" s="54" t="e">
        <f>IF(VLOOKUP($B13,'Machine Schedule'!$B$2:$B$288,6,FALSE)&gt;0,VLOOKUP($B13,'Machine Schedule'!$B$2:$B$288,6,FALSE),"")</f>
        <v>#REF!</v>
      </c>
      <c r="F13" s="54" t="e">
        <f ca="1">OFFSET('Machine Schedule'!#REF!,,,,)</f>
        <v>#REF!</v>
      </c>
      <c r="G13" s="54" t="e">
        <f ca="1">OFFSET('Machine Schedule'!#REF!,,1,,)</f>
        <v>#REF!</v>
      </c>
      <c r="H13" s="54" t="e">
        <f ca="1">OFFSET('Machine Schedule'!#REF!,,2,,)</f>
        <v>#REF!</v>
      </c>
      <c r="I13" s="44" t="e">
        <f ca="1">OFFSET('Machine Schedule'!#REF!,,3,,)</f>
        <v>#REF!</v>
      </c>
      <c r="J13" s="44" t="e">
        <f ca="1">OFFSET('Machine Schedule'!#REF!,,4,,)</f>
        <v>#REF!</v>
      </c>
      <c r="K13" s="127" t="e">
        <f ca="1">OFFSET('Machine Schedule'!#REF!,,5,,)</f>
        <v>#REF!</v>
      </c>
      <c r="L13" s="178"/>
      <c r="M13" s="46" t="s">
        <v>14</v>
      </c>
    </row>
    <row r="14" spans="1:13" ht="37.5" customHeight="1" x14ac:dyDescent="0.5">
      <c r="A14" s="62"/>
      <c r="B14" s="54">
        <f>INDEX('Machine Schedule'!B12:$B12,1,1)</f>
        <v>19</v>
      </c>
      <c r="C14" s="54" t="e">
        <f>IF(VLOOKUP($B14,'Machine Schedule'!$B$2:$B$288,4,FALSE)&gt;0,VLOOKUP($B14,'Machine Schedule'!$B$2:$B$288,4,FALSE),"")</f>
        <v>#REF!</v>
      </c>
      <c r="D14" s="54" t="e">
        <f>IF(VLOOKUP($B14,'Machine Schedule'!$B$2:$B$288,5,FALSE)&gt;0,VLOOKUP($B14,'Machine Schedule'!$B$2:$B$288,5,FALSE),"")</f>
        <v>#REF!</v>
      </c>
      <c r="E14" s="54" t="e">
        <f>IF(VLOOKUP($B14,'Machine Schedule'!$B$2:$B$288,6,FALSE)&gt;0,VLOOKUP($B14,'Machine Schedule'!$B$2:$B$288,6,FALSE),"")</f>
        <v>#REF!</v>
      </c>
      <c r="F14" s="54" t="e">
        <f ca="1">OFFSET('Machine Schedule'!#REF!,,,,)</f>
        <v>#REF!</v>
      </c>
      <c r="G14" s="54" t="e">
        <f ca="1">OFFSET('Machine Schedule'!#REF!,,1,,)</f>
        <v>#REF!</v>
      </c>
      <c r="H14" s="54" t="e">
        <f ca="1">OFFSET('Machine Schedule'!#REF!,,2,,)</f>
        <v>#REF!</v>
      </c>
      <c r="I14" s="44" t="e">
        <f ca="1">OFFSET('Machine Schedule'!#REF!,,3,,)</f>
        <v>#REF!</v>
      </c>
      <c r="J14" s="44" t="e">
        <f ca="1">OFFSET('Machine Schedule'!#REF!,,4,,)</f>
        <v>#REF!</v>
      </c>
      <c r="K14" s="127" t="e">
        <f ca="1">OFFSET('Machine Schedule'!#REF!,,5,,)</f>
        <v>#REF!</v>
      </c>
      <c r="L14" s="183"/>
      <c r="M14" s="46"/>
    </row>
    <row r="15" spans="1:13" ht="37.5" customHeight="1" x14ac:dyDescent="0.5">
      <c r="A15" s="62"/>
      <c r="B15" s="54">
        <f>INDEX('Machine Schedule'!B13:$B13,1,1)</f>
        <v>21</v>
      </c>
      <c r="C15" s="54" t="e">
        <f>IF(VLOOKUP($B15,'Machine Schedule'!$B$2:$B$288,4,FALSE)&gt;0,VLOOKUP($B15,'Machine Schedule'!$B$2:$B$288,4,FALSE),"")</f>
        <v>#REF!</v>
      </c>
      <c r="D15" s="54" t="e">
        <f>IF(VLOOKUP($B15,'Machine Schedule'!$B$2:$B$288,5,FALSE)&gt;0,VLOOKUP($B15,'Machine Schedule'!$B$2:$B$288,5,FALSE),"")</f>
        <v>#REF!</v>
      </c>
      <c r="E15" s="54" t="e">
        <f>IF(VLOOKUP($B15,'Machine Schedule'!$B$2:$B$288,6,FALSE)&gt;0,VLOOKUP($B15,'Machine Schedule'!$B$2:$B$288,6,FALSE),"")</f>
        <v>#REF!</v>
      </c>
      <c r="F15" s="54" t="e">
        <f ca="1">OFFSET('Machine Schedule'!#REF!,,,,)</f>
        <v>#REF!</v>
      </c>
      <c r="G15" s="54" t="e">
        <f ca="1">OFFSET('Machine Schedule'!#REF!,,1,,)</f>
        <v>#REF!</v>
      </c>
      <c r="H15" s="54" t="e">
        <f ca="1">OFFSET('Machine Schedule'!#REF!,,2,,)</f>
        <v>#REF!</v>
      </c>
      <c r="I15" s="44" t="e">
        <f ca="1">OFFSET('Machine Schedule'!#REF!,,3,,)</f>
        <v>#REF!</v>
      </c>
      <c r="J15" s="44" t="e">
        <f ca="1">OFFSET('Machine Schedule'!#REF!,,4,,)</f>
        <v>#REF!</v>
      </c>
      <c r="K15" s="127" t="e">
        <f ca="1">OFFSET('Machine Schedule'!#REF!,,5,,)</f>
        <v>#REF!</v>
      </c>
      <c r="L15" s="183"/>
      <c r="M15" s="46"/>
    </row>
    <row r="16" spans="1:13" ht="37.5" customHeight="1" x14ac:dyDescent="0.5">
      <c r="A16" s="62" t="s">
        <v>15</v>
      </c>
      <c r="B16" s="54">
        <f>INDEX('Machine Schedule'!B14:$B14,1,1)</f>
        <v>22</v>
      </c>
      <c r="C16" s="54" t="e">
        <f>IF(VLOOKUP($B16,'Machine Schedule'!$B$2:$B$288,4,FALSE)&gt;0,VLOOKUP($B16,'Machine Schedule'!$B$2:$B$288,4,FALSE),"")</f>
        <v>#REF!</v>
      </c>
      <c r="D16" s="54" t="e">
        <f>IF(VLOOKUP($B16,'Machine Schedule'!$B$2:$B$288,5,FALSE)&gt;0,VLOOKUP($B16,'Machine Schedule'!$B$2:$B$288,5,FALSE),"")</f>
        <v>#REF!</v>
      </c>
      <c r="E16" s="54" t="e">
        <f>IF(VLOOKUP($B16,'Machine Schedule'!$B$2:$B$288,6,FALSE)&gt;0,VLOOKUP($B16,'Machine Schedule'!$B$2:$B$288,6,FALSE),"")</f>
        <v>#REF!</v>
      </c>
      <c r="F16" s="54" t="e">
        <f ca="1">OFFSET('Machine Schedule'!#REF!,,,,)</f>
        <v>#REF!</v>
      </c>
      <c r="G16" s="54" t="e">
        <f ca="1">OFFSET('Machine Schedule'!#REF!,,1,,)</f>
        <v>#REF!</v>
      </c>
      <c r="H16" s="54" t="e">
        <f ca="1">OFFSET('Machine Schedule'!#REF!,,2,,)</f>
        <v>#REF!</v>
      </c>
      <c r="I16" s="44" t="e">
        <f ca="1">OFFSET('Machine Schedule'!#REF!,,3,,)</f>
        <v>#REF!</v>
      </c>
      <c r="J16" s="44" t="e">
        <f ca="1">OFFSET('Machine Schedule'!#REF!,,4,,)</f>
        <v>#REF!</v>
      </c>
      <c r="K16" s="127" t="e">
        <f ca="1">OFFSET('Machine Schedule'!#REF!,,5,,)</f>
        <v>#REF!</v>
      </c>
      <c r="L16" s="183" t="s">
        <v>16</v>
      </c>
      <c r="M16" s="46"/>
    </row>
    <row r="17" spans="1:13" ht="36.75" customHeight="1" x14ac:dyDescent="0.5">
      <c r="A17" s="62"/>
      <c r="B17" s="54">
        <f>INDEX('Machine Schedule'!B15:$B15,1,1)</f>
        <v>23</v>
      </c>
      <c r="C17" s="54" t="e">
        <f>IF(VLOOKUP($B17,'Machine Schedule'!$B$2:$B$288,4,FALSE)&gt;0,VLOOKUP($B17,'Machine Schedule'!$B$2:$B$288,4,FALSE),"")</f>
        <v>#REF!</v>
      </c>
      <c r="D17" s="54" t="e">
        <f>IF(VLOOKUP($B17,'Machine Schedule'!$B$2:$B$288,5,FALSE)&gt;0,VLOOKUP($B17,'Machine Schedule'!$B$2:$B$288,5,FALSE),"")</f>
        <v>#REF!</v>
      </c>
      <c r="E17" s="54" t="e">
        <f>IF(VLOOKUP($B17,'Machine Schedule'!$B$2:$B$288,6,FALSE)&gt;0,VLOOKUP($B17,'Machine Schedule'!$B$2:$B$288,6,FALSE),"")</f>
        <v>#REF!</v>
      </c>
      <c r="F17" s="54" t="e">
        <f ca="1">OFFSET('Machine Schedule'!#REF!,,,,)</f>
        <v>#REF!</v>
      </c>
      <c r="G17" s="54" t="e">
        <f ca="1">OFFSET('Machine Schedule'!#REF!,,1,,)</f>
        <v>#REF!</v>
      </c>
      <c r="H17" s="54" t="e">
        <f ca="1">OFFSET('Machine Schedule'!#REF!,,2,,)</f>
        <v>#REF!</v>
      </c>
      <c r="I17" s="44" t="e">
        <f ca="1">OFFSET('Machine Schedule'!#REF!,,3,,)</f>
        <v>#REF!</v>
      </c>
      <c r="J17" s="44" t="e">
        <f ca="1">OFFSET('Machine Schedule'!#REF!,,4,,)</f>
        <v>#REF!</v>
      </c>
      <c r="K17" s="127" t="e">
        <f ca="1">OFFSET('Machine Schedule'!#REF!,,5,,)</f>
        <v>#REF!</v>
      </c>
      <c r="L17" s="129"/>
      <c r="M17" s="46"/>
    </row>
    <row r="18" spans="1:13" ht="36.75" customHeight="1" x14ac:dyDescent="0.5">
      <c r="A18" s="62" t="s">
        <v>17</v>
      </c>
      <c r="B18" s="54">
        <f>INDEX('Machine Schedule'!B16:$B16,1,1)</f>
        <v>24</v>
      </c>
      <c r="C18" s="54" t="e">
        <f>IF(VLOOKUP($B18,'Machine Schedule'!$B$2:$B$288,4,FALSE)&gt;0,VLOOKUP($B18,'Machine Schedule'!$B$2:$B$288,4,FALSE),"")</f>
        <v>#REF!</v>
      </c>
      <c r="D18" s="54" t="e">
        <f>IF(VLOOKUP($B18,'Machine Schedule'!$B$2:$B$288,5,FALSE)&gt;0,VLOOKUP($B18,'Machine Schedule'!$B$2:$B$288,5,FALSE),"")</f>
        <v>#REF!</v>
      </c>
      <c r="E18" s="54" t="e">
        <f>IF(VLOOKUP($B18,'Machine Schedule'!$B$2:$B$288,6,FALSE)&gt;0,VLOOKUP($B18,'Machine Schedule'!$B$2:$B$288,6,FALSE),"")</f>
        <v>#REF!</v>
      </c>
      <c r="F18" s="54" t="e">
        <f ca="1">OFFSET('Machine Schedule'!#REF!,,,,)</f>
        <v>#REF!</v>
      </c>
      <c r="G18" s="54" t="e">
        <f ca="1">OFFSET('Machine Schedule'!#REF!,,1,,)</f>
        <v>#REF!</v>
      </c>
      <c r="H18" s="54" t="e">
        <f ca="1">OFFSET('Machine Schedule'!#REF!,,2,,)</f>
        <v>#REF!</v>
      </c>
      <c r="I18" s="44" t="e">
        <f ca="1">OFFSET('Machine Schedule'!#REF!,,3,,)</f>
        <v>#REF!</v>
      </c>
      <c r="J18" s="44" t="e">
        <f ca="1">OFFSET('Machine Schedule'!#REF!,,4,,)</f>
        <v>#REF!</v>
      </c>
      <c r="K18" s="127" t="e">
        <f ca="1">OFFSET('Machine Schedule'!#REF!,,5,,)</f>
        <v>#REF!</v>
      </c>
      <c r="L18" s="178" t="s">
        <v>18</v>
      </c>
      <c r="M18" s="48"/>
    </row>
    <row r="19" spans="1:13" ht="36.75" customHeight="1" x14ac:dyDescent="0.5">
      <c r="A19" s="62"/>
      <c r="B19" s="54">
        <f>INDEX('Machine Schedule'!B17:$B17,1,1)</f>
        <v>25</v>
      </c>
      <c r="C19" s="54" t="e">
        <f>IF(VLOOKUP($B19,'Machine Schedule'!$B$2:$B$288,4,FALSE)&gt;0,VLOOKUP($B19,'Machine Schedule'!$B$2:$B$288,4,FALSE),"")</f>
        <v>#REF!</v>
      </c>
      <c r="D19" s="54" t="e">
        <f>IF(VLOOKUP($B19,'Machine Schedule'!$B$2:$B$288,5,FALSE)&gt;0,VLOOKUP($B19,'Machine Schedule'!$B$2:$B$288,5,FALSE),"")</f>
        <v>#REF!</v>
      </c>
      <c r="E19" s="54" t="e">
        <f>IF(VLOOKUP($B19,'Machine Schedule'!$B$2:$B$288,6,FALSE)&gt;0,VLOOKUP($B19,'Machine Schedule'!$B$2:$B$288,6,FALSE),"")</f>
        <v>#REF!</v>
      </c>
      <c r="F19" s="54" t="e">
        <f ca="1">OFFSET('Machine Schedule'!#REF!,,,,)</f>
        <v>#REF!</v>
      </c>
      <c r="G19" s="54" t="e">
        <f ca="1">OFFSET('Machine Schedule'!#REF!,,1,,)</f>
        <v>#REF!</v>
      </c>
      <c r="H19" s="54" t="e">
        <f ca="1">OFFSET('Machine Schedule'!#REF!,,2,,)</f>
        <v>#REF!</v>
      </c>
      <c r="I19" s="44" t="e">
        <f ca="1">OFFSET('Machine Schedule'!#REF!,,3,,)</f>
        <v>#REF!</v>
      </c>
      <c r="J19" s="44" t="e">
        <f ca="1">OFFSET('Machine Schedule'!#REF!,,4,,)</f>
        <v>#REF!</v>
      </c>
      <c r="K19" s="127" t="e">
        <f ca="1">OFFSET('Machine Schedule'!#REF!,,5,,)</f>
        <v>#REF!</v>
      </c>
      <c r="L19" s="46"/>
      <c r="M19" s="45"/>
    </row>
    <row r="20" spans="1:13" ht="36.75" customHeight="1" x14ac:dyDescent="0.5">
      <c r="A20" s="62"/>
      <c r="B20" s="54">
        <f>INDEX('Machine Schedule'!B18:$B18,1,1)</f>
        <v>26</v>
      </c>
      <c r="C20" s="54" t="e">
        <f>IF(VLOOKUP($B20,'Machine Schedule'!$B$2:$B$288,4,FALSE)&gt;0,VLOOKUP($B20,'Machine Schedule'!$B$2:$B$288,4,FALSE),"")</f>
        <v>#REF!</v>
      </c>
      <c r="D20" s="54" t="e">
        <f>IF(VLOOKUP($B20,'Machine Schedule'!$B$2:$B$288,5,FALSE)&gt;0,VLOOKUP($B20,'Machine Schedule'!$B$2:$B$288,5,FALSE),"")</f>
        <v>#REF!</v>
      </c>
      <c r="E20" s="54" t="e">
        <f>IF(VLOOKUP($B20,'Machine Schedule'!$B$2:$B$288,6,FALSE)&gt;0,VLOOKUP($B20,'Machine Schedule'!$B$2:$B$288,6,FALSE),"")</f>
        <v>#REF!</v>
      </c>
      <c r="F20" s="54" t="e">
        <f ca="1">OFFSET('Machine Schedule'!#REF!,,,,)</f>
        <v>#REF!</v>
      </c>
      <c r="G20" s="54" t="e">
        <f ca="1">OFFSET('Machine Schedule'!#REF!,,1,,)</f>
        <v>#REF!</v>
      </c>
      <c r="H20" s="54" t="e">
        <f ca="1">OFFSET('Machine Schedule'!#REF!,,2,,)</f>
        <v>#REF!</v>
      </c>
      <c r="I20" s="44" t="e">
        <f ca="1">OFFSET('Machine Schedule'!#REF!,,3,,)</f>
        <v>#REF!</v>
      </c>
      <c r="J20" s="44" t="e">
        <f ca="1">OFFSET('Machine Schedule'!#REF!,,4,,)</f>
        <v>#REF!</v>
      </c>
      <c r="K20" s="127" t="e">
        <f ca="1">OFFSET('Machine Schedule'!#REF!,,5,,)</f>
        <v>#REF!</v>
      </c>
      <c r="L20" s="183"/>
      <c r="M20" s="45"/>
    </row>
    <row r="21" spans="1:13" ht="36.75" customHeight="1" x14ac:dyDescent="0.5">
      <c r="A21" s="62" t="s">
        <v>9</v>
      </c>
      <c r="B21" s="54">
        <v>27</v>
      </c>
      <c r="C21" s="54" t="e">
        <f>IF(VLOOKUP($B21,'Machine Schedule'!$B$2:$B$288,4,FALSE)&gt;0,VLOOKUP($B21,'Machine Schedule'!$B$2:$B$288,4,FALSE),"")</f>
        <v>#REF!</v>
      </c>
      <c r="D21" s="54" t="e">
        <f>IF(VLOOKUP($B21,'Machine Schedule'!$B$2:$B$288,5,FALSE)&gt;0,VLOOKUP($B21,'Machine Schedule'!$B$2:$B$288,5,FALSE),"")</f>
        <v>#REF!</v>
      </c>
      <c r="E21" s="54" t="e">
        <f>IF(VLOOKUP($B21,'Machine Schedule'!$B$2:$B$288,6,FALSE)&gt;0,VLOOKUP($B21,'Machine Schedule'!$B$2:$B$288,6,FALSE),"")</f>
        <v>#REF!</v>
      </c>
      <c r="F21" s="54" t="e">
        <f ca="1">OFFSET('Machine Schedule'!#REF!,,,,)</f>
        <v>#REF!</v>
      </c>
      <c r="G21" s="54" t="e">
        <f ca="1">OFFSET('Machine Schedule'!#REF!,,1,,)</f>
        <v>#REF!</v>
      </c>
      <c r="H21" s="54" t="e">
        <f ca="1">OFFSET('Machine Schedule'!#REF!,,2,,)</f>
        <v>#REF!</v>
      </c>
      <c r="I21" s="44" t="e">
        <f ca="1">OFFSET('Machine Schedule'!#REF!,,3,,)</f>
        <v>#REF!</v>
      </c>
      <c r="J21" s="44" t="e">
        <f ca="1">OFFSET('Machine Schedule'!#REF!,,4,,)</f>
        <v>#REF!</v>
      </c>
      <c r="K21" s="127" t="e">
        <f ca="1">OFFSET('Machine Schedule'!#REF!,,5,,)</f>
        <v>#REF!</v>
      </c>
      <c r="L21" s="178" t="s">
        <v>19</v>
      </c>
      <c r="M21" s="46" t="s">
        <v>20</v>
      </c>
    </row>
    <row r="22" spans="1:13" ht="36.75" customHeight="1" x14ac:dyDescent="0.5">
      <c r="A22" s="62" t="s">
        <v>17</v>
      </c>
      <c r="B22" s="54">
        <f>INDEX('Machine Schedule'!B20:$B20,1,1)</f>
        <v>28</v>
      </c>
      <c r="C22" s="54" t="e">
        <f>IF(VLOOKUP($B22,'Machine Schedule'!$B$2:$B$288,4,FALSE)&gt;0,VLOOKUP($B22,'Machine Schedule'!$B$2:$B$288,4,FALSE),"")</f>
        <v>#REF!</v>
      </c>
      <c r="D22" s="54" t="e">
        <f>IF(VLOOKUP($B22,'Machine Schedule'!$B$2:$B$288,5,FALSE)&gt;0,VLOOKUP($B22,'Machine Schedule'!$B$2:$B$288,5,FALSE),"")</f>
        <v>#REF!</v>
      </c>
      <c r="E22" s="54" t="e">
        <f>IF(VLOOKUP($B22,'Machine Schedule'!$B$2:$B$288,6,FALSE)&gt;0,VLOOKUP($B22,'Machine Schedule'!$B$2:$B$288,6,FALSE),"")</f>
        <v>#REF!</v>
      </c>
      <c r="F22" s="54" t="e">
        <f ca="1">OFFSET('Machine Schedule'!#REF!,,,,)</f>
        <v>#REF!</v>
      </c>
      <c r="G22" s="54" t="e">
        <f ca="1">OFFSET('Machine Schedule'!#REF!,,1,,)</f>
        <v>#REF!</v>
      </c>
      <c r="H22" s="54" t="e">
        <f ca="1">OFFSET('Machine Schedule'!#REF!,,2,,)</f>
        <v>#REF!</v>
      </c>
      <c r="I22" s="44" t="e">
        <f ca="1">OFFSET('Machine Schedule'!#REF!,,3,,)</f>
        <v>#REF!</v>
      </c>
      <c r="J22" s="44" t="e">
        <f ca="1">OFFSET('Machine Schedule'!#REF!,,4,,)</f>
        <v>#REF!</v>
      </c>
      <c r="K22" s="127" t="e">
        <f ca="1">OFFSET('Machine Schedule'!#REF!,,5,,)</f>
        <v>#REF!</v>
      </c>
      <c r="L22" s="181"/>
      <c r="M22" s="46"/>
    </row>
    <row r="23" spans="1:13" ht="36.75" customHeight="1" x14ac:dyDescent="0.5">
      <c r="A23" s="62"/>
      <c r="B23" s="54">
        <f>INDEX('Machine Schedule'!B21:$B21,1,1)</f>
        <v>29</v>
      </c>
      <c r="C23" s="54" t="e">
        <f>IF(VLOOKUP($B23,'Machine Schedule'!$B$2:$B$288,4,FALSE)&gt;0,VLOOKUP($B23,'Machine Schedule'!$B$2:$B$288,4,FALSE),"")</f>
        <v>#REF!</v>
      </c>
      <c r="D23" s="54" t="e">
        <f>IF(VLOOKUP($B23,'Machine Schedule'!$B$2:$B$288,5,FALSE)&gt;0,VLOOKUP($B23,'Machine Schedule'!$B$2:$B$288,5,FALSE),"")</f>
        <v>#REF!</v>
      </c>
      <c r="E23" s="54" t="e">
        <f>IF(VLOOKUP($B23,'Machine Schedule'!$B$2:$B$288,6,FALSE)&gt;0,VLOOKUP($B23,'Machine Schedule'!$B$2:$B$288,6,FALSE),"")</f>
        <v>#REF!</v>
      </c>
      <c r="F23" s="54" t="e">
        <f ca="1">OFFSET('Machine Schedule'!#REF!,,,,)</f>
        <v>#REF!</v>
      </c>
      <c r="G23" s="54" t="e">
        <f ca="1">OFFSET('Machine Schedule'!#REF!,,1,,)</f>
        <v>#REF!</v>
      </c>
      <c r="H23" s="54" t="e">
        <f ca="1">OFFSET('Machine Schedule'!#REF!,,2,,)</f>
        <v>#REF!</v>
      </c>
      <c r="I23" s="44" t="e">
        <f ca="1">OFFSET('Machine Schedule'!#REF!,,3,,)</f>
        <v>#REF!</v>
      </c>
      <c r="J23" s="44" t="e">
        <f ca="1">OFFSET('Machine Schedule'!#REF!,,4,,)</f>
        <v>#REF!</v>
      </c>
      <c r="K23" s="127" t="e">
        <f ca="1">OFFSET('Machine Schedule'!#REF!,,5,,)</f>
        <v>#REF!</v>
      </c>
      <c r="L23" s="181"/>
      <c r="M23" s="46"/>
    </row>
    <row r="24" spans="1:13" ht="36.75" customHeight="1" x14ac:dyDescent="0.5">
      <c r="A24" s="62" t="s">
        <v>12</v>
      </c>
      <c r="B24" s="54">
        <f>INDEX('Machine Schedule'!B22:$B22,1,1)</f>
        <v>30</v>
      </c>
      <c r="C24" s="54" t="e">
        <f>IF(VLOOKUP($B24,'Machine Schedule'!$B$2:$B$288,4,FALSE)&gt;0,VLOOKUP($B24,'Machine Schedule'!$B$2:$B$288,4,FALSE),"")</f>
        <v>#REF!</v>
      </c>
      <c r="D24" s="54" t="e">
        <f>IF(VLOOKUP($B24,'Machine Schedule'!$B$2:$B$288,5,FALSE)&gt;0,VLOOKUP($B24,'Machine Schedule'!$B$2:$B$288,5,FALSE),"")</f>
        <v>#REF!</v>
      </c>
      <c r="E24" s="54" t="e">
        <f>IF(VLOOKUP($B24,'Machine Schedule'!$B$2:$B$288,6,FALSE)&gt;0,VLOOKUP($B24,'Machine Schedule'!$B$2:$B$288,6,FALSE),"")</f>
        <v>#REF!</v>
      </c>
      <c r="F24" s="54" t="e">
        <f ca="1">OFFSET('Machine Schedule'!#REF!,,,,)</f>
        <v>#REF!</v>
      </c>
      <c r="G24" s="54" t="e">
        <f ca="1">OFFSET('Machine Schedule'!#REF!,,1,,)</f>
        <v>#REF!</v>
      </c>
      <c r="H24" s="54" t="e">
        <f ca="1">OFFSET('Machine Schedule'!#REF!,,2,,)</f>
        <v>#REF!</v>
      </c>
      <c r="I24" s="44" t="e">
        <f ca="1">OFFSET('Machine Schedule'!#REF!,,3,,)</f>
        <v>#REF!</v>
      </c>
      <c r="J24" s="44" t="e">
        <f ca="1">OFFSET('Machine Schedule'!#REF!,,4,,)</f>
        <v>#REF!</v>
      </c>
      <c r="K24" s="127" t="e">
        <f ca="1">OFFSET('Machine Schedule'!#REF!,,5,,)</f>
        <v>#REF!</v>
      </c>
      <c r="L24" s="181" t="s">
        <v>21</v>
      </c>
      <c r="M24" s="46"/>
    </row>
    <row r="25" spans="1:13" ht="36.75" customHeight="1" x14ac:dyDescent="0.5">
      <c r="A25" s="62"/>
      <c r="B25" s="54">
        <f>INDEX('Machine Schedule'!B23:$B23,1,1)</f>
        <v>31</v>
      </c>
      <c r="C25" s="54" t="e">
        <f>IF(VLOOKUP($B25,'Machine Schedule'!$B$2:$B$288,4,FALSE)&gt;0,VLOOKUP($B25,'Machine Schedule'!$B$2:$B$288,4,FALSE),"")</f>
        <v>#REF!</v>
      </c>
      <c r="D25" s="54" t="e">
        <f>IF(VLOOKUP($B25,'Machine Schedule'!$B$2:$B$288,5,FALSE)&gt;0,VLOOKUP($B25,'Machine Schedule'!$B$2:$B$288,5,FALSE),"")</f>
        <v>#REF!</v>
      </c>
      <c r="E25" s="54" t="e">
        <f>IF(VLOOKUP($B25,'Machine Schedule'!$B$2:$B$288,6,FALSE)&gt;0,VLOOKUP($B25,'Machine Schedule'!$B$2:$B$288,6,FALSE),"")</f>
        <v>#REF!</v>
      </c>
      <c r="F25" s="54" t="e">
        <f ca="1">OFFSET('Machine Schedule'!#REF!,,,,)</f>
        <v>#REF!</v>
      </c>
      <c r="G25" s="54" t="e">
        <f ca="1">OFFSET('Machine Schedule'!#REF!,,1,,)</f>
        <v>#REF!</v>
      </c>
      <c r="H25" s="54" t="e">
        <f ca="1">OFFSET('Machine Schedule'!#REF!,,2,,)</f>
        <v>#REF!</v>
      </c>
      <c r="I25" s="44" t="e">
        <f ca="1">OFFSET('Machine Schedule'!#REF!,,3,,)</f>
        <v>#REF!</v>
      </c>
      <c r="J25" s="44" t="e">
        <f ca="1">OFFSET('Machine Schedule'!#REF!,,4,,)</f>
        <v>#REF!</v>
      </c>
      <c r="K25" s="127" t="e">
        <f ca="1">OFFSET('Machine Schedule'!#REF!,,5,,)</f>
        <v>#REF!</v>
      </c>
      <c r="L25" s="184"/>
      <c r="M25" s="46"/>
    </row>
    <row r="26" spans="1:13" ht="38.25" customHeight="1" x14ac:dyDescent="0.5">
      <c r="A26" s="62"/>
      <c r="B26" s="54">
        <f>INDEX('Machine Schedule'!B24:$B24,1,1)</f>
        <v>32</v>
      </c>
      <c r="C26" s="54" t="e">
        <f>IF(VLOOKUP($B26,'Machine Schedule'!$B$2:$B$288,4,FALSE)&gt;0,VLOOKUP($B26,'Machine Schedule'!$B$2:$B$288,4,FALSE),"")</f>
        <v>#REF!</v>
      </c>
      <c r="D26" s="54" t="e">
        <f>IF(VLOOKUP($B26,'Machine Schedule'!$B$2:$B$288,5,FALSE)&gt;0,VLOOKUP($B26,'Machine Schedule'!$B$2:$B$288,5,FALSE),"")</f>
        <v>#REF!</v>
      </c>
      <c r="E26" s="54" t="e">
        <f>IF(VLOOKUP($B26,'Machine Schedule'!$B$2:$B$288,6,FALSE)&gt;0,VLOOKUP($B26,'Machine Schedule'!$B$2:$B$288,6,FALSE),"")</f>
        <v>#REF!</v>
      </c>
      <c r="F26" s="54" t="e">
        <f ca="1">OFFSET('Machine Schedule'!#REF!,,,,)</f>
        <v>#REF!</v>
      </c>
      <c r="G26" s="54" t="e">
        <f ca="1">OFFSET('Machine Schedule'!#REF!,,1,,)</f>
        <v>#REF!</v>
      </c>
      <c r="H26" s="54" t="e">
        <f ca="1">OFFSET('Machine Schedule'!#REF!,,2,,)</f>
        <v>#REF!</v>
      </c>
      <c r="I26" s="44" t="e">
        <f ca="1">OFFSET('Machine Schedule'!#REF!,,3,,)</f>
        <v>#REF!</v>
      </c>
      <c r="J26" s="44" t="e">
        <f ca="1">OFFSET('Machine Schedule'!#REF!,,4,,)</f>
        <v>#REF!</v>
      </c>
      <c r="K26" s="127" t="e">
        <f ca="1">OFFSET('Machine Schedule'!#REF!,,5,,)</f>
        <v>#REF!</v>
      </c>
      <c r="L26" s="178"/>
      <c r="M26" s="46"/>
    </row>
    <row r="27" spans="1:13" ht="36.75" customHeight="1" x14ac:dyDescent="0.5">
      <c r="A27" s="62" t="s">
        <v>17</v>
      </c>
      <c r="B27" s="54">
        <f>INDEX('Machine Schedule'!B25:$B25,1,1)</f>
        <v>33</v>
      </c>
      <c r="C27" s="54" t="e">
        <f>IF(VLOOKUP($B27,'Machine Schedule'!$B$2:$B$288,4,FALSE)&gt;0,VLOOKUP($B27,'Machine Schedule'!$B$2:$B$288,4,FALSE),"")</f>
        <v>#REF!</v>
      </c>
      <c r="D27" s="54" t="e">
        <f>IF(VLOOKUP($B27,'Machine Schedule'!$B$2:$B$288,5,FALSE)&gt;0,VLOOKUP($B27,'Machine Schedule'!$B$2:$B$288,5,FALSE),"")</f>
        <v>#REF!</v>
      </c>
      <c r="E27" s="54" t="e">
        <f>IF(VLOOKUP($B27,'Machine Schedule'!$B$2:$B$288,6,FALSE)&gt;0,VLOOKUP($B27,'Machine Schedule'!$B$2:$B$288,6,FALSE),"")</f>
        <v>#REF!</v>
      </c>
      <c r="F27" s="54" t="e">
        <f ca="1">OFFSET('Machine Schedule'!#REF!,,,,)</f>
        <v>#REF!</v>
      </c>
      <c r="G27" s="54" t="e">
        <f ca="1">OFFSET('Machine Schedule'!#REF!,,1,,)</f>
        <v>#REF!</v>
      </c>
      <c r="H27" s="54" t="e">
        <f ca="1">OFFSET('Machine Schedule'!#REF!,,2,,)</f>
        <v>#REF!</v>
      </c>
      <c r="I27" s="44" t="e">
        <f ca="1">OFFSET('Machine Schedule'!#REF!,,3,,)</f>
        <v>#REF!</v>
      </c>
      <c r="J27" s="44" t="e">
        <f ca="1">OFFSET('Machine Schedule'!#REF!,,4,,)</f>
        <v>#REF!</v>
      </c>
      <c r="K27" s="127" t="e">
        <f ca="1">OFFSET('Machine Schedule'!#REF!,,5,,)</f>
        <v>#REF!</v>
      </c>
      <c r="L27" s="233" t="s">
        <v>22</v>
      </c>
      <c r="M27" s="46" t="s">
        <v>23</v>
      </c>
    </row>
    <row r="28" spans="1:13" ht="36.75" customHeight="1" x14ac:dyDescent="0.5">
      <c r="A28" s="62"/>
      <c r="B28" s="54">
        <v>34</v>
      </c>
      <c r="C28" s="54" t="e">
        <f>IF(VLOOKUP($B28,'Machine Schedule'!$B$2:$B$288,4,FALSE)&gt;0,VLOOKUP($B28,'Machine Schedule'!$B$2:$B$288,4,FALSE),"")</f>
        <v>#REF!</v>
      </c>
      <c r="D28" s="54" t="e">
        <f>IF(VLOOKUP($B28,'Machine Schedule'!$B$2:$B$288,5,FALSE)&gt;0,VLOOKUP($B28,'Machine Schedule'!$B$2:$B$288,5,FALSE),"")</f>
        <v>#REF!</v>
      </c>
      <c r="E28" s="54" t="e">
        <f>IF(VLOOKUP($B28,'Machine Schedule'!$B$2:$B$288,6,FALSE)&gt;0,VLOOKUP($B28,'Machine Schedule'!$B$2:$B$288,6,FALSE),"")</f>
        <v>#REF!</v>
      </c>
      <c r="F28" s="54" t="e">
        <f ca="1">OFFSET('Machine Schedule'!#REF!,,,,)</f>
        <v>#REF!</v>
      </c>
      <c r="G28" s="54" t="e">
        <f ca="1">OFFSET('Machine Schedule'!#REF!,,1,,)</f>
        <v>#REF!</v>
      </c>
      <c r="H28" s="54" t="e">
        <f ca="1">OFFSET('Machine Schedule'!#REF!,,2,,)</f>
        <v>#REF!</v>
      </c>
      <c r="I28" s="44" t="e">
        <f ca="1">OFFSET('Machine Schedule'!#REF!,,3,,)</f>
        <v>#REF!</v>
      </c>
      <c r="J28" s="44" t="e">
        <f ca="1">OFFSET('Machine Schedule'!#REF!,,4,,)</f>
        <v>#REF!</v>
      </c>
      <c r="K28" s="127" t="e">
        <f ca="1">OFFSET('Machine Schedule'!#REF!,,5,,)</f>
        <v>#REF!</v>
      </c>
      <c r="L28" s="185"/>
      <c r="M28" s="46"/>
    </row>
    <row r="29" spans="1:13" s="155" customFormat="1" ht="36.75" customHeight="1" x14ac:dyDescent="0.5">
      <c r="A29" s="60" t="s">
        <v>24</v>
      </c>
      <c r="B29" s="59">
        <f>INDEX('Machine Schedule'!B27:$B27,1,1)</f>
        <v>35</v>
      </c>
      <c r="C29" s="59" t="e">
        <f>IF(VLOOKUP($B29,'Machine Schedule'!$B$2:$B$288,4,FALSE)&gt;0,VLOOKUP($B29,'Machine Schedule'!$B$2:$B$288,4,FALSE),"")</f>
        <v>#REF!</v>
      </c>
      <c r="D29" s="59" t="e">
        <f>IF(VLOOKUP($B29,'Machine Schedule'!$B$2:$B$288,5,FALSE)&gt;0,VLOOKUP($B29,'Machine Schedule'!$B$2:$B$288,5,FALSE),"")</f>
        <v>#REF!</v>
      </c>
      <c r="E29" s="59" t="e">
        <f>IF(VLOOKUP($B29,'Machine Schedule'!$B$2:$B$288,6,FALSE)&gt;0,VLOOKUP($B29,'Machine Schedule'!$B$2:$B$288,6,FALSE),"")</f>
        <v>#REF!</v>
      </c>
      <c r="F29" s="54" t="e">
        <f ca="1">OFFSET('Machine Schedule'!#REF!,,,,)</f>
        <v>#REF!</v>
      </c>
      <c r="G29" s="54" t="e">
        <f ca="1">OFFSET('Machine Schedule'!#REF!,,1,,)</f>
        <v>#REF!</v>
      </c>
      <c r="H29" s="54" t="e">
        <f ca="1">OFFSET('Machine Schedule'!#REF!,,2,,)</f>
        <v>#REF!</v>
      </c>
      <c r="I29" s="54" t="e">
        <f ca="1">OFFSET('Machine Schedule'!#REF!,,3,,)</f>
        <v>#REF!</v>
      </c>
      <c r="J29" s="54" t="e">
        <f ca="1">OFFSET('Machine Schedule'!#REF!,,4,,)</f>
        <v>#REF!</v>
      </c>
      <c r="K29" s="124" t="e">
        <f ca="1">OFFSET('Machine Schedule'!#REF!,,5,,)</f>
        <v>#REF!</v>
      </c>
      <c r="L29" s="213" t="s">
        <v>25</v>
      </c>
      <c r="M29" s="135" t="s">
        <v>26</v>
      </c>
    </row>
    <row r="30" spans="1:13" s="155" customFormat="1" ht="36.75" customHeight="1" x14ac:dyDescent="0.5">
      <c r="A30" s="62" t="s">
        <v>27</v>
      </c>
      <c r="B30" s="59">
        <f>INDEX('Machine Schedule'!B28:$B28,1,1)</f>
        <v>36</v>
      </c>
      <c r="C30" s="54" t="e">
        <f>IF(VLOOKUP($B30,'Machine Schedule'!$B$2:$B$288,4,FALSE)&gt;0,VLOOKUP($B30,'Machine Schedule'!$B$2:$B$288,4,FALSE),"")</f>
        <v>#REF!</v>
      </c>
      <c r="D30" s="54" t="e">
        <f>IF(VLOOKUP($B30,'Machine Schedule'!$B$2:$B$288,5,FALSE)&gt;0,VLOOKUP($B30,'Machine Schedule'!$B$2:$B$288,5,FALSE),"")</f>
        <v>#REF!</v>
      </c>
      <c r="E30" s="54" t="e">
        <f>IF(VLOOKUP($B30,'Machine Schedule'!$B$2:$B$288,6,FALSE)&gt;0,VLOOKUP($B30,'Machine Schedule'!$B$2:$B$288,6,FALSE),"")</f>
        <v>#REF!</v>
      </c>
      <c r="F30" s="54" t="e">
        <f ca="1">OFFSET('Machine Schedule'!#REF!,,,,)</f>
        <v>#REF!</v>
      </c>
      <c r="G30" s="54" t="e">
        <f ca="1">OFFSET('Machine Schedule'!#REF!,,1,,)</f>
        <v>#REF!</v>
      </c>
      <c r="H30" s="54" t="e">
        <f ca="1">OFFSET('Machine Schedule'!#REF!,,2,,)</f>
        <v>#REF!</v>
      </c>
      <c r="I30" s="54" t="e">
        <f ca="1">OFFSET('Machine Schedule'!#REF!,,3,,)</f>
        <v>#REF!</v>
      </c>
      <c r="J30" s="54" t="e">
        <f ca="1">OFFSET('Machine Schedule'!#REF!,,4,,)</f>
        <v>#REF!</v>
      </c>
      <c r="K30" s="124" t="e">
        <f ca="1">OFFSET('Machine Schedule'!#REF!,,5,,)</f>
        <v>#REF!</v>
      </c>
      <c r="L30" s="186" t="s">
        <v>28</v>
      </c>
      <c r="M30" s="55" t="s">
        <v>29</v>
      </c>
    </row>
    <row r="31" spans="1:13" s="155" customFormat="1" ht="36.75" customHeight="1" x14ac:dyDescent="0.5">
      <c r="A31" s="62" t="s">
        <v>30</v>
      </c>
      <c r="B31" s="146">
        <f>INDEX('Machine Schedule'!B29:$B29,1,1)</f>
        <v>37</v>
      </c>
      <c r="C31" s="54">
        <v>3</v>
      </c>
      <c r="D31" s="54" t="e">
        <f>IF(VLOOKUP($B31,'Machine Schedule'!$B$2:$B$288,5,FALSE)&gt;0,VLOOKUP($B31,'Machine Schedule'!$B$2:$B$288,5,FALSE),"")</f>
        <v>#REF!</v>
      </c>
      <c r="E31" s="54" t="e">
        <f>IF(VLOOKUP($B31,'Machine Schedule'!$B$2:$B$288,6,FALSE)&gt;0,VLOOKUP($B31,'Machine Schedule'!$B$2:$B$288,6,FALSE),"")</f>
        <v>#REF!</v>
      </c>
      <c r="F31" s="54" t="e">
        <f ca="1">OFFSET('Machine Schedule'!#REF!,,,,)</f>
        <v>#REF!</v>
      </c>
      <c r="G31" s="54" t="e">
        <f ca="1">OFFSET('Machine Schedule'!#REF!,,1,,)</f>
        <v>#REF!</v>
      </c>
      <c r="H31" s="54" t="e">
        <f ca="1">OFFSET('Machine Schedule'!#REF!,,2,,)</f>
        <v>#REF!</v>
      </c>
      <c r="I31" s="54" t="e">
        <f ca="1">OFFSET('Machine Schedule'!#REF!,,3,,)</f>
        <v>#REF!</v>
      </c>
      <c r="J31" s="54" t="e">
        <f ca="1">OFFSET('Machine Schedule'!#REF!,,4,,)</f>
        <v>#REF!</v>
      </c>
      <c r="K31" s="124" t="e">
        <f ca="1">OFFSET('Machine Schedule'!#REF!,,5,,)</f>
        <v>#REF!</v>
      </c>
      <c r="L31" s="186" t="s">
        <v>31</v>
      </c>
      <c r="M31" s="55" t="s">
        <v>32</v>
      </c>
    </row>
    <row r="32" spans="1:13" ht="36.75" customHeight="1" x14ac:dyDescent="0.5">
      <c r="A32" s="62" t="s">
        <v>9</v>
      </c>
      <c r="B32" s="146">
        <f>INDEX('Machine Schedule'!B30:$B30,1,1)</f>
        <v>38</v>
      </c>
      <c r="C32" s="146" t="e">
        <f>IF(VLOOKUP($B32,'Machine Schedule'!$B$2:$B$288,4,FALSE)&gt;0,VLOOKUP($B32,'Machine Schedule'!$B$2:$B$288,4,FALSE),"")</f>
        <v>#REF!</v>
      </c>
      <c r="D32" s="146" t="e">
        <f>IF(VLOOKUP($B32,'Machine Schedule'!$B$2:$B$288,5,FALSE)&gt;0,VLOOKUP($B32,'Machine Schedule'!$B$2:$B$288,5,FALSE),"")</f>
        <v>#REF!</v>
      </c>
      <c r="E32" s="146" t="e">
        <f>IF(VLOOKUP($B32,'Machine Schedule'!$B$2:$B$288,6,FALSE)&gt;0,VLOOKUP($B32,'Machine Schedule'!$B$2:$B$288,6,FALSE),"")</f>
        <v>#REF!</v>
      </c>
      <c r="F32" s="146" t="e">
        <f ca="1">OFFSET('Machine Schedule'!#REF!,,,,)</f>
        <v>#REF!</v>
      </c>
      <c r="G32" s="146" t="e">
        <f ca="1">OFFSET('Machine Schedule'!#REF!,,1,,)</f>
        <v>#REF!</v>
      </c>
      <c r="H32" s="146" t="e">
        <f ca="1">OFFSET('Machine Schedule'!#REF!,,2,,)</f>
        <v>#REF!</v>
      </c>
      <c r="I32" s="146" t="e">
        <f ca="1">OFFSET('Machine Schedule'!#REF!,,3,,)</f>
        <v>#REF!</v>
      </c>
      <c r="J32" s="146" t="e">
        <f ca="1">OFFSET('Machine Schedule'!#REF!,,4,,)</f>
        <v>#REF!</v>
      </c>
      <c r="K32" s="146" t="e">
        <f ca="1">OFFSET('Machine Schedule'!#REF!,,5,,)</f>
        <v>#REF!</v>
      </c>
      <c r="L32" s="178" t="s">
        <v>33</v>
      </c>
      <c r="M32" s="145"/>
    </row>
    <row r="33" spans="1:13" ht="36.75" customHeight="1" x14ac:dyDescent="0.5">
      <c r="A33" s="62" t="s">
        <v>9</v>
      </c>
      <c r="B33" s="146">
        <f>INDEX('Machine Schedule'!B31:$B31,1,1)</f>
        <v>39</v>
      </c>
      <c r="C33" s="54">
        <v>3</v>
      </c>
      <c r="D33" s="54" t="e">
        <f>IF(VLOOKUP($B33,'Machine Schedule'!$B$2:$B$288,5,FALSE)&gt;0,VLOOKUP($B33,'Machine Schedule'!$B$2:$B$288,5,FALSE),"")</f>
        <v>#REF!</v>
      </c>
      <c r="E33" s="54" t="e">
        <f>IF(VLOOKUP($B33,'Machine Schedule'!$B$2:$B$288,6,FALSE)&gt;0,VLOOKUP($B33,'Machine Schedule'!$B$2:$B$288,6,FALSE),"")</f>
        <v>#REF!</v>
      </c>
      <c r="F33" s="54" t="e">
        <f ca="1">OFFSET('Machine Schedule'!#REF!,,,,)</f>
        <v>#REF!</v>
      </c>
      <c r="G33" s="54" t="e">
        <f ca="1">OFFSET('Machine Schedule'!#REF!,,1,,)</f>
        <v>#REF!</v>
      </c>
      <c r="H33" s="54" t="e">
        <f ca="1">OFFSET('Machine Schedule'!#REF!,,2,,)</f>
        <v>#REF!</v>
      </c>
      <c r="I33" s="44" t="e">
        <f ca="1">OFFSET('Machine Schedule'!#REF!,,3,,)</f>
        <v>#REF!</v>
      </c>
      <c r="J33" s="44" t="e">
        <f ca="1">OFFSET('Machine Schedule'!#REF!,,4,,)</f>
        <v>#REF!</v>
      </c>
      <c r="K33" s="127" t="e">
        <f ca="1">OFFSET('Machine Schedule'!#REF!,,5,,)</f>
        <v>#REF!</v>
      </c>
      <c r="L33" s="178"/>
      <c r="M33" s="55"/>
    </row>
    <row r="34" spans="1:13" ht="36.75" customHeight="1" x14ac:dyDescent="0.5">
      <c r="A34" s="62"/>
      <c r="B34" s="54">
        <f>INDEX('Machine Schedule'!B32:$B32,1,1)</f>
        <v>41</v>
      </c>
      <c r="C34" s="54" t="e">
        <f>IF(VLOOKUP($B34,'Machine Schedule'!$B$2:$B$288,4,FALSE)&gt;0,VLOOKUP($B34,'Machine Schedule'!$B$2:$B$288,4,FALSE),"")</f>
        <v>#REF!</v>
      </c>
      <c r="D34" s="54" t="e">
        <f>IF(VLOOKUP($B34,'Machine Schedule'!$B$2:$B$288,5,FALSE)&gt;0,VLOOKUP($B34,'Machine Schedule'!$B$2:$B$288,5,FALSE),"")</f>
        <v>#REF!</v>
      </c>
      <c r="E34" s="54" t="e">
        <f>IF(VLOOKUP($B34,'Machine Schedule'!$B$2:$B$288,6,FALSE)&gt;0,VLOOKUP($B34,'Machine Schedule'!$B$2:$B$288,6,FALSE),"")</f>
        <v>#REF!</v>
      </c>
      <c r="F34" s="54" t="e">
        <f ca="1">OFFSET('Machine Schedule'!#REF!,,,,)</f>
        <v>#REF!</v>
      </c>
      <c r="G34" s="54" t="e">
        <f ca="1">OFFSET('Machine Schedule'!#REF!,,1,,)</f>
        <v>#REF!</v>
      </c>
      <c r="H34" s="54" t="e">
        <f ca="1">OFFSET('Machine Schedule'!#REF!,,2,,)</f>
        <v>#REF!</v>
      </c>
      <c r="I34" s="44" t="e">
        <f ca="1">OFFSET('Machine Schedule'!#REF!,,3,,)</f>
        <v>#REF!</v>
      </c>
      <c r="J34" s="44" t="e">
        <f ca="1">OFFSET('Machine Schedule'!#REF!,,4,,)</f>
        <v>#REF!</v>
      </c>
      <c r="K34" s="127" t="e">
        <f ca="1">OFFSET('Machine Schedule'!#REF!,,5,,)</f>
        <v>#REF!</v>
      </c>
      <c r="L34" s="188"/>
      <c r="M34" s="46"/>
    </row>
    <row r="35" spans="1:13" ht="36.75" customHeight="1" x14ac:dyDescent="0.5">
      <c r="A35" s="62" t="s">
        <v>24</v>
      </c>
      <c r="B35" s="54">
        <f>INDEX('Machine Schedule'!B33:$B33,1,1)</f>
        <v>42</v>
      </c>
      <c r="C35" s="54" t="e">
        <f>IF(VLOOKUP($B35,'Machine Schedule'!$B$2:$B$288,4,FALSE)&gt;0,VLOOKUP($B35,'Machine Schedule'!$B$2:$B$288,4,FALSE),"")</f>
        <v>#REF!</v>
      </c>
      <c r="D35" s="54" t="e">
        <f>IF(VLOOKUP($B35,'Machine Schedule'!$B$2:$B$288,5,FALSE)&gt;0,VLOOKUP($B35,'Machine Schedule'!$B$2:$B$288,5,FALSE),"")</f>
        <v>#REF!</v>
      </c>
      <c r="E35" s="54" t="e">
        <f>IF(VLOOKUP($B35,'Machine Schedule'!$B$2:$B$288,6,FALSE)&gt;0,VLOOKUP($B35,'Machine Schedule'!$B$2:$B$288,6,FALSE),"")</f>
        <v>#REF!</v>
      </c>
      <c r="F35" s="54" t="e">
        <f ca="1">OFFSET('Machine Schedule'!#REF!,,,,)</f>
        <v>#REF!</v>
      </c>
      <c r="G35" s="54" t="e">
        <f ca="1">OFFSET('Machine Schedule'!#REF!,,1,,)</f>
        <v>#REF!</v>
      </c>
      <c r="H35" s="54" t="e">
        <f ca="1">OFFSET('Machine Schedule'!#REF!,,2,,)</f>
        <v>#REF!</v>
      </c>
      <c r="I35" s="44" t="e">
        <f ca="1">OFFSET('Machine Schedule'!#REF!,,3,,)</f>
        <v>#REF!</v>
      </c>
      <c r="J35" s="44" t="e">
        <f ca="1">OFFSET('Machine Schedule'!#REF!,,4,,)</f>
        <v>#REF!</v>
      </c>
      <c r="K35" s="127" t="e">
        <f ca="1">OFFSET('Machine Schedule'!#REF!,,5,,)</f>
        <v>#REF!</v>
      </c>
      <c r="L35" s="188" t="s">
        <v>34</v>
      </c>
      <c r="M35" s="45" t="s">
        <v>35</v>
      </c>
    </row>
    <row r="36" spans="1:13" ht="36.75" customHeight="1" x14ac:dyDescent="0.5">
      <c r="A36" s="62" t="s">
        <v>30</v>
      </c>
      <c r="B36" s="54">
        <f>INDEX('Machine Schedule'!B34:$B34,1,1)</f>
        <v>43</v>
      </c>
      <c r="C36" s="54" t="e">
        <f>IF(VLOOKUP($B36,'Machine Schedule'!$B$2:$B$288,4,FALSE)&gt;0,VLOOKUP($B36,'Machine Schedule'!$B$2:$B$288,4,FALSE),"")</f>
        <v>#REF!</v>
      </c>
      <c r="D36" s="54" t="e">
        <f>IF(VLOOKUP($B36,'Machine Schedule'!$B$2:$B$288,5,FALSE)&gt;0,VLOOKUP($B36,'Machine Schedule'!$B$2:$B$288,5,FALSE),"")</f>
        <v>#REF!</v>
      </c>
      <c r="E36" s="54" t="e">
        <f>IF(VLOOKUP($B36,'Machine Schedule'!$B$2:$B$288,6,FALSE)&gt;0,VLOOKUP($B36,'Machine Schedule'!$B$2:$B$288,6,FALSE),"")</f>
        <v>#REF!</v>
      </c>
      <c r="F36" s="54" t="e">
        <f ca="1">OFFSET('Machine Schedule'!#REF!,,,,)</f>
        <v>#REF!</v>
      </c>
      <c r="G36" s="54" t="e">
        <f ca="1">OFFSET('Machine Schedule'!#REF!,,1,,)</f>
        <v>#REF!</v>
      </c>
      <c r="H36" s="54" t="e">
        <f ca="1">OFFSET('Machine Schedule'!#REF!,,2,,)</f>
        <v>#REF!</v>
      </c>
      <c r="I36" s="44" t="e">
        <f ca="1">OFFSET('Machine Schedule'!#REF!,,3,,)</f>
        <v>#REF!</v>
      </c>
      <c r="J36" s="44" t="e">
        <f ca="1">OFFSET('Machine Schedule'!#REF!,,4,,)</f>
        <v>#REF!</v>
      </c>
      <c r="K36" s="127" t="e">
        <f ca="1">OFFSET('Machine Schedule'!#REF!,,5,,)</f>
        <v>#REF!</v>
      </c>
      <c r="L36" s="183" t="s">
        <v>36</v>
      </c>
      <c r="M36" s="46" t="s">
        <v>37</v>
      </c>
    </row>
    <row r="37" spans="1:13" ht="36.75" customHeight="1" x14ac:dyDescent="0.5">
      <c r="A37" s="62" t="s">
        <v>9</v>
      </c>
      <c r="B37" s="54">
        <f>INDEX('Machine Schedule'!B35:$B35,1,1)</f>
        <v>44</v>
      </c>
      <c r="C37" s="54" t="e">
        <f>IF(VLOOKUP($B37,'Machine Schedule'!$B$2:$B$288,4,FALSE)&gt;0,VLOOKUP($B37,'Machine Schedule'!$B$2:$B$288,4,FALSE),"")</f>
        <v>#REF!</v>
      </c>
      <c r="D37" s="54" t="e">
        <f>IF(VLOOKUP($B37,'Machine Schedule'!$B$2:$B$288,5,FALSE)&gt;0,VLOOKUP($B37,'Machine Schedule'!$B$2:$B$288,5,FALSE),"")</f>
        <v>#REF!</v>
      </c>
      <c r="E37" s="54" t="e">
        <f>IF(VLOOKUP($B37,'Machine Schedule'!$B$2:$B$288,6,FALSE)&gt;0,VLOOKUP($B37,'Machine Schedule'!$B$2:$B$288,6,FALSE),"")</f>
        <v>#REF!</v>
      </c>
      <c r="F37" s="54" t="e">
        <f ca="1">OFFSET('Machine Schedule'!#REF!,,,,)</f>
        <v>#REF!</v>
      </c>
      <c r="G37" s="54" t="e">
        <f ca="1">OFFSET('Machine Schedule'!#REF!,,1,,)</f>
        <v>#REF!</v>
      </c>
      <c r="H37" s="54" t="e">
        <f ca="1">OFFSET('Machine Schedule'!#REF!,,2,,)</f>
        <v>#REF!</v>
      </c>
      <c r="I37" s="44" t="e">
        <f ca="1">OFFSET('Machine Schedule'!#REF!,,3,,)</f>
        <v>#REF!</v>
      </c>
      <c r="J37" s="44" t="e">
        <f ca="1">OFFSET('Machine Schedule'!#REF!,,4,,)</f>
        <v>#REF!</v>
      </c>
      <c r="K37" s="127" t="e">
        <f ca="1">OFFSET('Machine Schedule'!#REF!,,5,,)</f>
        <v>#REF!</v>
      </c>
      <c r="L37" s="181"/>
      <c r="M37" s="46"/>
    </row>
    <row r="38" spans="1:13" ht="36.75" customHeight="1" x14ac:dyDescent="0.5">
      <c r="A38" s="62" t="s">
        <v>9</v>
      </c>
      <c r="B38" s="54">
        <f>INDEX('Machine Schedule'!B36:$B36,1,1)</f>
        <v>45</v>
      </c>
      <c r="C38" s="54"/>
      <c r="D38" s="54" t="e">
        <f>IF(VLOOKUP($B38,'Machine Schedule'!$B$2:$B$288,5,FALSE)&gt;0,VLOOKUP($B38,'Machine Schedule'!$B$2:$B$288,5,FALSE),"")</f>
        <v>#REF!</v>
      </c>
      <c r="E38" s="54" t="e">
        <f>IF(VLOOKUP($B38,'Machine Schedule'!$B$2:$B$288,6,FALSE)&gt;0,VLOOKUP($B38,'Machine Schedule'!$B$2:$B$288,6,FALSE),"")</f>
        <v>#REF!</v>
      </c>
      <c r="F38" s="54" t="e">
        <f ca="1">OFFSET('Machine Schedule'!#REF!,,,,)</f>
        <v>#REF!</v>
      </c>
      <c r="G38" s="54" t="e">
        <f ca="1">OFFSET('Machine Schedule'!#REF!,,1,,)</f>
        <v>#REF!</v>
      </c>
      <c r="H38" s="54" t="e">
        <f ca="1">OFFSET('Machine Schedule'!#REF!,,2,,)</f>
        <v>#REF!</v>
      </c>
      <c r="I38" s="44" t="e">
        <f ca="1">OFFSET('Machine Schedule'!#REF!,,3,,)</f>
        <v>#REF!</v>
      </c>
      <c r="J38" s="44" t="e">
        <f ca="1">OFFSET('Machine Schedule'!#REF!,,4,,)</f>
        <v>#REF!</v>
      </c>
      <c r="K38" s="127" t="e">
        <f ca="1">OFFSET('Machine Schedule'!#REF!,,5,,)</f>
        <v>#REF!</v>
      </c>
      <c r="L38" s="194"/>
      <c r="M38" s="55"/>
    </row>
    <row r="39" spans="1:13" ht="36.75" customHeight="1" x14ac:dyDescent="0.5">
      <c r="A39" s="62" t="s">
        <v>9</v>
      </c>
      <c r="B39" s="54">
        <f>INDEX('Machine Schedule'!B37:$B37,1,1)</f>
        <v>46</v>
      </c>
      <c r="C39" s="54">
        <v>3</v>
      </c>
      <c r="D39" s="54" t="e">
        <f>IF(VLOOKUP($B39,'Machine Schedule'!$B$2:$B$288,5,FALSE)&gt;0,VLOOKUP($B39,'Machine Schedule'!$B$2:$B$288,5,FALSE),"")</f>
        <v>#REF!</v>
      </c>
      <c r="E39" s="54" t="e">
        <f>IF(VLOOKUP($B39,'Machine Schedule'!$B$2:$B$288,6,FALSE)&gt;0,VLOOKUP($B39,'Machine Schedule'!$B$2:$B$288,6,FALSE),"")</f>
        <v>#REF!</v>
      </c>
      <c r="F39" s="54" t="e">
        <f ca="1">OFFSET('Machine Schedule'!#REF!,,,,)</f>
        <v>#REF!</v>
      </c>
      <c r="G39" s="54" t="e">
        <f ca="1">OFFSET('Machine Schedule'!#REF!,,1,,)</f>
        <v>#REF!</v>
      </c>
      <c r="H39" s="54" t="e">
        <f ca="1">OFFSET('Machine Schedule'!#REF!,,2,,)</f>
        <v>#REF!</v>
      </c>
      <c r="I39" s="44" t="e">
        <f ca="1">OFFSET('Machine Schedule'!#REF!,,3,,)</f>
        <v>#REF!</v>
      </c>
      <c r="J39" s="44" t="e">
        <f ca="1">OFFSET('Machine Schedule'!#REF!,,4,,)</f>
        <v>#REF!</v>
      </c>
      <c r="K39" s="127" t="e">
        <f ca="1">OFFSET('Machine Schedule'!#REF!,,5,,)</f>
        <v>#REF!</v>
      </c>
      <c r="L39" s="181" t="s">
        <v>38</v>
      </c>
      <c r="M39" s="134" t="s">
        <v>39</v>
      </c>
    </row>
    <row r="40" spans="1:13" ht="36.75" customHeight="1" x14ac:dyDescent="0.5">
      <c r="A40" s="62" t="s">
        <v>17</v>
      </c>
      <c r="B40" s="54">
        <f>INDEX('Machine Schedule'!B38:$B38,1,1)</f>
        <v>48</v>
      </c>
      <c r="C40" s="54" t="e">
        <f>IF(VLOOKUP($B40,'Machine Schedule'!$B$2:$B$288,4,FALSE)&gt;0,VLOOKUP($B40,'Machine Schedule'!$B$2:$B$288,4,FALSE),"")</f>
        <v>#REF!</v>
      </c>
      <c r="D40" s="54" t="e">
        <f>IF(VLOOKUP($B40,'Machine Schedule'!$B$2:$B$288,5,FALSE)&gt;0,VLOOKUP($B40,'Machine Schedule'!$B$2:$B$288,5,FALSE),"")</f>
        <v>#REF!</v>
      </c>
      <c r="E40" s="54" t="e">
        <f>IF(VLOOKUP($B40,'Machine Schedule'!$B$2:$B$288,6,FALSE)&gt;0,VLOOKUP($B40,'Machine Schedule'!$B$2:$B$288,6,FALSE),"")</f>
        <v>#REF!</v>
      </c>
      <c r="F40" s="54" t="e">
        <f ca="1">OFFSET('Machine Schedule'!#REF!,,,,)</f>
        <v>#REF!</v>
      </c>
      <c r="G40" s="54" t="e">
        <f ca="1">OFFSET('Machine Schedule'!#REF!,,1,,)</f>
        <v>#REF!</v>
      </c>
      <c r="H40" s="54" t="e">
        <f ca="1">OFFSET('Machine Schedule'!#REF!,,2,,)</f>
        <v>#REF!</v>
      </c>
      <c r="I40" s="44" t="e">
        <f ca="1">OFFSET('Machine Schedule'!#REF!,,3,,)</f>
        <v>#REF!</v>
      </c>
      <c r="J40" s="44" t="e">
        <f ca="1">OFFSET('Machine Schedule'!#REF!,,4,,)</f>
        <v>#REF!</v>
      </c>
      <c r="K40" s="124" t="e">
        <f ca="1">OFFSET('Machine Schedule'!#REF!,,5,,)</f>
        <v>#REF!</v>
      </c>
      <c r="L40" s="190" t="s">
        <v>40</v>
      </c>
      <c r="M40" s="46"/>
    </row>
    <row r="41" spans="1:13" ht="36.75" customHeight="1" x14ac:dyDescent="0.5">
      <c r="A41" s="62"/>
      <c r="B41" s="54">
        <f>INDEX('Machine Schedule'!B39:$B39,1,1)</f>
        <v>49</v>
      </c>
      <c r="C41" s="54" t="e">
        <f>IF(VLOOKUP($B41,'Machine Schedule'!$B$2:$B$288,4,FALSE)&gt;0,VLOOKUP($B41,'Machine Schedule'!$B$2:$B$288,4,FALSE),"")</f>
        <v>#REF!</v>
      </c>
      <c r="D41" s="54" t="e">
        <f>IF(VLOOKUP($B41,'Machine Schedule'!$B$2:$B$288,5,FALSE)&gt;0,VLOOKUP($B41,'Machine Schedule'!$B$2:$B$288,5,FALSE),"")</f>
        <v>#REF!</v>
      </c>
      <c r="E41" s="54" t="e">
        <f>IF(VLOOKUP($B41,'Machine Schedule'!$B$2:$B$288,6,FALSE)&gt;0,VLOOKUP($B41,'Machine Schedule'!$B$2:$B$288,6,FALSE),"")</f>
        <v>#REF!</v>
      </c>
      <c r="F41" s="54" t="e">
        <f ca="1">OFFSET('Machine Schedule'!#REF!,,,,)</f>
        <v>#REF!</v>
      </c>
      <c r="G41" s="54" t="e">
        <f ca="1">OFFSET('Machine Schedule'!#REF!,,1,,)</f>
        <v>#REF!</v>
      </c>
      <c r="H41" s="54" t="e">
        <f ca="1">OFFSET('Machine Schedule'!#REF!,,2,,)</f>
        <v>#REF!</v>
      </c>
      <c r="I41" s="44" t="e">
        <f ca="1">OFFSET('Machine Schedule'!#REF!,,3,,)</f>
        <v>#REF!</v>
      </c>
      <c r="J41" s="44" t="e">
        <f ca="1">OFFSET('Machine Schedule'!#REF!,,4,,)</f>
        <v>#REF!</v>
      </c>
      <c r="K41" s="124" t="e">
        <f ca="1">OFFSET('Machine Schedule'!#REF!,,5,,)</f>
        <v>#REF!</v>
      </c>
      <c r="L41" s="178"/>
      <c r="M41" s="139"/>
    </row>
    <row r="42" spans="1:13" ht="36.75" customHeight="1" x14ac:dyDescent="0.5">
      <c r="A42" s="62" t="s">
        <v>9</v>
      </c>
      <c r="B42" s="54">
        <v>50</v>
      </c>
      <c r="C42" s="54" t="e">
        <f>IF(VLOOKUP($B42,'Machine Schedule'!$B$2:$B$288,4,FALSE)&gt;0,VLOOKUP($B42,'Machine Schedule'!$B$2:$B$288,4,FALSE),"")</f>
        <v>#REF!</v>
      </c>
      <c r="D42" s="54" t="e">
        <f>IF(VLOOKUP($B42,'Machine Schedule'!$B$2:$B$288,5,FALSE)&gt;0,VLOOKUP($B42,'Machine Schedule'!$B$2:$B$288,5,FALSE),"")</f>
        <v>#REF!</v>
      </c>
      <c r="E42" s="54" t="e">
        <f>IF(VLOOKUP($B42,'Machine Schedule'!$B$2:$B$288,6,FALSE)&gt;0,VLOOKUP($B42,'Machine Schedule'!$B$2:$B$288,6,FALSE),"")</f>
        <v>#REF!</v>
      </c>
      <c r="F42" s="54" t="e">
        <f ca="1">OFFSET('Machine Schedule'!#REF!,,,,)</f>
        <v>#REF!</v>
      </c>
      <c r="G42" s="54" t="e">
        <f ca="1">OFFSET('Machine Schedule'!#REF!,,1,,)</f>
        <v>#REF!</v>
      </c>
      <c r="H42" s="54" t="e">
        <f ca="1">OFFSET('Machine Schedule'!#REF!,,2,,)</f>
        <v>#REF!</v>
      </c>
      <c r="I42" s="44" t="e">
        <f ca="1">OFFSET('Machine Schedule'!#REF!,,3,,)</f>
        <v>#REF!</v>
      </c>
      <c r="J42" s="44" t="e">
        <f ca="1">OFFSET('Machine Schedule'!#REF!,,4,,)</f>
        <v>#REF!</v>
      </c>
      <c r="K42" s="127" t="e">
        <f ca="1">OFFSET('Machine Schedule'!#REF!,,5,,)</f>
        <v>#REF!</v>
      </c>
      <c r="L42" s="178"/>
      <c r="M42" s="130" t="s">
        <v>41</v>
      </c>
    </row>
    <row r="43" spans="1:13" ht="36.75" customHeight="1" x14ac:dyDescent="0.5">
      <c r="A43" s="62" t="s">
        <v>9</v>
      </c>
      <c r="B43" s="59">
        <f>INDEX('Machine Schedule'!B41:$B41,1,1)</f>
        <v>51</v>
      </c>
      <c r="C43" s="54" t="e">
        <f>IF(VLOOKUP($B43,'Machine Schedule'!$B$2:$B$288,4,FALSE)&gt;0,VLOOKUP($B43,'Machine Schedule'!$B$2:$B$288,4,FALSE),"")</f>
        <v>#REF!</v>
      </c>
      <c r="D43" s="54" t="e">
        <f>IF(VLOOKUP($B43,'Machine Schedule'!$B$2:$B$288,5,FALSE)&gt;0,VLOOKUP($B43,'Machine Schedule'!$B$2:$B$288,5,FALSE),"")</f>
        <v>#REF!</v>
      </c>
      <c r="E43" s="54" t="e">
        <f>IF(VLOOKUP($B43,'Machine Schedule'!$B$2:$B$288,6,FALSE)&gt;0,VLOOKUP($B43,'Machine Schedule'!$B$2:$B$288,6,FALSE),"")</f>
        <v>#REF!</v>
      </c>
      <c r="F43" s="54" t="e">
        <f ca="1">OFFSET('Machine Schedule'!#REF!,,,,)</f>
        <v>#REF!</v>
      </c>
      <c r="G43" s="54" t="e">
        <f ca="1">OFFSET('Machine Schedule'!#REF!,,1,,)</f>
        <v>#REF!</v>
      </c>
      <c r="H43" s="54" t="e">
        <f ca="1">OFFSET('Machine Schedule'!#REF!,,2,,)</f>
        <v>#REF!</v>
      </c>
      <c r="I43" s="44" t="e">
        <f ca="1">OFFSET('Machine Schedule'!#REF!,,3,,)</f>
        <v>#REF!</v>
      </c>
      <c r="J43" s="44" t="e">
        <f ca="1">OFFSET('Machine Schedule'!#REF!,,4,,)</f>
        <v>#REF!</v>
      </c>
      <c r="K43" s="127" t="e">
        <f ca="1">OFFSET('Machine Schedule'!#REF!,,5,,)</f>
        <v>#REF!</v>
      </c>
      <c r="L43" s="178"/>
      <c r="M43" s="130"/>
    </row>
    <row r="44" spans="1:13" s="49" customFormat="1" ht="37.5" customHeight="1" x14ac:dyDescent="0.35">
      <c r="A44" s="62" t="s">
        <v>17</v>
      </c>
      <c r="B44" s="59">
        <f>INDEX('Machine Schedule'!B42:$B42,1,1)</f>
        <v>52</v>
      </c>
      <c r="C44" s="54" t="e">
        <f>IF(VLOOKUP($B44,'Machine Schedule'!$B$2:$B$288,4,FALSE)&gt;0,VLOOKUP($B44,'Machine Schedule'!$B$2:$B$288,4,FALSE),"")</f>
        <v>#REF!</v>
      </c>
      <c r="D44" s="54" t="e">
        <f>IF(VLOOKUP($B44,'Machine Schedule'!$B$2:$B$288,5,FALSE)&gt;0,VLOOKUP($B44,'Machine Schedule'!$B$2:$B$288,5,FALSE),"")</f>
        <v>#REF!</v>
      </c>
      <c r="E44" s="54" t="e">
        <f>IF(VLOOKUP($B44,'Machine Schedule'!$B$2:$B$288,6,FALSE)&gt;0,VLOOKUP($B44,'Machine Schedule'!$B$2:$B$288,6,FALSE),"")</f>
        <v>#REF!</v>
      </c>
      <c r="F44" s="54" t="e">
        <f ca="1">OFFSET('Machine Schedule'!#REF!,,,,)</f>
        <v>#REF!</v>
      </c>
      <c r="G44" s="54" t="e">
        <f ca="1">OFFSET('Machine Schedule'!#REF!,,1,,)</f>
        <v>#REF!</v>
      </c>
      <c r="H44" s="54" t="e">
        <f ca="1">OFFSET('Machine Schedule'!#REF!,,2,,)</f>
        <v>#REF!</v>
      </c>
      <c r="I44" s="44" t="e">
        <f ca="1">OFFSET('Machine Schedule'!#REF!,,3,,)</f>
        <v>#REF!</v>
      </c>
      <c r="J44" s="44" t="e">
        <f ca="1">OFFSET('Machine Schedule'!#REF!,,4,,)</f>
        <v>#REF!</v>
      </c>
      <c r="K44" s="127" t="e">
        <f ca="1">OFFSET('Machine Schedule'!#REF!,,5,,)</f>
        <v>#REF!</v>
      </c>
      <c r="L44" s="183"/>
      <c r="M44" s="45"/>
    </row>
    <row r="45" spans="1:13" ht="36.75" customHeight="1" x14ac:dyDescent="0.5">
      <c r="A45" s="61" t="s">
        <v>9</v>
      </c>
      <c r="B45" s="54">
        <f>INDEX('Machine Schedule'!B43:$B43,1,1)</f>
        <v>53</v>
      </c>
      <c r="C45" s="54" t="e">
        <f>IF(VLOOKUP($B45,'Machine Schedule'!$B$2:$B$288,4,FALSE)&gt;0,VLOOKUP($B45,'Machine Schedule'!$B$2:$B$288,4,FALSE),"")</f>
        <v>#REF!</v>
      </c>
      <c r="D45" s="54" t="e">
        <f>IF(VLOOKUP($B45,'Machine Schedule'!$B$2:$B$288,5,FALSE)&gt;0,VLOOKUP($B45,'Machine Schedule'!$B$2:$B$288,5,FALSE),"")</f>
        <v>#REF!</v>
      </c>
      <c r="E45" s="54" t="e">
        <f>IF(VLOOKUP($B45,'Machine Schedule'!$B$2:$B$288,6,FALSE)&gt;0,VLOOKUP($B45,'Machine Schedule'!$B$2:$B$288,6,FALSE),"")</f>
        <v>#REF!</v>
      </c>
      <c r="F45" s="54" t="e">
        <f ca="1">OFFSET('Machine Schedule'!#REF!,,,,)</f>
        <v>#REF!</v>
      </c>
      <c r="G45" s="54" t="e">
        <f ca="1">OFFSET('Machine Schedule'!#REF!,,1,,)</f>
        <v>#REF!</v>
      </c>
      <c r="H45" s="54" t="e">
        <f ca="1">OFFSET('Machine Schedule'!#REF!,,2,,)</f>
        <v>#REF!</v>
      </c>
      <c r="I45" s="44" t="e">
        <f ca="1">OFFSET('Machine Schedule'!#REF!,,3,,)</f>
        <v>#REF!</v>
      </c>
      <c r="J45" s="44" t="e">
        <f ca="1">OFFSET('Machine Schedule'!#REF!,,4,,)</f>
        <v>#REF!</v>
      </c>
      <c r="K45" s="127" t="e">
        <f ca="1">OFFSET('Machine Schedule'!#REF!,,5,,)</f>
        <v>#REF!</v>
      </c>
      <c r="L45" s="181" t="s">
        <v>42</v>
      </c>
      <c r="M45" s="46"/>
    </row>
    <row r="46" spans="1:13" ht="36.75" customHeight="1" x14ac:dyDescent="0.5">
      <c r="A46" s="62" t="s">
        <v>9</v>
      </c>
      <c r="B46" s="54">
        <f>INDEX('Machine Schedule'!B44:$B44,1,1)</f>
        <v>54</v>
      </c>
      <c r="C46" s="54">
        <v>3</v>
      </c>
      <c r="D46" s="54" t="e">
        <f>IF(VLOOKUP($B46,'Machine Schedule'!$B$2:$B$288,5,FALSE)&gt;0,VLOOKUP($B46,'Machine Schedule'!$B$2:$B$288,5,FALSE),"")</f>
        <v>#REF!</v>
      </c>
      <c r="E46" s="54" t="e">
        <f>IF(VLOOKUP($B46,'Machine Schedule'!$B$2:$B$288,6,FALSE)&gt;0,VLOOKUP($B46,'Machine Schedule'!$B$2:$B$288,6,FALSE),"")</f>
        <v>#REF!</v>
      </c>
      <c r="F46" s="54" t="e">
        <f ca="1">OFFSET('Machine Schedule'!#REF!,,,,)</f>
        <v>#REF!</v>
      </c>
      <c r="G46" s="54" t="e">
        <f ca="1">OFFSET('Machine Schedule'!#REF!,,1,,)</f>
        <v>#REF!</v>
      </c>
      <c r="H46" s="54" t="e">
        <f ca="1">OFFSET('Machine Schedule'!#REF!,,2,,)</f>
        <v>#REF!</v>
      </c>
      <c r="I46" s="44" t="e">
        <f ca="1">OFFSET('Machine Schedule'!#REF!,,3,,)</f>
        <v>#REF!</v>
      </c>
      <c r="J46" s="44" t="e">
        <f ca="1">OFFSET('Machine Schedule'!#REF!,,4,,)</f>
        <v>#REF!</v>
      </c>
      <c r="K46" s="127" t="e">
        <f ca="1">OFFSET('Machine Schedule'!#REF!,,5,,)</f>
        <v>#REF!</v>
      </c>
      <c r="L46" s="181" t="s">
        <v>43</v>
      </c>
      <c r="M46" s="55"/>
    </row>
    <row r="47" spans="1:13" ht="36.75" customHeight="1" x14ac:dyDescent="0.5">
      <c r="A47" s="61"/>
      <c r="B47" s="54">
        <f>INDEX('Machine Schedule'!B45:$B45,1,1)</f>
        <v>55</v>
      </c>
      <c r="C47" s="54" t="e">
        <f>IF(VLOOKUP($B47,'Machine Schedule'!$B$2:$B$288,4,FALSE)&gt;0,VLOOKUP($B47,'Machine Schedule'!$B$2:$B$288,4,FALSE),"")</f>
        <v>#REF!</v>
      </c>
      <c r="D47" s="54" t="e">
        <f>IF(VLOOKUP($B47,'Machine Schedule'!$B$2:$B$288,5,FALSE)&gt;0,VLOOKUP($B47,'Machine Schedule'!$B$2:$B$288,5,FALSE),"")</f>
        <v>#REF!</v>
      </c>
      <c r="E47" s="54" t="e">
        <f>IF(VLOOKUP($B47,'Machine Schedule'!$B$2:$B$288,6,FALSE)&gt;0,VLOOKUP($B47,'Machine Schedule'!$B$2:$B$288,6,FALSE),"")</f>
        <v>#REF!</v>
      </c>
      <c r="F47" s="54" t="e">
        <f ca="1">OFFSET('Machine Schedule'!#REF!,,,,)</f>
        <v>#REF!</v>
      </c>
      <c r="G47" s="54" t="e">
        <f ca="1">OFFSET('Machine Schedule'!#REF!,,1,,)</f>
        <v>#REF!</v>
      </c>
      <c r="H47" s="54" t="e">
        <f ca="1">OFFSET('Machine Schedule'!#REF!,,2,,)</f>
        <v>#REF!</v>
      </c>
      <c r="I47" s="44" t="e">
        <f ca="1">OFFSET('Machine Schedule'!#REF!,,3,,)</f>
        <v>#REF!</v>
      </c>
      <c r="J47" s="44" t="e">
        <f ca="1">OFFSET('Machine Schedule'!#REF!,,4,,)</f>
        <v>#REF!</v>
      </c>
      <c r="K47" s="127" t="e">
        <f ca="1">OFFSET('Machine Schedule'!#REF!,,5,,)</f>
        <v>#REF!</v>
      </c>
      <c r="L47" s="178"/>
      <c r="M47" s="55"/>
    </row>
    <row r="48" spans="1:13" ht="36.75" customHeight="1" x14ac:dyDescent="0.5">
      <c r="A48" s="62"/>
      <c r="B48" s="54">
        <f>INDEX('Machine Schedule'!B46:$B46,1,1)</f>
        <v>56</v>
      </c>
      <c r="C48" s="54" t="e">
        <f>IF(VLOOKUP($B48,'Machine Schedule'!$B$2:$B$288,4,FALSE)&gt;0,VLOOKUP($B48,'Machine Schedule'!$B$2:$B$288,4,FALSE),"")</f>
        <v>#REF!</v>
      </c>
      <c r="D48" s="54" t="e">
        <f>IF(VLOOKUP($B48,'Machine Schedule'!$B$2:$B$288,5,FALSE)&gt;0,VLOOKUP($B48,'Machine Schedule'!$B$2:$B$288,5,FALSE),"")</f>
        <v>#REF!</v>
      </c>
      <c r="E48" s="54" t="e">
        <f>IF(VLOOKUP($B48,'Machine Schedule'!$B$2:$B$288,6,FALSE)&gt;0,VLOOKUP($B48,'Machine Schedule'!$B$2:$B$288,6,FALSE),"")</f>
        <v>#REF!</v>
      </c>
      <c r="F48" s="54" t="e">
        <f ca="1">OFFSET('Machine Schedule'!#REF!,,,,)</f>
        <v>#REF!</v>
      </c>
      <c r="G48" s="54" t="e">
        <f ca="1">OFFSET('Machine Schedule'!#REF!,,1,,)</f>
        <v>#REF!</v>
      </c>
      <c r="H48" s="54" t="e">
        <f ca="1">OFFSET('Machine Schedule'!#REF!,,2,,)</f>
        <v>#REF!</v>
      </c>
      <c r="I48" s="44" t="e">
        <f ca="1">OFFSET('Machine Schedule'!#REF!,,3,,)</f>
        <v>#REF!</v>
      </c>
      <c r="J48" s="44" t="e">
        <f ca="1">OFFSET('Machine Schedule'!#REF!,,4,,)</f>
        <v>#REF!</v>
      </c>
      <c r="K48" s="127" t="e">
        <f ca="1">OFFSET('Machine Schedule'!#REF!,,5,,)</f>
        <v>#REF!</v>
      </c>
      <c r="L48" s="178"/>
      <c r="M48" s="46"/>
    </row>
    <row r="49" spans="1:13" ht="36.75" customHeight="1" x14ac:dyDescent="0.5">
      <c r="A49" s="62" t="s">
        <v>30</v>
      </c>
      <c r="B49" s="54">
        <f>INDEX('Machine Schedule'!B47:$B47,1,1)</f>
        <v>57</v>
      </c>
      <c r="C49" s="54" t="e">
        <f>IF(VLOOKUP($B49,'Machine Schedule'!$B$2:$B$288,4,FALSE)&gt;0,VLOOKUP($B49,'Machine Schedule'!$B$2:$B$288,4,FALSE),"")</f>
        <v>#REF!</v>
      </c>
      <c r="D49" s="54" t="e">
        <f>IF(VLOOKUP($B49,'Machine Schedule'!$B$2:$B$288,5,FALSE)&gt;0,VLOOKUP($B49,'Machine Schedule'!$B$2:$B$288,5,FALSE),"")</f>
        <v>#REF!</v>
      </c>
      <c r="E49" s="54" t="e">
        <f>IF(VLOOKUP($B49,'Machine Schedule'!$B$2:$B$288,6,FALSE)&gt;0,VLOOKUP($B49,'Machine Schedule'!$B$2:$B$288,6,FALSE),"")</f>
        <v>#REF!</v>
      </c>
      <c r="F49" s="54" t="e">
        <f ca="1">OFFSET('Machine Schedule'!#REF!,,,,)</f>
        <v>#REF!</v>
      </c>
      <c r="G49" s="54" t="e">
        <f ca="1">OFFSET('Machine Schedule'!#REF!,,1,,)</f>
        <v>#REF!</v>
      </c>
      <c r="H49" s="54" t="e">
        <f ca="1">OFFSET('Machine Schedule'!#REF!,,2,,)</f>
        <v>#REF!</v>
      </c>
      <c r="I49" s="44" t="e">
        <f ca="1">OFFSET('Machine Schedule'!#REF!,,3,,)</f>
        <v>#REF!</v>
      </c>
      <c r="J49" s="44" t="e">
        <f ca="1">OFFSET('Machine Schedule'!#REF!,,4,,)</f>
        <v>#REF!</v>
      </c>
      <c r="K49" s="127" t="e">
        <f ca="1">OFFSET('Machine Schedule'!#REF!,,5,,)</f>
        <v>#REF!</v>
      </c>
      <c r="L49" s="192"/>
      <c r="M49" s="45"/>
    </row>
    <row r="50" spans="1:13" ht="36.75" customHeight="1" x14ac:dyDescent="0.5">
      <c r="A50" s="62"/>
      <c r="B50" s="54">
        <f>INDEX('Machine Schedule'!B48:$B48,1,1)</f>
        <v>58</v>
      </c>
      <c r="C50" s="54" t="e">
        <f>IF(VLOOKUP($B50,'Machine Schedule'!$B$2:$B$288,4,FALSE)&gt;0,VLOOKUP($B50,'Machine Schedule'!$B$2:$B$288,4,FALSE),"")</f>
        <v>#REF!</v>
      </c>
      <c r="D50" s="54" t="e">
        <f>IF(VLOOKUP($B50,'Machine Schedule'!$B$2:$B$288,5,FALSE)&gt;0,VLOOKUP($B50,'Machine Schedule'!$B$2:$B$288,5,FALSE),"")</f>
        <v>#REF!</v>
      </c>
      <c r="E50" s="54" t="e">
        <f>IF(VLOOKUP($B50,'Machine Schedule'!$B$2:$B$288,6,FALSE)&gt;0,VLOOKUP($B50,'Machine Schedule'!$B$2:$B$288,6,FALSE),"")</f>
        <v>#REF!</v>
      </c>
      <c r="F50" s="54" t="e">
        <f ca="1">OFFSET('Machine Schedule'!#REF!,,,,)</f>
        <v>#REF!</v>
      </c>
      <c r="G50" s="54" t="e">
        <f ca="1">OFFSET('Machine Schedule'!#REF!,,1,,)</f>
        <v>#REF!</v>
      </c>
      <c r="H50" s="54" t="e">
        <f ca="1">OFFSET('Machine Schedule'!#REF!,,2,,)</f>
        <v>#REF!</v>
      </c>
      <c r="I50" s="44" t="e">
        <f ca="1">OFFSET('Machine Schedule'!#REF!,,3,,)</f>
        <v>#REF!</v>
      </c>
      <c r="J50" s="54" t="e">
        <f ca="1">OFFSET('Machine Schedule'!#REF!,,4,,)</f>
        <v>#REF!</v>
      </c>
      <c r="K50" s="124" t="e">
        <f ca="1">OFFSET('Machine Schedule'!#REF!,,5,,)</f>
        <v>#REF!</v>
      </c>
      <c r="L50" s="183" t="s">
        <v>44</v>
      </c>
      <c r="M50" s="128"/>
    </row>
    <row r="51" spans="1:13" ht="36.75" customHeight="1" x14ac:dyDescent="0.5">
      <c r="A51" s="62"/>
      <c r="B51" s="54">
        <f>INDEX('Machine Schedule'!B49:$B49,1,1)</f>
        <v>59</v>
      </c>
      <c r="C51" s="54" t="e">
        <f>IF(VLOOKUP($B51,'Machine Schedule'!$B$2:$B$288,4,FALSE)&gt;0,VLOOKUP($B51,'Machine Schedule'!$B$2:$B$288,4,FALSE),"")</f>
        <v>#REF!</v>
      </c>
      <c r="D51" s="54" t="e">
        <f>IF(VLOOKUP($B51,'Machine Schedule'!$B$2:$B$288,5,FALSE)&gt;0,VLOOKUP($B51,'Machine Schedule'!$B$2:$B$288,5,FALSE),"")</f>
        <v>#REF!</v>
      </c>
      <c r="E51" s="54" t="e">
        <f>IF(VLOOKUP($B51,'Machine Schedule'!$B$2:$B$288,6,FALSE)&gt;0,VLOOKUP($B51,'Machine Schedule'!$B$2:$B$288,6,FALSE),"")</f>
        <v>#REF!</v>
      </c>
      <c r="F51" s="54" t="e">
        <f ca="1">OFFSET('Machine Schedule'!#REF!,,,,)</f>
        <v>#REF!</v>
      </c>
      <c r="G51" s="54" t="e">
        <f ca="1">OFFSET('Machine Schedule'!#REF!,,1,,)</f>
        <v>#REF!</v>
      </c>
      <c r="H51" s="54" t="e">
        <f ca="1">OFFSET('Machine Schedule'!#REF!,,2,,)</f>
        <v>#REF!</v>
      </c>
      <c r="I51" s="44" t="e">
        <f ca="1">OFFSET('Machine Schedule'!#REF!,,3,,)</f>
        <v>#REF!</v>
      </c>
      <c r="J51" s="54" t="e">
        <f ca="1">OFFSET('Machine Schedule'!#REF!,,4,,)</f>
        <v>#REF!</v>
      </c>
      <c r="K51" s="124" t="e">
        <f ca="1">OFFSET('Machine Schedule'!#REF!,,5,,)</f>
        <v>#REF!</v>
      </c>
      <c r="L51" s="181"/>
      <c r="M51" s="128"/>
    </row>
    <row r="52" spans="1:13" ht="36.75" customHeight="1" x14ac:dyDescent="0.5">
      <c r="A52" s="62"/>
      <c r="B52" s="54">
        <f>INDEX('Machine Schedule'!B50:$B50,1,1)</f>
        <v>60</v>
      </c>
      <c r="C52" s="54" t="e">
        <f>IF(VLOOKUP($B52,'Machine Schedule'!$B$2:$B$288,4,FALSE)&gt;0,VLOOKUP($B52,'Machine Schedule'!$B$2:$B$288,4,FALSE),"")</f>
        <v>#REF!</v>
      </c>
      <c r="D52" s="54" t="e">
        <f>IF(VLOOKUP($B52,'Machine Schedule'!$B$2:$B$288,5,FALSE)&gt;0,VLOOKUP($B52,'Machine Schedule'!$B$2:$B$288,5,FALSE),"")</f>
        <v>#REF!</v>
      </c>
      <c r="E52" s="54" t="e">
        <f>IF(VLOOKUP($B52,'Machine Schedule'!$B$2:$B$288,6,FALSE)&gt;0,VLOOKUP($B52,'Machine Schedule'!$B$2:$B$288,6,FALSE),"")</f>
        <v>#REF!</v>
      </c>
      <c r="F52" s="54" t="e">
        <f ca="1">OFFSET('Machine Schedule'!#REF!,,,,)</f>
        <v>#REF!</v>
      </c>
      <c r="G52" s="54" t="e">
        <f ca="1">OFFSET('Machine Schedule'!#REF!,,1,,)</f>
        <v>#REF!</v>
      </c>
      <c r="H52" s="54" t="e">
        <f ca="1">OFFSET('Machine Schedule'!#REF!,,2,,)</f>
        <v>#REF!</v>
      </c>
      <c r="I52" s="44" t="e">
        <f ca="1">OFFSET('Machine Schedule'!#REF!,,3,,)</f>
        <v>#REF!</v>
      </c>
      <c r="J52" s="54" t="e">
        <f ca="1">OFFSET('Machine Schedule'!#REF!,,4,,)</f>
        <v>#REF!</v>
      </c>
      <c r="K52" s="124" t="e">
        <f ca="1">OFFSET('Machine Schedule'!#REF!,,5,,)</f>
        <v>#REF!</v>
      </c>
      <c r="L52" s="178" t="s">
        <v>45</v>
      </c>
      <c r="M52" s="46"/>
    </row>
    <row r="53" spans="1:13" ht="36.75" customHeight="1" x14ac:dyDescent="0.5">
      <c r="A53" s="58"/>
      <c r="B53" s="54">
        <f>INDEX('Machine Schedule'!B51:$B51,1,1)</f>
        <v>61</v>
      </c>
      <c r="C53" s="54" t="e">
        <f>IF(VLOOKUP($B53,'Machine Schedule'!$B$2:$B$288,4,FALSE)&gt;0,VLOOKUP($B53,'Machine Schedule'!$B$2:$B$288,4,FALSE),"")</f>
        <v>#REF!</v>
      </c>
      <c r="D53" s="54" t="e">
        <f>IF(VLOOKUP($B53,'Machine Schedule'!$B$2:$B$288,5,FALSE)&gt;0,VLOOKUP($B53,'Machine Schedule'!$B$2:$B$288,5,FALSE),"")</f>
        <v>#REF!</v>
      </c>
      <c r="E53" s="54" t="e">
        <f>IF(VLOOKUP($B53,'Machine Schedule'!$B$2:$B$288,6,FALSE)&gt;0,VLOOKUP($B53,'Machine Schedule'!$B$2:$B$288,6,FALSE),"")</f>
        <v>#REF!</v>
      </c>
      <c r="F53" s="54" t="e">
        <f ca="1">OFFSET('Machine Schedule'!#REF!,,,,)</f>
        <v>#REF!</v>
      </c>
      <c r="G53" s="54" t="e">
        <f ca="1">OFFSET('Machine Schedule'!#REF!,,1,,)</f>
        <v>#REF!</v>
      </c>
      <c r="H53" s="54" t="e">
        <f ca="1">OFFSET('Machine Schedule'!#REF!,,2,,)</f>
        <v>#REF!</v>
      </c>
      <c r="I53" s="44" t="e">
        <f ca="1">OFFSET('Machine Schedule'!#REF!,,3,,)</f>
        <v>#REF!</v>
      </c>
      <c r="J53" s="54" t="e">
        <f ca="1">OFFSET('Machine Schedule'!#REF!,,4,,)</f>
        <v>#REF!</v>
      </c>
      <c r="K53" s="124" t="e">
        <f ca="1">OFFSET('Machine Schedule'!#REF!,,5,,)</f>
        <v>#REF!</v>
      </c>
      <c r="L53" s="178"/>
      <c r="M53" s="46"/>
    </row>
    <row r="54" spans="1:13" ht="36.75" customHeight="1" x14ac:dyDescent="0.5">
      <c r="A54" s="58"/>
      <c r="B54" s="54">
        <f>INDEX('Machine Schedule'!B52:$B52,1,1)</f>
        <v>62</v>
      </c>
      <c r="C54" s="54" t="e">
        <f>IF(VLOOKUP($B54,'Machine Schedule'!$B$2:$B$288,4,FALSE)&gt;0,VLOOKUP($B54,'Machine Schedule'!$B$2:$B$288,4,FALSE),"")</f>
        <v>#REF!</v>
      </c>
      <c r="D54" s="54" t="e">
        <f>IF(VLOOKUP($B54,'Machine Schedule'!$B$2:$B$288,5,FALSE)&gt;0,VLOOKUP($B54,'Machine Schedule'!$B$2:$B$288,5,FALSE),"")</f>
        <v>#REF!</v>
      </c>
      <c r="E54" s="54" t="e">
        <f>IF(VLOOKUP($B54,'Machine Schedule'!$B$2:$B$288,6,FALSE)&gt;0,VLOOKUP($B54,'Machine Schedule'!$B$2:$B$288,6,FALSE),"")</f>
        <v>#REF!</v>
      </c>
      <c r="F54" s="54" t="e">
        <f ca="1">OFFSET('Machine Schedule'!#REF!,,,,)</f>
        <v>#REF!</v>
      </c>
      <c r="G54" s="54" t="e">
        <f ca="1">OFFSET('Machine Schedule'!#REF!,,1,,)</f>
        <v>#REF!</v>
      </c>
      <c r="H54" s="54" t="e">
        <f ca="1">OFFSET('Machine Schedule'!#REF!,,2,,)</f>
        <v>#REF!</v>
      </c>
      <c r="I54" s="44" t="e">
        <f ca="1">OFFSET('Machine Schedule'!#REF!,,3,,)</f>
        <v>#REF!</v>
      </c>
      <c r="J54" s="54" t="e">
        <f ca="1">OFFSET('Machine Schedule'!#REF!,,4,,)</f>
        <v>#REF!</v>
      </c>
      <c r="K54" s="124" t="e">
        <f ca="1">OFFSET('Machine Schedule'!#REF!,,5,,)</f>
        <v>#REF!</v>
      </c>
      <c r="L54" s="178"/>
      <c r="M54" s="46"/>
    </row>
    <row r="55" spans="1:13" ht="36.75" customHeight="1" x14ac:dyDescent="0.5">
      <c r="A55" s="58"/>
      <c r="B55" s="54">
        <f>INDEX('Machine Schedule'!B53:$B53,1,1)</f>
        <v>63</v>
      </c>
      <c r="C55" s="54" t="e">
        <f>IF(VLOOKUP($B55,'Machine Schedule'!$B$2:$B$288,4,FALSE)&gt;0,VLOOKUP($B55,'Machine Schedule'!$B$2:$B$288,4,FALSE),"")</f>
        <v>#REF!</v>
      </c>
      <c r="D55" s="54" t="e">
        <f>IF(VLOOKUP($B55,'Machine Schedule'!$B$2:$B$288,5,FALSE)&gt;0,VLOOKUP($B55,'Machine Schedule'!$B$2:$B$288,5,FALSE),"")</f>
        <v>#REF!</v>
      </c>
      <c r="E55" s="54" t="e">
        <f>IF(VLOOKUP($B55,'Machine Schedule'!$B$2:$B$288,6,FALSE)&gt;0,VLOOKUP($B55,'Machine Schedule'!$B$2:$B$288,6,FALSE),"")</f>
        <v>#REF!</v>
      </c>
      <c r="F55" s="54" t="e">
        <f ca="1">OFFSET('Machine Schedule'!#REF!,,,,)</f>
        <v>#REF!</v>
      </c>
      <c r="G55" s="54" t="e">
        <f ca="1">OFFSET('Machine Schedule'!#REF!,,1,,)</f>
        <v>#REF!</v>
      </c>
      <c r="H55" s="54" t="e">
        <f ca="1">OFFSET('Machine Schedule'!#REF!,,2,,)</f>
        <v>#REF!</v>
      </c>
      <c r="I55" s="44" t="e">
        <f ca="1">OFFSET('Machine Schedule'!#REF!,,3,,)</f>
        <v>#REF!</v>
      </c>
      <c r="J55" s="54" t="e">
        <f ca="1">OFFSET('Machine Schedule'!#REF!,,4,,)</f>
        <v>#REF!</v>
      </c>
      <c r="K55" s="124" t="e">
        <f ca="1">OFFSET('Machine Schedule'!#REF!,,5,,)</f>
        <v>#REF!</v>
      </c>
      <c r="L55" s="46"/>
      <c r="M55" s="46"/>
    </row>
    <row r="56" spans="1:13" ht="36" customHeight="1" x14ac:dyDescent="0.5">
      <c r="A56" s="62" t="s">
        <v>9</v>
      </c>
      <c r="B56" s="54">
        <f>INDEX('Machine Schedule'!B54:$B54,1,1)</f>
        <v>64</v>
      </c>
      <c r="C56" s="54">
        <v>3</v>
      </c>
      <c r="D56" s="54" t="e">
        <f>IF(VLOOKUP($B56,'Machine Schedule'!$B$2:$B$288,5,FALSE)&gt;0,VLOOKUP($B56,'Machine Schedule'!$B$2:$B$288,5,FALSE),"")</f>
        <v>#REF!</v>
      </c>
      <c r="E56" s="54">
        <v>2</v>
      </c>
      <c r="F56" s="54" t="e">
        <f ca="1">OFFSET('Machine Schedule'!#REF!,,,,)</f>
        <v>#REF!</v>
      </c>
      <c r="G56" s="54" t="e">
        <f ca="1">OFFSET('Machine Schedule'!#REF!,,1,,)</f>
        <v>#REF!</v>
      </c>
      <c r="H56" s="54" t="e">
        <f ca="1">OFFSET('Machine Schedule'!#REF!,,2,,)</f>
        <v>#REF!</v>
      </c>
      <c r="I56" s="44" t="e">
        <f ca="1">OFFSET('Machine Schedule'!#REF!,,3,,)</f>
        <v>#REF!</v>
      </c>
      <c r="J56" s="54" t="e">
        <f ca="1">OFFSET('Machine Schedule'!#REF!,,4,,)</f>
        <v>#REF!</v>
      </c>
      <c r="K56" s="124" t="e">
        <f ca="1">OFFSET('Machine Schedule'!#REF!,,5,,)</f>
        <v>#REF!</v>
      </c>
      <c r="L56" s="138"/>
      <c r="M56" s="45"/>
    </row>
    <row r="57" spans="1:13" ht="36.75" customHeight="1" x14ac:dyDescent="0.5">
      <c r="A57" s="62"/>
      <c r="B57" s="54">
        <f>INDEX('Machine Schedule'!B55:$B55,1,1)</f>
        <v>65</v>
      </c>
      <c r="C57" s="54" t="e">
        <f>IF(VLOOKUP($B57,'Machine Schedule'!$B$2:$B$288,4,FALSE)&gt;0,VLOOKUP($B57,'Machine Schedule'!$B$2:$B$288,4,FALSE),"")</f>
        <v>#REF!</v>
      </c>
      <c r="D57" s="54" t="e">
        <f>IF(VLOOKUP($B57,'Machine Schedule'!$B$2:$B$288,5,FALSE)&gt;0,VLOOKUP($B57,'Machine Schedule'!$B$2:$B$288,5,FALSE),"")</f>
        <v>#REF!</v>
      </c>
      <c r="E57" s="54" t="e">
        <f>IF(VLOOKUP($B57,'Machine Schedule'!$B$2:$B$288,6,FALSE)&gt;0,VLOOKUP($B57,'Machine Schedule'!$B$2:$B$288,6,FALSE),"")</f>
        <v>#REF!</v>
      </c>
      <c r="F57" s="54" t="e">
        <f ca="1">OFFSET('Machine Schedule'!#REF!,,,,)</f>
        <v>#REF!</v>
      </c>
      <c r="G57" s="54" t="e">
        <f ca="1">OFFSET('Machine Schedule'!#REF!,,1,,)</f>
        <v>#REF!</v>
      </c>
      <c r="H57" s="54" t="e">
        <f ca="1">OFFSET('Machine Schedule'!#REF!,,2,,)</f>
        <v>#REF!</v>
      </c>
      <c r="I57" s="44" t="e">
        <f ca="1">OFFSET('Machine Schedule'!#REF!,,3,,)</f>
        <v>#REF!</v>
      </c>
      <c r="J57" s="54" t="e">
        <f ca="1">OFFSET('Machine Schedule'!#REF!,,4,,)</f>
        <v>#REF!</v>
      </c>
      <c r="K57" s="124" t="e">
        <f ca="1">OFFSET('Machine Schedule'!#REF!,,5,,)</f>
        <v>#REF!</v>
      </c>
      <c r="L57" s="181" t="s">
        <v>46</v>
      </c>
      <c r="M57" s="45" t="s">
        <v>47</v>
      </c>
    </row>
    <row r="58" spans="1:13" ht="36.75" customHeight="1" x14ac:dyDescent="0.5">
      <c r="A58" s="62"/>
      <c r="B58" s="54">
        <f>INDEX('Machine Schedule'!B56:$B56,1,1)</f>
        <v>66</v>
      </c>
      <c r="C58" s="54" t="e">
        <f>IF(VLOOKUP($B58,'Machine Schedule'!$B$2:$B$288,4,FALSE)&gt;0,VLOOKUP($B58,'Machine Schedule'!$B$2:$B$288,4,FALSE),"")</f>
        <v>#REF!</v>
      </c>
      <c r="D58" s="54" t="e">
        <f>IF(VLOOKUP($B58,'Machine Schedule'!$B$2:$B$288,5,FALSE)&gt;0,VLOOKUP($B58,'Machine Schedule'!$B$2:$B$288,5,FALSE),"")</f>
        <v>#REF!</v>
      </c>
      <c r="E58" s="54" t="e">
        <f>IF(VLOOKUP($B58,'Machine Schedule'!$B$2:$B$288,6,FALSE)&gt;0,VLOOKUP($B58,'Machine Schedule'!$B$2:$B$288,6,FALSE),"")</f>
        <v>#REF!</v>
      </c>
      <c r="F58" s="54" t="e">
        <f ca="1">OFFSET('Machine Schedule'!#REF!,,,,)</f>
        <v>#REF!</v>
      </c>
      <c r="G58" s="54" t="e">
        <f ca="1">OFFSET('Machine Schedule'!#REF!,,1,,)</f>
        <v>#REF!</v>
      </c>
      <c r="H58" s="54" t="e">
        <f ca="1">OFFSET('Machine Schedule'!#REF!,,2,,)</f>
        <v>#REF!</v>
      </c>
      <c r="I58" s="44" t="e">
        <f ca="1">OFFSET('Machine Schedule'!#REF!,,3,,)</f>
        <v>#REF!</v>
      </c>
      <c r="J58" s="54" t="e">
        <f ca="1">OFFSET('Machine Schedule'!#REF!,,4,,)</f>
        <v>#REF!</v>
      </c>
      <c r="K58" s="124" t="e">
        <f ca="1">OFFSET('Machine Schedule'!#REF!,,5,,)</f>
        <v>#REF!</v>
      </c>
      <c r="L58" s="138"/>
      <c r="M58" s="46"/>
    </row>
    <row r="59" spans="1:13" ht="36.75" customHeight="1" x14ac:dyDescent="0.5">
      <c r="A59" s="62"/>
      <c r="B59" s="54">
        <f>INDEX('Machine Schedule'!B57:$B57,1,1)</f>
        <v>67</v>
      </c>
      <c r="C59" s="54" t="e">
        <f>IF(VLOOKUP($B59,'Machine Schedule'!$B$2:$B$288,4,FALSE)&gt;0,VLOOKUP($B59,'Machine Schedule'!$B$2:$B$288,4,FALSE),"")</f>
        <v>#REF!</v>
      </c>
      <c r="D59" s="54" t="e">
        <f>IF(VLOOKUP($B59,'Machine Schedule'!$B$2:$B$288,5,FALSE)&gt;0,VLOOKUP($B59,'Machine Schedule'!$B$2:$B$288,5,FALSE),"")</f>
        <v>#REF!</v>
      </c>
      <c r="E59" s="54" t="e">
        <f>IF(VLOOKUP($B59,'Machine Schedule'!$B$2:$B$288,6,FALSE)&gt;0,VLOOKUP($B59,'Machine Schedule'!$B$2:$B$288,6,FALSE),"")</f>
        <v>#REF!</v>
      </c>
      <c r="F59" s="54" t="e">
        <f ca="1">OFFSET('Machine Schedule'!#REF!,,,,)</f>
        <v>#REF!</v>
      </c>
      <c r="G59" s="54" t="e">
        <f ca="1">OFFSET('Machine Schedule'!#REF!,,1,,)</f>
        <v>#REF!</v>
      </c>
      <c r="H59" s="54" t="e">
        <f ca="1">OFFSET('Machine Schedule'!#REF!,,2,,)</f>
        <v>#REF!</v>
      </c>
      <c r="I59" s="44" t="e">
        <f ca="1">OFFSET('Machine Schedule'!#REF!,,3,,)</f>
        <v>#REF!</v>
      </c>
      <c r="J59" s="54" t="e">
        <f ca="1">OFFSET('Machine Schedule'!#REF!,,4,,)</f>
        <v>#REF!</v>
      </c>
      <c r="K59" s="124" t="e">
        <f ca="1">OFFSET('Machine Schedule'!#REF!,,5,,)</f>
        <v>#REF!</v>
      </c>
      <c r="L59" s="179" t="s">
        <v>48</v>
      </c>
      <c r="M59" s="46" t="s">
        <v>49</v>
      </c>
    </row>
    <row r="60" spans="1:13" ht="36.75" customHeight="1" x14ac:dyDescent="0.5">
      <c r="A60" s="62"/>
      <c r="B60" s="54">
        <f>INDEX('Machine Schedule'!B58:$B58,1,1)</f>
        <v>68</v>
      </c>
      <c r="C60" s="54" t="e">
        <f>IF(VLOOKUP($B60,'Machine Schedule'!$B$2:$B$288,4,FALSE)&gt;0,VLOOKUP($B60,'Machine Schedule'!$B$2:$B$288,4,FALSE),"")</f>
        <v>#REF!</v>
      </c>
      <c r="D60" s="54" t="e">
        <f>IF(VLOOKUP($B60,'Machine Schedule'!$B$2:$B$288,5,FALSE)&gt;0,VLOOKUP($B60,'Machine Schedule'!$B$2:$B$288,5,FALSE),"")</f>
        <v>#REF!</v>
      </c>
      <c r="E60" s="54" t="e">
        <f>IF(VLOOKUP($B60,'Machine Schedule'!$B$2:$B$288,6,FALSE)&gt;0,VLOOKUP($B60,'Machine Schedule'!$B$2:$B$288,6,FALSE),"")</f>
        <v>#REF!</v>
      </c>
      <c r="F60" s="54" t="e">
        <f ca="1">OFFSET('Machine Schedule'!#REF!,,,,)</f>
        <v>#REF!</v>
      </c>
      <c r="G60" s="54" t="e">
        <f ca="1">OFFSET('Machine Schedule'!#REF!,,1,,)</f>
        <v>#REF!</v>
      </c>
      <c r="H60" s="54" t="e">
        <f ca="1">OFFSET('Machine Schedule'!#REF!,,2,,)</f>
        <v>#REF!</v>
      </c>
      <c r="I60" s="44" t="e">
        <f ca="1">OFFSET('Machine Schedule'!#REF!,,3,,)</f>
        <v>#REF!</v>
      </c>
      <c r="J60" s="44" t="e">
        <f ca="1">OFFSET('Machine Schedule'!#REF!,,4,,)</f>
        <v>#REF!</v>
      </c>
      <c r="K60" s="127" t="e">
        <f ca="1">OFFSET('Machine Schedule'!#REF!,,5,,)</f>
        <v>#REF!</v>
      </c>
      <c r="L60" s="45"/>
      <c r="M60" s="46"/>
    </row>
    <row r="61" spans="1:13" ht="36.75" customHeight="1" x14ac:dyDescent="0.5">
      <c r="A61" s="62" t="s">
        <v>17</v>
      </c>
      <c r="B61" s="54">
        <f>INDEX('Machine Schedule'!B59:$B59,1,1)</f>
        <v>69</v>
      </c>
      <c r="C61" s="54" t="e">
        <f>IF(VLOOKUP($B61,'Machine Schedule'!$B$2:$B$288,4,FALSE)&gt;0,VLOOKUP($B61,'Machine Schedule'!$B$2:$B$288,4,FALSE),"")</f>
        <v>#REF!</v>
      </c>
      <c r="D61" s="54" t="e">
        <f>IF(VLOOKUP($B61,'Machine Schedule'!$B$2:$B$288,5,FALSE)&gt;0,VLOOKUP($B61,'Machine Schedule'!$B$2:$B$288,5,FALSE),"")</f>
        <v>#REF!</v>
      </c>
      <c r="E61" s="54"/>
      <c r="F61" s="54" t="e">
        <f ca="1">OFFSET('Machine Schedule'!#REF!,,,,)</f>
        <v>#REF!</v>
      </c>
      <c r="G61" s="54" t="e">
        <f ca="1">OFFSET('Machine Schedule'!#REF!,,1,,)</f>
        <v>#REF!</v>
      </c>
      <c r="H61" s="54" t="e">
        <f ca="1">OFFSET('Machine Schedule'!#REF!,,2,,)</f>
        <v>#REF!</v>
      </c>
      <c r="I61" s="44" t="e">
        <f ca="1">OFFSET('Machine Schedule'!#REF!,,3,,)</f>
        <v>#REF!</v>
      </c>
      <c r="J61" s="44" t="e">
        <f ca="1">OFFSET('Machine Schedule'!#REF!,,4,,)</f>
        <v>#REF!</v>
      </c>
      <c r="K61" s="127" t="e">
        <f ca="1">OFFSET('Machine Schedule'!#REF!,,5,,)</f>
        <v>#REF!</v>
      </c>
      <c r="L61" s="178"/>
      <c r="M61" s="46"/>
    </row>
    <row r="62" spans="1:13" ht="36.75" customHeight="1" x14ac:dyDescent="0.5">
      <c r="A62" s="62" t="s">
        <v>9</v>
      </c>
      <c r="B62" s="54">
        <f>INDEX('Machine Schedule'!B60:$B60,1,1)</f>
        <v>70</v>
      </c>
      <c r="C62" s="54" t="e">
        <f>IF(VLOOKUP($B62,'Machine Schedule'!$B$2:$B$288,4,FALSE)&gt;0,VLOOKUP($B62,'Machine Schedule'!$B$2:$B$288,4,FALSE),"")</f>
        <v>#REF!</v>
      </c>
      <c r="D62" s="54" t="e">
        <f>IF(VLOOKUP($B62,'Machine Schedule'!$B$2:$B$288,5,FALSE)&gt;0,VLOOKUP($B62,'Machine Schedule'!$B$2:$B$288,5,FALSE),"")</f>
        <v>#REF!</v>
      </c>
      <c r="E62" s="54" t="e">
        <f>IF(VLOOKUP($B62,'Machine Schedule'!$B$2:$B$288,6,FALSE)&gt;0,VLOOKUP($B62,'Machine Schedule'!$B$2:$B$288,6,FALSE),"")</f>
        <v>#REF!</v>
      </c>
      <c r="F62" s="54" t="e">
        <f ca="1">OFFSET('Machine Schedule'!#REF!,,,,)</f>
        <v>#REF!</v>
      </c>
      <c r="G62" s="54" t="e">
        <f ca="1">OFFSET('Machine Schedule'!#REF!,,1,,)</f>
        <v>#REF!</v>
      </c>
      <c r="H62" s="54" t="e">
        <f ca="1">OFFSET('Machine Schedule'!#REF!,,2,,)</f>
        <v>#REF!</v>
      </c>
      <c r="I62" s="44" t="e">
        <f ca="1">OFFSET('Machine Schedule'!#REF!,,3,,)</f>
        <v>#REF!</v>
      </c>
      <c r="J62" s="44" t="e">
        <f ca="1">OFFSET('Machine Schedule'!#REF!,,4,,)</f>
        <v>#REF!</v>
      </c>
      <c r="K62" s="127" t="e">
        <f ca="1">OFFSET('Machine Schedule'!#REF!,,5,,)</f>
        <v>#REF!</v>
      </c>
      <c r="L62" s="178"/>
      <c r="M62" s="46"/>
    </row>
    <row r="63" spans="1:13" ht="36.75" customHeight="1" x14ac:dyDescent="0.5">
      <c r="A63" s="62" t="s">
        <v>9</v>
      </c>
      <c r="B63" s="54">
        <f>INDEX('Machine Schedule'!B61:$B61,1,1)</f>
        <v>71</v>
      </c>
      <c r="C63" s="54" t="e">
        <f>IF(VLOOKUP($B63,'Machine Schedule'!$B$2:$B$288,4,FALSE)&gt;0,VLOOKUP($B63,'Machine Schedule'!$B$2:$B$288,4,FALSE),"")</f>
        <v>#REF!</v>
      </c>
      <c r="D63" s="54" t="e">
        <f>IF(VLOOKUP($B63,'Machine Schedule'!$B$2:$B$288,5,FALSE)&gt;0,VLOOKUP($B63,'Machine Schedule'!$B$2:$B$288,5,FALSE),"")</f>
        <v>#REF!</v>
      </c>
      <c r="E63" s="54" t="e">
        <f>IF(VLOOKUP($B63,'Machine Schedule'!$B$2:$B$288,6,FALSE)&gt;0,VLOOKUP($B63,'Machine Schedule'!$B$2:$B$288,6,FALSE),"")</f>
        <v>#REF!</v>
      </c>
      <c r="F63" s="54" t="e">
        <f ca="1">OFFSET('Machine Schedule'!#REF!,,,,)</f>
        <v>#REF!</v>
      </c>
      <c r="G63" s="54" t="e">
        <f ca="1">OFFSET('Machine Schedule'!#REF!,,1,,)</f>
        <v>#REF!</v>
      </c>
      <c r="H63" s="54" t="e">
        <f ca="1">OFFSET('Machine Schedule'!#REF!,,2,,)</f>
        <v>#REF!</v>
      </c>
      <c r="I63" s="44" t="e">
        <f ca="1">OFFSET('Machine Schedule'!#REF!,,3,,)</f>
        <v>#REF!</v>
      </c>
      <c r="J63" s="44" t="e">
        <f ca="1">OFFSET('Machine Schedule'!#REF!,,4,,)</f>
        <v>#REF!</v>
      </c>
      <c r="K63" s="127" t="e">
        <f ca="1">OFFSET('Machine Schedule'!#REF!,,5,,)</f>
        <v>#REF!</v>
      </c>
      <c r="L63" s="181"/>
      <c r="M63" s="55"/>
    </row>
    <row r="64" spans="1:13" ht="36.75" customHeight="1" x14ac:dyDescent="0.5">
      <c r="A64" s="62"/>
      <c r="B64" s="54">
        <f>INDEX('Machine Schedule'!B62:$B62,1,1)</f>
        <v>72</v>
      </c>
      <c r="C64" s="54" t="e">
        <f>IF(VLOOKUP($B64,'Machine Schedule'!$B$2:$B$288,4,FALSE)&gt;0,VLOOKUP($B64,'Machine Schedule'!$B$2:$B$288,4,FALSE),"")</f>
        <v>#REF!</v>
      </c>
      <c r="D64" s="54" t="e">
        <f>IF(VLOOKUP($B64,'Machine Schedule'!$B$2:$B$288,5,FALSE)&gt;0,VLOOKUP($B64,'Machine Schedule'!$B$2:$B$288,5,FALSE),"")</f>
        <v>#REF!</v>
      </c>
      <c r="E64" s="54" t="e">
        <f>IF(VLOOKUP($B64,'Machine Schedule'!$B$2:$B$288,6,FALSE)&gt;0,VLOOKUP($B64,'Machine Schedule'!$B$2:$B$288,6,FALSE),"")</f>
        <v>#REF!</v>
      </c>
      <c r="F64" s="54" t="e">
        <f ca="1">OFFSET('Machine Schedule'!#REF!,,,,)</f>
        <v>#REF!</v>
      </c>
      <c r="G64" s="54" t="e">
        <f ca="1">OFFSET('Machine Schedule'!#REF!,,1,,)</f>
        <v>#REF!</v>
      </c>
      <c r="H64" s="54" t="e">
        <f ca="1">OFFSET('Machine Schedule'!#REF!,,2,,)</f>
        <v>#REF!</v>
      </c>
      <c r="I64" s="44" t="e">
        <f ca="1">OFFSET('Machine Schedule'!#REF!,,3,,)</f>
        <v>#REF!</v>
      </c>
      <c r="J64" s="44" t="e">
        <f ca="1">OFFSET('Machine Schedule'!#REF!,,4,,)</f>
        <v>#REF!</v>
      </c>
      <c r="K64" s="127" t="e">
        <f ca="1">OFFSET('Machine Schedule'!#REF!,,5,,)</f>
        <v>#REF!</v>
      </c>
      <c r="L64" s="178"/>
      <c r="M64" s="46"/>
    </row>
    <row r="65" spans="1:13" ht="36.75" customHeight="1" x14ac:dyDescent="0.5">
      <c r="A65" s="62"/>
      <c r="B65" s="54">
        <f>INDEX('Machine Schedule'!B63:$B63,1,1)</f>
        <v>73</v>
      </c>
      <c r="C65" s="54" t="e">
        <f>IF(VLOOKUP($B65,'Machine Schedule'!$B$2:$B$288,4,FALSE)&gt;0,VLOOKUP($B65,'Machine Schedule'!$B$2:$B$288,4,FALSE),"")</f>
        <v>#REF!</v>
      </c>
      <c r="D65" s="54" t="e">
        <f>IF(VLOOKUP($B65,'Machine Schedule'!$B$2:$B$288,5,FALSE)&gt;0,VLOOKUP($B65,'Machine Schedule'!$B$2:$B$288,5,FALSE),"")</f>
        <v>#REF!</v>
      </c>
      <c r="E65" s="54" t="e">
        <f>IF(VLOOKUP($B65,'Machine Schedule'!$B$2:$B$288,6,FALSE)&gt;0,VLOOKUP($B65,'Machine Schedule'!$B$2:$B$288,6,FALSE),"")</f>
        <v>#REF!</v>
      </c>
      <c r="F65" s="54" t="e">
        <f ca="1">OFFSET('Machine Schedule'!#REF!,,,,)</f>
        <v>#REF!</v>
      </c>
      <c r="G65" s="54" t="e">
        <f ca="1">OFFSET('Machine Schedule'!#REF!,,1,,)</f>
        <v>#REF!</v>
      </c>
      <c r="H65" s="54" t="e">
        <f ca="1">OFFSET('Machine Schedule'!#REF!,,2,,)</f>
        <v>#REF!</v>
      </c>
      <c r="I65" s="44" t="e">
        <f ca="1">OFFSET('Machine Schedule'!#REF!,,3,,)</f>
        <v>#REF!</v>
      </c>
      <c r="J65" s="44" t="e">
        <f ca="1">OFFSET('Machine Schedule'!#REF!,,4,,)</f>
        <v>#REF!</v>
      </c>
      <c r="K65" s="127" t="e">
        <f ca="1">OFFSET('Machine Schedule'!#REF!,,5,,)</f>
        <v>#REF!</v>
      </c>
      <c r="L65" s="178"/>
      <c r="M65" s="55"/>
    </row>
    <row r="66" spans="1:13" ht="36.75" customHeight="1" x14ac:dyDescent="0.5">
      <c r="A66" s="62" t="s">
        <v>17</v>
      </c>
      <c r="B66" s="54">
        <v>74</v>
      </c>
      <c r="C66" s="54"/>
      <c r="D66" s="54" t="e">
        <f>IF(VLOOKUP($B66,'Machine Schedule'!$B$2:$B$288,5,FALSE)&gt;0,VLOOKUP($B66,'Machine Schedule'!$B$2:$B$288,5,FALSE),"")</f>
        <v>#REF!</v>
      </c>
      <c r="E66" s="54" t="e">
        <f>IF(VLOOKUP($B66,'Machine Schedule'!$B$2:$B$288,6,FALSE)&gt;0,VLOOKUP($B66,'Machine Schedule'!$B$2:$B$288,6,FALSE),"")</f>
        <v>#REF!</v>
      </c>
      <c r="F66" s="54" t="e">
        <f ca="1">OFFSET('Machine Schedule'!#REF!,,,,)</f>
        <v>#REF!</v>
      </c>
      <c r="G66" s="54" t="e">
        <f ca="1">OFFSET('Machine Schedule'!#REF!,,1,,)</f>
        <v>#REF!</v>
      </c>
      <c r="H66" s="54" t="e">
        <f ca="1">OFFSET('Machine Schedule'!#REF!,,2,,)</f>
        <v>#REF!</v>
      </c>
      <c r="I66" s="44" t="e">
        <f ca="1">OFFSET('Machine Schedule'!#REF!,,3,,)</f>
        <v>#REF!</v>
      </c>
      <c r="J66" s="44" t="e">
        <f ca="1">OFFSET('Machine Schedule'!#REF!,,4,,)</f>
        <v>#REF!</v>
      </c>
      <c r="K66" s="127" t="e">
        <f ca="1">OFFSET('Machine Schedule'!#REF!,,5,,)</f>
        <v>#REF!</v>
      </c>
      <c r="L66" s="178"/>
      <c r="M66" s="46" t="s">
        <v>50</v>
      </c>
    </row>
    <row r="67" spans="1:13" ht="36.75" customHeight="1" x14ac:dyDescent="0.5">
      <c r="A67" s="62"/>
      <c r="B67" s="54">
        <f>INDEX('Machine Schedule'!B65:$B65,1,1)</f>
        <v>75</v>
      </c>
      <c r="C67" s="54" t="e">
        <f>IF(VLOOKUP($B67,'Machine Schedule'!$B$2:$B$288,4,FALSE)&gt;0,VLOOKUP($B67,'Machine Schedule'!$B$2:$B$288,4,FALSE),"")</f>
        <v>#REF!</v>
      </c>
      <c r="D67" s="54" t="e">
        <f>IF(VLOOKUP($B67,'Machine Schedule'!$B$2:$B$288,5,FALSE)&gt;0,VLOOKUP($B67,'Machine Schedule'!$B$2:$B$288,5,FALSE),"")</f>
        <v>#REF!</v>
      </c>
      <c r="E67" s="54" t="e">
        <f>IF(VLOOKUP($B67,'Machine Schedule'!$B$2:$B$288,6,FALSE)&gt;0,VLOOKUP($B67,'Machine Schedule'!$B$2:$B$288,6,FALSE),"")</f>
        <v>#REF!</v>
      </c>
      <c r="F67" s="54" t="e">
        <f ca="1">OFFSET('Machine Schedule'!#REF!,,,,)</f>
        <v>#REF!</v>
      </c>
      <c r="G67" s="54" t="e">
        <f ca="1">OFFSET('Machine Schedule'!#REF!,,1,,)</f>
        <v>#REF!</v>
      </c>
      <c r="H67" s="54" t="e">
        <f ca="1">OFFSET('Machine Schedule'!#REF!,,2,,)</f>
        <v>#REF!</v>
      </c>
      <c r="I67" s="44" t="e">
        <f ca="1">OFFSET('Machine Schedule'!#REF!,,3,,)</f>
        <v>#REF!</v>
      </c>
      <c r="J67" s="44" t="e">
        <f ca="1">OFFSET('Machine Schedule'!#REF!,,4,,)</f>
        <v>#REF!</v>
      </c>
      <c r="K67" s="127" t="e">
        <f ca="1">OFFSET('Machine Schedule'!#REF!,,5,,)</f>
        <v>#REF!</v>
      </c>
      <c r="L67" s="46"/>
      <c r="M67" s="46"/>
    </row>
    <row r="68" spans="1:13" ht="36.75" customHeight="1" x14ac:dyDescent="0.5">
      <c r="A68" s="62" t="s">
        <v>51</v>
      </c>
      <c r="B68" s="54">
        <f>INDEX('Machine Schedule'!B66:$B66,1,1)</f>
        <v>76</v>
      </c>
      <c r="C68" s="54" t="e">
        <f>IF(VLOOKUP($B68,'Machine Schedule'!$B$2:$B$288,4,FALSE)&gt;0,VLOOKUP($B68,'Machine Schedule'!$B$2:$B$288,4,FALSE),"")</f>
        <v>#REF!</v>
      </c>
      <c r="D68" s="54" t="e">
        <f>IF(VLOOKUP($B68,'Machine Schedule'!$B$2:$B$288,5,FALSE)&gt;0,VLOOKUP($B68,'Machine Schedule'!$B$2:$B$288,5,FALSE),"")</f>
        <v>#REF!</v>
      </c>
      <c r="E68" s="54" t="e">
        <f>IF(VLOOKUP($B68,'Machine Schedule'!$B$2:$B$288,6,FALSE)&gt;0,VLOOKUP($B68,'Machine Schedule'!$B$2:$B$288,6,FALSE),"")</f>
        <v>#REF!</v>
      </c>
      <c r="F68" s="54" t="e">
        <f ca="1">OFFSET('Machine Schedule'!#REF!,,,,)</f>
        <v>#REF!</v>
      </c>
      <c r="G68" s="54" t="e">
        <f ca="1">OFFSET('Machine Schedule'!#REF!,,1,,)</f>
        <v>#REF!</v>
      </c>
      <c r="H68" s="54" t="e">
        <f ca="1">OFFSET('Machine Schedule'!#REF!,,2,,)</f>
        <v>#REF!</v>
      </c>
      <c r="I68" s="44" t="e">
        <f ca="1">OFFSET('Machine Schedule'!#REF!,,3,,)</f>
        <v>#REF!</v>
      </c>
      <c r="J68" s="44" t="e">
        <f ca="1">OFFSET('Machine Schedule'!#REF!,,4,,)</f>
        <v>#REF!</v>
      </c>
      <c r="K68" s="127" t="e">
        <f ca="1">OFFSET('Machine Schedule'!#REF!,,5,,)</f>
        <v>#REF!</v>
      </c>
      <c r="L68" s="46" t="s">
        <v>52</v>
      </c>
      <c r="M68" s="45" t="s">
        <v>47</v>
      </c>
    </row>
    <row r="69" spans="1:13" ht="36.75" customHeight="1" x14ac:dyDescent="0.5">
      <c r="A69" s="62" t="s">
        <v>53</v>
      </c>
      <c r="B69" s="54">
        <f>INDEX('Machine Schedule'!B67:$B67,1,1)</f>
        <v>77</v>
      </c>
      <c r="C69" s="54" t="e">
        <f>IF(VLOOKUP($B69,'Machine Schedule'!$B$2:$B$288,4,FALSE)&gt;0,VLOOKUP($B69,'Machine Schedule'!$B$2:$B$288,4,FALSE),"")</f>
        <v>#REF!</v>
      </c>
      <c r="D69" s="54" t="e">
        <f>IF(VLOOKUP($B69,'Machine Schedule'!$B$2:$B$288,5,FALSE)&gt;0,VLOOKUP($B69,'Machine Schedule'!$B$2:$B$288,5,FALSE),"")</f>
        <v>#REF!</v>
      </c>
      <c r="E69" s="54" t="e">
        <f>IF(VLOOKUP($B69,'Machine Schedule'!$B$2:$B$288,6,FALSE)&gt;0,VLOOKUP($B69,'Machine Schedule'!$B$2:$B$288,6,FALSE),"")</f>
        <v>#REF!</v>
      </c>
      <c r="F69" s="54" t="e">
        <f ca="1">OFFSET('Machine Schedule'!#REF!,,,,)</f>
        <v>#REF!</v>
      </c>
      <c r="G69" s="54" t="e">
        <f ca="1">OFFSET('Machine Schedule'!#REF!,,1,,)</f>
        <v>#REF!</v>
      </c>
      <c r="H69" s="54" t="e">
        <f ca="1">OFFSET('Machine Schedule'!#REF!,,2,,)</f>
        <v>#REF!</v>
      </c>
      <c r="I69" s="44" t="e">
        <f ca="1">OFFSET('Machine Schedule'!#REF!,,3,,)</f>
        <v>#REF!</v>
      </c>
      <c r="J69" s="44" t="e">
        <f ca="1">OFFSET('Machine Schedule'!#REF!,,4,,)</f>
        <v>#REF!</v>
      </c>
      <c r="K69" s="127" t="e">
        <f ca="1">OFFSET('Machine Schedule'!#REF!,,5,,)</f>
        <v>#REF!</v>
      </c>
      <c r="L69" s="178" t="s">
        <v>54</v>
      </c>
      <c r="M69" s="46"/>
    </row>
    <row r="70" spans="1:13" ht="36.75" customHeight="1" x14ac:dyDescent="0.5">
      <c r="A70" s="62"/>
      <c r="B70" s="54">
        <f>INDEX('Machine Schedule'!B68:$B68,1,1)</f>
        <v>78</v>
      </c>
      <c r="C70" s="54" t="e">
        <f>IF(VLOOKUP($B70,'Machine Schedule'!$B$2:$B$288,4,FALSE)&gt;0,VLOOKUP($B70,'Machine Schedule'!$B$2:$B$288,4,FALSE),"")</f>
        <v>#REF!</v>
      </c>
      <c r="D70" s="54" t="e">
        <f>IF(VLOOKUP($B70,'Machine Schedule'!$B$2:$B$288,5,FALSE)&gt;0,VLOOKUP($B70,'Machine Schedule'!$B$2:$B$288,5,FALSE),"")</f>
        <v>#REF!</v>
      </c>
      <c r="E70" s="54" t="e">
        <f>IF(VLOOKUP($B70,'Machine Schedule'!$B$2:$B$288,6,FALSE)&gt;0,VLOOKUP($B70,'Machine Schedule'!$B$2:$B$288,6,FALSE),"")</f>
        <v>#REF!</v>
      </c>
      <c r="F70" s="54" t="e">
        <f ca="1">OFFSET('Machine Schedule'!#REF!,,,,)</f>
        <v>#REF!</v>
      </c>
      <c r="G70" s="54" t="e">
        <f ca="1">OFFSET('Machine Schedule'!#REF!,,1,,)</f>
        <v>#REF!</v>
      </c>
      <c r="H70" s="54" t="e">
        <f ca="1">OFFSET('Machine Schedule'!#REF!,,2,,)</f>
        <v>#REF!</v>
      </c>
      <c r="I70" s="44" t="e">
        <f ca="1">OFFSET('Machine Schedule'!#REF!,,3,,)</f>
        <v>#REF!</v>
      </c>
      <c r="J70" s="44" t="e">
        <f ca="1">OFFSET('Machine Schedule'!#REF!,,4,,)</f>
        <v>#REF!</v>
      </c>
      <c r="K70" s="127" t="e">
        <f ca="1">OFFSET('Machine Schedule'!#REF!,,5,,)</f>
        <v>#REF!</v>
      </c>
      <c r="L70" s="178" t="s">
        <v>55</v>
      </c>
      <c r="M70" s="46"/>
    </row>
    <row r="71" spans="1:13" ht="36.75" customHeight="1" x14ac:dyDescent="0.5">
      <c r="A71" s="62" t="s">
        <v>9</v>
      </c>
      <c r="B71" s="54">
        <f>INDEX('Machine Schedule'!B69:$B69,1,1)</f>
        <v>79</v>
      </c>
      <c r="C71" s="54" t="e">
        <f>IF(VLOOKUP($B71,'Machine Schedule'!$B$2:$B$288,4,FALSE)&gt;0,VLOOKUP($B71,'Machine Schedule'!$B$2:$B$288,4,FALSE),"")</f>
        <v>#REF!</v>
      </c>
      <c r="D71" s="54" t="e">
        <f>IF(VLOOKUP($B71,'Machine Schedule'!$B$2:$B$288,5,FALSE)&gt;0,VLOOKUP($B71,'Machine Schedule'!$B$2:$B$288,5,FALSE),"")</f>
        <v>#REF!</v>
      </c>
      <c r="E71" s="54" t="e">
        <f>IF(VLOOKUP($B71,'Machine Schedule'!$B$2:$B$288,6,FALSE)&gt;0,VLOOKUP($B71,'Machine Schedule'!$B$2:$B$288,6,FALSE),"")</f>
        <v>#REF!</v>
      </c>
      <c r="F71" s="54" t="e">
        <f ca="1">OFFSET('Machine Schedule'!#REF!,,,,)</f>
        <v>#REF!</v>
      </c>
      <c r="G71" s="54" t="e">
        <f ca="1">OFFSET('Machine Schedule'!#REF!,,1,,)</f>
        <v>#REF!</v>
      </c>
      <c r="H71" s="54" t="e">
        <f ca="1">OFFSET('Machine Schedule'!#REF!,,2,,)</f>
        <v>#REF!</v>
      </c>
      <c r="I71" s="44" t="e">
        <f ca="1">OFFSET('Machine Schedule'!#REF!,,3,,)</f>
        <v>#REF!</v>
      </c>
      <c r="J71" s="44" t="e">
        <f ca="1">OFFSET('Machine Schedule'!#REF!,,4,,)</f>
        <v>#REF!</v>
      </c>
      <c r="K71" s="127" t="e">
        <f ca="1">OFFSET('Machine Schedule'!#REF!,,5,,)</f>
        <v>#REF!</v>
      </c>
      <c r="L71" s="189"/>
      <c r="M71" s="48" t="s">
        <v>56</v>
      </c>
    </row>
    <row r="72" spans="1:13" ht="36.75" customHeight="1" x14ac:dyDescent="0.5">
      <c r="A72" s="62" t="s">
        <v>17</v>
      </c>
      <c r="B72" s="54">
        <f>INDEX('Machine Schedule'!B70:$B70,1,1)</f>
        <v>80</v>
      </c>
      <c r="C72" s="54" t="e">
        <f>IF(VLOOKUP($B72,'Machine Schedule'!$B$2:$B$288,4,FALSE)&gt;0,VLOOKUP($B72,'Machine Schedule'!$B$2:$B$288,4,FALSE),"")</f>
        <v>#REF!</v>
      </c>
      <c r="D72" s="54" t="e">
        <f>IF(VLOOKUP($B72,'Machine Schedule'!$B$2:$B$288,5,FALSE)&gt;0,VLOOKUP($B72,'Machine Schedule'!$B$2:$B$288,5,FALSE),"")</f>
        <v>#REF!</v>
      </c>
      <c r="E72" s="54" t="e">
        <f>IF(VLOOKUP($B72,'Machine Schedule'!$B$2:$B$288,6,FALSE)&gt;0,VLOOKUP($B72,'Machine Schedule'!$B$2:$B$288,6,FALSE),"")</f>
        <v>#REF!</v>
      </c>
      <c r="F72" s="54" t="e">
        <f ca="1">OFFSET('Machine Schedule'!#REF!,,,,)</f>
        <v>#REF!</v>
      </c>
      <c r="G72" s="54" t="e">
        <f ca="1">OFFSET('Machine Schedule'!#REF!,,1,,)</f>
        <v>#REF!</v>
      </c>
      <c r="H72" s="54" t="e">
        <f ca="1">OFFSET('Machine Schedule'!#REF!,,2,,)</f>
        <v>#REF!</v>
      </c>
      <c r="I72" s="44"/>
      <c r="J72" s="44" t="e">
        <f ca="1">OFFSET('Machine Schedule'!#REF!,,4,,)</f>
        <v>#REF!</v>
      </c>
      <c r="K72" s="127" t="e">
        <f ca="1">OFFSET('Machine Schedule'!#REF!,,5,,)</f>
        <v>#REF!</v>
      </c>
      <c r="L72" s="191"/>
      <c r="M72" s="131"/>
    </row>
    <row r="73" spans="1:13" ht="36.75" customHeight="1" x14ac:dyDescent="0.5">
      <c r="A73" s="62" t="s">
        <v>9</v>
      </c>
      <c r="B73" s="54">
        <f>INDEX('Machine Schedule'!B71:$B71,1,1)</f>
        <v>81</v>
      </c>
      <c r="C73" s="54" t="e">
        <f>IF(VLOOKUP($B73,'Machine Schedule'!$B$2:$B$288,4,FALSE)&gt;0,VLOOKUP($B73,'Machine Schedule'!$B$2:$B$288,4,FALSE),"")</f>
        <v>#REF!</v>
      </c>
      <c r="D73" s="54" t="e">
        <f>IF(VLOOKUP($B73,'Machine Schedule'!$B$2:$B$288,5,FALSE)&gt;0,VLOOKUP($B73,'Machine Schedule'!$B$2:$B$288,5,FALSE),"")</f>
        <v>#REF!</v>
      </c>
      <c r="E73" s="54" t="e">
        <f>IF(VLOOKUP($B73,'Machine Schedule'!$B$2:$B$288,6,FALSE)&gt;0,VLOOKUP($B73,'Machine Schedule'!$B$2:$B$288,6,FALSE),"")</f>
        <v>#REF!</v>
      </c>
      <c r="F73" s="54" t="e">
        <f ca="1">OFFSET('Machine Schedule'!#REF!,,,,)</f>
        <v>#REF!</v>
      </c>
      <c r="G73" s="54" t="e">
        <f ca="1">OFFSET('Machine Schedule'!#REF!,,1,,)</f>
        <v>#REF!</v>
      </c>
      <c r="H73" s="54" t="e">
        <f ca="1">OFFSET('Machine Schedule'!#REF!,,2,,)</f>
        <v>#REF!</v>
      </c>
      <c r="I73" s="44"/>
      <c r="J73" s="44" t="e">
        <f ca="1">OFFSET('Machine Schedule'!#REF!,,4,,)</f>
        <v>#REF!</v>
      </c>
      <c r="K73" s="127" t="e">
        <f ca="1">OFFSET('Machine Schedule'!#REF!,,5,,)</f>
        <v>#REF!</v>
      </c>
      <c r="L73" s="191"/>
      <c r="M73" s="46"/>
    </row>
    <row r="74" spans="1:13" ht="36.75" customHeight="1" x14ac:dyDescent="0.5">
      <c r="A74" s="62"/>
      <c r="B74" s="54">
        <f>INDEX('Machine Schedule'!B72:$B72,1,1)</f>
        <v>82</v>
      </c>
      <c r="C74" s="54" t="e">
        <f>IF(VLOOKUP($B74,'Machine Schedule'!$B$2:$B$288,4,FALSE)&gt;0,VLOOKUP($B74,'Machine Schedule'!$B$2:$B$288,4,FALSE),"")</f>
        <v>#REF!</v>
      </c>
      <c r="D74" s="54" t="e">
        <f>IF(VLOOKUP($B74,'Machine Schedule'!$B$2:$B$288,4,FALSE)&gt;0,VLOOKUP($B74,'Machine Schedule'!$B$2:$B$288,4,FALSE),"")</f>
        <v>#REF!</v>
      </c>
      <c r="E74" s="54" t="e">
        <f>IF(VLOOKUP($B74,'Machine Schedule'!$B$2:$B$288,6,FALSE)&gt;0,VLOOKUP($B74,'Machine Schedule'!$B$2:$B$288,6,FALSE),"")</f>
        <v>#REF!</v>
      </c>
      <c r="F74" s="54" t="e">
        <f ca="1">OFFSET('Machine Schedule'!#REF!,,,,)</f>
        <v>#REF!</v>
      </c>
      <c r="G74" s="54" t="e">
        <f ca="1">OFFSET('Machine Schedule'!#REF!,,1,,)</f>
        <v>#REF!</v>
      </c>
      <c r="H74" s="54" t="e">
        <f ca="1">OFFSET('Machine Schedule'!#REF!,,2,,)</f>
        <v>#REF!</v>
      </c>
      <c r="I74" s="44" t="e">
        <f ca="1">OFFSET('Machine Schedule'!#REF!,,3,,)</f>
        <v>#REF!</v>
      </c>
      <c r="J74" s="44" t="e">
        <f ca="1">OFFSET('Machine Schedule'!#REF!,,4,,)</f>
        <v>#REF!</v>
      </c>
      <c r="K74" s="127" t="e">
        <f ca="1">OFFSET('Machine Schedule'!#REF!,,5,,)</f>
        <v>#REF!</v>
      </c>
      <c r="L74" s="178"/>
      <c r="M74" s="46"/>
    </row>
    <row r="75" spans="1:13" ht="36.75" customHeight="1" x14ac:dyDescent="0.5">
      <c r="A75" s="62" t="s">
        <v>30</v>
      </c>
      <c r="B75" s="54">
        <f>INDEX('Machine Schedule'!B73:$B73,1,1)</f>
        <v>83</v>
      </c>
      <c r="C75" s="54" t="e">
        <f>IF(VLOOKUP($B75,'Machine Schedule'!$B$2:$B$288,4,FALSE)&gt;0,VLOOKUP($B75,'Machine Schedule'!$B$2:$B$288,4,FALSE),"")</f>
        <v>#REF!</v>
      </c>
      <c r="D75" s="54" t="e">
        <f>IF(VLOOKUP($B75,'Machine Schedule'!$B$2:$B$288,5,FALSE)&gt;0,VLOOKUP($B75,'Machine Schedule'!$B$2:$B$288,5,FALSE),"")</f>
        <v>#REF!</v>
      </c>
      <c r="E75" s="54" t="e">
        <f>IF(VLOOKUP($B75,'Machine Schedule'!$B$2:$B$288,6,FALSE)&gt;0,VLOOKUP($B75,'Machine Schedule'!$B$2:$B$288,6,FALSE),"")</f>
        <v>#REF!</v>
      </c>
      <c r="F75" s="54" t="e">
        <f ca="1">OFFSET('Machine Schedule'!#REF!,,,,)</f>
        <v>#REF!</v>
      </c>
      <c r="G75" s="54" t="e">
        <f ca="1">OFFSET('Machine Schedule'!#REF!,,1,,)</f>
        <v>#REF!</v>
      </c>
      <c r="H75" s="54" t="e">
        <f ca="1">OFFSET('Machine Schedule'!#REF!,,2,,)</f>
        <v>#REF!</v>
      </c>
      <c r="I75" s="44" t="e">
        <f ca="1">OFFSET('Machine Schedule'!#REF!,,3,,)</f>
        <v>#REF!</v>
      </c>
      <c r="J75" s="44" t="e">
        <f ca="1">OFFSET('Machine Schedule'!#REF!,,4,,)</f>
        <v>#REF!</v>
      </c>
      <c r="K75" s="127" t="e">
        <f ca="1">OFFSET('Machine Schedule'!#REF!,,5,,)</f>
        <v>#REF!</v>
      </c>
      <c r="L75" s="178" t="s">
        <v>36</v>
      </c>
      <c r="M75" s="46"/>
    </row>
    <row r="76" spans="1:13" ht="36.75" customHeight="1" x14ac:dyDescent="0.5">
      <c r="A76" s="62"/>
      <c r="B76" s="54">
        <f>INDEX('Machine Schedule'!B74:$B74,1,1)</f>
        <v>84</v>
      </c>
      <c r="C76" s="54" t="e">
        <f>IF(VLOOKUP($B76,'Machine Schedule'!$B$2:$B$288,4,FALSE)&gt;0,VLOOKUP($B76,'Machine Schedule'!$B$2:$B$288,4,FALSE),"")</f>
        <v>#REF!</v>
      </c>
      <c r="D76" s="54" t="e">
        <f>IF(VLOOKUP($B76,'Machine Schedule'!$B$2:$B$288,5,FALSE)&gt;0,VLOOKUP($B76,'Machine Schedule'!$B$2:$B$288,5,FALSE),"")</f>
        <v>#REF!</v>
      </c>
      <c r="E76" s="54" t="e">
        <f>IF(VLOOKUP($B76,'Machine Schedule'!$B$2:$B$288,6,FALSE)&gt;0,VLOOKUP($B76,'Machine Schedule'!$B$2:$B$288,6,FALSE),"")</f>
        <v>#REF!</v>
      </c>
      <c r="F76" s="54" t="e">
        <f ca="1">OFFSET('Machine Schedule'!#REF!,,,,)</f>
        <v>#REF!</v>
      </c>
      <c r="G76" s="54" t="e">
        <f ca="1">OFFSET('Machine Schedule'!#REF!,,1,,)</f>
        <v>#REF!</v>
      </c>
      <c r="H76" s="54" t="e">
        <f ca="1">OFFSET('Machine Schedule'!#REF!,,2,,)</f>
        <v>#REF!</v>
      </c>
      <c r="I76" s="44" t="e">
        <f ca="1">OFFSET('Machine Schedule'!#REF!,,3,,)</f>
        <v>#REF!</v>
      </c>
      <c r="J76" s="44" t="e">
        <f ca="1">OFFSET('Machine Schedule'!#REF!,,4,,)</f>
        <v>#REF!</v>
      </c>
      <c r="K76" s="127" t="e">
        <f ca="1">OFFSET('Machine Schedule'!#REF!,,5,,)</f>
        <v>#REF!</v>
      </c>
      <c r="L76" s="182"/>
      <c r="M76" s="46"/>
    </row>
    <row r="77" spans="1:13" ht="36.75" customHeight="1" x14ac:dyDescent="0.5">
      <c r="A77" s="62" t="s">
        <v>9</v>
      </c>
      <c r="B77" s="54">
        <v>85</v>
      </c>
      <c r="C77" s="54" t="e">
        <f>IF(VLOOKUP($B77,'Machine Schedule'!$B$2:$B$288,4,FALSE)&gt;0,VLOOKUP($B77,'Machine Schedule'!$B$2:$B$288,4,FALSE),"")</f>
        <v>#REF!</v>
      </c>
      <c r="D77" s="54" t="e">
        <f>IF(VLOOKUP($B77,'Machine Schedule'!$B$2:$B$288,5,FALSE)&gt;0,VLOOKUP($B77,'Machine Schedule'!$B$2:$B$288,5,FALSE),"")</f>
        <v>#REF!</v>
      </c>
      <c r="E77" s="54" t="e">
        <f>IF(VLOOKUP($B77,'Machine Schedule'!$B$2:$B$288,6,FALSE)&gt;0,VLOOKUP($B77,'Machine Schedule'!$B$2:$B$288,6,FALSE),"")</f>
        <v>#REF!</v>
      </c>
      <c r="F77" s="54" t="e">
        <f ca="1">OFFSET('Machine Schedule'!#REF!,,,,)</f>
        <v>#REF!</v>
      </c>
      <c r="G77" s="54" t="e">
        <f ca="1">OFFSET('Machine Schedule'!#REF!,,1,,)</f>
        <v>#REF!</v>
      </c>
      <c r="H77" s="54" t="e">
        <f ca="1">OFFSET('Machine Schedule'!#REF!,,2,,)</f>
        <v>#REF!</v>
      </c>
      <c r="I77" s="44" t="e">
        <f ca="1">OFFSET('Machine Schedule'!#REF!,,3,,)</f>
        <v>#REF!</v>
      </c>
      <c r="J77" s="44" t="e">
        <f ca="1">OFFSET('Machine Schedule'!#REF!,,4,,)</f>
        <v>#REF!</v>
      </c>
      <c r="K77" s="127" t="e">
        <f ca="1">OFFSET('Machine Schedule'!#REF!,,5,,)</f>
        <v>#REF!</v>
      </c>
      <c r="L77" s="178"/>
      <c r="M77" s="45" t="s">
        <v>57</v>
      </c>
    </row>
    <row r="78" spans="1:13" ht="36.75" customHeight="1" x14ac:dyDescent="0.5">
      <c r="A78" s="62"/>
      <c r="B78" s="54">
        <v>86</v>
      </c>
      <c r="C78" s="54" t="e">
        <f>IF(VLOOKUP($B78,'Machine Schedule'!$B$2:$B$288,4,FALSE)&gt;0,VLOOKUP($B78,'Machine Schedule'!$B$2:$B$288,4,FALSE),"")</f>
        <v>#REF!</v>
      </c>
      <c r="D78" s="54" t="e">
        <f>IF(VLOOKUP($B78,'Machine Schedule'!$B$2:$B$288,5,FALSE)&gt;0,VLOOKUP($B78,'Machine Schedule'!$B$2:$B$288,5,FALSE),"")</f>
        <v>#REF!</v>
      </c>
      <c r="E78" s="54" t="e">
        <f>IF(VLOOKUP($B78,'Machine Schedule'!$B$2:$B$288,6,FALSE)&gt;0,VLOOKUP($B78,'Machine Schedule'!$B$2:$B$288,6,FALSE),"")</f>
        <v>#REF!</v>
      </c>
      <c r="F78" s="54" t="e">
        <f ca="1">OFFSET('Machine Schedule'!#REF!,,,,)</f>
        <v>#REF!</v>
      </c>
      <c r="G78" s="54" t="e">
        <f ca="1">OFFSET('Machine Schedule'!#REF!,,1,,)</f>
        <v>#REF!</v>
      </c>
      <c r="H78" s="54" t="e">
        <f ca="1">OFFSET('Machine Schedule'!#REF!,,2,,)</f>
        <v>#REF!</v>
      </c>
      <c r="I78" s="44" t="e">
        <f ca="1">OFFSET('Machine Schedule'!#REF!,,3,,)</f>
        <v>#REF!</v>
      </c>
      <c r="J78" s="44" t="e">
        <f ca="1">OFFSET('Machine Schedule'!#REF!,,4,,)</f>
        <v>#REF!</v>
      </c>
      <c r="K78" s="127" t="e">
        <f ca="1">OFFSET('Machine Schedule'!#REF!,,5,,)</f>
        <v>#REF!</v>
      </c>
      <c r="L78" s="178"/>
      <c r="M78" s="46"/>
    </row>
    <row r="79" spans="1:13" ht="36.75" customHeight="1" x14ac:dyDescent="0.5">
      <c r="A79" s="62"/>
      <c r="B79" s="54">
        <f>INDEX('Machine Schedule'!B77:$B77,1,1)</f>
        <v>87</v>
      </c>
      <c r="C79" s="54" t="e">
        <f>IF(VLOOKUP($B79,'Machine Schedule'!$B$2:$B$288,4,FALSE)&gt;0,VLOOKUP($B79,'Machine Schedule'!$B$2:$B$288,4,FALSE),"")</f>
        <v>#REF!</v>
      </c>
      <c r="D79" s="54" t="e">
        <f>IF(VLOOKUP($B79,'Machine Schedule'!$B$2:$B$288,5,FALSE)&gt;0,VLOOKUP($B79,'Machine Schedule'!$B$2:$B$288,5,FALSE),"")</f>
        <v>#REF!</v>
      </c>
      <c r="E79" s="54" t="e">
        <f>IF(VLOOKUP($B79,'Machine Schedule'!$B$2:$B$288,6,FALSE)&gt;0,VLOOKUP($B79,'Machine Schedule'!$B$2:$B$288,6,FALSE),"")</f>
        <v>#REF!</v>
      </c>
      <c r="F79" s="54" t="e">
        <f ca="1">OFFSET('Machine Schedule'!#REF!,,,,)</f>
        <v>#REF!</v>
      </c>
      <c r="G79" s="54" t="e">
        <f ca="1">OFFSET('Machine Schedule'!#REF!,,1,,)</f>
        <v>#REF!</v>
      </c>
      <c r="H79" s="54" t="e">
        <f ca="1">OFFSET('Machine Schedule'!#REF!,,2,,)</f>
        <v>#REF!</v>
      </c>
      <c r="I79" s="44" t="e">
        <f ca="1">OFFSET('Machine Schedule'!#REF!,,3,,)</f>
        <v>#REF!</v>
      </c>
      <c r="J79" s="44" t="e">
        <f ca="1">OFFSET('Machine Schedule'!#REF!,,4,,)</f>
        <v>#REF!</v>
      </c>
      <c r="K79" s="127" t="e">
        <f ca="1">OFFSET('Machine Schedule'!#REF!,,5,,)</f>
        <v>#REF!</v>
      </c>
      <c r="L79" s="193" t="s">
        <v>58</v>
      </c>
      <c r="M79" s="46"/>
    </row>
    <row r="80" spans="1:13" ht="36.75" customHeight="1" x14ac:dyDescent="0.5">
      <c r="A80" s="62" t="s">
        <v>9</v>
      </c>
      <c r="B80" s="54">
        <f>INDEX('Machine Schedule'!B78:$B78,1,1)</f>
        <v>88</v>
      </c>
      <c r="C80" s="54" t="e">
        <f>IF(VLOOKUP($B80,'Machine Schedule'!$B$2:$B$288,4,FALSE)&gt;0,VLOOKUP($B80,'Machine Schedule'!$B$2:$B$288,4,FALSE),"")</f>
        <v>#REF!</v>
      </c>
      <c r="D80" s="54" t="e">
        <f>IF(VLOOKUP($B80,'Machine Schedule'!$B$2:$B$288,5,FALSE)&gt;0,VLOOKUP($B80,'Machine Schedule'!$B$2:$B$288,5,FALSE),"")</f>
        <v>#REF!</v>
      </c>
      <c r="E80" s="54" t="e">
        <f>IF(VLOOKUP($B80,'Machine Schedule'!$B$2:$B$288,6,FALSE)&gt;0,VLOOKUP($B80,'Machine Schedule'!$B$2:$B$288,6,FALSE),"")</f>
        <v>#REF!</v>
      </c>
      <c r="F80" s="54" t="e">
        <f ca="1">OFFSET('Machine Schedule'!#REF!,,,,)</f>
        <v>#REF!</v>
      </c>
      <c r="G80" s="54" t="e">
        <f ca="1">OFFSET('Machine Schedule'!#REF!,,1,,)</f>
        <v>#REF!</v>
      </c>
      <c r="H80" s="54" t="e">
        <f ca="1">OFFSET('Machine Schedule'!#REF!,,2,,)</f>
        <v>#REF!</v>
      </c>
      <c r="I80" s="44" t="e">
        <f ca="1">OFFSET('Machine Schedule'!#REF!,,3,,)</f>
        <v>#REF!</v>
      </c>
      <c r="J80" s="44" t="e">
        <f ca="1">OFFSET('Machine Schedule'!#REF!,,4,,)</f>
        <v>#REF!</v>
      </c>
      <c r="K80" s="127" t="e">
        <f ca="1">OFFSET('Machine Schedule'!#REF!,,5,,)</f>
        <v>#REF!</v>
      </c>
      <c r="L80" s="195"/>
      <c r="M80" s="45"/>
    </row>
    <row r="81" spans="1:13" ht="36.75" customHeight="1" x14ac:dyDescent="0.5">
      <c r="A81" s="62"/>
      <c r="B81" s="54">
        <f>INDEX('Machine Schedule'!B79:$B79,1,1)</f>
        <v>89</v>
      </c>
      <c r="C81" s="54" t="e">
        <f>IF(VLOOKUP($B81,'Machine Schedule'!$B$2:$B$288,4,FALSE)&gt;0,VLOOKUP($B81,'Machine Schedule'!$B$2:$B$288,4,FALSE),"")</f>
        <v>#REF!</v>
      </c>
      <c r="D81" s="54" t="e">
        <f>IF(VLOOKUP($B81,'Machine Schedule'!$B$2:$B$288,5,FALSE)&gt;0,VLOOKUP($B81,'Machine Schedule'!$B$2:$B$288,5,FALSE),"")</f>
        <v>#REF!</v>
      </c>
      <c r="E81" s="54" t="e">
        <f>IF(VLOOKUP($B81,'Machine Schedule'!$B$2:$B$288,6,FALSE)&gt;0,VLOOKUP($B81,'Machine Schedule'!$B$2:$B$288,6,FALSE),"")</f>
        <v>#REF!</v>
      </c>
      <c r="F81" s="54" t="e">
        <f ca="1">OFFSET('Machine Schedule'!#REF!,,,,)</f>
        <v>#REF!</v>
      </c>
      <c r="G81" s="54" t="e">
        <f ca="1">OFFSET('Machine Schedule'!#REF!,,1,,)</f>
        <v>#REF!</v>
      </c>
      <c r="H81" s="54" t="e">
        <f ca="1">OFFSET('Machine Schedule'!#REF!,,2,,)</f>
        <v>#REF!</v>
      </c>
      <c r="I81" s="44" t="e">
        <f ca="1">OFFSET('Machine Schedule'!#REF!,,3,,)</f>
        <v>#REF!</v>
      </c>
      <c r="J81" s="44" t="e">
        <f ca="1">OFFSET('Machine Schedule'!#REF!,,4,,)</f>
        <v>#REF!</v>
      </c>
      <c r="K81" s="127" t="e">
        <f ca="1">OFFSET('Machine Schedule'!#REF!,,5,,)</f>
        <v>#REF!</v>
      </c>
      <c r="L81" s="138"/>
      <c r="M81" s="138"/>
    </row>
    <row r="82" spans="1:13" ht="36.75" customHeight="1" x14ac:dyDescent="0.5">
      <c r="A82" s="62"/>
      <c r="B82" s="54">
        <f>INDEX('Machine Schedule'!B80:$B80,1,1)</f>
        <v>90</v>
      </c>
      <c r="C82" s="54" t="e">
        <f>IF(VLOOKUP($B82,'Machine Schedule'!$B$2:$B$288,4,FALSE)&gt;0,VLOOKUP($B82,'Machine Schedule'!$B$2:$B$288,4,FALSE),"")</f>
        <v>#REF!</v>
      </c>
      <c r="D82" s="54" t="e">
        <f>IF(VLOOKUP($B82,'Machine Schedule'!$B$2:$B$288,5,FALSE)&gt;0,VLOOKUP($B82,'Machine Schedule'!$B$2:$B$288,5,FALSE),"")</f>
        <v>#REF!</v>
      </c>
      <c r="E82" s="54" t="e">
        <f>IF(VLOOKUP($B82,'Machine Schedule'!$B$2:$B$288,6,FALSE)&gt;0,VLOOKUP($B82,'Machine Schedule'!$B$2:$B$288,6,FALSE),"")</f>
        <v>#REF!</v>
      </c>
      <c r="F82" s="54" t="e">
        <f ca="1">OFFSET('Machine Schedule'!#REF!,,,,)</f>
        <v>#REF!</v>
      </c>
      <c r="G82" s="54" t="e">
        <f ca="1">OFFSET('Machine Schedule'!#REF!,,1,,)</f>
        <v>#REF!</v>
      </c>
      <c r="H82" s="54" t="e">
        <f ca="1">OFFSET('Machine Schedule'!#REF!,,2,,)</f>
        <v>#REF!</v>
      </c>
      <c r="I82" s="44" t="e">
        <f ca="1">OFFSET('Machine Schedule'!#REF!,,3,,)</f>
        <v>#REF!</v>
      </c>
      <c r="J82" s="44" t="e">
        <f ca="1">OFFSET('Machine Schedule'!#REF!,,4,,)</f>
        <v>#REF!</v>
      </c>
      <c r="K82" s="127" t="e">
        <f ca="1">OFFSET('Machine Schedule'!#REF!,,5,,)</f>
        <v>#REF!</v>
      </c>
      <c r="L82" s="46"/>
      <c r="M82" s="46"/>
    </row>
    <row r="83" spans="1:13" ht="36.75" customHeight="1" x14ac:dyDescent="0.5">
      <c r="A83" s="62"/>
      <c r="B83" s="54">
        <f>INDEX('Machine Schedule'!B81:$B81,1,1)</f>
        <v>91</v>
      </c>
      <c r="C83" s="54" t="e">
        <f>IF(VLOOKUP($B83,'Machine Schedule'!$B$2:$B$288,4,FALSE)&gt;0,VLOOKUP($B83,'Machine Schedule'!$B$2:$B$288,4,FALSE),"")</f>
        <v>#REF!</v>
      </c>
      <c r="D83" s="54" t="e">
        <f>IF(VLOOKUP($B83,'Machine Schedule'!$B$2:$B$288,5,FALSE)&gt;0,VLOOKUP($B83,'Machine Schedule'!$B$2:$B$288,5,FALSE),"")</f>
        <v>#REF!</v>
      </c>
      <c r="E83" s="54" t="e">
        <f>IF(VLOOKUP($B83,'Machine Schedule'!$B$2:$B$288,6,FALSE)&gt;0,VLOOKUP($B83,'Machine Schedule'!$B$2:$B$288,6,FALSE),"")</f>
        <v>#REF!</v>
      </c>
      <c r="F83" s="54" t="e">
        <f ca="1">OFFSET('Machine Schedule'!#REF!,,,,)</f>
        <v>#REF!</v>
      </c>
      <c r="G83" s="54" t="e">
        <f ca="1">OFFSET('Machine Schedule'!#REF!,,1,,)</f>
        <v>#REF!</v>
      </c>
      <c r="H83" s="54" t="e">
        <f ca="1">OFFSET('Machine Schedule'!#REF!,,2,,)</f>
        <v>#REF!</v>
      </c>
      <c r="I83" s="44" t="e">
        <f ca="1">OFFSET('Machine Schedule'!#REF!,,3,,)</f>
        <v>#REF!</v>
      </c>
      <c r="J83" s="44" t="e">
        <f ca="1">OFFSET('Machine Schedule'!#REF!,,4,,)</f>
        <v>#REF!</v>
      </c>
      <c r="K83" s="127" t="e">
        <f ca="1">OFFSET('Machine Schedule'!#REF!,,5,,)</f>
        <v>#REF!</v>
      </c>
      <c r="L83" s="46"/>
      <c r="M83" s="46" t="s">
        <v>0</v>
      </c>
    </row>
    <row r="84" spans="1:13" ht="36.75" customHeight="1" x14ac:dyDescent="0.5">
      <c r="A84" s="62" t="s">
        <v>9</v>
      </c>
      <c r="B84" s="54">
        <f>INDEX('Machine Schedule'!B82:$B82,1,1)</f>
        <v>92</v>
      </c>
      <c r="C84" s="54" t="e">
        <f>IF(VLOOKUP($B84,'Machine Schedule'!$B$2:$B$288,4,FALSE)&gt;0,VLOOKUP($B84,'Machine Schedule'!$B$2:$B$288,4,FALSE),"")</f>
        <v>#REF!</v>
      </c>
      <c r="D84" s="54" t="e">
        <f>IF(VLOOKUP($B84,'Machine Schedule'!$B$2:$B$288,5,FALSE)&gt;0,VLOOKUP($B84,'Machine Schedule'!$B$2:$B$288,5,FALSE),"")</f>
        <v>#REF!</v>
      </c>
      <c r="E84" s="54" t="e">
        <f>IF(VLOOKUP($B84,'Machine Schedule'!$B$2:$B$288,6,FALSE)&gt;0,VLOOKUP($B84,'Machine Schedule'!$B$2:$B$288,6,FALSE),"")</f>
        <v>#REF!</v>
      </c>
      <c r="F84" s="54" t="e">
        <f ca="1">OFFSET('Machine Schedule'!#REF!,,,,)</f>
        <v>#REF!</v>
      </c>
      <c r="G84" s="54" t="e">
        <f ca="1">OFFSET('Machine Schedule'!#REF!,,1,,)</f>
        <v>#REF!</v>
      </c>
      <c r="H84" s="54" t="e">
        <f ca="1">OFFSET('Machine Schedule'!#REF!,,2,,)</f>
        <v>#REF!</v>
      </c>
      <c r="I84" s="44" t="e">
        <f ca="1">OFFSET('Machine Schedule'!#REF!,,3,,)</f>
        <v>#REF!</v>
      </c>
      <c r="J84" s="44" t="e">
        <f ca="1">OFFSET('Machine Schedule'!#REF!,,4,,)</f>
        <v>#REF!</v>
      </c>
      <c r="K84" s="127" t="e">
        <f ca="1">OFFSET('Machine Schedule'!#REF!,,5,,)</f>
        <v>#REF!</v>
      </c>
      <c r="L84" s="46"/>
      <c r="M84" s="46"/>
    </row>
    <row r="85" spans="1:13" ht="36.75" customHeight="1" x14ac:dyDescent="0.5">
      <c r="A85" s="62" t="s">
        <v>51</v>
      </c>
      <c r="B85" s="54">
        <f>INDEX('Machine Schedule'!B83:$B83,1,1)</f>
        <v>93</v>
      </c>
      <c r="C85" s="54" t="e">
        <f>IF(VLOOKUP($B85,'Machine Schedule'!$B$2:$B$288,4,FALSE)&gt;0,VLOOKUP($B85,'Machine Schedule'!$B$2:$B$288,4,FALSE),"")</f>
        <v>#REF!</v>
      </c>
      <c r="D85" s="54" t="e">
        <f>IF(VLOOKUP($B85,'Machine Schedule'!$B$2:$B$288,5,FALSE)&gt;0,VLOOKUP($B85,'Machine Schedule'!$B$2:$B$288,5,FALSE),"")</f>
        <v>#REF!</v>
      </c>
      <c r="E85" s="54" t="e">
        <f>IF(VLOOKUP($B85,'Machine Schedule'!$B$2:$B$288,6,FALSE)&gt;0,VLOOKUP($B85,'Machine Schedule'!$B$2:$B$288,6,FALSE),"")</f>
        <v>#REF!</v>
      </c>
      <c r="F85" s="54" t="e">
        <f ca="1">OFFSET('Machine Schedule'!#REF!,,,,)</f>
        <v>#REF!</v>
      </c>
      <c r="G85" s="54" t="e">
        <f ca="1">OFFSET('Machine Schedule'!#REF!,,1,,)</f>
        <v>#REF!</v>
      </c>
      <c r="H85" s="54" t="e">
        <f ca="1">OFFSET('Machine Schedule'!#REF!,,2,,)</f>
        <v>#REF!</v>
      </c>
      <c r="I85" s="44" t="e">
        <f ca="1">OFFSET('Machine Schedule'!#REF!,,3,,)</f>
        <v>#REF!</v>
      </c>
      <c r="J85" s="44" t="e">
        <f ca="1">OFFSET('Machine Schedule'!#REF!,,4,,)</f>
        <v>#REF!</v>
      </c>
      <c r="K85" s="127" t="e">
        <f ca="1">OFFSET('Machine Schedule'!#REF!,,5,,)</f>
        <v>#REF!</v>
      </c>
      <c r="L85" s="138" t="s">
        <v>59</v>
      </c>
      <c r="M85" s="126"/>
    </row>
    <row r="86" spans="1:13" ht="36.75" customHeight="1" x14ac:dyDescent="0.5">
      <c r="A86" s="62" t="s">
        <v>17</v>
      </c>
      <c r="B86" s="54">
        <v>94</v>
      </c>
      <c r="C86" s="54" t="e">
        <f>IF(VLOOKUP($B86,'Machine Schedule'!$B$2:$B$288,4,FALSE)&gt;0,VLOOKUP($B86,'Machine Schedule'!$B$2:$B$288,4,FALSE),"")</f>
        <v>#REF!</v>
      </c>
      <c r="D86" s="54" t="e">
        <f>IF(VLOOKUP($B86,'Machine Schedule'!$B$2:$B$288,5,FALSE)&gt;0,VLOOKUP($B86,'Machine Schedule'!$B$2:$B$288,5,FALSE),"")</f>
        <v>#REF!</v>
      </c>
      <c r="E86" s="54" t="e">
        <f>IF(VLOOKUP($B86,'Machine Schedule'!$B$2:$B$288,6,FALSE)&gt;0,VLOOKUP($B86,'Machine Schedule'!$B$2:$B$288,6,FALSE),"")</f>
        <v>#REF!</v>
      </c>
      <c r="F86" s="54" t="e">
        <f ca="1">OFFSET('Machine Schedule'!#REF!,,,,)</f>
        <v>#REF!</v>
      </c>
      <c r="G86" s="54" t="e">
        <f ca="1">OFFSET('Machine Schedule'!#REF!,,1,,)</f>
        <v>#REF!</v>
      </c>
      <c r="H86" s="54" t="e">
        <f ca="1">OFFSET('Machine Schedule'!#REF!,,2,,)</f>
        <v>#REF!</v>
      </c>
      <c r="I86" s="44" t="e">
        <f ca="1">OFFSET('Machine Schedule'!#REF!,,3,,)</f>
        <v>#REF!</v>
      </c>
      <c r="J86" s="44" t="e">
        <f ca="1">OFFSET('Machine Schedule'!#REF!,,4,,)</f>
        <v>#REF!</v>
      </c>
      <c r="K86" s="127" t="e">
        <f ca="1">OFFSET('Machine Schedule'!#REF!,,5,,)</f>
        <v>#REF!</v>
      </c>
      <c r="L86" s="211"/>
      <c r="M86" s="46"/>
    </row>
    <row r="87" spans="1:13" ht="36.75" customHeight="1" x14ac:dyDescent="0.5">
      <c r="A87" s="62"/>
      <c r="B87" s="54">
        <f>INDEX('Machine Schedule'!B85:$B85,1,1)</f>
        <v>95</v>
      </c>
      <c r="C87" s="54" t="e">
        <f>IF(VLOOKUP($B87,'Machine Schedule'!$B$2:$B$288,4,FALSE)&gt;0,VLOOKUP($B87,'Machine Schedule'!$B$2:$B$288,4,FALSE),"")</f>
        <v>#REF!</v>
      </c>
      <c r="D87" s="54" t="e">
        <f>IF(VLOOKUP($B87,'Machine Schedule'!$B$2:$B$288,5,FALSE)&gt;0,VLOOKUP($B87,'Machine Schedule'!$B$2:$B$288,5,FALSE),"")</f>
        <v>#REF!</v>
      </c>
      <c r="E87" s="54" t="e">
        <f>IF(VLOOKUP($B87,'Machine Schedule'!$B$2:$B$288,6,FALSE)&gt;0,VLOOKUP($B87,'Machine Schedule'!$B$2:$B$288,6,FALSE),"")</f>
        <v>#REF!</v>
      </c>
      <c r="F87" s="54" t="e">
        <f ca="1">OFFSET('Machine Schedule'!#REF!,,,,)</f>
        <v>#REF!</v>
      </c>
      <c r="G87" s="54" t="e">
        <f ca="1">OFFSET('Machine Schedule'!#REF!,,1,,)</f>
        <v>#REF!</v>
      </c>
      <c r="H87" s="54" t="e">
        <f ca="1">OFFSET('Machine Schedule'!#REF!,,2,,)</f>
        <v>#REF!</v>
      </c>
      <c r="I87" s="44" t="e">
        <f ca="1">OFFSET('Machine Schedule'!#REF!,,3,,)</f>
        <v>#REF!</v>
      </c>
      <c r="J87" s="44" t="e">
        <f ca="1">OFFSET('Machine Schedule'!#REF!,,4,,)</f>
        <v>#REF!</v>
      </c>
      <c r="K87" s="127" t="e">
        <f ca="1">OFFSET('Machine Schedule'!#REF!,,5,,)</f>
        <v>#REF!</v>
      </c>
      <c r="L87" s="46"/>
      <c r="M87" s="46"/>
    </row>
    <row r="88" spans="1:13" ht="36.75" customHeight="1" x14ac:dyDescent="0.5">
      <c r="A88" s="62" t="s">
        <v>12</v>
      </c>
      <c r="B88" s="54">
        <f>INDEX('Machine Schedule'!B86:$B86,1,1)</f>
        <v>96</v>
      </c>
      <c r="C88" s="54" t="e">
        <f>IF(VLOOKUP($B88,'Machine Schedule'!$B$2:$B$288,4,FALSE)&gt;0,VLOOKUP($B88,'Machine Schedule'!$B$2:$B$288,4,FALSE),"")</f>
        <v>#REF!</v>
      </c>
      <c r="D88" s="54" t="e">
        <f>IF(VLOOKUP($B88,'Machine Schedule'!$B$2:$B$288,5,FALSE)&gt;0,VLOOKUP($B88,'Machine Schedule'!$B$2:$B$288,5,FALSE),"")</f>
        <v>#REF!</v>
      </c>
      <c r="E88" s="54" t="e">
        <f>IF(VLOOKUP($B88,'Machine Schedule'!$B$2:$B$288,6,FALSE)&gt;0,VLOOKUP($B88,'Machine Schedule'!$B$2:$B$288,6,FALSE),"")</f>
        <v>#REF!</v>
      </c>
      <c r="F88" s="54" t="e">
        <f ca="1">OFFSET('Machine Schedule'!#REF!,,,,)</f>
        <v>#REF!</v>
      </c>
      <c r="G88" s="54" t="e">
        <f ca="1">OFFSET('Machine Schedule'!#REF!,,1,,)</f>
        <v>#REF!</v>
      </c>
      <c r="H88" s="54" t="e">
        <f ca="1">OFFSET('Machine Schedule'!#REF!,,2,,)</f>
        <v>#REF!</v>
      </c>
      <c r="I88" s="44" t="e">
        <f ca="1">OFFSET('Machine Schedule'!#REF!,,3,,)</f>
        <v>#REF!</v>
      </c>
      <c r="J88" s="44" t="e">
        <f ca="1">OFFSET('Machine Schedule'!#REF!,,4,,)</f>
        <v>#REF!</v>
      </c>
      <c r="K88" s="127" t="e">
        <f ca="1">OFFSET('Machine Schedule'!#REF!,,5,,)</f>
        <v>#REF!</v>
      </c>
      <c r="L88" s="46" t="s">
        <v>60</v>
      </c>
      <c r="M88" s="45" t="s">
        <v>61</v>
      </c>
    </row>
    <row r="89" spans="1:13" ht="36.75" customHeight="1" x14ac:dyDescent="0.5">
      <c r="A89" s="62" t="s">
        <v>9</v>
      </c>
      <c r="B89" s="54">
        <f>INDEX('Machine Schedule'!B87:$B87,1,1)</f>
        <v>97</v>
      </c>
      <c r="C89" s="54" t="e">
        <f>IF(VLOOKUP($B89,'Machine Schedule'!$B$2:$B$288,4,FALSE)&gt;0,VLOOKUP($B89,'Machine Schedule'!$B$2:$B$288,4,FALSE),"")</f>
        <v>#REF!</v>
      </c>
      <c r="D89" s="54" t="e">
        <f>IF(VLOOKUP($B89,'Machine Schedule'!$B$2:$B$288,5,FALSE)&gt;0,VLOOKUP($B89,'Machine Schedule'!$B$2:$B$288,5,FALSE),"")</f>
        <v>#REF!</v>
      </c>
      <c r="E89" s="54" t="e">
        <f>IF(VLOOKUP($B89,'Machine Schedule'!$B$2:$B$288,6,FALSE)&gt;0,VLOOKUP($B89,'Machine Schedule'!$B$2:$B$288,6,FALSE),"")</f>
        <v>#REF!</v>
      </c>
      <c r="F89" s="54" t="e">
        <f ca="1">OFFSET('Machine Schedule'!#REF!,,,,)</f>
        <v>#REF!</v>
      </c>
      <c r="G89" s="54" t="e">
        <f ca="1">OFFSET('Machine Schedule'!#REF!,,1,,)</f>
        <v>#REF!</v>
      </c>
      <c r="H89" s="54" t="e">
        <f ca="1">OFFSET('Machine Schedule'!#REF!,,2,,)</f>
        <v>#REF!</v>
      </c>
      <c r="I89" s="44" t="e">
        <f ca="1">OFFSET('Machine Schedule'!#REF!,,3,,)</f>
        <v>#REF!</v>
      </c>
      <c r="J89" s="44" t="e">
        <f ca="1">OFFSET('Machine Schedule'!#REF!,,4,,)</f>
        <v>#REF!</v>
      </c>
      <c r="K89" s="127" t="e">
        <f ca="1">OFFSET('Machine Schedule'!#REF!,,5,,)</f>
        <v>#REF!</v>
      </c>
      <c r="L89" s="181"/>
      <c r="M89" s="46" t="s">
        <v>62</v>
      </c>
    </row>
    <row r="90" spans="1:13" ht="36.75" customHeight="1" x14ac:dyDescent="0.5">
      <c r="A90" s="62"/>
      <c r="B90" s="54">
        <f>INDEX('Machine Schedule'!B88:$B88,1,1)</f>
        <v>98</v>
      </c>
      <c r="C90" s="54" t="e">
        <f>IF(VLOOKUP($B90,'Machine Schedule'!$B$2:$B$288,4,FALSE)&gt;0,VLOOKUP($B90,'Machine Schedule'!$B$2:$B$288,4,FALSE),"")</f>
        <v>#REF!</v>
      </c>
      <c r="D90" s="54" t="e">
        <f>IF(VLOOKUP($B90,'Machine Schedule'!$B$2:$B$288,5,FALSE)&gt;0,VLOOKUP($B90,'Machine Schedule'!$B$2:$B$288,5,FALSE),"")</f>
        <v>#REF!</v>
      </c>
      <c r="E90" s="54" t="e">
        <f>IF(VLOOKUP($B90,'Machine Schedule'!$B$2:$B$288,6,FALSE)&gt;0,VLOOKUP($B90,'Machine Schedule'!$B$2:$B$288,6,FALSE),"")</f>
        <v>#REF!</v>
      </c>
      <c r="F90" s="54" t="e">
        <f ca="1">OFFSET('Machine Schedule'!#REF!,,,,)</f>
        <v>#REF!</v>
      </c>
      <c r="G90" s="54" t="e">
        <f ca="1">OFFSET('Machine Schedule'!#REF!,,1,,)</f>
        <v>#REF!</v>
      </c>
      <c r="H90" s="54" t="e">
        <f ca="1">OFFSET('Machine Schedule'!#REF!,,2,,)</f>
        <v>#REF!</v>
      </c>
      <c r="I90" s="44" t="e">
        <f ca="1">OFFSET('Machine Schedule'!#REF!,,3,,)</f>
        <v>#REF!</v>
      </c>
      <c r="J90" s="44" t="e">
        <f ca="1">OFFSET('Machine Schedule'!#REF!,,4,,)</f>
        <v>#REF!</v>
      </c>
      <c r="K90" s="127" t="e">
        <f ca="1">OFFSET('Machine Schedule'!#REF!,,5,,)</f>
        <v>#REF!</v>
      </c>
      <c r="L90" s="46"/>
      <c r="M90" s="46"/>
    </row>
    <row r="91" spans="1:13" ht="36.75" customHeight="1" x14ac:dyDescent="0.5">
      <c r="A91" s="62" t="s">
        <v>30</v>
      </c>
      <c r="B91" s="54">
        <f>INDEX('Machine Schedule'!B89:$B89,1,1)</f>
        <v>99</v>
      </c>
      <c r="C91" s="54" t="e">
        <f>IF(VLOOKUP($B91,'Machine Schedule'!$B$2:$B$288,4,FALSE)&gt;0,VLOOKUP($B91,'Machine Schedule'!$B$2:$B$288,4,FALSE),"")</f>
        <v>#REF!</v>
      </c>
      <c r="D91" s="54" t="e">
        <f>IF(VLOOKUP($B91,'Machine Schedule'!$B$2:$B$288,5,FALSE)&gt;0,VLOOKUP($B91,'Machine Schedule'!$B$2:$B$288,5,FALSE),"")</f>
        <v>#REF!</v>
      </c>
      <c r="E91" s="54" t="e">
        <f>IF(VLOOKUP($B91,'Machine Schedule'!$B$2:$B$288,6,FALSE)&gt;0,VLOOKUP($B91,'Machine Schedule'!$B$2:$B$288,6,FALSE),"")</f>
        <v>#REF!</v>
      </c>
      <c r="F91" s="54" t="e">
        <f ca="1">OFFSET('Machine Schedule'!#REF!,,,,)</f>
        <v>#REF!</v>
      </c>
      <c r="G91" s="54" t="e">
        <f ca="1">OFFSET('Machine Schedule'!#REF!,,1,,)</f>
        <v>#REF!</v>
      </c>
      <c r="H91" s="54" t="e">
        <f ca="1">OFFSET('Machine Schedule'!#REF!,,2,,)</f>
        <v>#REF!</v>
      </c>
      <c r="I91" s="44" t="e">
        <f ca="1">OFFSET('Machine Schedule'!#REF!,,3,,)</f>
        <v>#REF!</v>
      </c>
      <c r="J91" s="44" t="e">
        <f ca="1">OFFSET('Machine Schedule'!#REF!,,4,,)</f>
        <v>#REF!</v>
      </c>
      <c r="K91" s="127" t="e">
        <f ca="1">OFFSET('Machine Schedule'!#REF!,,5,,)</f>
        <v>#REF!</v>
      </c>
      <c r="L91" s="46"/>
      <c r="M91" s="126"/>
    </row>
    <row r="92" spans="1:13" ht="36.75" customHeight="1" x14ac:dyDescent="0.5">
      <c r="A92" s="62" t="s">
        <v>17</v>
      </c>
      <c r="B92" s="54">
        <f>INDEX('Machine Schedule'!B90:$B90,1,1)</f>
        <v>100</v>
      </c>
      <c r="C92" s="54" t="e">
        <f>IF(VLOOKUP($B92,'Machine Schedule'!$B$2:$B$288,4,FALSE)&gt;0,VLOOKUP($B92,'Machine Schedule'!$B$2:$B$288,4,FALSE),"")</f>
        <v>#REF!</v>
      </c>
      <c r="D92" s="54" t="e">
        <f>IF(VLOOKUP($B92,'Machine Schedule'!$B$2:$B$288,5,FALSE)&gt;0,VLOOKUP($B92,'Machine Schedule'!$B$2:$B$288,5,FALSE),"")</f>
        <v>#REF!</v>
      </c>
      <c r="E92" s="54" t="e">
        <f>IF(VLOOKUP($B92,'Machine Schedule'!$B$2:$B$288,6,FALSE)&gt;0,VLOOKUP($B92,'Machine Schedule'!$B$2:$B$288,6,FALSE),"")</f>
        <v>#REF!</v>
      </c>
      <c r="F92" s="54" t="e">
        <f ca="1">OFFSET('Machine Schedule'!#REF!,,,,)</f>
        <v>#REF!</v>
      </c>
      <c r="G92" s="54" t="e">
        <f ca="1">OFFSET('Machine Schedule'!#REF!,,1,,)</f>
        <v>#REF!</v>
      </c>
      <c r="H92" s="54" t="e">
        <f ca="1">OFFSET('Machine Schedule'!#REF!,,2,,)</f>
        <v>#REF!</v>
      </c>
      <c r="I92" s="44" t="e">
        <f ca="1">OFFSET('Machine Schedule'!#REF!,,3,,)</f>
        <v>#REF!</v>
      </c>
      <c r="J92" s="44" t="e">
        <f ca="1">OFFSET('Machine Schedule'!#REF!,,4,,)</f>
        <v>#REF!</v>
      </c>
      <c r="K92" s="127" t="e">
        <f ca="1">OFFSET('Machine Schedule'!#REF!,,5,,)</f>
        <v>#REF!</v>
      </c>
      <c r="L92" s="181"/>
      <c r="M92" s="45"/>
    </row>
    <row r="93" spans="1:13" ht="36.75" customHeight="1" x14ac:dyDescent="0.5">
      <c r="A93" s="62"/>
      <c r="B93" s="54">
        <f>INDEX('Machine Schedule'!B91:$B91,1,1)</f>
        <v>101</v>
      </c>
      <c r="C93" s="54" t="e">
        <f>IF(VLOOKUP($B93,'Machine Schedule'!$B$2:$B$288,4,FALSE)&gt;0,VLOOKUP($B93,'Machine Schedule'!$B$2:$B$288,4,FALSE),"")</f>
        <v>#REF!</v>
      </c>
      <c r="D93" s="54" t="e">
        <f>IF(VLOOKUP($B93,'Machine Schedule'!$B$2:$B$288,5,FALSE)&gt;0,VLOOKUP($B93,'Machine Schedule'!$B$2:$B$288,5,FALSE),"")</f>
        <v>#REF!</v>
      </c>
      <c r="E93" s="54" t="e">
        <f>IF(VLOOKUP($B93,'Machine Schedule'!$B$2:$B$288,6,FALSE)&gt;0,VLOOKUP($B93,'Machine Schedule'!$B$2:$B$288,6,FALSE),"")</f>
        <v>#REF!</v>
      </c>
      <c r="F93" s="54" t="e">
        <f ca="1">OFFSET('Machine Schedule'!#REF!,,,,)</f>
        <v>#REF!</v>
      </c>
      <c r="G93" s="54" t="e">
        <f ca="1">OFFSET('Machine Schedule'!#REF!,,1,,)</f>
        <v>#REF!</v>
      </c>
      <c r="H93" s="54" t="e">
        <f ca="1">OFFSET('Machine Schedule'!#REF!,,2,,)</f>
        <v>#REF!</v>
      </c>
      <c r="I93" s="44" t="e">
        <f ca="1">OFFSET('Machine Schedule'!#REF!,,3,,)</f>
        <v>#REF!</v>
      </c>
      <c r="J93" s="44" t="e">
        <f ca="1">OFFSET('Machine Schedule'!#REF!,,4,,)</f>
        <v>#REF!</v>
      </c>
      <c r="K93" s="127" t="e">
        <f ca="1">OFFSET('Machine Schedule'!#REF!,,5,,)</f>
        <v>#REF!</v>
      </c>
      <c r="L93" s="178"/>
      <c r="M93" s="46"/>
    </row>
    <row r="94" spans="1:13" ht="36.75" customHeight="1" x14ac:dyDescent="0.5">
      <c r="A94" s="62"/>
      <c r="B94" s="54">
        <f>INDEX('Machine Schedule'!B92:$B92,1,1)</f>
        <v>102</v>
      </c>
      <c r="C94" s="54" t="e">
        <f>IF(VLOOKUP($B94,'Machine Schedule'!$B$2:$B$288,4,FALSE)&gt;0,VLOOKUP($B94,'Machine Schedule'!$B$2:$B$288,4,FALSE),"")</f>
        <v>#REF!</v>
      </c>
      <c r="D94" s="54" t="e">
        <f>IF(VLOOKUP($B94,'Machine Schedule'!$B$2:$B$288,5,FALSE)&gt;0,VLOOKUP($B94,'Machine Schedule'!$B$2:$B$288,5,FALSE),"")</f>
        <v>#REF!</v>
      </c>
      <c r="E94" s="54" t="e">
        <f>IF(VLOOKUP($B94,'Machine Schedule'!$B$2:$B$288,6,FALSE)&gt;0,VLOOKUP($B94,'Machine Schedule'!$B$2:$B$288,6,FALSE),"")</f>
        <v>#REF!</v>
      </c>
      <c r="F94" s="54" t="e">
        <f ca="1">OFFSET('Machine Schedule'!#REF!,,,,)</f>
        <v>#REF!</v>
      </c>
      <c r="G94" s="54" t="e">
        <f ca="1">OFFSET('Machine Schedule'!#REF!,,1,,)</f>
        <v>#REF!</v>
      </c>
      <c r="H94" s="54" t="e">
        <f ca="1">OFFSET('Machine Schedule'!#REF!,,2,,)</f>
        <v>#REF!</v>
      </c>
      <c r="I94" s="44" t="e">
        <f ca="1">OFFSET('Machine Schedule'!#REF!,,3,,)</f>
        <v>#REF!</v>
      </c>
      <c r="J94" s="44" t="e">
        <f ca="1">OFFSET('Machine Schedule'!#REF!,,4,,)</f>
        <v>#REF!</v>
      </c>
      <c r="K94" s="127" t="e">
        <f ca="1">OFFSET('Machine Schedule'!#REF!,,5,,)</f>
        <v>#REF!</v>
      </c>
      <c r="L94" s="191"/>
      <c r="M94" s="46"/>
    </row>
    <row r="95" spans="1:13" ht="36.75" customHeight="1" x14ac:dyDescent="0.5">
      <c r="A95" s="62" t="s">
        <v>12</v>
      </c>
      <c r="B95" s="54">
        <f>INDEX('Machine Schedule'!B93:$B93,1,1)</f>
        <v>103</v>
      </c>
      <c r="C95" s="54" t="e">
        <f>IF(VLOOKUP($B95,'Machine Schedule'!$B$2:$B$288,4,FALSE)&gt;0,VLOOKUP($B95,'Machine Schedule'!$B$2:$B$288,4,FALSE),"")</f>
        <v>#REF!</v>
      </c>
      <c r="D95" s="54" t="e">
        <f>IF(VLOOKUP($B95,'Machine Schedule'!$B$2:$B$288,5,FALSE)&gt;0,VLOOKUP($B95,'Machine Schedule'!$B$2:$B$288,5,FALSE),"")</f>
        <v>#REF!</v>
      </c>
      <c r="E95" s="54" t="e">
        <f>IF(VLOOKUP($B95,'Machine Schedule'!$B$2:$B$288,6,FALSE)&gt;0,VLOOKUP($B95,'Machine Schedule'!$B$2:$B$288,6,FALSE),"")</f>
        <v>#REF!</v>
      </c>
      <c r="F95" s="54" t="e">
        <f ca="1">OFFSET('Machine Schedule'!#REF!,,,,)</f>
        <v>#REF!</v>
      </c>
      <c r="G95" s="54" t="e">
        <f ca="1">OFFSET('Machine Schedule'!#REF!,,1,,)</f>
        <v>#REF!</v>
      </c>
      <c r="H95" s="54" t="e">
        <f ca="1">OFFSET('Machine Schedule'!#REF!,,2,,)</f>
        <v>#REF!</v>
      </c>
      <c r="I95" s="44" t="e">
        <f ca="1">OFFSET('Machine Schedule'!#REF!,,3,,)</f>
        <v>#REF!</v>
      </c>
      <c r="J95" s="44" t="e">
        <f ca="1">OFFSET('Machine Schedule'!#REF!,,4,,)</f>
        <v>#REF!</v>
      </c>
      <c r="K95" s="127" t="e">
        <f ca="1">OFFSET('Machine Schedule'!#REF!,,5,,)</f>
        <v>#REF!</v>
      </c>
      <c r="L95" s="181" t="s">
        <v>63</v>
      </c>
      <c r="M95" s="126"/>
    </row>
    <row r="96" spans="1:13" ht="36.75" customHeight="1" x14ac:dyDescent="0.5">
      <c r="A96" s="62"/>
      <c r="B96" s="54">
        <v>104</v>
      </c>
      <c r="C96" s="54" t="e">
        <f>IF(VLOOKUP($B96,'Machine Schedule'!$B$2:$B$288,4,FALSE)&gt;0,VLOOKUP($B96,'Machine Schedule'!$B$2:$B$288,4,FALSE),"")</f>
        <v>#REF!</v>
      </c>
      <c r="D96" s="54" t="e">
        <f>IF(VLOOKUP($B96,'Machine Schedule'!$B$2:$B$288,5,FALSE)&gt;0,VLOOKUP($B96,'Machine Schedule'!$B$2:$B$288,5,FALSE),"")</f>
        <v>#REF!</v>
      </c>
      <c r="E96" s="54" t="e">
        <f>IF(VLOOKUP($B96,'Machine Schedule'!$B$2:$B$288,6,FALSE)&gt;0,VLOOKUP($B96,'Machine Schedule'!$B$2:$B$288,6,FALSE),"")</f>
        <v>#REF!</v>
      </c>
      <c r="F96" s="54" t="e">
        <f ca="1">OFFSET('Machine Schedule'!#REF!,,,,)</f>
        <v>#REF!</v>
      </c>
      <c r="G96" s="54" t="e">
        <f ca="1">OFFSET('Machine Schedule'!#REF!,,1,,)</f>
        <v>#REF!</v>
      </c>
      <c r="H96" s="54" t="e">
        <f ca="1">OFFSET('Machine Schedule'!#REF!,,2,,)</f>
        <v>#REF!</v>
      </c>
      <c r="I96" s="44" t="e">
        <f ca="1">OFFSET('Machine Schedule'!#REF!,,3,,)</f>
        <v>#REF!</v>
      </c>
      <c r="J96" s="44" t="e">
        <f ca="1">OFFSET('Machine Schedule'!#REF!,,4,,)</f>
        <v>#REF!</v>
      </c>
      <c r="K96" s="127" t="e">
        <f ca="1">OFFSET('Machine Schedule'!#REF!,,5,,)</f>
        <v>#REF!</v>
      </c>
      <c r="L96" s="178" t="s">
        <v>64</v>
      </c>
      <c r="M96" s="46"/>
    </row>
    <row r="97" spans="1:13" ht="36.75" customHeight="1" x14ac:dyDescent="0.5">
      <c r="A97" s="58"/>
      <c r="B97" s="54">
        <f>INDEX('Machine Schedule'!B95:$B95,1,1)</f>
        <v>105</v>
      </c>
      <c r="C97" s="54" t="e">
        <f>IF(VLOOKUP($B97,'Machine Schedule'!$B$2:$B$288,4,FALSE)&gt;0,VLOOKUP($B97,'Machine Schedule'!$B$2:$B$288,4,FALSE),"")</f>
        <v>#REF!</v>
      </c>
      <c r="D97" s="54" t="e">
        <f>IF(VLOOKUP($B97,'Machine Schedule'!$B$2:$B$288,5,FALSE)&gt;0,VLOOKUP($B97,'Machine Schedule'!$B$2:$B$288,5,FALSE),"")</f>
        <v>#REF!</v>
      </c>
      <c r="E97" s="54" t="e">
        <f>IF(VLOOKUP($B97,'Machine Schedule'!$B$2:$B$288,6,FALSE)&gt;0,VLOOKUP($B97,'Machine Schedule'!$B$2:$B$288,6,FALSE),"")</f>
        <v>#REF!</v>
      </c>
      <c r="F97" s="54" t="e">
        <f ca="1">OFFSET('Machine Schedule'!#REF!,,,,)</f>
        <v>#REF!</v>
      </c>
      <c r="G97" s="54" t="e">
        <f ca="1">OFFSET('Machine Schedule'!#REF!,,1,,)</f>
        <v>#REF!</v>
      </c>
      <c r="H97" s="54" t="e">
        <f ca="1">OFFSET('Machine Schedule'!#REF!,,2,,)</f>
        <v>#REF!</v>
      </c>
      <c r="I97" s="44" t="e">
        <f ca="1">OFFSET('Machine Schedule'!#REF!,,3,,)</f>
        <v>#REF!</v>
      </c>
      <c r="J97" s="44" t="e">
        <f ca="1">OFFSET('Machine Schedule'!#REF!,,4,,)</f>
        <v>#REF!</v>
      </c>
      <c r="K97" s="127" t="e">
        <f ca="1">OFFSET('Machine Schedule'!#REF!,,5,,)</f>
        <v>#REF!</v>
      </c>
      <c r="L97" s="181"/>
      <c r="M97" s="46"/>
    </row>
    <row r="98" spans="1:13" ht="36.75" customHeight="1" x14ac:dyDescent="0.5">
      <c r="A98" s="58"/>
      <c r="B98" s="54">
        <f>INDEX('Machine Schedule'!B96:$B96,1,1)</f>
        <v>106</v>
      </c>
      <c r="C98" s="54" t="e">
        <f>IF(VLOOKUP($B98,'Machine Schedule'!$B$2:$B$288,4,FALSE)&gt;0,VLOOKUP($B98,'Machine Schedule'!$B$2:$B$288,4,FALSE),"")</f>
        <v>#REF!</v>
      </c>
      <c r="D98" s="54" t="e">
        <f>IF(VLOOKUP($B98,'Machine Schedule'!$B$2:$B$288,5,FALSE)&gt;0,VLOOKUP($B98,'Machine Schedule'!$B$2:$B$288,5,FALSE),"")</f>
        <v>#REF!</v>
      </c>
      <c r="E98" s="54" t="e">
        <f>IF(VLOOKUP($B98,'Machine Schedule'!$B$2:$B$288,6,FALSE)&gt;0,VLOOKUP($B98,'Machine Schedule'!$B$2:$B$288,6,FALSE),"")</f>
        <v>#REF!</v>
      </c>
      <c r="F98" s="54" t="e">
        <f ca="1">OFFSET('Machine Schedule'!#REF!,,,,)</f>
        <v>#REF!</v>
      </c>
      <c r="G98" s="54" t="e">
        <f ca="1">OFFSET('Machine Schedule'!#REF!,,1,,)</f>
        <v>#REF!</v>
      </c>
      <c r="H98" s="54" t="e">
        <f ca="1">OFFSET('Machine Schedule'!#REF!,,2,,)</f>
        <v>#REF!</v>
      </c>
      <c r="I98" s="44" t="e">
        <f ca="1">OFFSET('Machine Schedule'!#REF!,,3,,)</f>
        <v>#REF!</v>
      </c>
      <c r="J98" s="44" t="e">
        <f ca="1">OFFSET('Machine Schedule'!#REF!,,4,,)</f>
        <v>#REF!</v>
      </c>
      <c r="K98" s="127" t="e">
        <f ca="1">OFFSET('Machine Schedule'!#REF!,,5,,)</f>
        <v>#REF!</v>
      </c>
      <c r="L98" s="181"/>
      <c r="M98" s="46"/>
    </row>
    <row r="99" spans="1:13" ht="36.75" customHeight="1" x14ac:dyDescent="0.5">
      <c r="A99" s="62" t="s">
        <v>9</v>
      </c>
      <c r="B99" s="54">
        <f>INDEX('Machine Schedule'!B97:$B97,1,1)</f>
        <v>107</v>
      </c>
      <c r="C99" s="54" t="e">
        <f>IF(VLOOKUP($B99,'Machine Schedule'!$B$2:$B$288,4,FALSE)&gt;0,VLOOKUP($B99,'Machine Schedule'!$B$2:$B$288,4,FALSE),"")</f>
        <v>#REF!</v>
      </c>
      <c r="D99" s="54" t="e">
        <f>IF(VLOOKUP($B99,'Machine Schedule'!$B$2:$B$288,5,FALSE)&gt;0,VLOOKUP($B99,'Machine Schedule'!$B$2:$B$288,5,FALSE),"")</f>
        <v>#REF!</v>
      </c>
      <c r="E99" s="54" t="e">
        <f>IF(VLOOKUP($B99,'Machine Schedule'!$B$2:$B$288,6,FALSE)&gt;0,VLOOKUP($B99,'Machine Schedule'!$B$2:$B$288,6,FALSE),"")</f>
        <v>#REF!</v>
      </c>
      <c r="F99" s="54" t="e">
        <f ca="1">OFFSET('Machine Schedule'!#REF!,,,,)</f>
        <v>#REF!</v>
      </c>
      <c r="G99" s="54" t="e">
        <f ca="1">OFFSET('Machine Schedule'!#REF!,,1,,)</f>
        <v>#REF!</v>
      </c>
      <c r="H99" s="54" t="e">
        <f ca="1">OFFSET('Machine Schedule'!#REF!,,2,,)</f>
        <v>#REF!</v>
      </c>
      <c r="I99" s="44" t="e">
        <f ca="1">OFFSET('Machine Schedule'!#REF!,,3,,)</f>
        <v>#REF!</v>
      </c>
      <c r="J99" s="44" t="e">
        <f ca="1">OFFSET('Machine Schedule'!#REF!,,4,,)</f>
        <v>#REF!</v>
      </c>
      <c r="K99" s="127" t="e">
        <f ca="1">OFFSET('Machine Schedule'!#REF!,,5,,)</f>
        <v>#REF!</v>
      </c>
      <c r="L99" s="178"/>
      <c r="M99" s="55" t="s">
        <v>65</v>
      </c>
    </row>
    <row r="100" spans="1:13" ht="36.75" customHeight="1" x14ac:dyDescent="0.5">
      <c r="A100" s="62" t="s">
        <v>9</v>
      </c>
      <c r="B100" s="54">
        <f>INDEX('Machine Schedule'!B98:$B98,1,1)</f>
        <v>108</v>
      </c>
      <c r="C100" s="54" t="e">
        <f>IF(VLOOKUP($B100,'Machine Schedule'!$B$2:$B$288,4,FALSE)&gt;0,VLOOKUP($B100,'Machine Schedule'!$B$2:$B$288,4,FALSE),"")</f>
        <v>#REF!</v>
      </c>
      <c r="D100" s="54" t="e">
        <f>IF(VLOOKUP($B100,'Machine Schedule'!$B$2:$B$288,5,FALSE)&gt;0,VLOOKUP($B100,'Machine Schedule'!$B$2:$B$288,5,FALSE),"")</f>
        <v>#REF!</v>
      </c>
      <c r="E100" s="54" t="e">
        <f>IF(VLOOKUP($B100,'Machine Schedule'!$B$2:$B$288,6,FALSE)&gt;0,VLOOKUP($B100,'Machine Schedule'!$B$2:$B$288,6,FALSE),"")</f>
        <v>#REF!</v>
      </c>
      <c r="F100" s="54" t="e">
        <f ca="1">OFFSET('Machine Schedule'!#REF!,,,,)</f>
        <v>#REF!</v>
      </c>
      <c r="G100" s="54" t="e">
        <f ca="1">OFFSET('Machine Schedule'!#REF!,,1,,)</f>
        <v>#REF!</v>
      </c>
      <c r="H100" s="54" t="e">
        <f ca="1">OFFSET('Machine Schedule'!#REF!,,2,,)</f>
        <v>#REF!</v>
      </c>
      <c r="I100" s="44" t="e">
        <f ca="1">OFFSET('Machine Schedule'!#REF!,,3,,)</f>
        <v>#REF!</v>
      </c>
      <c r="J100" s="44" t="e">
        <f ca="1">OFFSET('Machine Schedule'!#REF!,,4,,)</f>
        <v>#REF!</v>
      </c>
      <c r="K100" s="127" t="e">
        <f ca="1">OFFSET('Machine Schedule'!#REF!,,5,,)</f>
        <v>#REF!</v>
      </c>
      <c r="L100" s="183"/>
      <c r="M100" s="55" t="s">
        <v>66</v>
      </c>
    </row>
    <row r="101" spans="1:13" ht="36.75" customHeight="1" x14ac:dyDescent="0.5">
      <c r="A101" s="62"/>
      <c r="B101" s="54">
        <f>INDEX('Machine Schedule'!B99:$B99,1,1)</f>
        <v>109</v>
      </c>
      <c r="C101" s="54" t="e">
        <f>IF(VLOOKUP($B101,'Machine Schedule'!$B$2:$B$288,4,FALSE)&gt;0,VLOOKUP($B101,'Machine Schedule'!$B$2:$B$288,4,FALSE),"")</f>
        <v>#REF!</v>
      </c>
      <c r="D101" s="54" t="e">
        <f>IF(VLOOKUP($B101,'Machine Schedule'!$B$2:$B$288,5,FALSE)&gt;0,VLOOKUP($B101,'Machine Schedule'!$B$2:$B$288,5,FALSE),"")</f>
        <v>#REF!</v>
      </c>
      <c r="E101" s="54" t="e">
        <f>IF(VLOOKUP($B101,'Machine Schedule'!$B$2:$B$288,6,FALSE)&gt;0,VLOOKUP($B101,'Machine Schedule'!$B$2:$B$288,6,FALSE),"")</f>
        <v>#REF!</v>
      </c>
      <c r="F101" s="54" t="e">
        <f ca="1">OFFSET('Machine Schedule'!#REF!,,,,)</f>
        <v>#REF!</v>
      </c>
      <c r="G101" s="54" t="e">
        <f ca="1">OFFSET('Machine Schedule'!#REF!,,1,,)</f>
        <v>#REF!</v>
      </c>
      <c r="H101" s="54" t="e">
        <f ca="1">OFFSET('Machine Schedule'!#REF!,,2,,)</f>
        <v>#REF!</v>
      </c>
      <c r="I101" s="44" t="e">
        <f ca="1">OFFSET('Machine Schedule'!#REF!,,3,,)</f>
        <v>#REF!</v>
      </c>
      <c r="J101" s="44" t="e">
        <f ca="1">OFFSET('Machine Schedule'!#REF!,,4,,)</f>
        <v>#REF!</v>
      </c>
      <c r="K101" s="127" t="e">
        <f ca="1">OFFSET('Machine Schedule'!#REF!,,5,,)</f>
        <v>#REF!</v>
      </c>
      <c r="L101" s="181"/>
      <c r="M101" s="46"/>
    </row>
    <row r="102" spans="1:13" ht="36.75" customHeight="1" x14ac:dyDescent="0.5">
      <c r="A102" s="62"/>
      <c r="B102" s="54">
        <f>INDEX('Machine Schedule'!B100:$B100,1,1)</f>
        <v>110</v>
      </c>
      <c r="C102" s="54" t="e">
        <f>IF(VLOOKUP($B102,'Machine Schedule'!$B$2:$B$288,4,FALSE)&gt;0,VLOOKUP($B102,'Machine Schedule'!$B$2:$B$288,4,FALSE),"")</f>
        <v>#REF!</v>
      </c>
      <c r="D102" s="54" t="e">
        <f>IF(VLOOKUP($B102,'Machine Schedule'!$B$2:$B$288,5,FALSE)&gt;0,VLOOKUP($B102,'Machine Schedule'!$B$2:$B$288,5,FALSE),"")</f>
        <v>#REF!</v>
      </c>
      <c r="E102" s="54" t="e">
        <f>IF(VLOOKUP($B102,'Machine Schedule'!$B$2:$B$288,6,FALSE)&gt;0,VLOOKUP($B102,'Machine Schedule'!$B$2:$B$288,6,FALSE),"")</f>
        <v>#REF!</v>
      </c>
      <c r="F102" s="54" t="e">
        <f ca="1">OFFSET('Machine Schedule'!#REF!,,,,)</f>
        <v>#REF!</v>
      </c>
      <c r="G102" s="54" t="e">
        <f ca="1">OFFSET('Machine Schedule'!#REF!,,1,,)</f>
        <v>#REF!</v>
      </c>
      <c r="H102" s="54" t="e">
        <f ca="1">OFFSET('Machine Schedule'!#REF!,,2,,)</f>
        <v>#REF!</v>
      </c>
      <c r="I102" s="44" t="e">
        <f ca="1">OFFSET('Machine Schedule'!#REF!,,3,,)</f>
        <v>#REF!</v>
      </c>
      <c r="J102" s="44" t="e">
        <f ca="1">OFFSET('Machine Schedule'!#REF!,,4,,)</f>
        <v>#REF!</v>
      </c>
      <c r="K102" s="127" t="e">
        <f ca="1">OFFSET('Machine Schedule'!#REF!,,5,,)</f>
        <v>#REF!</v>
      </c>
      <c r="L102" s="46"/>
      <c r="M102" s="45"/>
    </row>
    <row r="103" spans="1:13" ht="36.75" customHeight="1" x14ac:dyDescent="0.5">
      <c r="A103" s="62" t="s">
        <v>53</v>
      </c>
      <c r="B103" s="54">
        <f>INDEX('Machine Schedule'!B101:$B101,1,1)</f>
        <v>111</v>
      </c>
      <c r="C103" s="54" t="e">
        <f>IF(VLOOKUP($B103,'Machine Schedule'!$B$2:$B$288,4,FALSE)&gt;0,VLOOKUP($B103,'Machine Schedule'!$B$2:$B$288,4,FALSE),"")</f>
        <v>#REF!</v>
      </c>
      <c r="D103" s="54" t="e">
        <f>IF(VLOOKUP($B103,'Machine Schedule'!$B$2:$B$288,5,FALSE)&gt;0,VLOOKUP($B103,'Machine Schedule'!$B$2:$B$288,5,FALSE),"")</f>
        <v>#REF!</v>
      </c>
      <c r="E103" s="54" t="e">
        <f>IF(VLOOKUP($B103,'Machine Schedule'!$B$2:$B$288,6,FALSE)&gt;0,VLOOKUP($B103,'Machine Schedule'!$B$2:$B$288,6,FALSE),"")</f>
        <v>#REF!</v>
      </c>
      <c r="F103" s="54" t="e">
        <f ca="1">OFFSET('Machine Schedule'!#REF!,,,,)</f>
        <v>#REF!</v>
      </c>
      <c r="G103" s="54" t="e">
        <f ca="1">OFFSET('Machine Schedule'!#REF!,,1,,)</f>
        <v>#REF!</v>
      </c>
      <c r="H103" s="54" t="e">
        <f ca="1">OFFSET('Machine Schedule'!#REF!,,2,,)</f>
        <v>#REF!</v>
      </c>
      <c r="I103" s="44" t="e">
        <f ca="1">OFFSET('Machine Schedule'!#REF!,,3,,)</f>
        <v>#REF!</v>
      </c>
      <c r="J103" s="44" t="e">
        <f ca="1">OFFSET('Machine Schedule'!#REF!,,4,,)</f>
        <v>#REF!</v>
      </c>
      <c r="K103" s="127" t="e">
        <f ca="1">OFFSET('Machine Schedule'!#REF!,,5,,)</f>
        <v>#REF!</v>
      </c>
      <c r="L103" s="183" t="s">
        <v>67</v>
      </c>
      <c r="M103" s="128" t="s">
        <v>68</v>
      </c>
    </row>
    <row r="104" spans="1:13" ht="36.75" customHeight="1" x14ac:dyDescent="0.5">
      <c r="A104" s="62" t="s">
        <v>12</v>
      </c>
      <c r="B104" s="54">
        <f>INDEX('Machine Schedule'!B102:$B102,1,1)</f>
        <v>113</v>
      </c>
      <c r="C104" s="54" t="e">
        <f>IF(VLOOKUP($B104,'Machine Schedule'!$B$2:$B$288,4,FALSE)&gt;0,VLOOKUP($B104,'Machine Schedule'!$B$2:$B$288,4,FALSE),"")</f>
        <v>#REF!</v>
      </c>
      <c r="D104" s="54" t="e">
        <f>IF(VLOOKUP($B104,'Machine Schedule'!$B$2:$B$288,5,FALSE)&gt;0,VLOOKUP($B104,'Machine Schedule'!$B$2:$B$288,5,FALSE),"")</f>
        <v>#REF!</v>
      </c>
      <c r="E104" s="54" t="e">
        <f>IF(VLOOKUP($B104,'Machine Schedule'!$B$2:$B$288,6,FALSE)&gt;0,VLOOKUP($B104,'Machine Schedule'!$B$2:$B$288,6,FALSE),"")</f>
        <v>#REF!</v>
      </c>
      <c r="F104" s="54" t="e">
        <f ca="1">OFFSET('Machine Schedule'!#REF!,,,,)</f>
        <v>#REF!</v>
      </c>
      <c r="G104" s="54" t="e">
        <f ca="1">OFFSET('Machine Schedule'!#REF!,,1,,)</f>
        <v>#REF!</v>
      </c>
      <c r="H104" s="54" t="e">
        <f ca="1">OFFSET('Machine Schedule'!#REF!,,2,,)</f>
        <v>#REF!</v>
      </c>
      <c r="I104" s="44" t="e">
        <f ca="1">OFFSET('Machine Schedule'!#REF!,,3,,)</f>
        <v>#REF!</v>
      </c>
      <c r="J104" s="44" t="e">
        <f ca="1">OFFSET('Machine Schedule'!#REF!,,4,,)</f>
        <v>#REF!</v>
      </c>
      <c r="K104" s="127" t="e">
        <f ca="1">OFFSET('Machine Schedule'!#REF!,,5,,)</f>
        <v>#REF!</v>
      </c>
      <c r="L104" s="193" t="s">
        <v>69</v>
      </c>
      <c r="M104" s="45"/>
    </row>
    <row r="105" spans="1:13" ht="36.75" customHeight="1" x14ac:dyDescent="0.5">
      <c r="A105" s="62"/>
      <c r="B105" s="54">
        <f>INDEX('Machine Schedule'!B103:$B103,1,1)</f>
        <v>114</v>
      </c>
      <c r="C105" s="54" t="e">
        <f>IF(VLOOKUP($B105,'Machine Schedule'!$B$2:$B$288,4,FALSE)&gt;0,VLOOKUP($B105,'Machine Schedule'!$B$2:$B$288,4,FALSE),"")</f>
        <v>#REF!</v>
      </c>
      <c r="D105" s="54" t="e">
        <f>IF(VLOOKUP($B105,'Machine Schedule'!$B$2:$B$288,5,FALSE)&gt;0,VLOOKUP($B105,'Machine Schedule'!$B$2:$B$288,5,FALSE),"")</f>
        <v>#REF!</v>
      </c>
      <c r="E105" s="54" t="e">
        <f>IF(VLOOKUP($B105,'Machine Schedule'!$B$2:$B$288,6,FALSE)&gt;0,VLOOKUP($B105,'Machine Schedule'!$B$2:$B$288,6,FALSE),"")</f>
        <v>#REF!</v>
      </c>
      <c r="F105" s="54" t="e">
        <f ca="1">OFFSET('Machine Schedule'!#REF!,,,,)</f>
        <v>#REF!</v>
      </c>
      <c r="G105" s="54" t="e">
        <f ca="1">OFFSET('Machine Schedule'!#REF!,,1,,)</f>
        <v>#REF!</v>
      </c>
      <c r="H105" s="54" t="e">
        <f ca="1">OFFSET('Machine Schedule'!#REF!,,2,,)</f>
        <v>#REF!</v>
      </c>
      <c r="I105" s="44" t="e">
        <f ca="1">OFFSET('Machine Schedule'!#REF!,,3,,)</f>
        <v>#REF!</v>
      </c>
      <c r="J105" s="44" t="e">
        <f ca="1">OFFSET('Machine Schedule'!#REF!,,4,,)</f>
        <v>#REF!</v>
      </c>
      <c r="K105" s="127" t="e">
        <f ca="1">OFFSET('Machine Schedule'!#REF!,,5,,)</f>
        <v>#REF!</v>
      </c>
      <c r="L105" s="138"/>
      <c r="M105" s="46"/>
    </row>
    <row r="106" spans="1:13" ht="36.75" customHeight="1" x14ac:dyDescent="0.5">
      <c r="A106" s="62" t="s">
        <v>17</v>
      </c>
      <c r="B106" s="54">
        <f>INDEX('Machine Schedule'!B104:$B104,1,1)</f>
        <v>115</v>
      </c>
      <c r="C106" s="54" t="e">
        <f>IF(VLOOKUP($B106,'Machine Schedule'!$B$2:$B$288,4,FALSE)&gt;0,VLOOKUP($B106,'Machine Schedule'!$B$2:$B$288,4,FALSE),"")</f>
        <v>#REF!</v>
      </c>
      <c r="D106" s="54" t="e">
        <f>IF(VLOOKUP($B106,'Machine Schedule'!$B$2:$B$288,5,FALSE)&gt;0,VLOOKUP($B106,'Machine Schedule'!$B$2:$B$288,5,FALSE),"")</f>
        <v>#REF!</v>
      </c>
      <c r="E106" s="54" t="e">
        <f>IF(VLOOKUP($B106,'Machine Schedule'!$B$2:$B$288,6,FALSE)&gt;0,VLOOKUP($B106,'Machine Schedule'!$B$2:$B$288,6,FALSE),"")</f>
        <v>#REF!</v>
      </c>
      <c r="F106" s="54" t="e">
        <f ca="1">OFFSET('Machine Schedule'!#REF!,,,,)</f>
        <v>#REF!</v>
      </c>
      <c r="G106" s="54" t="e">
        <f ca="1">OFFSET('Machine Schedule'!#REF!,,1,,)</f>
        <v>#REF!</v>
      </c>
      <c r="H106" s="54" t="e">
        <f ca="1">OFFSET('Machine Schedule'!#REF!,,2,,)</f>
        <v>#REF!</v>
      </c>
      <c r="I106" s="44" t="e">
        <f ca="1">OFFSET('Machine Schedule'!#REF!,,3,,)</f>
        <v>#REF!</v>
      </c>
      <c r="J106" s="44" t="e">
        <f ca="1">OFFSET('Machine Schedule'!#REF!,,4,,)</f>
        <v>#REF!</v>
      </c>
      <c r="K106" s="127" t="e">
        <f ca="1">OFFSET('Machine Schedule'!#REF!,,5,,)</f>
        <v>#REF!</v>
      </c>
      <c r="L106" s="192"/>
      <c r="M106" s="45"/>
    </row>
    <row r="107" spans="1:13" ht="36.75" customHeight="1" x14ac:dyDescent="0.5">
      <c r="A107" s="62"/>
      <c r="B107" s="54">
        <f>INDEX('Machine Schedule'!B105:$B105,1,1)</f>
        <v>116</v>
      </c>
      <c r="C107" s="54" t="e">
        <f>IF(VLOOKUP($B107,'Machine Schedule'!$B$2:$B$288,4,FALSE)&gt;0,VLOOKUP($B107,'Machine Schedule'!$B$2:$B$288,4,FALSE),"")</f>
        <v>#REF!</v>
      </c>
      <c r="D107" s="54" t="e">
        <f>IF(VLOOKUP($B107,'Machine Schedule'!$B$2:$B$288,5,FALSE)&gt;0,VLOOKUP($B107,'Machine Schedule'!$B$2:$B$288,5,FALSE),"")</f>
        <v>#REF!</v>
      </c>
      <c r="E107" s="54" t="e">
        <f>IF(VLOOKUP($B107,'Machine Schedule'!$B$2:$B$288,6,FALSE)&gt;0,VLOOKUP($B107,'Machine Schedule'!$B$2:$B$288,6,FALSE),"")</f>
        <v>#REF!</v>
      </c>
      <c r="F107" s="54" t="e">
        <f ca="1">OFFSET('Machine Schedule'!#REF!,,,,)</f>
        <v>#REF!</v>
      </c>
      <c r="G107" s="54" t="e">
        <f ca="1">OFFSET('Machine Schedule'!#REF!,,1,,)</f>
        <v>#REF!</v>
      </c>
      <c r="H107" s="54" t="e">
        <f ca="1">OFFSET('Machine Schedule'!#REF!,,2,,)</f>
        <v>#REF!</v>
      </c>
      <c r="I107" s="44" t="e">
        <f ca="1">OFFSET('Machine Schedule'!#REF!,,3,,)</f>
        <v>#REF!</v>
      </c>
      <c r="J107" s="44" t="e">
        <f ca="1">OFFSET('Machine Schedule'!#REF!,,4,,)</f>
        <v>#REF!</v>
      </c>
      <c r="K107" s="127" t="e">
        <f ca="1">OFFSET('Machine Schedule'!#REF!,,5,,)</f>
        <v>#REF!</v>
      </c>
      <c r="L107" s="178" t="s">
        <v>70</v>
      </c>
      <c r="M107" s="128" t="s">
        <v>71</v>
      </c>
    </row>
    <row r="108" spans="1:13" ht="36.75" customHeight="1" x14ac:dyDescent="0.5">
      <c r="A108" s="62" t="s">
        <v>17</v>
      </c>
      <c r="B108" s="54">
        <f>INDEX('Machine Schedule'!B106:$B106,1,1)</f>
        <v>117</v>
      </c>
      <c r="C108" s="54" t="e">
        <f>IF(VLOOKUP($B108,'Machine Schedule'!$B$2:$B$288,4,FALSE)&gt;0,VLOOKUP($B108,'Machine Schedule'!$B$2:$B$288,4,FALSE),"")</f>
        <v>#REF!</v>
      </c>
      <c r="D108" s="54" t="e">
        <f>IF(VLOOKUP($B108,'Machine Schedule'!$B$2:$B$288,5,FALSE)&gt;0,VLOOKUP($B108,'Machine Schedule'!$B$2:$B$288,5,FALSE),"")</f>
        <v>#REF!</v>
      </c>
      <c r="E108" s="54" t="e">
        <f>IF(VLOOKUP($B108,'Machine Schedule'!$B$2:$B$288,6,FALSE)&gt;0,VLOOKUP($B108,'Machine Schedule'!$B$2:$B$288,6,FALSE),"")</f>
        <v>#REF!</v>
      </c>
      <c r="F108" s="54" t="e">
        <f ca="1">OFFSET('Machine Schedule'!#REF!,,,,)</f>
        <v>#REF!</v>
      </c>
      <c r="G108" s="54" t="e">
        <f ca="1">OFFSET('Machine Schedule'!#REF!,,1,,)</f>
        <v>#REF!</v>
      </c>
      <c r="H108" s="54" t="e">
        <f ca="1">OFFSET('Machine Schedule'!#REF!,,2,,)</f>
        <v>#REF!</v>
      </c>
      <c r="I108" s="44" t="e">
        <f ca="1">OFFSET('Machine Schedule'!#REF!,,3,,)</f>
        <v>#REF!</v>
      </c>
      <c r="J108" s="44" t="e">
        <f ca="1">OFFSET('Machine Schedule'!#REF!,,4,,)</f>
        <v>#REF!</v>
      </c>
      <c r="K108" s="127" t="e">
        <f ca="1">OFFSET('Machine Schedule'!#REF!,,5,,)</f>
        <v>#REF!</v>
      </c>
      <c r="L108" s="193"/>
      <c r="M108" s="46"/>
    </row>
    <row r="109" spans="1:13" ht="36.75" customHeight="1" x14ac:dyDescent="0.5">
      <c r="A109" s="62"/>
      <c r="B109" s="54">
        <f>INDEX('Machine Schedule'!B107:$B107,1,1)</f>
        <v>118</v>
      </c>
      <c r="C109" s="54" t="e">
        <f>IF(VLOOKUP($B109,'Machine Schedule'!$B$2:$B$288,4,FALSE)&gt;0,VLOOKUP($B109,'Machine Schedule'!$B$2:$B$288,4,FALSE),"")</f>
        <v>#REF!</v>
      </c>
      <c r="D109" s="54" t="e">
        <f>IF(VLOOKUP($B109,'Machine Schedule'!$B$2:$B$288,5,FALSE)&gt;0,VLOOKUP($B109,'Machine Schedule'!$B$2:$B$288,5,FALSE),"")</f>
        <v>#REF!</v>
      </c>
      <c r="E109" s="54" t="e">
        <f>IF(VLOOKUP($B109,'Machine Schedule'!$B$2:$B$288,6,FALSE)&gt;0,VLOOKUP($B109,'Machine Schedule'!$B$2:$B$288,6,FALSE),"")</f>
        <v>#REF!</v>
      </c>
      <c r="F109" s="54" t="e">
        <f ca="1">OFFSET('Machine Schedule'!#REF!,,,,)</f>
        <v>#REF!</v>
      </c>
      <c r="G109" s="54" t="e">
        <f ca="1">OFFSET('Machine Schedule'!#REF!,,1,,)</f>
        <v>#REF!</v>
      </c>
      <c r="H109" s="54" t="e">
        <f ca="1">OFFSET('Machine Schedule'!#REF!,,2,,)</f>
        <v>#REF!</v>
      </c>
      <c r="I109" s="44" t="e">
        <f ca="1">OFFSET('Machine Schedule'!#REF!,,3,,)</f>
        <v>#REF!</v>
      </c>
      <c r="J109" s="44" t="e">
        <f ca="1">OFFSET('Machine Schedule'!#REF!,,4,,)</f>
        <v>#REF!</v>
      </c>
      <c r="K109" s="127" t="e">
        <f ca="1">OFFSET('Machine Schedule'!#REF!,,5,,)</f>
        <v>#REF!</v>
      </c>
      <c r="L109" s="178"/>
      <c r="M109" s="46"/>
    </row>
    <row r="110" spans="1:13" ht="36.75" customHeight="1" x14ac:dyDescent="0.5">
      <c r="A110" s="62" t="s">
        <v>9</v>
      </c>
      <c r="B110" s="54">
        <f>INDEX('Machine Schedule'!B108:$B108,1,1)</f>
        <v>119</v>
      </c>
      <c r="C110" s="54" t="e">
        <f>IF(VLOOKUP($B110,'Machine Schedule'!$B$2:$B$288,4,FALSE)&gt;0,VLOOKUP($B110,'Machine Schedule'!$B$2:$B$288,4,FALSE),"")</f>
        <v>#REF!</v>
      </c>
      <c r="D110" s="54" t="e">
        <f>IF(VLOOKUP($B110,'Machine Schedule'!$B$2:$B$288,5,FALSE)&gt;0,VLOOKUP($B110,'Machine Schedule'!$B$2:$B$288,5,FALSE),"")</f>
        <v>#REF!</v>
      </c>
      <c r="E110" s="54" t="e">
        <f>IF(VLOOKUP($B110,'Machine Schedule'!$B$2:$B$288,6,FALSE)&gt;0,VLOOKUP($B110,'Machine Schedule'!$B$2:$B$288,6,FALSE),"")</f>
        <v>#REF!</v>
      </c>
      <c r="F110" s="54" t="e">
        <f ca="1">OFFSET('Machine Schedule'!#REF!,,,,)</f>
        <v>#REF!</v>
      </c>
      <c r="G110" s="54" t="e">
        <f ca="1">OFFSET('Machine Schedule'!#REF!,,1,,)</f>
        <v>#REF!</v>
      </c>
      <c r="H110" s="54" t="e">
        <f ca="1">OFFSET('Machine Schedule'!#REF!,,2,,)</f>
        <v>#REF!</v>
      </c>
      <c r="I110" s="44" t="e">
        <f ca="1">OFFSET('Machine Schedule'!#REF!,,3,,)</f>
        <v>#REF!</v>
      </c>
      <c r="J110" s="44" t="e">
        <f ca="1">OFFSET('Machine Schedule'!#REF!,,4,,)</f>
        <v>#REF!</v>
      </c>
      <c r="K110" s="127" t="e">
        <f ca="1">OFFSET('Machine Schedule'!#REF!,,5,,)</f>
        <v>#REF!</v>
      </c>
      <c r="L110" s="183"/>
      <c r="M110" s="46"/>
    </row>
    <row r="111" spans="1:13" ht="36.75" customHeight="1" x14ac:dyDescent="0.5">
      <c r="A111" s="62" t="s">
        <v>9</v>
      </c>
      <c r="B111" s="54">
        <f>INDEX('Machine Schedule'!B109:$B109,1,1)</f>
        <v>120</v>
      </c>
      <c r="C111" s="54" t="e">
        <f>IF(VLOOKUP($B111,'Machine Schedule'!$B$2:$B$288,4,FALSE)&gt;0,VLOOKUP($B111,'Machine Schedule'!$B$2:$B$288,4,FALSE),"")</f>
        <v>#REF!</v>
      </c>
      <c r="D111" s="54" t="e">
        <f>IF(VLOOKUP($B111,'Machine Schedule'!$B$2:$B$288,5,FALSE)&gt;0,VLOOKUP($B111,'Machine Schedule'!$B$2:$B$288,5,FALSE),"")</f>
        <v>#REF!</v>
      </c>
      <c r="E111" s="54" t="e">
        <f>IF(VLOOKUP($B111,'Machine Schedule'!$B$2:$B$288,6,FALSE)&gt;0,VLOOKUP($B111,'Machine Schedule'!$B$2:$B$288,6,FALSE),"")</f>
        <v>#REF!</v>
      </c>
      <c r="F111" s="54" t="e">
        <f ca="1">OFFSET('Machine Schedule'!#REF!,,,,)</f>
        <v>#REF!</v>
      </c>
      <c r="G111" s="54" t="e">
        <f ca="1">OFFSET('Machine Schedule'!#REF!,,1,,)</f>
        <v>#REF!</v>
      </c>
      <c r="H111" s="54" t="e">
        <f ca="1">OFFSET('Machine Schedule'!#REF!,,2,,)</f>
        <v>#REF!</v>
      </c>
      <c r="I111" s="44" t="e">
        <f ca="1">OFFSET('Machine Schedule'!#REF!,,3,,)</f>
        <v>#REF!</v>
      </c>
      <c r="J111" s="44" t="e">
        <f ca="1">OFFSET('Machine Schedule'!#REF!,,4,,)</f>
        <v>#REF!</v>
      </c>
      <c r="K111" s="127" t="e">
        <f ca="1">OFFSET('Machine Schedule'!#REF!,,5,,)</f>
        <v>#REF!</v>
      </c>
      <c r="L111" s="183" t="s">
        <v>72</v>
      </c>
      <c r="M111" s="55" t="s">
        <v>73</v>
      </c>
    </row>
    <row r="112" spans="1:13" ht="36.75" customHeight="1" x14ac:dyDescent="0.5">
      <c r="A112" s="62" t="s">
        <v>9</v>
      </c>
      <c r="B112" s="54">
        <f>INDEX('Machine Schedule'!B110:$B110,1,1)</f>
        <v>121</v>
      </c>
      <c r="C112" s="54">
        <v>3</v>
      </c>
      <c r="D112" s="54" t="e">
        <f>IF(VLOOKUP($B112,'Machine Schedule'!$B$2:$B$288,5,FALSE)&gt;0,VLOOKUP($B112,'Machine Schedule'!$B$2:$B$288,5,FALSE),"")</f>
        <v>#REF!</v>
      </c>
      <c r="E112" s="54">
        <v>2</v>
      </c>
      <c r="F112" s="54" t="e">
        <f ca="1">OFFSET('Machine Schedule'!#REF!,,,,)</f>
        <v>#REF!</v>
      </c>
      <c r="G112" s="54" t="e">
        <f ca="1">OFFSET('Machine Schedule'!#REF!,,1,,)</f>
        <v>#REF!</v>
      </c>
      <c r="H112" s="54" t="e">
        <f ca="1">OFFSET('Machine Schedule'!#REF!,,2,,)</f>
        <v>#REF!</v>
      </c>
      <c r="I112" s="44" t="e">
        <f ca="1">OFFSET('Machine Schedule'!#REF!,,3,,)</f>
        <v>#REF!</v>
      </c>
      <c r="J112" s="44" t="e">
        <f ca="1">OFFSET('Machine Schedule'!#REF!,,4,,)</f>
        <v>#REF!</v>
      </c>
      <c r="K112" s="127" t="e">
        <f ca="1">OFFSET('Machine Schedule'!#REF!,,5,,)</f>
        <v>#REF!</v>
      </c>
      <c r="L112" s="138"/>
      <c r="M112" s="45"/>
    </row>
    <row r="113" spans="1:21" ht="36.75" customHeight="1" x14ac:dyDescent="0.5">
      <c r="A113" s="60" t="s">
        <v>30</v>
      </c>
      <c r="B113" s="59">
        <f>INDEX('Machine Schedule'!B111:$B111,1,1)</f>
        <v>122</v>
      </c>
      <c r="C113" s="59" t="e">
        <f>IF(VLOOKUP($B113,'Machine Schedule'!$B$2:$B$288,4,FALSE)&gt;0,VLOOKUP($B113,'Machine Schedule'!$B$2:$B$288,4,FALSE),"")</f>
        <v>#REF!</v>
      </c>
      <c r="D113" s="59" t="e">
        <f>IF(VLOOKUP($B113,'Machine Schedule'!$B$2:$B$288,5,FALSE)&gt;0,VLOOKUP($B113,'Machine Schedule'!$B$2:$B$288,5,FALSE),"")</f>
        <v>#REF!</v>
      </c>
      <c r="E113" s="57" t="e">
        <f>IF(VLOOKUP($B113,'Machine Schedule'!$B$2:$B$288,6,FALSE)&gt;0,VLOOKUP($B113,'Machine Schedule'!$B$2:$B$288,6,FALSE),"")</f>
        <v>#REF!</v>
      </c>
      <c r="F113" s="54" t="e">
        <f ca="1">OFFSET('Machine Schedule'!#REF!,,,,)</f>
        <v>#REF!</v>
      </c>
      <c r="G113" s="54" t="e">
        <f ca="1">OFFSET('Machine Schedule'!#REF!,,1,,)</f>
        <v>#REF!</v>
      </c>
      <c r="H113" s="54" t="e">
        <f ca="1">OFFSET('Machine Schedule'!#REF!,,2,,)</f>
        <v>#REF!</v>
      </c>
      <c r="I113" s="44" t="e">
        <f ca="1">OFFSET('Machine Schedule'!#REF!,,3,,)</f>
        <v>#REF!</v>
      </c>
      <c r="J113" s="44" t="e">
        <f ca="1">OFFSET('Machine Schedule'!#REF!,,4,,)</f>
        <v>#REF!</v>
      </c>
      <c r="K113" s="127" t="e">
        <f ca="1">OFFSET('Machine Schedule'!#REF!,,5,,)</f>
        <v>#REF!</v>
      </c>
      <c r="L113" s="178" t="s">
        <v>31</v>
      </c>
      <c r="M113" s="132" t="s">
        <v>74</v>
      </c>
    </row>
    <row r="114" spans="1:21" ht="36.75" customHeight="1" x14ac:dyDescent="0.5">
      <c r="A114" s="60" t="s">
        <v>51</v>
      </c>
      <c r="B114" s="59">
        <f>INDEX('Machine Schedule'!B112:$B112,1,1)</f>
        <v>123</v>
      </c>
      <c r="C114" s="59" t="e">
        <f>IF(VLOOKUP($B114,'Machine Schedule'!$B$2:$B$288,4,FALSE)&gt;0,VLOOKUP($B114,'Machine Schedule'!$B$2:$B$288,4,FALSE),"")</f>
        <v>#REF!</v>
      </c>
      <c r="D114" s="59" t="e">
        <f>IF(VLOOKUP($B114,'Machine Schedule'!$B$2:$B$288,5,FALSE)&gt;0,VLOOKUP($B114,'Machine Schedule'!$B$2:$B$288,5,FALSE),"")</f>
        <v>#REF!</v>
      </c>
      <c r="E114" s="57" t="e">
        <f>IF(VLOOKUP($B114,'Machine Schedule'!$B$2:$B$288,6,FALSE)&gt;0,VLOOKUP($B114,'Machine Schedule'!$B$2:$B$288,6,FALSE),"")</f>
        <v>#REF!</v>
      </c>
      <c r="F114" s="54" t="e">
        <f ca="1">OFFSET('Machine Schedule'!#REF!,,,,)</f>
        <v>#REF!</v>
      </c>
      <c r="G114" s="54" t="e">
        <f ca="1">OFFSET('Machine Schedule'!#REF!,,1,,)</f>
        <v>#REF!</v>
      </c>
      <c r="H114" s="54" t="e">
        <f ca="1">OFFSET('Machine Schedule'!#REF!,,2,,)</f>
        <v>#REF!</v>
      </c>
      <c r="I114" s="44" t="e">
        <f ca="1">OFFSET('Machine Schedule'!#REF!,,3,,)</f>
        <v>#REF!</v>
      </c>
      <c r="J114" s="44" t="e">
        <f ca="1">OFFSET('Machine Schedule'!#REF!,,4,,)</f>
        <v>#REF!</v>
      </c>
      <c r="K114" s="127" t="e">
        <f ca="1">OFFSET('Machine Schedule'!#REF!,,5,,)</f>
        <v>#REF!</v>
      </c>
      <c r="L114" s="229" t="s">
        <v>75</v>
      </c>
      <c r="M114" s="132"/>
    </row>
    <row r="115" spans="1:21" ht="36.75" customHeight="1" x14ac:dyDescent="0.5">
      <c r="A115" s="62" t="s">
        <v>17</v>
      </c>
      <c r="B115" s="54">
        <f>INDEX('Machine Schedule'!B113:$B113,1,1)</f>
        <v>124</v>
      </c>
      <c r="C115" s="59" t="e">
        <f>IF(VLOOKUP($B115,'Machine Schedule'!$B$2:$B$288,4,FALSE)&gt;0,VLOOKUP($B115,'Machine Schedule'!$B$2:$B$288,4,FALSE),"")</f>
        <v>#REF!</v>
      </c>
      <c r="D115" s="59" t="e">
        <f>IF(VLOOKUP($B115,'Machine Schedule'!$B$2:$B$288,5,FALSE)&gt;0,VLOOKUP($B115,'Machine Schedule'!$B$2:$B$288,5,FALSE),"")</f>
        <v>#REF!</v>
      </c>
      <c r="E115" s="57" t="e">
        <f>IF(VLOOKUP($B115,'Machine Schedule'!$B$2:$B$288,6,FALSE)&gt;0,VLOOKUP($B115,'Machine Schedule'!$B$2:$B$288,6,FALSE),"")</f>
        <v>#REF!</v>
      </c>
      <c r="F115" s="54" t="e">
        <f ca="1">OFFSET('Machine Schedule'!#REF!,,,,)</f>
        <v>#REF!</v>
      </c>
      <c r="G115" s="54" t="e">
        <f ca="1">OFFSET('Machine Schedule'!#REF!,,1,,)</f>
        <v>#REF!</v>
      </c>
      <c r="H115" s="54" t="e">
        <f ca="1">OFFSET('Machine Schedule'!#REF!,,2,,)</f>
        <v>#REF!</v>
      </c>
      <c r="I115" s="44" t="e">
        <f ca="1">OFFSET('Machine Schedule'!#REF!,,3,,)</f>
        <v>#REF!</v>
      </c>
      <c r="J115" s="44" t="e">
        <f ca="1">OFFSET('Machine Schedule'!#REF!,,4,,)</f>
        <v>#REF!</v>
      </c>
      <c r="K115" s="127" t="e">
        <f ca="1">OFFSET('Machine Schedule'!#REF!,,5,,)</f>
        <v>#REF!</v>
      </c>
      <c r="L115" s="193"/>
      <c r="M115" s="55"/>
    </row>
    <row r="116" spans="1:21" ht="36.75" customHeight="1" x14ac:dyDescent="0.5">
      <c r="A116" s="62"/>
      <c r="B116" s="164">
        <f>INDEX('Machine Schedule'!B114:$B114,1,1)</f>
        <v>125</v>
      </c>
      <c r="C116" s="54" t="e">
        <f>IF(VLOOKUP($B116,'Machine Schedule'!$B$2:$B$288,4,FALSE)&gt;0,VLOOKUP($B116,'Machine Schedule'!$B$2:$B$288,4,FALSE),"")</f>
        <v>#REF!</v>
      </c>
      <c r="D116" s="165" t="e">
        <f>IF(VLOOKUP($B116,'Machine Schedule'!$B$2:$B$288,5,FALSE)&gt;0,VLOOKUP($B116,'Machine Schedule'!$B$2:$B$288,5,FALSE),"")</f>
        <v>#REF!</v>
      </c>
      <c r="E116" s="56" t="e">
        <f>IF(VLOOKUP($B116,'Machine Schedule'!$B$2:$B$288,6,FALSE)&gt;0,VLOOKUP($B116,'Machine Schedule'!$B$2:$B$288,6,FALSE),"")</f>
        <v>#REF!</v>
      </c>
      <c r="F116" s="54" t="e">
        <f ca="1">OFFSET('Machine Schedule'!#REF!,,,,)</f>
        <v>#REF!</v>
      </c>
      <c r="G116" s="54" t="e">
        <f ca="1">OFFSET('Machine Schedule'!#REF!,,1,,)</f>
        <v>#REF!</v>
      </c>
      <c r="H116" s="54" t="e">
        <f ca="1">OFFSET('Machine Schedule'!#REF!,,2,,)</f>
        <v>#REF!</v>
      </c>
      <c r="I116" s="44" t="e">
        <f ca="1">OFFSET('Machine Schedule'!#REF!,,3,,)</f>
        <v>#REF!</v>
      </c>
      <c r="J116" s="44" t="e">
        <f ca="1">OFFSET('Machine Schedule'!#REF!,,4,,)</f>
        <v>#REF!</v>
      </c>
      <c r="K116" s="127" t="e">
        <f ca="1">OFFSET('Machine Schedule'!#REF!,,5,,)</f>
        <v>#REF!</v>
      </c>
      <c r="L116" s="191"/>
      <c r="M116" s="132" t="s">
        <v>76</v>
      </c>
    </row>
    <row r="117" spans="1:21" ht="36.75" customHeight="1" x14ac:dyDescent="0.5">
      <c r="A117" s="62" t="s">
        <v>30</v>
      </c>
      <c r="B117" s="54">
        <f>INDEX('Machine Schedule'!B115:$B115,1,1)</f>
        <v>126</v>
      </c>
      <c r="C117" s="146" t="e">
        <f>IF(VLOOKUP($B117,'Machine Schedule'!$B$2:$B$288,4,FALSE)&gt;0,VLOOKUP($B117,'Machine Schedule'!$B$2:$B$288,4,FALSE),"")</f>
        <v>#REF!</v>
      </c>
      <c r="D117" s="54" t="e">
        <f>IF(VLOOKUP($B117,'Machine Schedule'!$B$2:$B$288,5,FALSE)&gt;0,VLOOKUP($B117,'Machine Schedule'!$B$2:$B$288,5,FALSE),"")</f>
        <v>#REF!</v>
      </c>
      <c r="E117" s="54" t="e">
        <f>IF(VLOOKUP($B117,'Machine Schedule'!$B$2:$B$288,6,FALSE)&gt;0,VLOOKUP($B117,'Machine Schedule'!$B$2:$B$288,6,FALSE),"")</f>
        <v>#REF!</v>
      </c>
      <c r="F117" s="54" t="e">
        <f ca="1">OFFSET('Machine Schedule'!#REF!,,,,)</f>
        <v>#REF!</v>
      </c>
      <c r="G117" s="54" t="e">
        <f ca="1">OFFSET('Machine Schedule'!#REF!,,1,,)</f>
        <v>#REF!</v>
      </c>
      <c r="H117" s="54" t="e">
        <f ca="1">OFFSET('Machine Schedule'!#REF!,,2,,)</f>
        <v>#REF!</v>
      </c>
      <c r="I117" s="44" t="e">
        <f ca="1">OFFSET('Machine Schedule'!#REF!,,3,,)</f>
        <v>#REF!</v>
      </c>
      <c r="J117" s="44" t="e">
        <f ca="1">OFFSET('Machine Schedule'!#REF!,,4,,)</f>
        <v>#REF!</v>
      </c>
      <c r="K117" s="127" t="e">
        <f ca="1">OFFSET('Machine Schedule'!#REF!,,5,,)</f>
        <v>#REF!</v>
      </c>
      <c r="L117" s="191"/>
      <c r="M117" s="46" t="s">
        <v>77</v>
      </c>
    </row>
    <row r="118" spans="1:21" ht="36.75" customHeight="1" x14ac:dyDescent="0.5">
      <c r="A118" s="62" t="s">
        <v>9</v>
      </c>
      <c r="B118" s="54">
        <f>INDEX('Machine Schedule'!B116:$B116,1,1)</f>
        <v>127</v>
      </c>
      <c r="C118" s="54" t="e">
        <f>IF(VLOOKUP($B118,'Machine Schedule'!$B$2:$B$288,4,FALSE)&gt;0,VLOOKUP($B118,'Machine Schedule'!$B$2:$B$288,4,FALSE),"")</f>
        <v>#REF!</v>
      </c>
      <c r="D118" s="54" t="e">
        <f>IF(VLOOKUP($B118,'Machine Schedule'!$B$2:$B$288,5,FALSE)&gt;0,VLOOKUP($B118,'Machine Schedule'!$B$2:$B$288,5,FALSE),"")</f>
        <v>#REF!</v>
      </c>
      <c r="E118" s="54" t="e">
        <f>IF(VLOOKUP($B118,'Machine Schedule'!$B$2:$B$288,6,FALSE)&gt;0,VLOOKUP($B118,'Machine Schedule'!$B$2:$B$288,6,FALSE),"")</f>
        <v>#REF!</v>
      </c>
      <c r="F118" s="54" t="e">
        <f ca="1">OFFSET('Machine Schedule'!#REF!,,,,)</f>
        <v>#REF!</v>
      </c>
      <c r="G118" s="54" t="e">
        <f ca="1">OFFSET('Machine Schedule'!#REF!,,1,,)</f>
        <v>#REF!</v>
      </c>
      <c r="H118" s="54" t="e">
        <f ca="1">OFFSET('Machine Schedule'!#REF!,,2,,)</f>
        <v>#REF!</v>
      </c>
      <c r="I118" s="44" t="e">
        <f ca="1">OFFSET('Machine Schedule'!#REF!,,3,,)</f>
        <v>#REF!</v>
      </c>
      <c r="J118" s="44" t="e">
        <f ca="1">OFFSET('Machine Schedule'!#REF!,,4,,)</f>
        <v>#REF!</v>
      </c>
      <c r="K118" s="127" t="e">
        <f ca="1">OFFSET('Machine Schedule'!#REF!,,5,,)</f>
        <v>#REF!</v>
      </c>
      <c r="L118" s="187"/>
      <c r="M118" s="55"/>
    </row>
    <row r="119" spans="1:21" ht="36.75" customHeight="1" x14ac:dyDescent="0.5">
      <c r="A119" s="62"/>
      <c r="B119" s="54">
        <f>INDEX('Machine Schedule'!B117:$B117,1,1)</f>
        <v>128</v>
      </c>
      <c r="C119" s="54" t="e">
        <f>IF(VLOOKUP($B119,'Machine Schedule'!$B$2:$B$288,4,FALSE)&gt;0,VLOOKUP($B119,'Machine Schedule'!$B$2:$B$288,4,FALSE),"")</f>
        <v>#REF!</v>
      </c>
      <c r="D119" s="54" t="e">
        <f>IF(VLOOKUP($B119,'Machine Schedule'!$B$2:$B$288,5,FALSE)&gt;0,VLOOKUP($B119,'Machine Schedule'!$B$2:$B$288,5,FALSE),"")</f>
        <v>#REF!</v>
      </c>
      <c r="E119" s="54" t="e">
        <f>IF(VLOOKUP($B119,'Machine Schedule'!$B$2:$B$288,6,FALSE)&gt;0,VLOOKUP($B119,'Machine Schedule'!$B$2:$B$288,6,FALSE),"")</f>
        <v>#REF!</v>
      </c>
      <c r="F119" s="54" t="e">
        <f ca="1">OFFSET('Machine Schedule'!#REF!,,,,)</f>
        <v>#REF!</v>
      </c>
      <c r="G119" s="54" t="e">
        <f ca="1">OFFSET('Machine Schedule'!#REF!,,1,,)</f>
        <v>#REF!</v>
      </c>
      <c r="H119" s="54" t="e">
        <f ca="1">OFFSET('Machine Schedule'!#REF!,,2,,)</f>
        <v>#REF!</v>
      </c>
      <c r="I119" s="44" t="e">
        <f ca="1">OFFSET('Machine Schedule'!#REF!,,3,,)</f>
        <v>#REF!</v>
      </c>
      <c r="J119" s="44" t="e">
        <f ca="1">OFFSET('Machine Schedule'!#REF!,,4,,)</f>
        <v>#REF!</v>
      </c>
      <c r="K119" s="127" t="e">
        <f ca="1">OFFSET('Machine Schedule'!#REF!,,5,,)</f>
        <v>#REF!</v>
      </c>
      <c r="L119" s="178"/>
      <c r="M119" s="46"/>
    </row>
    <row r="120" spans="1:21" ht="36.75" customHeight="1" x14ac:dyDescent="0.5">
      <c r="A120" s="62"/>
      <c r="B120" s="54">
        <f>INDEX('Machine Schedule'!B118:$B118,1,1)</f>
        <v>129</v>
      </c>
      <c r="C120" s="54" t="e">
        <f>IF(VLOOKUP($B120,'Machine Schedule'!$B$2:$B$288,4,FALSE)&gt;0,VLOOKUP($B120,'Machine Schedule'!$B$2:$B$288,4,FALSE),"")</f>
        <v>#REF!</v>
      </c>
      <c r="D120" s="54" t="e">
        <f>IF(VLOOKUP($B120,'Machine Schedule'!$B$2:$B$288,5,FALSE)&gt;0,VLOOKUP($B120,'Machine Schedule'!$B$2:$B$288,5,FALSE),"")</f>
        <v>#REF!</v>
      </c>
      <c r="E120" s="54" t="e">
        <f>IF(VLOOKUP($B120,'Machine Schedule'!$B$2:$B$288,6,FALSE)&gt;0,VLOOKUP($B120,'Machine Schedule'!$B$2:$B$288,6,FALSE),"")</f>
        <v>#REF!</v>
      </c>
      <c r="F120" s="54" t="e">
        <f ca="1">OFFSET('Machine Schedule'!#REF!,,,,)</f>
        <v>#REF!</v>
      </c>
      <c r="G120" s="54" t="e">
        <f ca="1">OFFSET('Machine Schedule'!#REF!,,1,,)</f>
        <v>#REF!</v>
      </c>
      <c r="H120" s="54" t="e">
        <f ca="1">OFFSET('Machine Schedule'!#REF!,,2,,)</f>
        <v>#REF!</v>
      </c>
      <c r="I120" s="44" t="e">
        <f ca="1">OFFSET('Machine Schedule'!#REF!,,3,,)</f>
        <v>#REF!</v>
      </c>
      <c r="J120" s="44" t="e">
        <f ca="1">OFFSET('Machine Schedule'!#REF!,,4,,)</f>
        <v>#REF!</v>
      </c>
      <c r="K120" s="127" t="e">
        <f ca="1">OFFSET('Machine Schedule'!#REF!,,5,,)</f>
        <v>#REF!</v>
      </c>
      <c r="L120" s="188"/>
      <c r="M120" s="46"/>
    </row>
    <row r="121" spans="1:21" ht="36.75" customHeight="1" x14ac:dyDescent="0.5">
      <c r="A121" s="62" t="s">
        <v>9</v>
      </c>
      <c r="B121" s="54">
        <f>INDEX('Machine Schedule'!B119:$B119,1,1)</f>
        <v>130</v>
      </c>
      <c r="C121" s="54" t="e">
        <f>IF(VLOOKUP($B121,'Machine Schedule'!$B$2:$B$288,4,FALSE)&gt;0,VLOOKUP($B121,'Machine Schedule'!$B$2:$B$288,4,FALSE),"")</f>
        <v>#REF!</v>
      </c>
      <c r="D121" s="54" t="e">
        <f>IF(VLOOKUP($B121,'Machine Schedule'!$B$2:$B$288,5,FALSE)&gt;0,VLOOKUP($B121,'Machine Schedule'!$B$2:$B$288,5,FALSE),"")</f>
        <v>#REF!</v>
      </c>
      <c r="E121" s="54" t="e">
        <f>IF(VLOOKUP($B121,'Machine Schedule'!$B$2:$B$288,6,FALSE)&gt;0,VLOOKUP($B121,'Machine Schedule'!$B$2:$B$288,6,FALSE),"")</f>
        <v>#REF!</v>
      </c>
      <c r="F121" s="54" t="e">
        <f ca="1">OFFSET('Machine Schedule'!#REF!,,,,)</f>
        <v>#REF!</v>
      </c>
      <c r="G121" s="54" t="e">
        <f ca="1">OFFSET('Machine Schedule'!#REF!,,1,,)</f>
        <v>#REF!</v>
      </c>
      <c r="H121" s="54" t="e">
        <f ca="1">OFFSET('Machine Schedule'!#REF!,,2,,)</f>
        <v>#REF!</v>
      </c>
      <c r="I121" s="44" t="e">
        <f ca="1">OFFSET('Machine Schedule'!#REF!,,3,,)</f>
        <v>#REF!</v>
      </c>
      <c r="J121" s="44" t="e">
        <f ca="1">OFFSET('Machine Schedule'!#REF!,,4,,)</f>
        <v>#REF!</v>
      </c>
      <c r="K121" s="127" t="e">
        <f ca="1">OFFSET('Machine Schedule'!#REF!,,5,,)</f>
        <v>#REF!</v>
      </c>
      <c r="L121" s="178"/>
      <c r="M121" s="46" t="s">
        <v>78</v>
      </c>
    </row>
    <row r="122" spans="1:21" ht="36.75" customHeight="1" x14ac:dyDescent="0.5">
      <c r="A122" s="62"/>
      <c r="B122" s="54">
        <f>INDEX('Machine Schedule'!B120:$B120,1,1)</f>
        <v>131</v>
      </c>
      <c r="C122" s="54" t="e">
        <f>IF(VLOOKUP($B122,'Machine Schedule'!$B$2:$B$288,4,FALSE)&gt;0,VLOOKUP($B122,'Machine Schedule'!$B$2:$B$288,4,FALSE),"")</f>
        <v>#REF!</v>
      </c>
      <c r="D122" s="54" t="e">
        <f>IF(VLOOKUP($B122,'Machine Schedule'!$B$2:$B$288,5,FALSE)&gt;0,VLOOKUP($B122,'Machine Schedule'!$B$2:$B$288,5,FALSE),"")</f>
        <v>#REF!</v>
      </c>
      <c r="E122" s="54" t="e">
        <f>IF(VLOOKUP($B122,'Machine Schedule'!$B$2:$B$288,6,FALSE)&gt;0,VLOOKUP($B122,'Machine Schedule'!$B$2:$B$288,6,FALSE),"")</f>
        <v>#REF!</v>
      </c>
      <c r="F122" s="54" t="e">
        <f ca="1">OFFSET('Machine Schedule'!#REF!,,,,)</f>
        <v>#REF!</v>
      </c>
      <c r="G122" s="54" t="e">
        <f ca="1">OFFSET('Machine Schedule'!#REF!,,1,,)</f>
        <v>#REF!</v>
      </c>
      <c r="H122" s="54" t="e">
        <f ca="1">OFFSET('Machine Schedule'!#REF!,,2,,)</f>
        <v>#REF!</v>
      </c>
      <c r="I122" s="44" t="e">
        <f ca="1">OFFSET('Machine Schedule'!#REF!,,3,,)</f>
        <v>#REF!</v>
      </c>
      <c r="J122" s="44" t="e">
        <f ca="1">OFFSET('Machine Schedule'!#REF!,,4,,)</f>
        <v>#REF!</v>
      </c>
      <c r="K122" s="127" t="e">
        <f ca="1">OFFSET('Machine Schedule'!#REF!,,5,,)</f>
        <v>#REF!</v>
      </c>
      <c r="L122" s="46"/>
      <c r="M122" s="46"/>
    </row>
    <row r="123" spans="1:21" ht="36.75" customHeight="1" x14ac:dyDescent="0.5">
      <c r="A123" s="62" t="s">
        <v>17</v>
      </c>
      <c r="B123" s="54">
        <f>INDEX('Machine Schedule'!B121:$B121,1,1)</f>
        <v>132</v>
      </c>
      <c r="C123" s="54" t="e">
        <f>IF(VLOOKUP($B123,'Machine Schedule'!$B$2:$B$288,4,FALSE)&gt;0,VLOOKUP($B123,'Machine Schedule'!$B$2:$B$288,4,FALSE),"")</f>
        <v>#REF!</v>
      </c>
      <c r="D123" s="54" t="e">
        <f>IF(VLOOKUP($B123,'Machine Schedule'!$B$2:$B$288,5,FALSE)&gt;0,VLOOKUP($B123,'Machine Schedule'!$B$2:$B$288,5,FALSE),"")</f>
        <v>#REF!</v>
      </c>
      <c r="E123" s="54" t="e">
        <f>IF(VLOOKUP($B123,'Machine Schedule'!$B$2:$B$288,6,FALSE)&gt;0,VLOOKUP($B123,'Machine Schedule'!$B$2:$B$288,6,FALSE),"")</f>
        <v>#REF!</v>
      </c>
      <c r="F123" s="54" t="e">
        <f ca="1">OFFSET('Machine Schedule'!#REF!,,,,)</f>
        <v>#REF!</v>
      </c>
      <c r="G123" s="54" t="e">
        <f ca="1">OFFSET('Machine Schedule'!#REF!,,1,,)</f>
        <v>#REF!</v>
      </c>
      <c r="H123" s="54" t="e">
        <f ca="1">OFFSET('Machine Schedule'!#REF!,,2,,)</f>
        <v>#REF!</v>
      </c>
      <c r="I123" s="44" t="e">
        <f ca="1">OFFSET('Machine Schedule'!#REF!,,3,,)</f>
        <v>#REF!</v>
      </c>
      <c r="J123" s="44" t="e">
        <f ca="1">OFFSET('Machine Schedule'!#REF!,,4,,)</f>
        <v>#REF!</v>
      </c>
      <c r="K123" s="127" t="e">
        <f ca="1">OFFSET('Machine Schedule'!#REF!,,5,,)</f>
        <v>#REF!</v>
      </c>
      <c r="L123" s="191"/>
      <c r="M123" s="46"/>
      <c r="U123" s="43" t="s">
        <v>9</v>
      </c>
    </row>
    <row r="124" spans="1:21" ht="36.75" customHeight="1" x14ac:dyDescent="0.5">
      <c r="A124" s="62" t="s">
        <v>12</v>
      </c>
      <c r="B124" s="54">
        <f>INDEX('Machine Schedule'!B122:$B122,1,1)</f>
        <v>133</v>
      </c>
      <c r="C124" s="54" t="e">
        <f>IF(VLOOKUP($B124,'Machine Schedule'!$B$2:$B$288,4,FALSE)&gt;0,VLOOKUP($B124,'Machine Schedule'!$B$2:$B$288,4,FALSE),"")</f>
        <v>#REF!</v>
      </c>
      <c r="D124" s="54" t="e">
        <f>IF(VLOOKUP($B124,'Machine Schedule'!$B$2:$B$288,5,FALSE)&gt;0,VLOOKUP($B124,'Machine Schedule'!$B$2:$B$288,5,FALSE),"")</f>
        <v>#REF!</v>
      </c>
      <c r="E124" s="54" t="e">
        <f>IF(VLOOKUP($B124,'Machine Schedule'!$B$2:$B$288,6,FALSE)&gt;0,VLOOKUP($B124,'Machine Schedule'!$B$2:$B$288,6,FALSE),"")</f>
        <v>#REF!</v>
      </c>
      <c r="F124" s="54" t="e">
        <f ca="1">OFFSET('Machine Schedule'!#REF!,,,,)</f>
        <v>#REF!</v>
      </c>
      <c r="G124" s="54" t="e">
        <f ca="1">OFFSET('Machine Schedule'!#REF!,,1,,)</f>
        <v>#REF!</v>
      </c>
      <c r="H124" s="54" t="e">
        <f ca="1">OFFSET('Machine Schedule'!#REF!,,2,,)</f>
        <v>#REF!</v>
      </c>
      <c r="I124" s="44" t="e">
        <f ca="1">OFFSET('Machine Schedule'!#REF!,,3,,)</f>
        <v>#REF!</v>
      </c>
      <c r="J124" s="44" t="e">
        <f ca="1">OFFSET('Machine Schedule'!#REF!,,4,,)</f>
        <v>#REF!</v>
      </c>
      <c r="K124" s="127" t="e">
        <f ca="1">OFFSET('Machine Schedule'!#REF!,,5,,)</f>
        <v>#REF!</v>
      </c>
      <c r="L124" s="196" t="s">
        <v>79</v>
      </c>
      <c r="M124" s="45" t="s">
        <v>80</v>
      </c>
    </row>
    <row r="125" spans="1:21" ht="36.75" customHeight="1" x14ac:dyDescent="0.5">
      <c r="A125" s="62"/>
      <c r="B125" s="54">
        <f>INDEX('Machine Schedule'!B123:$B123,1,1)</f>
        <v>134</v>
      </c>
      <c r="C125" s="54" t="e">
        <f>IF(VLOOKUP($B125,'Machine Schedule'!$B$2:$B$288,4,FALSE)&gt;0,VLOOKUP($B125,'Machine Schedule'!$B$2:$B$288,4,FALSE),"")</f>
        <v>#REF!</v>
      </c>
      <c r="D125" s="54" t="e">
        <f>IF(VLOOKUP($B125,'Machine Schedule'!$B$2:$B$288,5,FALSE)&gt;0,VLOOKUP($B125,'Machine Schedule'!$B$2:$B$288,5,FALSE),"")</f>
        <v>#REF!</v>
      </c>
      <c r="E125" s="54" t="e">
        <f>IF(VLOOKUP($B125,'Machine Schedule'!$B$2:$B$288,6,FALSE)&gt;0,VLOOKUP($B125,'Machine Schedule'!$B$2:$B$288,6,FALSE),"")</f>
        <v>#REF!</v>
      </c>
      <c r="F125" s="54" t="e">
        <f ca="1">OFFSET('Machine Schedule'!#REF!,,,,)</f>
        <v>#REF!</v>
      </c>
      <c r="G125" s="54" t="e">
        <f ca="1">OFFSET('Machine Schedule'!#REF!,,1,,)</f>
        <v>#REF!</v>
      </c>
      <c r="H125" s="54" t="e">
        <f ca="1">OFFSET('Machine Schedule'!#REF!,,2,,)</f>
        <v>#REF!</v>
      </c>
      <c r="I125" s="44" t="e">
        <f ca="1">OFFSET('Machine Schedule'!#REF!,,3,,)</f>
        <v>#REF!</v>
      </c>
      <c r="J125" s="44" t="e">
        <f ca="1">OFFSET('Machine Schedule'!#REF!,,4,,)</f>
        <v>#REF!</v>
      </c>
      <c r="K125" s="127" t="e">
        <f ca="1">OFFSET('Machine Schedule'!#REF!,,5,,)</f>
        <v>#REF!</v>
      </c>
      <c r="L125" s="178"/>
      <c r="M125" s="132"/>
    </row>
    <row r="126" spans="1:21" ht="36.75" customHeight="1" x14ac:dyDescent="0.5">
      <c r="A126" s="62" t="s">
        <v>17</v>
      </c>
      <c r="B126" s="54">
        <f>INDEX('Machine Schedule'!B124:$B124,1,1)</f>
        <v>135</v>
      </c>
      <c r="C126" s="54" t="e">
        <f>IF(VLOOKUP($B126,'Machine Schedule'!$B$2:$B$288,4,FALSE)&gt;0,VLOOKUP($B126,'Machine Schedule'!$B$2:$B$288,4,FALSE),"")</f>
        <v>#REF!</v>
      </c>
      <c r="D126" s="54" t="e">
        <f>IF(VLOOKUP($B126,'Machine Schedule'!$B$2:$B$288,5,FALSE)&gt;0,VLOOKUP($B126,'Machine Schedule'!$B$2:$B$288,5,FALSE),"")</f>
        <v>#REF!</v>
      </c>
      <c r="E126" s="54" t="e">
        <f>IF(VLOOKUP($B126,'Machine Schedule'!$B$2:$B$288,6,FALSE)&gt;0,VLOOKUP($B126,'Machine Schedule'!$B$2:$B$288,6,FALSE),"")</f>
        <v>#REF!</v>
      </c>
      <c r="F126" s="54" t="e">
        <f ca="1">OFFSET('Machine Schedule'!#REF!,,,,)</f>
        <v>#REF!</v>
      </c>
      <c r="G126" s="54" t="e">
        <f ca="1">OFFSET('Machine Schedule'!#REF!,,1,,)</f>
        <v>#REF!</v>
      </c>
      <c r="H126" s="54" t="e">
        <f ca="1">OFFSET('Machine Schedule'!#REF!,,2,,)</f>
        <v>#REF!</v>
      </c>
      <c r="I126" s="44" t="e">
        <f ca="1">OFFSET('Machine Schedule'!#REF!,,3,,)</f>
        <v>#REF!</v>
      </c>
      <c r="J126" s="44" t="e">
        <f ca="1">OFFSET('Machine Schedule'!#REF!,,4,,)</f>
        <v>#REF!</v>
      </c>
      <c r="K126" s="127" t="e">
        <f ca="1">OFFSET('Machine Schedule'!#REF!,,5,,)</f>
        <v>#REF!</v>
      </c>
      <c r="L126" s="186" t="s">
        <v>81</v>
      </c>
      <c r="M126" s="46" t="s">
        <v>82</v>
      </c>
    </row>
    <row r="127" spans="1:21" ht="36.75" customHeight="1" x14ac:dyDescent="0.5">
      <c r="A127" s="62" t="s">
        <v>9</v>
      </c>
      <c r="B127" s="54">
        <f>INDEX('Machine Schedule'!B125:$B125,1,1)</f>
        <v>136</v>
      </c>
      <c r="C127" s="54" t="e">
        <f>IF(VLOOKUP($B127,'Machine Schedule'!$B$2:$B$288,4,FALSE)&gt;0,VLOOKUP($B127,'Machine Schedule'!$B$2:$B$288,4,FALSE),"")</f>
        <v>#REF!</v>
      </c>
      <c r="D127" s="54" t="e">
        <f>IF(VLOOKUP($B127,'Machine Schedule'!$B$2:$B$288,5,FALSE)&gt;0,VLOOKUP($B127,'Machine Schedule'!$B$2:$B$288,5,FALSE),"")</f>
        <v>#REF!</v>
      </c>
      <c r="E127" s="54" t="e">
        <f>IF(VLOOKUP($B127,'Machine Schedule'!$B$2:$B$288,6,FALSE)&gt;0,VLOOKUP($B127,'Machine Schedule'!$B$2:$B$288,6,FALSE),"")</f>
        <v>#REF!</v>
      </c>
      <c r="F127" s="54" t="e">
        <f ca="1">OFFSET('Machine Schedule'!#REF!,,,,)</f>
        <v>#REF!</v>
      </c>
      <c r="G127" s="54" t="e">
        <f ca="1">OFFSET('Machine Schedule'!#REF!,,1,,)</f>
        <v>#REF!</v>
      </c>
      <c r="H127" s="54" t="e">
        <f ca="1">OFFSET('Machine Schedule'!#REF!,,2,,)</f>
        <v>#REF!</v>
      </c>
      <c r="I127" s="44" t="e">
        <f ca="1">OFFSET('Machine Schedule'!#REF!,,3,,)</f>
        <v>#REF!</v>
      </c>
      <c r="J127" s="44" t="e">
        <f ca="1">OFFSET('Machine Schedule'!#REF!,,4,,)</f>
        <v>#REF!</v>
      </c>
      <c r="K127" s="127" t="e">
        <f ca="1">OFFSET('Machine Schedule'!#REF!,,5,,)</f>
        <v>#REF!</v>
      </c>
      <c r="L127" s="194"/>
      <c r="M127" s="137"/>
    </row>
    <row r="128" spans="1:21" ht="36.75" customHeight="1" x14ac:dyDescent="0.5">
      <c r="A128" s="62"/>
      <c r="B128" s="54">
        <f>INDEX('Machine Schedule'!B126:$B126,1,1)</f>
        <v>137</v>
      </c>
      <c r="C128" s="54" t="e">
        <f>IF(VLOOKUP($B128,'Machine Schedule'!$B$2:$B$288,4,FALSE)&gt;0,VLOOKUP($B128,'Machine Schedule'!$B$2:$B$288,4,FALSE),"")</f>
        <v>#REF!</v>
      </c>
      <c r="D128" s="54" t="e">
        <f>IF(VLOOKUP($B128,'Machine Schedule'!$B$2:$B$288,5,FALSE)&gt;0,VLOOKUP($B128,'Machine Schedule'!$B$2:$B$288,5,FALSE),"")</f>
        <v>#REF!</v>
      </c>
      <c r="E128" s="54" t="e">
        <f>IF(VLOOKUP($B128,'Machine Schedule'!$B$2:$B$288,6,FALSE)&gt;0,VLOOKUP($B128,'Machine Schedule'!$B$2:$B$288,6,FALSE),"")</f>
        <v>#REF!</v>
      </c>
      <c r="F128" s="54" t="e">
        <f ca="1">OFFSET('Machine Schedule'!#REF!,,,,)</f>
        <v>#REF!</v>
      </c>
      <c r="G128" s="54" t="e">
        <f ca="1">OFFSET('Machine Schedule'!#REF!,,1,,)</f>
        <v>#REF!</v>
      </c>
      <c r="H128" s="54" t="e">
        <f ca="1">OFFSET('Machine Schedule'!#REF!,,2,,)</f>
        <v>#REF!</v>
      </c>
      <c r="I128" s="44" t="e">
        <f ca="1">OFFSET('Machine Schedule'!#REF!,,3,,)</f>
        <v>#REF!</v>
      </c>
      <c r="J128" s="44" t="e">
        <f ca="1">OFFSET('Machine Schedule'!#REF!,,4,,)</f>
        <v>#REF!</v>
      </c>
      <c r="K128" s="127" t="e">
        <f ca="1">OFFSET('Machine Schedule'!#REF!,,5,,)</f>
        <v>#REF!</v>
      </c>
      <c r="L128" s="186"/>
      <c r="M128" s="46"/>
    </row>
    <row r="129" spans="1:13" ht="36.75" customHeight="1" x14ac:dyDescent="0.5">
      <c r="A129" s="62"/>
      <c r="B129" s="54">
        <f>INDEX('Machine Schedule'!B127:$B127,1,1)</f>
        <v>138</v>
      </c>
      <c r="C129" s="54" t="e">
        <f>IF(VLOOKUP($B129,'Machine Schedule'!$B$2:$B$288,4,FALSE)&gt;0,VLOOKUP($B129,'Machine Schedule'!$B$2:$B$288,4,FALSE),"")</f>
        <v>#REF!</v>
      </c>
      <c r="D129" s="54" t="e">
        <f>IF(VLOOKUP($B129,'Machine Schedule'!$B$2:$B$288,5,FALSE)&gt;0,VLOOKUP($B129,'Machine Schedule'!$B$2:$B$288,5,FALSE),"")</f>
        <v>#REF!</v>
      </c>
      <c r="E129" s="54" t="e">
        <f>IF(VLOOKUP($B129,'Machine Schedule'!$B$2:$B$288,6,FALSE)&gt;0,VLOOKUP($B129,'Machine Schedule'!$B$2:$B$288,6,FALSE),"")</f>
        <v>#REF!</v>
      </c>
      <c r="F129" s="54" t="e">
        <f ca="1">OFFSET('Machine Schedule'!#REF!,,,,)</f>
        <v>#REF!</v>
      </c>
      <c r="G129" s="54" t="e">
        <f ca="1">OFFSET('Machine Schedule'!#REF!,,1,,)</f>
        <v>#REF!</v>
      </c>
      <c r="H129" s="54" t="e">
        <f ca="1">OFFSET('Machine Schedule'!#REF!,,2,,)</f>
        <v>#REF!</v>
      </c>
      <c r="I129" s="44" t="e">
        <f ca="1">OFFSET('Machine Schedule'!#REF!,,3,,)</f>
        <v>#REF!</v>
      </c>
      <c r="J129" s="44" t="e">
        <f ca="1">OFFSET('Machine Schedule'!#REF!,,4,,)</f>
        <v>#REF!</v>
      </c>
      <c r="K129" s="127" t="e">
        <f ca="1">OFFSET('Machine Schedule'!#REF!,,5,,)</f>
        <v>#REF!</v>
      </c>
      <c r="L129" s="198"/>
      <c r="M129" s="46"/>
    </row>
    <row r="130" spans="1:13" ht="36.75" customHeight="1" x14ac:dyDescent="0.5">
      <c r="A130" s="62"/>
      <c r="B130" s="54">
        <f>INDEX('Machine Schedule'!B128:$B128,1,1)</f>
        <v>139</v>
      </c>
      <c r="C130" s="54" t="e">
        <f>IF(VLOOKUP($B130,'Machine Schedule'!$B$2:$B$288,4,FALSE)&gt;0,VLOOKUP($B130,'Machine Schedule'!$B$2:$B$288,4,FALSE),"")</f>
        <v>#REF!</v>
      </c>
      <c r="D130" s="54" t="e">
        <f>IF(VLOOKUP($B130,'Machine Schedule'!$B$2:$B$288,5,FALSE)&gt;0,VLOOKUP($B130,'Machine Schedule'!$B$2:$B$288,5,FALSE),"")</f>
        <v>#REF!</v>
      </c>
      <c r="E130" s="54" t="e">
        <f>IF(VLOOKUP($B130,'Machine Schedule'!$B$2:$B$288,6,FALSE)&gt;0,VLOOKUP($B130,'Machine Schedule'!$B$2:$B$288,6,FALSE),"")</f>
        <v>#REF!</v>
      </c>
      <c r="F130" s="54" t="e">
        <f ca="1">OFFSET('Machine Schedule'!#REF!,,,,)</f>
        <v>#REF!</v>
      </c>
      <c r="G130" s="54" t="e">
        <f ca="1">OFFSET('Machine Schedule'!#REF!,,1,,)</f>
        <v>#REF!</v>
      </c>
      <c r="H130" s="54" t="e">
        <f ca="1">OFFSET('Machine Schedule'!#REF!,,2,,)</f>
        <v>#REF!</v>
      </c>
      <c r="I130" s="44"/>
      <c r="J130" s="44" t="e">
        <f ca="1">OFFSET('Machine Schedule'!#REF!,,4,,)</f>
        <v>#REF!</v>
      </c>
      <c r="K130" s="127" t="e">
        <f ca="1">OFFSET('Machine Schedule'!#REF!,,5,,)</f>
        <v>#REF!</v>
      </c>
      <c r="L130" s="138"/>
      <c r="M130" s="134"/>
    </row>
    <row r="131" spans="1:13" ht="36.75" customHeight="1" x14ac:dyDescent="0.5">
      <c r="A131" s="62"/>
      <c r="B131" s="54">
        <f>INDEX('Machine Schedule'!B129:$B129,1,1)</f>
        <v>140</v>
      </c>
      <c r="C131" s="54" t="e">
        <f>IF(VLOOKUP($B131,'Machine Schedule'!$B$2:$B$288,4,FALSE)&gt;0,VLOOKUP($B131,'Machine Schedule'!$B$2:$B$288,4,FALSE),"")</f>
        <v>#REF!</v>
      </c>
      <c r="D131" s="54" t="e">
        <f>IF(VLOOKUP($B131,'Machine Schedule'!$B$2:$B$288,5,FALSE)&gt;0,VLOOKUP($B131,'Machine Schedule'!$B$2:$B$288,5,FALSE),"")</f>
        <v>#REF!</v>
      </c>
      <c r="E131" s="54" t="e">
        <f>IF(VLOOKUP($B131,'Machine Schedule'!$B$2:$B$288,6,FALSE)&gt;0,VLOOKUP($B131,'Machine Schedule'!$B$2:$B$288,6,FALSE),"")</f>
        <v>#REF!</v>
      </c>
      <c r="F131" s="54" t="e">
        <f ca="1">OFFSET('Machine Schedule'!#REF!,,,,)</f>
        <v>#REF!</v>
      </c>
      <c r="G131" s="54" t="e">
        <f ca="1">OFFSET('Machine Schedule'!#REF!,,1,,)</f>
        <v>#REF!</v>
      </c>
      <c r="H131" s="54" t="e">
        <f ca="1">OFFSET('Machine Schedule'!#REF!,,2,,)</f>
        <v>#REF!</v>
      </c>
      <c r="I131" s="44" t="e">
        <f ca="1">OFFSET('Machine Schedule'!#REF!,,3,,)</f>
        <v>#REF!</v>
      </c>
      <c r="J131" s="44" t="e">
        <f ca="1">OFFSET('Machine Schedule'!#REF!,,4,,)</f>
        <v>#REF!</v>
      </c>
      <c r="K131" s="127" t="e">
        <f ca="1">OFFSET('Machine Schedule'!#REF!,,5,,)</f>
        <v>#REF!</v>
      </c>
      <c r="L131" s="199"/>
      <c r="M131" s="46"/>
    </row>
    <row r="132" spans="1:13" ht="36.75" customHeight="1" x14ac:dyDescent="0.5">
      <c r="A132" s="62"/>
      <c r="B132" s="54">
        <f>INDEX('Machine Schedule'!B130:$B130,1,1)</f>
        <v>141</v>
      </c>
      <c r="C132" s="54" t="e">
        <f>IF(VLOOKUP($B132,'Machine Schedule'!$B$2:$B$288,4,FALSE)&gt;0,VLOOKUP($B132,'Machine Schedule'!$B$2:$B$288,4,FALSE),"")</f>
        <v>#REF!</v>
      </c>
      <c r="D132" s="54" t="e">
        <f>IF(VLOOKUP($B132,'Machine Schedule'!$B$2:$B$288,5,FALSE)&gt;0,VLOOKUP($B132,'Machine Schedule'!$B$2:$B$288,5,FALSE),"")</f>
        <v>#REF!</v>
      </c>
      <c r="E132" s="54" t="e">
        <f>IF(VLOOKUP($B132,'Machine Schedule'!$B$2:$B$288,6,FALSE)&gt;0,VLOOKUP($B132,'Machine Schedule'!$B$2:$B$288,6,FALSE),"")</f>
        <v>#REF!</v>
      </c>
      <c r="F132" s="54" t="e">
        <f ca="1">OFFSET('Machine Schedule'!#REF!,,,,)</f>
        <v>#REF!</v>
      </c>
      <c r="G132" s="54" t="e">
        <f ca="1">OFFSET('Machine Schedule'!#REF!,,1,,)</f>
        <v>#REF!</v>
      </c>
      <c r="H132" s="54" t="e">
        <f ca="1">OFFSET('Machine Schedule'!#REF!,,2,,)</f>
        <v>#REF!</v>
      </c>
      <c r="I132" s="44" t="e">
        <f ca="1">OFFSET('Machine Schedule'!#REF!,,3,,)</f>
        <v>#REF!</v>
      </c>
      <c r="J132" s="44" t="e">
        <f ca="1">OFFSET('Machine Schedule'!#REF!,,4,,)</f>
        <v>#REF!</v>
      </c>
      <c r="K132" s="127" t="e">
        <f ca="1">OFFSET('Machine Schedule'!#REF!,,5,,)</f>
        <v>#REF!</v>
      </c>
      <c r="L132" s="179"/>
      <c r="M132" s="45"/>
    </row>
    <row r="133" spans="1:13" ht="36.75" customHeight="1" x14ac:dyDescent="0.5">
      <c r="A133" s="62"/>
      <c r="B133" s="54">
        <f>INDEX('Machine Schedule'!B131:$B131,1,1)</f>
        <v>142</v>
      </c>
      <c r="C133" s="54" t="e">
        <f>IF(VLOOKUP($B133,'Machine Schedule'!$B$2:$B$288,4,FALSE)&gt;0,VLOOKUP($B133,'Machine Schedule'!$B$2:$B$288,4,FALSE),"")</f>
        <v>#REF!</v>
      </c>
      <c r="D133" s="54" t="e">
        <f>IF(VLOOKUP($B133,'Machine Schedule'!$B$2:$B$288,5,FALSE)&gt;0,VLOOKUP($B133,'Machine Schedule'!$B$2:$B$288,5,FALSE),"")</f>
        <v>#REF!</v>
      </c>
      <c r="E133" s="54" t="e">
        <f>IF(VLOOKUP($B133,'Machine Schedule'!$B$2:$B$288,6,FALSE)&gt;0,VLOOKUP($B133,'Machine Schedule'!$B$2:$B$288,6,FALSE),"")</f>
        <v>#REF!</v>
      </c>
      <c r="F133" s="54" t="e">
        <f ca="1">OFFSET('Machine Schedule'!#REF!,,,,)</f>
        <v>#REF!</v>
      </c>
      <c r="G133" s="54" t="e">
        <f ca="1">OFFSET('Machine Schedule'!#REF!,,1,,)</f>
        <v>#REF!</v>
      </c>
      <c r="H133" s="54" t="e">
        <f ca="1">OFFSET('Machine Schedule'!#REF!,,2,,)</f>
        <v>#REF!</v>
      </c>
      <c r="I133" s="44" t="e">
        <f ca="1">OFFSET('Machine Schedule'!#REF!,,3,,)</f>
        <v>#REF!</v>
      </c>
      <c r="J133" s="44" t="e">
        <f ca="1">OFFSET('Machine Schedule'!#REF!,,4,,)</f>
        <v>#REF!</v>
      </c>
      <c r="K133" s="127" t="e">
        <f ca="1">OFFSET('Machine Schedule'!#REF!,,5,,)</f>
        <v>#REF!</v>
      </c>
      <c r="L133" s="178"/>
      <c r="M133" s="46" t="s">
        <v>83</v>
      </c>
    </row>
    <row r="134" spans="1:13" ht="36.75" customHeight="1" x14ac:dyDescent="0.5">
      <c r="A134" s="62"/>
      <c r="B134" s="54">
        <f>INDEX('Machine Schedule'!B132:$B132,1,1)</f>
        <v>143</v>
      </c>
      <c r="C134" s="54" t="e">
        <f>IF(VLOOKUP($B134,'Machine Schedule'!$B$2:$B$288,4,FALSE)&gt;0,VLOOKUP($B134,'Machine Schedule'!$B$2:$B$288,4,FALSE),"")</f>
        <v>#REF!</v>
      </c>
      <c r="D134" s="54" t="e">
        <f>IF(VLOOKUP($B134,'Machine Schedule'!$B$2:$B$288,5,FALSE)&gt;0,VLOOKUP($B134,'Machine Schedule'!$B$2:$B$288,5,FALSE),"")</f>
        <v>#REF!</v>
      </c>
      <c r="E134" s="54" t="e">
        <f>IF(VLOOKUP($B134,'Machine Schedule'!$B$2:$B$288,6,FALSE)&gt;0,VLOOKUP($B134,'Machine Schedule'!$B$2:$B$288,6,FALSE),"")</f>
        <v>#REF!</v>
      </c>
      <c r="F134" s="54" t="e">
        <f ca="1">OFFSET('Machine Schedule'!#REF!,,,,)</f>
        <v>#REF!</v>
      </c>
      <c r="G134" s="54" t="e">
        <f ca="1">OFFSET('Machine Schedule'!#REF!,,1,,)</f>
        <v>#REF!</v>
      </c>
      <c r="H134" s="54" t="e">
        <f ca="1">OFFSET('Machine Schedule'!#REF!,,2,,)</f>
        <v>#REF!</v>
      </c>
      <c r="I134" s="44" t="e">
        <f ca="1">OFFSET('Machine Schedule'!#REF!,,3,,)</f>
        <v>#REF!</v>
      </c>
      <c r="J134" s="44" t="e">
        <f ca="1">OFFSET('Machine Schedule'!#REF!,,4,,)</f>
        <v>#REF!</v>
      </c>
      <c r="K134" s="127" t="e">
        <f ca="1">OFFSET('Machine Schedule'!#REF!,,5,,)</f>
        <v>#REF!</v>
      </c>
      <c r="L134" s="46"/>
      <c r="M134" s="46" t="s">
        <v>0</v>
      </c>
    </row>
    <row r="135" spans="1:13" ht="36.75" customHeight="1" x14ac:dyDescent="0.5">
      <c r="A135" s="62"/>
      <c r="B135" s="54">
        <f>INDEX('Machine Schedule'!B133:$B133,1,1)</f>
        <v>144</v>
      </c>
      <c r="C135" s="54" t="e">
        <f>IF(VLOOKUP($B135,'Machine Schedule'!$B$2:$B$288,4,FALSE)&gt;0,VLOOKUP($B135,'Machine Schedule'!$B$2:$B$288,4,FALSE),"")</f>
        <v>#REF!</v>
      </c>
      <c r="D135" s="54" t="e">
        <f>IF(VLOOKUP($B135,'Machine Schedule'!$B$2:$B$288,5,FALSE)&gt;0,VLOOKUP($B135,'Machine Schedule'!$B$2:$B$288,5,FALSE),"")</f>
        <v>#REF!</v>
      </c>
      <c r="E135" s="54" t="e">
        <f>IF(VLOOKUP($B135,'Machine Schedule'!$B$2:$B$288,6,FALSE)&gt;0,VLOOKUP($B135,'Machine Schedule'!$B$2:$B$288,6,FALSE),"")</f>
        <v>#REF!</v>
      </c>
      <c r="F135" s="54" t="e">
        <f ca="1">OFFSET('Machine Schedule'!#REF!,,,,)</f>
        <v>#REF!</v>
      </c>
      <c r="G135" s="54" t="e">
        <f ca="1">OFFSET('Machine Schedule'!#REF!,,1,,)</f>
        <v>#REF!</v>
      </c>
      <c r="H135" s="54" t="e">
        <f ca="1">OFFSET('Machine Schedule'!#REF!,,2,,)</f>
        <v>#REF!</v>
      </c>
      <c r="I135" s="44" t="e">
        <f ca="1">OFFSET('Machine Schedule'!#REF!,,3,,)</f>
        <v>#REF!</v>
      </c>
      <c r="J135" s="44" t="e">
        <f ca="1">OFFSET('Machine Schedule'!#REF!,,4,,)</f>
        <v>#REF!</v>
      </c>
      <c r="K135" s="127" t="e">
        <f ca="1">OFFSET('Machine Schedule'!#REF!,,5,,)</f>
        <v>#REF!</v>
      </c>
      <c r="L135" s="181" t="s">
        <v>84</v>
      </c>
      <c r="M135" s="46" t="s">
        <v>85</v>
      </c>
    </row>
    <row r="136" spans="1:13" ht="36.75" customHeight="1" x14ac:dyDescent="0.5">
      <c r="A136" s="62" t="s">
        <v>9</v>
      </c>
      <c r="B136" s="54">
        <v>145</v>
      </c>
      <c r="C136" s="54" t="e">
        <f>IF(VLOOKUP($B136,'Machine Schedule'!$B$2:$B$288,4,FALSE)&gt;0,VLOOKUP($B136,'Machine Schedule'!$B$2:$B$288,4,FALSE),"")</f>
        <v>#REF!</v>
      </c>
      <c r="D136" s="54" t="e">
        <f>IF(VLOOKUP($B136,'Machine Schedule'!$B$2:$B$288,5,FALSE)&gt;0,VLOOKUP($B136,'Machine Schedule'!$B$2:$B$288,5,FALSE),"")</f>
        <v>#REF!</v>
      </c>
      <c r="E136" s="54" t="e">
        <f>IF(VLOOKUP($B136,'Machine Schedule'!$B$2:$B$288,6,FALSE)&gt;0,VLOOKUP($B136,'Machine Schedule'!$B$2:$B$288,6,FALSE),"")</f>
        <v>#REF!</v>
      </c>
      <c r="F136" s="54" t="e">
        <f ca="1">OFFSET('Machine Schedule'!#REF!,,,,)</f>
        <v>#REF!</v>
      </c>
      <c r="G136" s="54" t="e">
        <f ca="1">OFFSET('Machine Schedule'!#REF!,,1,,)</f>
        <v>#REF!</v>
      </c>
      <c r="H136" s="54" t="e">
        <f ca="1">OFFSET('Machine Schedule'!#REF!,,2,,)</f>
        <v>#REF!</v>
      </c>
      <c r="I136" s="44" t="e">
        <f ca="1">OFFSET('Machine Schedule'!#REF!,,3,,)</f>
        <v>#REF!</v>
      </c>
      <c r="J136" s="44" t="e">
        <f ca="1">OFFSET('Machine Schedule'!#REF!,,4,,)</f>
        <v>#REF!</v>
      </c>
      <c r="K136" s="127" t="e">
        <f ca="1">OFFSET('Machine Schedule'!#REF!,,5,,)</f>
        <v>#REF!</v>
      </c>
      <c r="L136" s="181"/>
      <c r="M136" s="46" t="s">
        <v>86</v>
      </c>
    </row>
    <row r="137" spans="1:13" ht="36.75" customHeight="1" x14ac:dyDescent="0.5">
      <c r="A137" s="62" t="s">
        <v>9</v>
      </c>
      <c r="B137" s="54">
        <v>146</v>
      </c>
      <c r="C137" s="54" t="e">
        <f>IF(VLOOKUP($B137,'Machine Schedule'!$B$2:$B$288,4,FALSE)&gt;0,VLOOKUP($B137,'Machine Schedule'!$B$2:$B$288,4,FALSE),"")</f>
        <v>#REF!</v>
      </c>
      <c r="D137" s="54" t="e">
        <f>IF(VLOOKUP($B137,'Machine Schedule'!$B$2:$B$288,5,FALSE)&gt;0,VLOOKUP($B137,'Machine Schedule'!$B$2:$B$288,5,FALSE),"")</f>
        <v>#REF!</v>
      </c>
      <c r="E137" s="54" t="e">
        <f>IF(VLOOKUP($B137,'Machine Schedule'!$B$2:$B$288,6,FALSE)&gt;0,VLOOKUP($B137,'Machine Schedule'!$B$2:$B$288,6,FALSE),"")</f>
        <v>#REF!</v>
      </c>
      <c r="F137" s="54" t="e">
        <f ca="1">OFFSET('Machine Schedule'!#REF!,,,,)</f>
        <v>#REF!</v>
      </c>
      <c r="G137" s="54" t="e">
        <f ca="1">OFFSET('Machine Schedule'!#REF!,,1,,)</f>
        <v>#REF!</v>
      </c>
      <c r="H137" s="54" t="e">
        <f ca="1">OFFSET('Machine Schedule'!#REF!,,2,,)</f>
        <v>#REF!</v>
      </c>
      <c r="I137" s="44" t="e">
        <f ca="1">OFFSET('Machine Schedule'!#REF!,,3,,)</f>
        <v>#REF!</v>
      </c>
      <c r="J137" s="44" t="e">
        <f ca="1">OFFSET('Machine Schedule'!#REF!,,4,,)</f>
        <v>#REF!</v>
      </c>
      <c r="K137" s="127" t="e">
        <f ca="1">OFFSET('Machine Schedule'!#REF!,,5,,)</f>
        <v>#REF!</v>
      </c>
      <c r="L137" s="200"/>
      <c r="M137" s="134" t="s">
        <v>87</v>
      </c>
    </row>
    <row r="138" spans="1:13" ht="36.75" customHeight="1" x14ac:dyDescent="0.5">
      <c r="A138" s="62" t="s">
        <v>9</v>
      </c>
      <c r="B138" s="54">
        <v>147</v>
      </c>
      <c r="C138" s="54" t="e">
        <f>IF(VLOOKUP($B138,'Machine Schedule'!$B$2:$B$288,4,FALSE)&gt;0,VLOOKUP($B138,'Machine Schedule'!$B$2:$B$288,4,FALSE),"")</f>
        <v>#REF!</v>
      </c>
      <c r="D138" s="54" t="e">
        <f>IF(VLOOKUP($B138,'Machine Schedule'!$B$2:$B$288,5,FALSE)&gt;0,VLOOKUP($B138,'Machine Schedule'!$B$2:$B$288,5,FALSE),"")</f>
        <v>#REF!</v>
      </c>
      <c r="E138" s="54" t="e">
        <f>IF(VLOOKUP($B138,'Machine Schedule'!$B$2:$B$288,6,FALSE)&gt;0,VLOOKUP($B138,'Machine Schedule'!$B$2:$B$288,6,FALSE),"")</f>
        <v>#REF!</v>
      </c>
      <c r="F138" s="54" t="e">
        <f ca="1">OFFSET('Machine Schedule'!#REF!,,,,)</f>
        <v>#REF!</v>
      </c>
      <c r="G138" s="54" t="e">
        <f ca="1">OFFSET('Machine Schedule'!#REF!,,1,,)</f>
        <v>#REF!</v>
      </c>
      <c r="H138" s="54" t="e">
        <f ca="1">OFFSET('Machine Schedule'!#REF!,,2,,)</f>
        <v>#REF!</v>
      </c>
      <c r="I138" s="44" t="e">
        <f ca="1">OFFSET('Machine Schedule'!#REF!,,3,,)</f>
        <v>#REF!</v>
      </c>
      <c r="J138" s="44" t="e">
        <f ca="1">OFFSET('Machine Schedule'!#REF!,,4,,)</f>
        <v>#REF!</v>
      </c>
      <c r="K138" s="127" t="e">
        <f ca="1">OFFSET('Machine Schedule'!#REF!,,5,,)</f>
        <v>#REF!</v>
      </c>
      <c r="L138" s="226" t="s">
        <v>88</v>
      </c>
      <c r="M138" s="46"/>
    </row>
    <row r="139" spans="1:13" ht="36.75" customHeight="1" x14ac:dyDescent="0.5">
      <c r="A139" s="62"/>
      <c r="B139" s="54">
        <f>INDEX('Machine Schedule'!B137:$B137,1,1)</f>
        <v>148</v>
      </c>
      <c r="C139" s="54" t="e">
        <f>IF(VLOOKUP($B139,'Machine Schedule'!$B$2:$B$288,4,FALSE)&gt;0,VLOOKUP($B139,'Machine Schedule'!$B$2:$B$288,4,FALSE),"")</f>
        <v>#REF!</v>
      </c>
      <c r="D139" s="54" t="e">
        <f>IF(VLOOKUP($B139,'Machine Schedule'!$B$2:$B$288,5,FALSE)&gt;0,VLOOKUP($B139,'Machine Schedule'!$B$2:$B$288,5,FALSE),"")</f>
        <v>#REF!</v>
      </c>
      <c r="E139" s="54" t="e">
        <f>IF(VLOOKUP($B139,'Machine Schedule'!$B$2:$B$288,6,FALSE)&gt;0,VLOOKUP($B139,'Machine Schedule'!$B$2:$B$288,6,FALSE),"")</f>
        <v>#REF!</v>
      </c>
      <c r="F139" s="54" t="e">
        <f ca="1">OFFSET('Machine Schedule'!#REF!,,,,)</f>
        <v>#REF!</v>
      </c>
      <c r="G139" s="54" t="e">
        <f ca="1">OFFSET('Machine Schedule'!#REF!,,1,,)</f>
        <v>#REF!</v>
      </c>
      <c r="H139" s="54" t="e">
        <f ca="1">OFFSET('Machine Schedule'!#REF!,,2,,)</f>
        <v>#REF!</v>
      </c>
      <c r="I139" s="44" t="e">
        <f ca="1">OFFSET('Machine Schedule'!#REF!,,3,,)</f>
        <v>#REF!</v>
      </c>
      <c r="J139" s="44" t="e">
        <f ca="1">OFFSET('Machine Schedule'!#REF!,,4,,)</f>
        <v>#REF!</v>
      </c>
      <c r="K139" s="127" t="e">
        <f ca="1">OFFSET('Machine Schedule'!#REF!,,5,,)</f>
        <v>#REF!</v>
      </c>
      <c r="L139" s="178"/>
      <c r="M139" s="46"/>
    </row>
    <row r="140" spans="1:13" ht="36.75" customHeight="1" x14ac:dyDescent="0.5">
      <c r="A140" s="62"/>
      <c r="B140" s="54">
        <f>INDEX('Machine Schedule'!B138:$B138,1,1)</f>
        <v>149</v>
      </c>
      <c r="C140" s="54" t="e">
        <f>IF(VLOOKUP($B140,'Machine Schedule'!$B$2:$B$288,4,FALSE)&gt;0,VLOOKUP($B140,'Machine Schedule'!$B$2:$B$288,4,FALSE),"")</f>
        <v>#REF!</v>
      </c>
      <c r="D140" s="54" t="e">
        <f>IF(VLOOKUP($B140,'Machine Schedule'!$B$2:$B$288,5,FALSE)&gt;0,VLOOKUP($B140,'Machine Schedule'!$B$2:$B$288,5,FALSE),"")</f>
        <v>#REF!</v>
      </c>
      <c r="E140" s="54" t="e">
        <f>IF(VLOOKUP($B140,'Machine Schedule'!$B$2:$B$288,6,FALSE)&gt;0,VLOOKUP($B140,'Machine Schedule'!$B$2:$B$288,6,FALSE),"")</f>
        <v>#REF!</v>
      </c>
      <c r="F140" s="54" t="e">
        <f ca="1">OFFSET('Machine Schedule'!#REF!,,,,)</f>
        <v>#REF!</v>
      </c>
      <c r="G140" s="54" t="e">
        <f ca="1">OFFSET('Machine Schedule'!#REF!,,1,,)</f>
        <v>#REF!</v>
      </c>
      <c r="H140" s="54" t="e">
        <f ca="1">OFFSET('Machine Schedule'!#REF!,,2,,)</f>
        <v>#REF!</v>
      </c>
      <c r="I140" s="44" t="e">
        <f ca="1">OFFSET('Machine Schedule'!#REF!,,3,,)</f>
        <v>#REF!</v>
      </c>
      <c r="J140" s="44" t="e">
        <f ca="1">OFFSET('Machine Schedule'!#REF!,,4,,)</f>
        <v>#REF!</v>
      </c>
      <c r="K140" s="127" t="e">
        <f ca="1">OFFSET('Machine Schedule'!#REF!,,5,,)</f>
        <v>#REF!</v>
      </c>
      <c r="L140" s="46"/>
      <c r="M140" s="46"/>
    </row>
    <row r="141" spans="1:13" ht="36.75" customHeight="1" x14ac:dyDescent="0.5">
      <c r="A141" s="62"/>
      <c r="B141" s="54">
        <f>INDEX('Machine Schedule'!B139:$B139,1,1)</f>
        <v>150</v>
      </c>
      <c r="C141" s="54"/>
      <c r="D141" s="54"/>
      <c r="E141" s="54"/>
      <c r="F141" s="54" t="e">
        <f ca="1">OFFSET('Machine Schedule'!#REF!,,,,)</f>
        <v>#REF!</v>
      </c>
      <c r="G141" s="54" t="e">
        <f ca="1">OFFSET('Machine Schedule'!#REF!,,1,,)</f>
        <v>#REF!</v>
      </c>
      <c r="H141" s="54" t="e">
        <f ca="1">OFFSET('Machine Schedule'!#REF!,,2,,)</f>
        <v>#REF!</v>
      </c>
      <c r="I141" s="44" t="e">
        <f ca="1">OFFSET('Machine Schedule'!#REF!,,3,,)</f>
        <v>#REF!</v>
      </c>
      <c r="J141" s="44" t="e">
        <f ca="1">OFFSET('Machine Schedule'!#REF!,,4,,)</f>
        <v>#REF!</v>
      </c>
      <c r="K141" s="127" t="e">
        <f ca="1">OFFSET('Machine Schedule'!#REF!,,5,,)</f>
        <v>#REF!</v>
      </c>
      <c r="L141" s="178"/>
      <c r="M141" s="46" t="s">
        <v>89</v>
      </c>
    </row>
    <row r="142" spans="1:13" ht="36.75" customHeight="1" x14ac:dyDescent="0.5">
      <c r="A142" s="62"/>
      <c r="B142" s="54">
        <f>INDEX('Machine Schedule'!B140:$B140,1,1)</f>
        <v>151</v>
      </c>
      <c r="C142" s="54" t="e">
        <f>IF(VLOOKUP($B142,'Machine Schedule'!$B$2:$B$288,4,FALSE)&gt;0,VLOOKUP($B142,'Machine Schedule'!$B$2:$B$288,4,FALSE),"")</f>
        <v>#REF!</v>
      </c>
      <c r="D142" s="54" t="e">
        <f>IF(VLOOKUP($B142,'Machine Schedule'!$B$2:$B$288,5,FALSE)&gt;0,VLOOKUP($B142,'Machine Schedule'!$B$2:$B$288,5,FALSE),"")</f>
        <v>#REF!</v>
      </c>
      <c r="E142" s="54" t="e">
        <f>IF(VLOOKUP($B142,'Machine Schedule'!$B$2:$B$288,6,FALSE)&gt;0,VLOOKUP($B142,'Machine Schedule'!$B$2:$B$288,6,FALSE),"")</f>
        <v>#REF!</v>
      </c>
      <c r="F142" s="54" t="e">
        <f ca="1">OFFSET('Machine Schedule'!#REF!,,,,)</f>
        <v>#REF!</v>
      </c>
      <c r="G142" s="54" t="e">
        <f ca="1">OFFSET('Machine Schedule'!#REF!,,1,,)</f>
        <v>#REF!</v>
      </c>
      <c r="H142" s="54" t="e">
        <f ca="1">OFFSET('Machine Schedule'!#REF!,,2,,)</f>
        <v>#REF!</v>
      </c>
      <c r="I142" s="44" t="e">
        <f ca="1">OFFSET('Machine Schedule'!#REF!,,3,,)</f>
        <v>#REF!</v>
      </c>
      <c r="J142" s="44" t="e">
        <f ca="1">OFFSET('Machine Schedule'!#REF!,,4,,)</f>
        <v>#REF!</v>
      </c>
      <c r="K142" s="127" t="e">
        <f ca="1">OFFSET('Machine Schedule'!#REF!,,5,,)</f>
        <v>#REF!</v>
      </c>
      <c r="L142" s="46"/>
      <c r="M142" s="129"/>
    </row>
    <row r="143" spans="1:13" ht="36.75" customHeight="1" x14ac:dyDescent="0.5">
      <c r="A143" s="62" t="s">
        <v>12</v>
      </c>
      <c r="B143" s="54">
        <f>INDEX('Machine Schedule'!B141:$B141,1,1)</f>
        <v>152</v>
      </c>
      <c r="C143" s="54" t="e">
        <f>IF(VLOOKUP($B143,'Machine Schedule'!$B$2:$B$288,4,FALSE)&gt;0,VLOOKUP($B143,'Machine Schedule'!$B$2:$B$288,4,FALSE),"")</f>
        <v>#REF!</v>
      </c>
      <c r="D143" s="54" t="e">
        <f>IF(VLOOKUP($B143,'Machine Schedule'!$B$2:$B$288,5,FALSE)&gt;0,VLOOKUP($B143,'Machine Schedule'!$B$2:$B$288,5,FALSE),"")</f>
        <v>#REF!</v>
      </c>
      <c r="E143" s="54" t="e">
        <f>IF(VLOOKUP($B143,'Machine Schedule'!$B$2:$B$288,6,FALSE)&gt;0,VLOOKUP($B143,'Machine Schedule'!$B$2:$B$288,6,FALSE),"")</f>
        <v>#REF!</v>
      </c>
      <c r="F143" s="54" t="e">
        <f ca="1">OFFSET('Machine Schedule'!#REF!,,,,)</f>
        <v>#REF!</v>
      </c>
      <c r="G143" s="54" t="e">
        <f ca="1">OFFSET('Machine Schedule'!#REF!,,1,,)</f>
        <v>#REF!</v>
      </c>
      <c r="H143" s="54" t="e">
        <f ca="1">OFFSET('Machine Schedule'!#REF!,,2,,)</f>
        <v>#REF!</v>
      </c>
      <c r="I143" s="44" t="e">
        <f ca="1">OFFSET('Machine Schedule'!#REF!,,3,,)</f>
        <v>#REF!</v>
      </c>
      <c r="J143" s="44" t="e">
        <f ca="1">OFFSET('Machine Schedule'!#REF!,,4,,)</f>
        <v>#REF!</v>
      </c>
      <c r="K143" s="127" t="e">
        <f ca="1">OFFSET('Machine Schedule'!#REF!,,5,,)</f>
        <v>#REF!</v>
      </c>
      <c r="L143" s="223" t="s">
        <v>90</v>
      </c>
      <c r="M143" s="55" t="s">
        <v>91</v>
      </c>
    </row>
    <row r="144" spans="1:13" ht="36.75" customHeight="1" x14ac:dyDescent="0.5">
      <c r="A144" s="62"/>
      <c r="B144" s="54">
        <f>INDEX('Machine Schedule'!B142:$B142,1,1)</f>
        <v>153</v>
      </c>
      <c r="C144" s="54" t="e">
        <f>IF(VLOOKUP($B144,'Machine Schedule'!$B$2:$B$288,4,FALSE)&gt;0,VLOOKUP($B144,'Machine Schedule'!$B$2:$B$288,4,FALSE),"")</f>
        <v>#REF!</v>
      </c>
      <c r="D144" s="54" t="e">
        <f>IF(VLOOKUP($B144,'Machine Schedule'!$B$2:$B$288,5,FALSE)&gt;0,VLOOKUP($B144,'Machine Schedule'!$B$2:$B$288,5,FALSE),"")</f>
        <v>#REF!</v>
      </c>
      <c r="E144" s="54" t="e">
        <f>IF(VLOOKUP($B144,'Machine Schedule'!$B$2:$B$288,6,FALSE)&gt;0,VLOOKUP($B144,'Machine Schedule'!$B$2:$B$288,6,FALSE),"")</f>
        <v>#REF!</v>
      </c>
      <c r="F144" s="54" t="e">
        <f ca="1">OFFSET('Machine Schedule'!#REF!,,,,)</f>
        <v>#REF!</v>
      </c>
      <c r="G144" s="54" t="e">
        <f ca="1">OFFSET('Machine Schedule'!#REF!,,1,,)</f>
        <v>#REF!</v>
      </c>
      <c r="H144" s="54" t="e">
        <f ca="1">OFFSET('Machine Schedule'!#REF!,,2,,)</f>
        <v>#REF!</v>
      </c>
      <c r="I144" s="44" t="e">
        <f ca="1">OFFSET('Machine Schedule'!#REF!,,3,,)</f>
        <v>#REF!</v>
      </c>
      <c r="J144" s="44" t="e">
        <f ca="1">OFFSET('Machine Schedule'!#REF!,,4,,)</f>
        <v>#REF!</v>
      </c>
      <c r="K144" s="127" t="e">
        <f ca="1">OFFSET('Machine Schedule'!#REF!,,5,,)</f>
        <v>#REF!</v>
      </c>
      <c r="L144" s="178"/>
      <c r="M144" s="45"/>
    </row>
    <row r="145" spans="1:13" ht="36.75" customHeight="1" x14ac:dyDescent="0.5">
      <c r="A145" s="62"/>
      <c r="B145" s="54">
        <f>INDEX('Machine Schedule'!B143:$B143,1,1)</f>
        <v>154</v>
      </c>
      <c r="C145" s="54" t="e">
        <f>IF(VLOOKUP($B145,'Machine Schedule'!$B$2:$B$288,4,FALSE)&gt;0,VLOOKUP($B145,'Machine Schedule'!$B$2:$B$288,4,FALSE),"")</f>
        <v>#REF!</v>
      </c>
      <c r="D145" s="54" t="e">
        <f>IF(VLOOKUP($B145,'Machine Schedule'!$B$2:$B$288,5,FALSE)&gt;0,VLOOKUP($B145,'Machine Schedule'!$B$2:$B$288,5,FALSE),"")</f>
        <v>#REF!</v>
      </c>
      <c r="E145" s="54" t="e">
        <f>IF(VLOOKUP($B145,'Machine Schedule'!$B$2:$B$288,6,FALSE)&gt;0,VLOOKUP($B145,'Machine Schedule'!$B$2:$B$288,6,FALSE),"")</f>
        <v>#REF!</v>
      </c>
      <c r="F145" s="54" t="e">
        <f ca="1">OFFSET('Machine Schedule'!#REF!,,,,)</f>
        <v>#REF!</v>
      </c>
      <c r="G145" s="54" t="e">
        <f ca="1">OFFSET('Machine Schedule'!#REF!,,1,,)</f>
        <v>#REF!</v>
      </c>
      <c r="H145" s="54" t="e">
        <f ca="1">OFFSET('Machine Schedule'!#REF!,,2,,)</f>
        <v>#REF!</v>
      </c>
      <c r="I145" s="44" t="e">
        <f ca="1">OFFSET('Machine Schedule'!#REF!,,3,,)</f>
        <v>#REF!</v>
      </c>
      <c r="J145" s="44" t="e">
        <f ca="1">OFFSET('Machine Schedule'!#REF!,,4,,)</f>
        <v>#REF!</v>
      </c>
      <c r="K145" s="127" t="e">
        <f ca="1">OFFSET('Machine Schedule'!#REF!,,5,,)</f>
        <v>#REF!</v>
      </c>
      <c r="L145" s="201"/>
      <c r="M145" s="46"/>
    </row>
    <row r="146" spans="1:13" ht="36.75" customHeight="1" x14ac:dyDescent="0.5">
      <c r="A146" s="62" t="s">
        <v>17</v>
      </c>
      <c r="B146" s="54">
        <f>INDEX('Machine Schedule'!B144:$B144,1,1)</f>
        <v>155</v>
      </c>
      <c r="C146" s="54" t="e">
        <f>IF(VLOOKUP($B146,'Machine Schedule'!$B$2:$B$288,4,FALSE)&gt;0,VLOOKUP($B146,'Machine Schedule'!$B$2:$B$288,4,FALSE),"")</f>
        <v>#REF!</v>
      </c>
      <c r="D146" s="54" t="e">
        <f>IF(VLOOKUP($B146,'Machine Schedule'!$B$2:$B$288,5,FALSE)&gt;0,VLOOKUP($B146,'Machine Schedule'!$B$2:$B$288,5,FALSE),"")</f>
        <v>#REF!</v>
      </c>
      <c r="E146" s="54" t="e">
        <f>IF(VLOOKUP($B146,'Machine Schedule'!$B$2:$B$288,6,FALSE)&gt;0,VLOOKUP($B146,'Machine Schedule'!$B$2:$B$288,6,FALSE),"")</f>
        <v>#REF!</v>
      </c>
      <c r="F146" s="54" t="e">
        <f ca="1">OFFSET('Machine Schedule'!#REF!,,,,)</f>
        <v>#REF!</v>
      </c>
      <c r="G146" s="54" t="e">
        <f ca="1">OFFSET('Machine Schedule'!#REF!,,1,,)</f>
        <v>#REF!</v>
      </c>
      <c r="H146" s="54" t="e">
        <f ca="1">OFFSET('Machine Schedule'!#REF!,,2,,)</f>
        <v>#REF!</v>
      </c>
      <c r="I146" s="44" t="e">
        <f ca="1">OFFSET('Machine Schedule'!#REF!,,3,,)</f>
        <v>#REF!</v>
      </c>
      <c r="J146" s="44" t="e">
        <f ca="1">OFFSET('Machine Schedule'!#REF!,,4,,)</f>
        <v>#REF!</v>
      </c>
      <c r="K146" s="127" t="e">
        <f ca="1">OFFSET('Machine Schedule'!#REF!,,5,,)</f>
        <v>#REF!</v>
      </c>
      <c r="L146" s="178" t="s">
        <v>92</v>
      </c>
      <c r="M146" s="46"/>
    </row>
    <row r="147" spans="1:13" ht="36.75" customHeight="1" x14ac:dyDescent="0.5">
      <c r="A147" s="62" t="s">
        <v>9</v>
      </c>
      <c r="B147" s="54">
        <f>INDEX('Machine Schedule'!B145:$B145,1,1)</f>
        <v>156</v>
      </c>
      <c r="C147" s="54" t="e">
        <f>IF(VLOOKUP($B147,'Machine Schedule'!$B$2:$B$288,4,FALSE)&gt;0,VLOOKUP($B147,'Machine Schedule'!$B$2:$B$288,4,FALSE),"")</f>
        <v>#REF!</v>
      </c>
      <c r="D147" s="54" t="e">
        <f>IF(VLOOKUP($B147,'Machine Schedule'!$B$2:$B$288,5,FALSE)&gt;0,VLOOKUP($B147,'Machine Schedule'!$B$2:$B$288,5,FALSE),"")</f>
        <v>#REF!</v>
      </c>
      <c r="E147" s="54" t="e">
        <f>IF(VLOOKUP($B147,'Machine Schedule'!$B$2:$B$288,6,FALSE)&gt;0,VLOOKUP($B147,'Machine Schedule'!$B$2:$B$288,6,FALSE),"")</f>
        <v>#REF!</v>
      </c>
      <c r="F147" s="54" t="e">
        <f ca="1">OFFSET('Machine Schedule'!#REF!,,,,)</f>
        <v>#REF!</v>
      </c>
      <c r="G147" s="54" t="e">
        <f ca="1">OFFSET('Machine Schedule'!#REF!,,1,,)</f>
        <v>#REF!</v>
      </c>
      <c r="H147" s="54" t="e">
        <f ca="1">OFFSET('Machine Schedule'!#REF!,,2,,)</f>
        <v>#REF!</v>
      </c>
      <c r="I147" s="44" t="e">
        <f ca="1">OFFSET('Machine Schedule'!#REF!,,3,,)</f>
        <v>#REF!</v>
      </c>
      <c r="J147" s="44" t="e">
        <f ca="1">OFFSET('Machine Schedule'!#REF!,,4,,)</f>
        <v>#REF!</v>
      </c>
      <c r="K147" s="127" t="e">
        <f ca="1">OFFSET('Machine Schedule'!#REF!,,5,,)</f>
        <v>#REF!</v>
      </c>
      <c r="L147" s="178"/>
      <c r="M147" s="46"/>
    </row>
    <row r="148" spans="1:13" ht="36.75" customHeight="1" x14ac:dyDescent="0.5">
      <c r="A148" s="62"/>
      <c r="B148" s="54">
        <f>INDEX('Machine Schedule'!B146:$B146,1,1)</f>
        <v>157</v>
      </c>
      <c r="C148" s="54" t="e">
        <f>IF(VLOOKUP($B148,'Machine Schedule'!$B$2:$B$288,4,FALSE)&gt;0,VLOOKUP($B148,'Machine Schedule'!$B$2:$B$288,4,FALSE),"")</f>
        <v>#REF!</v>
      </c>
      <c r="D148" s="54" t="e">
        <f>IF(VLOOKUP($B148,'Machine Schedule'!$B$2:$B$288,5,FALSE)&gt;0,VLOOKUP($B148,'Machine Schedule'!$B$2:$B$288,5,FALSE),"")</f>
        <v>#REF!</v>
      </c>
      <c r="E148" s="54" t="e">
        <f>IF(VLOOKUP($B148,'Machine Schedule'!$B$2:$B$288,6,FALSE)&gt;0,VLOOKUP($B148,'Machine Schedule'!$B$2:$B$288,6,FALSE),"")</f>
        <v>#REF!</v>
      </c>
      <c r="F148" s="54" t="e">
        <f ca="1">OFFSET('Machine Schedule'!#REF!,,,,)</f>
        <v>#REF!</v>
      </c>
      <c r="G148" s="54" t="e">
        <f ca="1">OFFSET('Machine Schedule'!#REF!,,1,,)</f>
        <v>#REF!</v>
      </c>
      <c r="H148" s="54" t="e">
        <f ca="1">OFFSET('Machine Schedule'!#REF!,,2,,)</f>
        <v>#REF!</v>
      </c>
      <c r="I148" s="44" t="e">
        <f ca="1">OFFSET('Machine Schedule'!#REF!,,3,,)</f>
        <v>#REF!</v>
      </c>
      <c r="J148" s="44" t="e">
        <f ca="1">OFFSET('Machine Schedule'!#REF!,,4,,)</f>
        <v>#REF!</v>
      </c>
      <c r="K148" s="127" t="e">
        <f ca="1">OFFSET('Machine Schedule'!#REF!,,5,,)</f>
        <v>#REF!</v>
      </c>
      <c r="L148" s="46"/>
      <c r="M148" s="46"/>
    </row>
    <row r="149" spans="1:13" ht="36.75" customHeight="1" x14ac:dyDescent="0.5">
      <c r="A149" s="62" t="s">
        <v>12</v>
      </c>
      <c r="B149" s="54">
        <f>INDEX('Machine Schedule'!B147:$B147,1,1)</f>
        <v>158</v>
      </c>
      <c r="C149" s="54" t="e">
        <f>IF(VLOOKUP($B149,'Machine Schedule'!$B$2:$B$288,4,FALSE)&gt;0,VLOOKUP($B149,'Machine Schedule'!$B$2:$B$288,4,FALSE),"")</f>
        <v>#REF!</v>
      </c>
      <c r="D149" s="54" t="e">
        <f>IF(VLOOKUP($B149,'Machine Schedule'!$B$2:$B$288,5,FALSE)&gt;0,VLOOKUP($B149,'Machine Schedule'!$B$2:$B$288,5,FALSE),"")</f>
        <v>#REF!</v>
      </c>
      <c r="E149" s="54" t="e">
        <f>IF(VLOOKUP($B149,'Machine Schedule'!$B$2:$B$288,6,FALSE)&gt;0,VLOOKUP($B149,'Machine Schedule'!$B$2:$B$288,6,FALSE),"")</f>
        <v>#REF!</v>
      </c>
      <c r="F149" s="54" t="e">
        <f ca="1">OFFSET('Machine Schedule'!#REF!,,,,)</f>
        <v>#REF!</v>
      </c>
      <c r="G149" s="54" t="e">
        <f ca="1">OFFSET('Machine Schedule'!#REF!,,1,,)</f>
        <v>#REF!</v>
      </c>
      <c r="H149" s="54" t="e">
        <f ca="1">OFFSET('Machine Schedule'!#REF!,,2,,)</f>
        <v>#REF!</v>
      </c>
      <c r="I149" s="44" t="e">
        <f ca="1">OFFSET('Machine Schedule'!#REF!,,3,,)</f>
        <v>#REF!</v>
      </c>
      <c r="J149" s="44" t="e">
        <f ca="1">OFFSET('Machine Schedule'!#REF!,,4,,)</f>
        <v>#REF!</v>
      </c>
      <c r="K149" s="127" t="e">
        <f ca="1">OFFSET('Machine Schedule'!#REF!,,5,,)</f>
        <v>#REF!</v>
      </c>
      <c r="L149" s="55" t="s">
        <v>36</v>
      </c>
      <c r="M149" s="46"/>
    </row>
    <row r="150" spans="1:13" ht="36.75" customHeight="1" x14ac:dyDescent="0.5">
      <c r="A150" s="62"/>
      <c r="B150" s="54">
        <f>INDEX('Machine Schedule'!B148:$B148,1,1)</f>
        <v>159</v>
      </c>
      <c r="C150" s="54" t="e">
        <f>IF(VLOOKUP($B150,'Machine Schedule'!$B$2:$B$288,4,FALSE)&gt;0,VLOOKUP($B150,'Machine Schedule'!$B$2:$B$288,4,FALSE),"")</f>
        <v>#REF!</v>
      </c>
      <c r="D150" s="54" t="e">
        <f>IF(VLOOKUP($B150,'Machine Schedule'!$B$2:$B$288,5,FALSE)&gt;0,VLOOKUP($B150,'Machine Schedule'!$B$2:$B$288,5,FALSE),"")</f>
        <v>#REF!</v>
      </c>
      <c r="E150" s="54" t="e">
        <f>IF(VLOOKUP($B150,'Machine Schedule'!$B$2:$B$288,6,FALSE)&gt;0,VLOOKUP($B150,'Machine Schedule'!$B$2:$B$288,6,FALSE),"")</f>
        <v>#REF!</v>
      </c>
      <c r="F150" s="54" t="e">
        <f ca="1">OFFSET('Machine Schedule'!#REF!,,,,)</f>
        <v>#REF!</v>
      </c>
      <c r="G150" s="54" t="e">
        <f ca="1">OFFSET('Machine Schedule'!#REF!,,1,,)</f>
        <v>#REF!</v>
      </c>
      <c r="H150" s="54" t="e">
        <f ca="1">OFFSET('Machine Schedule'!#REF!,,2,,)</f>
        <v>#REF!</v>
      </c>
      <c r="I150" s="44" t="e">
        <f ca="1">OFFSET('Machine Schedule'!#REF!,,3,,)</f>
        <v>#REF!</v>
      </c>
      <c r="J150" s="44" t="e">
        <f ca="1">OFFSET('Machine Schedule'!#REF!,,4,,)</f>
        <v>#REF!</v>
      </c>
      <c r="K150" s="127" t="e">
        <f ca="1">OFFSET('Machine Schedule'!#REF!,,5,,)</f>
        <v>#REF!</v>
      </c>
      <c r="L150" s="178"/>
      <c r="M150" s="46"/>
    </row>
    <row r="151" spans="1:13" ht="36.75" customHeight="1" x14ac:dyDescent="0.5">
      <c r="A151" s="62"/>
      <c r="B151" s="54">
        <f>INDEX('Machine Schedule'!B149:$B149,1,1)</f>
        <v>161</v>
      </c>
      <c r="C151" s="54" t="e">
        <f>IF(VLOOKUP($B151,'Machine Schedule'!$B$2:$B$288,4,FALSE)&gt;0,VLOOKUP($B151,'Machine Schedule'!$B$2:$B$288,4,FALSE),"")</f>
        <v>#REF!</v>
      </c>
      <c r="D151" s="54" t="e">
        <f>IF(VLOOKUP($B151,'Machine Schedule'!$B$2:$B$288,5,FALSE)&gt;0,VLOOKUP($B151,'Machine Schedule'!$B$2:$B$288,5,FALSE),"")</f>
        <v>#REF!</v>
      </c>
      <c r="E151" s="54" t="e">
        <f>IF(VLOOKUP($B151,'Machine Schedule'!$B$2:$B$288,6,FALSE)&gt;0,VLOOKUP($B151,'Machine Schedule'!$B$2:$B$288,6,FALSE),"")</f>
        <v>#REF!</v>
      </c>
      <c r="F151" s="54" t="e">
        <f ca="1">OFFSET('Machine Schedule'!#REF!,,,,)</f>
        <v>#REF!</v>
      </c>
      <c r="G151" s="54" t="e">
        <f ca="1">OFFSET('Machine Schedule'!#REF!,,1,,)</f>
        <v>#REF!</v>
      </c>
      <c r="H151" s="54" t="e">
        <f ca="1">OFFSET('Machine Schedule'!#REF!,,2,,)</f>
        <v>#REF!</v>
      </c>
      <c r="I151" s="44" t="e">
        <f ca="1">OFFSET('Machine Schedule'!#REF!,,3,,)</f>
        <v>#REF!</v>
      </c>
      <c r="J151" s="44" t="e">
        <f ca="1">OFFSET('Machine Schedule'!#REF!,,4,,)</f>
        <v>#REF!</v>
      </c>
      <c r="K151" s="127" t="e">
        <f ca="1">OFFSET('Machine Schedule'!#REF!,,5,,)</f>
        <v>#REF!</v>
      </c>
      <c r="L151" s="46"/>
      <c r="M151" s="46"/>
    </row>
    <row r="152" spans="1:13" ht="36.75" customHeight="1" x14ac:dyDescent="0.5">
      <c r="A152" s="62"/>
      <c r="B152" s="54">
        <f>INDEX('Machine Schedule'!B150:$B150,1,1)</f>
        <v>162</v>
      </c>
      <c r="C152" s="54" t="e">
        <f>IF(VLOOKUP($B152,'Machine Schedule'!$B$2:$B$288,4,FALSE)&gt;0,VLOOKUP($B152,'Machine Schedule'!$B$2:$B$288,4,FALSE),"")</f>
        <v>#REF!</v>
      </c>
      <c r="D152" s="54" t="e">
        <f>IF(VLOOKUP($B152,'Machine Schedule'!$B$2:$B$288,5,FALSE)&gt;0,VLOOKUP($B152,'Machine Schedule'!$B$2:$B$288,5,FALSE),"")</f>
        <v>#REF!</v>
      </c>
      <c r="E152" s="54" t="e">
        <f>IF(VLOOKUP($B152,'Machine Schedule'!$B$2:$B$288,6,FALSE)&gt;0,VLOOKUP($B152,'Machine Schedule'!$B$2:$B$288,6,FALSE),"")</f>
        <v>#REF!</v>
      </c>
      <c r="F152" s="54" t="e">
        <f ca="1">OFFSET('Machine Schedule'!#REF!,,,,)</f>
        <v>#REF!</v>
      </c>
      <c r="G152" s="54" t="e">
        <f ca="1">OFFSET('Machine Schedule'!#REF!,,1,,)</f>
        <v>#REF!</v>
      </c>
      <c r="H152" s="54" t="e">
        <f ca="1">OFFSET('Machine Schedule'!#REF!,,2,,)</f>
        <v>#REF!</v>
      </c>
      <c r="I152" s="44" t="e">
        <f ca="1">OFFSET('Machine Schedule'!#REF!,,3,,)</f>
        <v>#REF!</v>
      </c>
      <c r="J152" s="44" t="e">
        <f ca="1">OFFSET('Machine Schedule'!#REF!,,4,,)</f>
        <v>#REF!</v>
      </c>
      <c r="K152" s="127" t="e">
        <f ca="1">OFFSET('Machine Schedule'!#REF!,,5,,)</f>
        <v>#REF!</v>
      </c>
      <c r="L152" s="178"/>
      <c r="M152" s="45"/>
    </row>
    <row r="153" spans="1:13" ht="36.75" customHeight="1" x14ac:dyDescent="0.5">
      <c r="A153" s="62"/>
      <c r="B153" s="54">
        <f>INDEX('Machine Schedule'!B151:$B151,1,1)</f>
        <v>163</v>
      </c>
      <c r="C153" s="54" t="e">
        <f>IF(VLOOKUP($B153,'Machine Schedule'!$B$2:$B$288,4,FALSE)&gt;0,VLOOKUP($B153,'Machine Schedule'!$B$2:$B$288,4,FALSE),"")</f>
        <v>#REF!</v>
      </c>
      <c r="D153" s="54" t="e">
        <f>IF(VLOOKUP($B153,'Machine Schedule'!$B$2:$B$288,5,FALSE)&gt;0,VLOOKUP($B153,'Machine Schedule'!$B$2:$B$288,5,FALSE),"")</f>
        <v>#REF!</v>
      </c>
      <c r="E153" s="54" t="e">
        <f>IF(VLOOKUP($B153,'Machine Schedule'!$B$2:$B$288,6,FALSE)&gt;0,VLOOKUP($B153,'Machine Schedule'!$B$2:$B$288,6,FALSE),"")</f>
        <v>#REF!</v>
      </c>
      <c r="F153" s="54" t="e">
        <f ca="1">OFFSET('Machine Schedule'!#REF!,,,,)</f>
        <v>#REF!</v>
      </c>
      <c r="G153" s="54" t="e">
        <f ca="1">OFFSET('Machine Schedule'!#REF!,,1,,)</f>
        <v>#REF!</v>
      </c>
      <c r="H153" s="54" t="e">
        <f ca="1">OFFSET('Machine Schedule'!#REF!,,2,,)</f>
        <v>#REF!</v>
      </c>
      <c r="I153" s="44" t="e">
        <f ca="1">OFFSET('Machine Schedule'!#REF!,,3,,)</f>
        <v>#REF!</v>
      </c>
      <c r="J153" s="44" t="e">
        <f ca="1">OFFSET('Machine Schedule'!#REF!,,4,,)</f>
        <v>#REF!</v>
      </c>
      <c r="K153" s="127" t="e">
        <f ca="1">OFFSET('Machine Schedule'!#REF!,,5,,)</f>
        <v>#REF!</v>
      </c>
      <c r="L153" s="46"/>
      <c r="M153" s="46"/>
    </row>
    <row r="154" spans="1:13" ht="36.75" customHeight="1" x14ac:dyDescent="0.5">
      <c r="A154" s="62"/>
      <c r="B154" s="54">
        <f>INDEX('Machine Schedule'!B152:$B152,1,1)</f>
        <v>165</v>
      </c>
      <c r="C154" s="54" t="e">
        <f>IF(VLOOKUP($B154,'Machine Schedule'!$B$2:$B$288,4,FALSE)&gt;0,VLOOKUP($B154,'Machine Schedule'!$B$2:$B$288,4,FALSE),"")</f>
        <v>#REF!</v>
      </c>
      <c r="D154" s="54" t="e">
        <f>IF(VLOOKUP($B154,'Machine Schedule'!$B$2:$B$288,5,FALSE)&gt;0,VLOOKUP($B154,'Machine Schedule'!$B$2:$B$288,5,FALSE),"")</f>
        <v>#REF!</v>
      </c>
      <c r="E154" s="54" t="e">
        <f>IF(VLOOKUP($B154,'Machine Schedule'!$B$2:$B$288,6,FALSE)&gt;0,VLOOKUP($B154,'Machine Schedule'!$B$2:$B$288,6,FALSE),"")</f>
        <v>#REF!</v>
      </c>
      <c r="F154" s="54" t="e">
        <f ca="1">OFFSET('Machine Schedule'!#REF!,,,,)</f>
        <v>#REF!</v>
      </c>
      <c r="G154" s="54" t="e">
        <f ca="1">OFFSET('Machine Schedule'!#REF!,,1,,)</f>
        <v>#REF!</v>
      </c>
      <c r="H154" s="54" t="e">
        <f ca="1">OFFSET('Machine Schedule'!#REF!,,2,,)</f>
        <v>#REF!</v>
      </c>
      <c r="I154" s="44" t="e">
        <f ca="1">OFFSET('Machine Schedule'!#REF!,,3,,)</f>
        <v>#REF!</v>
      </c>
      <c r="J154" s="44" t="e">
        <f ca="1">OFFSET('Machine Schedule'!#REF!,,4,,)</f>
        <v>#REF!</v>
      </c>
      <c r="K154" s="127" t="e">
        <f ca="1">OFFSET('Machine Schedule'!#REF!,,5,,)</f>
        <v>#REF!</v>
      </c>
      <c r="L154" s="46"/>
      <c r="M154" s="46"/>
    </row>
    <row r="155" spans="1:13" ht="36.75" customHeight="1" x14ac:dyDescent="0.5">
      <c r="A155" s="62" t="s">
        <v>9</v>
      </c>
      <c r="B155" s="54">
        <f>INDEX('Machine Schedule'!B153:$B153,1,1)</f>
        <v>167</v>
      </c>
      <c r="C155" s="54" t="e">
        <f>IF(VLOOKUP($B155,'Machine Schedule'!$B$2:$B$288,4,FALSE)&gt;0,VLOOKUP($B155,'Machine Schedule'!$B$2:$B$288,4,FALSE),"")</f>
        <v>#REF!</v>
      </c>
      <c r="D155" s="54" t="e">
        <f>IF(VLOOKUP($B155,'Machine Schedule'!$B$2:$B$288,5,FALSE)&gt;0,VLOOKUP($B155,'Machine Schedule'!$B$2:$B$288,5,FALSE),"")</f>
        <v>#REF!</v>
      </c>
      <c r="E155" s="54" t="e">
        <f>IF(VLOOKUP($B155,'Machine Schedule'!$B$2:$B$288,6,FALSE)&gt;0,VLOOKUP($B155,'Machine Schedule'!$B$2:$B$288,6,FALSE),"")</f>
        <v>#REF!</v>
      </c>
      <c r="F155" s="54" t="e">
        <f ca="1">OFFSET('Machine Schedule'!#REF!,,,,)</f>
        <v>#REF!</v>
      </c>
      <c r="G155" s="54" t="e">
        <f ca="1">OFFSET('Machine Schedule'!#REF!,,1,,)</f>
        <v>#REF!</v>
      </c>
      <c r="H155" s="54" t="e">
        <f ca="1">OFFSET('Machine Schedule'!#REF!,,2,,)</f>
        <v>#REF!</v>
      </c>
      <c r="I155" s="44" t="e">
        <f ca="1">OFFSET('Machine Schedule'!#REF!,,3,,)</f>
        <v>#REF!</v>
      </c>
      <c r="J155" s="44" t="e">
        <f ca="1">OFFSET('Machine Schedule'!#REF!,,4,,)</f>
        <v>#REF!</v>
      </c>
      <c r="K155" s="127" t="e">
        <f ca="1">OFFSET('Machine Schedule'!#REF!,,5,,)</f>
        <v>#REF!</v>
      </c>
      <c r="L155" s="178"/>
      <c r="M155" s="46"/>
    </row>
    <row r="156" spans="1:13" ht="36.75" customHeight="1" x14ac:dyDescent="0.5">
      <c r="A156" s="62" t="s">
        <v>9</v>
      </c>
      <c r="B156" s="54">
        <f>INDEX('Machine Schedule'!B154:$B154,1,1)</f>
        <v>168</v>
      </c>
      <c r="C156" s="54" t="e">
        <f>IF(VLOOKUP($B156,'Machine Schedule'!$B$2:$B$288,4,FALSE)&gt;0,VLOOKUP($B156,'Machine Schedule'!$B$2:$B$288,4,FALSE),"")</f>
        <v>#REF!</v>
      </c>
      <c r="D156" s="54" t="e">
        <f>IF(VLOOKUP($B156,'Machine Schedule'!$B$2:$B$288,5,FALSE)&gt;0,VLOOKUP($B156,'Machine Schedule'!$B$2:$B$288,5,FALSE),"")</f>
        <v>#REF!</v>
      </c>
      <c r="E156" s="54" t="e">
        <f>IF(VLOOKUP($B156,'Machine Schedule'!$B$2:$B$288,6,FALSE)&gt;0,VLOOKUP($B156,'Machine Schedule'!$B$2:$B$288,6,FALSE),"")</f>
        <v>#REF!</v>
      </c>
      <c r="F156" s="54" t="e">
        <f ca="1">OFFSET('Machine Schedule'!#REF!,,,,)</f>
        <v>#REF!</v>
      </c>
      <c r="G156" s="54" t="e">
        <f ca="1">OFFSET('Machine Schedule'!#REF!,,1,,)</f>
        <v>#REF!</v>
      </c>
      <c r="H156" s="54" t="e">
        <f ca="1">OFFSET('Machine Schedule'!#REF!,,2,,)</f>
        <v>#REF!</v>
      </c>
      <c r="I156" s="44" t="e">
        <f ca="1">OFFSET('Machine Schedule'!#REF!,,3,,)</f>
        <v>#REF!</v>
      </c>
      <c r="J156" s="44" t="e">
        <f ca="1">OFFSET('Machine Schedule'!#REF!,,4,,)</f>
        <v>#REF!</v>
      </c>
      <c r="K156" s="127" t="e">
        <f ca="1">OFFSET('Machine Schedule'!#REF!,,5,,)</f>
        <v>#REF!</v>
      </c>
      <c r="L156" s="178"/>
      <c r="M156" s="46"/>
    </row>
    <row r="157" spans="1:13" ht="36.75" customHeight="1" x14ac:dyDescent="0.5">
      <c r="A157" s="62"/>
      <c r="B157" s="54">
        <f>INDEX('Machine Schedule'!B155:$B155,1,1)</f>
        <v>169</v>
      </c>
      <c r="C157" s="54" t="e">
        <f>IF(VLOOKUP($B157,'Machine Schedule'!$B$2:$B$288,4,FALSE)&gt;0,VLOOKUP($B157,'Machine Schedule'!$B$2:$B$288,4,FALSE),"")</f>
        <v>#REF!</v>
      </c>
      <c r="D157" s="54" t="e">
        <f>IF(VLOOKUP($B157,'Machine Schedule'!$B$2:$B$288,5,FALSE)&gt;0,VLOOKUP($B157,'Machine Schedule'!$B$2:$B$288,5,FALSE),"")</f>
        <v>#REF!</v>
      </c>
      <c r="E157" s="54" t="e">
        <f>IF(VLOOKUP($B157,'Machine Schedule'!$B$2:$B$288,6,FALSE)&gt;0,VLOOKUP($B157,'Machine Schedule'!$B$2:$B$288,6,FALSE),"")</f>
        <v>#REF!</v>
      </c>
      <c r="F157" s="54" t="e">
        <f ca="1">OFFSET('Machine Schedule'!#REF!,,,,)</f>
        <v>#REF!</v>
      </c>
      <c r="G157" s="54" t="e">
        <f ca="1">OFFSET('Machine Schedule'!#REF!,,1,,)</f>
        <v>#REF!</v>
      </c>
      <c r="H157" s="54" t="e">
        <f ca="1">OFFSET('Machine Schedule'!#REF!,,2,,)</f>
        <v>#REF!</v>
      </c>
      <c r="I157" s="44" t="e">
        <f ca="1">OFFSET('Machine Schedule'!#REF!,,3,,)</f>
        <v>#REF!</v>
      </c>
      <c r="J157" s="44" t="e">
        <f ca="1">OFFSET('Machine Schedule'!#REF!,,4,,)</f>
        <v>#REF!</v>
      </c>
      <c r="K157" s="127" t="e">
        <f ca="1">OFFSET('Machine Schedule'!#REF!,,5,,)</f>
        <v>#REF!</v>
      </c>
      <c r="L157" s="46"/>
      <c r="M157" s="46"/>
    </row>
    <row r="158" spans="1:13" ht="36.75" customHeight="1" x14ac:dyDescent="0.5">
      <c r="A158" s="62" t="s">
        <v>17</v>
      </c>
      <c r="B158" s="54">
        <f>INDEX('Machine Schedule'!B156:$B156,1,1)</f>
        <v>170</v>
      </c>
      <c r="C158" s="54" t="e">
        <f>IF(VLOOKUP($B158,'Machine Schedule'!$B$2:$B$288,4,FALSE)&gt;0,VLOOKUP($B158,'Machine Schedule'!$B$2:$B$288,4,FALSE),"")</f>
        <v>#REF!</v>
      </c>
      <c r="D158" s="54" t="e">
        <f>IF(VLOOKUP($B158,'Machine Schedule'!$B$2:$B$288,5,FALSE)&gt;0,VLOOKUP($B158,'Machine Schedule'!$B$2:$B$288,5,FALSE),"")</f>
        <v>#REF!</v>
      </c>
      <c r="E158" s="54" t="e">
        <f>IF(VLOOKUP($B158,'Machine Schedule'!$B$2:$B$288,6,FALSE)&gt;0,VLOOKUP($B158,'Machine Schedule'!$B$2:$B$288,6,FALSE),"")</f>
        <v>#REF!</v>
      </c>
      <c r="F158" s="54" t="e">
        <f ca="1">OFFSET('Machine Schedule'!#REF!,,,,)</f>
        <v>#REF!</v>
      </c>
      <c r="G158" s="54" t="e">
        <f ca="1">OFFSET('Machine Schedule'!#REF!,,1,,)</f>
        <v>#REF!</v>
      </c>
      <c r="H158" s="54" t="e">
        <f ca="1">OFFSET('Machine Schedule'!#REF!,,2,,)</f>
        <v>#REF!</v>
      </c>
      <c r="I158" s="44" t="e">
        <f ca="1">OFFSET('Machine Schedule'!#REF!,,3,,)</f>
        <v>#REF!</v>
      </c>
      <c r="J158" s="44" t="e">
        <f ca="1">OFFSET('Machine Schedule'!#REF!,,4,,)</f>
        <v>#REF!</v>
      </c>
      <c r="K158" s="127" t="e">
        <f ca="1">OFFSET('Machine Schedule'!#REF!,,5,,)</f>
        <v>#REF!</v>
      </c>
      <c r="L158" s="178"/>
      <c r="M158" s="46"/>
    </row>
    <row r="159" spans="1:13" ht="36.75" customHeight="1" x14ac:dyDescent="0.5">
      <c r="A159" s="62" t="s">
        <v>27</v>
      </c>
      <c r="B159" s="54">
        <f>INDEX('Machine Schedule'!B157:$B157,1,1)</f>
        <v>171</v>
      </c>
      <c r="C159" s="54" t="e">
        <f>IF(VLOOKUP($B159,'Machine Schedule'!$B$2:$B$288,4,FALSE)&gt;0,VLOOKUP($B159,'Machine Schedule'!$B$2:$B$288,4,FALSE),"")</f>
        <v>#REF!</v>
      </c>
      <c r="D159" s="54" t="e">
        <f>IF(VLOOKUP($B159,'Machine Schedule'!$B$2:$B$288,5,FALSE)&gt;0,VLOOKUP($B159,'Machine Schedule'!$B$2:$B$288,5,FALSE),"")</f>
        <v>#REF!</v>
      </c>
      <c r="E159" s="54" t="e">
        <f>IF(VLOOKUP($B159,'Machine Schedule'!$B$2:$B$288,6,FALSE)&gt;0,VLOOKUP($B159,'Machine Schedule'!$B$2:$B$288,6,FALSE),"")</f>
        <v>#REF!</v>
      </c>
      <c r="F159" s="54" t="e">
        <f ca="1">OFFSET('Machine Schedule'!#REF!,,,,)</f>
        <v>#REF!</v>
      </c>
      <c r="G159" s="54" t="e">
        <f ca="1">OFFSET('Machine Schedule'!#REF!,,1,,)</f>
        <v>#REF!</v>
      </c>
      <c r="H159" s="54" t="e">
        <f ca="1">OFFSET('Machine Schedule'!#REF!,,2,,)</f>
        <v>#REF!</v>
      </c>
      <c r="I159" s="44" t="e">
        <f ca="1">OFFSET('Machine Schedule'!#REF!,,3,,)</f>
        <v>#REF!</v>
      </c>
      <c r="J159" s="44" t="e">
        <f ca="1">OFFSET('Machine Schedule'!#REF!,,4,,)</f>
        <v>#REF!</v>
      </c>
      <c r="K159" s="127" t="e">
        <f ca="1">OFFSET('Machine Schedule'!#REF!,,5,,)</f>
        <v>#REF!</v>
      </c>
      <c r="L159" s="178" t="s">
        <v>93</v>
      </c>
      <c r="M159" s="46"/>
    </row>
    <row r="160" spans="1:13" ht="36.75" customHeight="1" x14ac:dyDescent="0.5">
      <c r="A160" s="62" t="s">
        <v>17</v>
      </c>
      <c r="B160" s="54">
        <f>INDEX('Machine Schedule'!B158:$B158,1,1)</f>
        <v>172</v>
      </c>
      <c r="C160" s="54" t="e">
        <f>IF(VLOOKUP($B160,'Machine Schedule'!$B$2:$B$288,4,FALSE)&gt;0,VLOOKUP($B160,'Machine Schedule'!$B$2:$B$288,4,FALSE),"")</f>
        <v>#REF!</v>
      </c>
      <c r="D160" s="54" t="e">
        <f>IF(VLOOKUP($B160,'Machine Schedule'!$B$2:$B$288,5,FALSE)&gt;0,VLOOKUP($B160,'Machine Schedule'!$B$2:$B$288,5,FALSE),"")</f>
        <v>#REF!</v>
      </c>
      <c r="E160" s="54" t="e">
        <f>IF(VLOOKUP($B160,'Machine Schedule'!$B$2:$B$288,6,FALSE)&gt;0,VLOOKUP($B160,'Machine Schedule'!$B$2:$B$288,6,FALSE),"")</f>
        <v>#REF!</v>
      </c>
      <c r="F160" s="54" t="e">
        <f ca="1">OFFSET('Machine Schedule'!#REF!,,,,)</f>
        <v>#REF!</v>
      </c>
      <c r="G160" s="54" t="e">
        <f ca="1">OFFSET('Machine Schedule'!#REF!,,1,,)</f>
        <v>#REF!</v>
      </c>
      <c r="H160" s="54" t="e">
        <f ca="1">OFFSET('Machine Schedule'!#REF!,,2,,)</f>
        <v>#REF!</v>
      </c>
      <c r="I160" s="44" t="e">
        <f ca="1">OFFSET('Machine Schedule'!#REF!,,3,,)</f>
        <v>#REF!</v>
      </c>
      <c r="J160" s="44" t="e">
        <f ca="1">OFFSET('Machine Schedule'!#REF!,,4,,)</f>
        <v>#REF!</v>
      </c>
      <c r="K160" s="127" t="e">
        <f ca="1">OFFSET('Machine Schedule'!#REF!,,5,,)</f>
        <v>#REF!</v>
      </c>
      <c r="L160" s="178"/>
      <c r="M160" s="46"/>
    </row>
    <row r="161" spans="1:13" ht="36.75" customHeight="1" x14ac:dyDescent="0.5">
      <c r="A161" s="62"/>
      <c r="B161" s="54">
        <f>INDEX('Machine Schedule'!B159:$B159,1,1)</f>
        <v>173</v>
      </c>
      <c r="C161" s="54" t="e">
        <f>IF(VLOOKUP($B161,'Machine Schedule'!$B$2:$B$288,4,FALSE)&gt;0,VLOOKUP($B161,'Machine Schedule'!$B$2:$B$288,4,FALSE),"")</f>
        <v>#REF!</v>
      </c>
      <c r="D161" s="54" t="e">
        <f>IF(VLOOKUP($B161,'Machine Schedule'!$B$2:$B$288,5,FALSE)&gt;0,VLOOKUP($B161,'Machine Schedule'!$B$2:$B$288,5,FALSE),"")</f>
        <v>#REF!</v>
      </c>
      <c r="E161" s="54" t="e">
        <f>IF(VLOOKUP($B161,'Machine Schedule'!$B$2:$B$288,6,FALSE)&gt;0,VLOOKUP($B161,'Machine Schedule'!$B$2:$B$288,6,FALSE),"")</f>
        <v>#REF!</v>
      </c>
      <c r="F161" s="54" t="e">
        <f ca="1">OFFSET('Machine Schedule'!#REF!,,,,)</f>
        <v>#REF!</v>
      </c>
      <c r="G161" s="54" t="e">
        <f ca="1">OFFSET('Machine Schedule'!#REF!,,1,,)</f>
        <v>#REF!</v>
      </c>
      <c r="H161" s="54" t="e">
        <f ca="1">OFFSET('Machine Schedule'!#REF!,,2,,)</f>
        <v>#REF!</v>
      </c>
      <c r="I161" s="44" t="e">
        <f ca="1">OFFSET('Machine Schedule'!#REF!,,3,,)</f>
        <v>#REF!</v>
      </c>
      <c r="J161" s="44" t="e">
        <f ca="1">OFFSET('Machine Schedule'!#REF!,,4,,)</f>
        <v>#REF!</v>
      </c>
      <c r="K161" s="127" t="e">
        <f ca="1">OFFSET('Machine Schedule'!#REF!,,5,,)</f>
        <v>#REF!</v>
      </c>
      <c r="L161" s="178"/>
      <c r="M161" s="46"/>
    </row>
    <row r="162" spans="1:13" ht="36.75" customHeight="1" x14ac:dyDescent="0.5">
      <c r="A162" s="62" t="s">
        <v>17</v>
      </c>
      <c r="B162" s="54">
        <f>INDEX('Machine Schedule'!B160:$B160,1,1)</f>
        <v>174</v>
      </c>
      <c r="C162" s="54" t="e">
        <f>IF(VLOOKUP($B162,'Machine Schedule'!$B$2:$B$288,4,FALSE)&gt;0,VLOOKUP($B162,'Machine Schedule'!$B$2:$B$288,4,FALSE),"")</f>
        <v>#REF!</v>
      </c>
      <c r="D162" s="54" t="e">
        <f>IF(VLOOKUP($B162,'Machine Schedule'!$B$2:$B$288,5,FALSE)&gt;0,VLOOKUP($B162,'Machine Schedule'!$B$2:$B$288,5,FALSE),"")</f>
        <v>#REF!</v>
      </c>
      <c r="E162" s="54" t="e">
        <f>IF(VLOOKUP($B162,'Machine Schedule'!$B$2:$B$288,6,FALSE)&gt;0,VLOOKUP($B162,'Machine Schedule'!$B$2:$B$288,6,FALSE),"")</f>
        <v>#REF!</v>
      </c>
      <c r="F162" s="54" t="e">
        <f ca="1">OFFSET('Machine Schedule'!#REF!,,,,)</f>
        <v>#REF!</v>
      </c>
      <c r="G162" s="54" t="e">
        <f ca="1">OFFSET('Machine Schedule'!#REF!,,1,,)</f>
        <v>#REF!</v>
      </c>
      <c r="H162" s="54" t="e">
        <f ca="1">OFFSET('Machine Schedule'!#REF!,,2,,)</f>
        <v>#REF!</v>
      </c>
      <c r="I162" s="44" t="e">
        <f ca="1">OFFSET('Machine Schedule'!#REF!,,3,,)</f>
        <v>#REF!</v>
      </c>
      <c r="J162" s="44" t="e">
        <f ca="1">OFFSET('Machine Schedule'!#REF!,,4,,)</f>
        <v>#REF!</v>
      </c>
      <c r="K162" s="127" t="e">
        <f ca="1">OFFSET('Machine Schedule'!#REF!,,5,,)</f>
        <v>#REF!</v>
      </c>
      <c r="L162" s="178" t="s">
        <v>94</v>
      </c>
      <c r="M162" s="46"/>
    </row>
    <row r="163" spans="1:13" ht="36.75" customHeight="1" x14ac:dyDescent="0.5">
      <c r="A163" s="62" t="s">
        <v>9</v>
      </c>
      <c r="B163" s="54">
        <f>INDEX('Machine Schedule'!B161:$B161,1,1)</f>
        <v>175</v>
      </c>
      <c r="C163" s="54" t="e">
        <f>IF(VLOOKUP($B163,'Machine Schedule'!$B$2:$B$288,4,FALSE)&gt;0,VLOOKUP($B163,'Machine Schedule'!$B$2:$B$288,4,FALSE),"")</f>
        <v>#REF!</v>
      </c>
      <c r="D163" s="54" t="e">
        <f>IF(VLOOKUP($B163,'Machine Schedule'!$B$2:$B$288,5,FALSE)&gt;0,VLOOKUP($B163,'Machine Schedule'!$B$2:$B$288,5,FALSE),"")</f>
        <v>#REF!</v>
      </c>
      <c r="E163" s="54" t="e">
        <f>IF(VLOOKUP($B163,'Machine Schedule'!$B$2:$B$288,6,FALSE)&gt;0,VLOOKUP($B163,'Machine Schedule'!$B$2:$B$288,6,FALSE),"")</f>
        <v>#REF!</v>
      </c>
      <c r="F163" s="54" t="e">
        <f ca="1">OFFSET('Machine Schedule'!#REF!,,,,)</f>
        <v>#REF!</v>
      </c>
      <c r="G163" s="54" t="e">
        <f ca="1">OFFSET('Machine Schedule'!#REF!,,1,,)</f>
        <v>#REF!</v>
      </c>
      <c r="H163" s="54" t="e">
        <f ca="1">OFFSET('Machine Schedule'!#REF!,,2,,)</f>
        <v>#REF!</v>
      </c>
      <c r="I163" s="44" t="e">
        <f ca="1">OFFSET('Machine Schedule'!#REF!,,3,,)</f>
        <v>#REF!</v>
      </c>
      <c r="J163" s="44" t="e">
        <f ca="1">OFFSET('Machine Schedule'!#REF!,,4,,)</f>
        <v>#REF!</v>
      </c>
      <c r="K163" s="127" t="e">
        <f ca="1">OFFSET('Machine Schedule'!#REF!,,5,,)</f>
        <v>#REF!</v>
      </c>
      <c r="L163" s="178"/>
      <c r="M163" s="46"/>
    </row>
    <row r="164" spans="1:13" ht="36.75" customHeight="1" x14ac:dyDescent="0.5">
      <c r="A164" s="62"/>
      <c r="B164" s="54">
        <f>INDEX('Machine Schedule'!B162:$B162,1,1)</f>
        <v>176</v>
      </c>
      <c r="C164" s="54" t="e">
        <f>IF(VLOOKUP($B164,'Machine Schedule'!$B$2:$B$288,4,FALSE)&gt;0,VLOOKUP($B164,'Machine Schedule'!$B$2:$B$288,4,FALSE),"")</f>
        <v>#REF!</v>
      </c>
      <c r="D164" s="54" t="e">
        <f>IF(VLOOKUP($B164,'Machine Schedule'!$B$2:$B$288,5,FALSE)&gt;0,VLOOKUP($B164,'Machine Schedule'!$B$2:$B$288,5,FALSE),"")</f>
        <v>#REF!</v>
      </c>
      <c r="E164" s="54" t="e">
        <f>IF(VLOOKUP($B164,'Machine Schedule'!$B$2:$B$288,6,FALSE)&gt;0,VLOOKUP($B164,'Machine Schedule'!$B$2:$B$288,6,FALSE),"")</f>
        <v>#REF!</v>
      </c>
      <c r="F164" s="54" t="e">
        <f ca="1">OFFSET('Machine Schedule'!#REF!,,,,)</f>
        <v>#REF!</v>
      </c>
      <c r="G164" s="54" t="e">
        <f ca="1">OFFSET('Machine Schedule'!#REF!,,1,,)</f>
        <v>#REF!</v>
      </c>
      <c r="H164" s="54" t="e">
        <f ca="1">OFFSET('Machine Schedule'!#REF!,,2,,)</f>
        <v>#REF!</v>
      </c>
      <c r="I164" s="44" t="e">
        <f ca="1">OFFSET('Machine Schedule'!#REF!,,3,,)</f>
        <v>#REF!</v>
      </c>
      <c r="J164" s="44" t="e">
        <f ca="1">OFFSET('Machine Schedule'!#REF!,,4,,)</f>
        <v>#REF!</v>
      </c>
      <c r="K164" s="127" t="e">
        <f ca="1">OFFSET('Machine Schedule'!#REF!,,5,,)</f>
        <v>#REF!</v>
      </c>
      <c r="L164" s="178"/>
      <c r="M164" s="46"/>
    </row>
    <row r="165" spans="1:13" ht="36.75" customHeight="1" x14ac:dyDescent="0.5">
      <c r="A165" s="62"/>
      <c r="B165" s="54">
        <f>INDEX('Machine Schedule'!B163:$B163,1,1)</f>
        <v>177</v>
      </c>
      <c r="C165" s="54" t="e">
        <f>IF(VLOOKUP($B165,'Machine Schedule'!$B$2:$B$288,4,FALSE)&gt;0,VLOOKUP($B165,'Machine Schedule'!$B$2:$B$288,4,FALSE),"")</f>
        <v>#REF!</v>
      </c>
      <c r="D165" s="54" t="e">
        <f>IF(VLOOKUP($B165,'Machine Schedule'!$B$2:$B$288,5,FALSE)&gt;0,VLOOKUP($B165,'Machine Schedule'!$B$2:$B$288,5,FALSE),"")</f>
        <v>#REF!</v>
      </c>
      <c r="E165" s="54" t="e">
        <f>IF(VLOOKUP($B165,'Machine Schedule'!$B$2:$B$288,6,FALSE)&gt;0,VLOOKUP($B165,'Machine Schedule'!$B$2:$B$288,6,FALSE),"")</f>
        <v>#REF!</v>
      </c>
      <c r="F165" s="54" t="e">
        <f ca="1">OFFSET('Machine Schedule'!#REF!,,,,)</f>
        <v>#REF!</v>
      </c>
      <c r="G165" s="54" t="e">
        <f ca="1">OFFSET('Machine Schedule'!#REF!,,1,,)</f>
        <v>#REF!</v>
      </c>
      <c r="H165" s="54" t="e">
        <f ca="1">OFFSET('Machine Schedule'!#REF!,,2,,)</f>
        <v>#REF!</v>
      </c>
      <c r="I165" s="44" t="e">
        <f ca="1">OFFSET('Machine Schedule'!#REF!,,3,,)</f>
        <v>#REF!</v>
      </c>
      <c r="J165" s="44" t="e">
        <f ca="1">OFFSET('Machine Schedule'!#REF!,,4,,)</f>
        <v>#REF!</v>
      </c>
      <c r="K165" s="127" t="e">
        <f ca="1">OFFSET('Machine Schedule'!#REF!,,5,,)</f>
        <v>#REF!</v>
      </c>
      <c r="L165" s="178"/>
      <c r="M165" s="46"/>
    </row>
    <row r="166" spans="1:13" ht="36.75" customHeight="1" x14ac:dyDescent="0.5">
      <c r="A166" s="62" t="s">
        <v>27</v>
      </c>
      <c r="B166" s="54">
        <f>INDEX('Machine Schedule'!B164:$B164,1,1)</f>
        <v>180</v>
      </c>
      <c r="C166" s="54" t="e">
        <f>IF(VLOOKUP($B166,'Machine Schedule'!$B$2:$B$288,4,FALSE)&gt;0,VLOOKUP($B166,'Machine Schedule'!$B$2:$B$288,4,FALSE),"")</f>
        <v>#REF!</v>
      </c>
      <c r="D166" s="54" t="e">
        <f>IF(VLOOKUP($B166,'Machine Schedule'!$B$2:$B$288,5,FALSE)&gt;0,VLOOKUP($B166,'Machine Schedule'!$B$2:$B$288,5,FALSE),"")</f>
        <v>#REF!</v>
      </c>
      <c r="E166" s="54" t="e">
        <f>IF(VLOOKUP($B166,'Machine Schedule'!$B$2:$B$288,6,FALSE)&gt;0,VLOOKUP($B166,'Machine Schedule'!$B$2:$B$288,6,FALSE),"")</f>
        <v>#REF!</v>
      </c>
      <c r="F166" s="54" t="e">
        <f ca="1">OFFSET('Machine Schedule'!#REF!,,,,)</f>
        <v>#REF!</v>
      </c>
      <c r="G166" s="54" t="e">
        <f ca="1">OFFSET('Machine Schedule'!#REF!,,1,,)</f>
        <v>#REF!</v>
      </c>
      <c r="H166" s="54" t="e">
        <f ca="1">OFFSET('Machine Schedule'!#REF!,,2,,)</f>
        <v>#REF!</v>
      </c>
      <c r="I166" s="44" t="e">
        <f ca="1">OFFSET('Machine Schedule'!#REF!,,3,,)</f>
        <v>#REF!</v>
      </c>
      <c r="J166" s="44" t="e">
        <f ca="1">OFFSET('Machine Schedule'!#REF!,,4,,)</f>
        <v>#REF!</v>
      </c>
      <c r="K166" s="127" t="e">
        <f ca="1">OFFSET('Machine Schedule'!#REF!,,5,,)</f>
        <v>#REF!</v>
      </c>
      <c r="L166" s="178" t="s">
        <v>95</v>
      </c>
      <c r="M166" s="46"/>
    </row>
    <row r="167" spans="1:13" ht="36.75" customHeight="1" x14ac:dyDescent="0.5">
      <c r="B167" s="54">
        <f>INDEX('Machine Schedule'!B165:$B165,1,1)</f>
        <v>185</v>
      </c>
      <c r="C167" s="54" t="e">
        <f>IF(VLOOKUP($B167,'Machine Schedule'!$B$2:$B$288,4,FALSE)&gt;0,VLOOKUP($B167,'Machine Schedule'!$B$2:$B$288,4,FALSE),"")</f>
        <v>#REF!</v>
      </c>
      <c r="D167" s="54" t="e">
        <f>IF(VLOOKUP($B167,'Machine Schedule'!$B$2:$B$288,5,FALSE)&gt;0,VLOOKUP($B167,'Machine Schedule'!$B$2:$B$288,5,FALSE),"")</f>
        <v>#REF!</v>
      </c>
      <c r="E167" s="54" t="e">
        <f>IF(VLOOKUP($B167,'Machine Schedule'!$B$2:$B$288,6,FALSE)&gt;0,VLOOKUP($B167,'Machine Schedule'!$B$2:$B$288,6,FALSE),"")</f>
        <v>#REF!</v>
      </c>
      <c r="F167" s="54" t="e">
        <f ca="1">OFFSET('Machine Schedule'!#REF!,,,,)</f>
        <v>#REF!</v>
      </c>
      <c r="G167" s="54" t="e">
        <f ca="1">OFFSET('Machine Schedule'!#REF!,,1,,)</f>
        <v>#REF!</v>
      </c>
      <c r="H167" s="54" t="e">
        <f ca="1">OFFSET('Machine Schedule'!#REF!,,2,,)</f>
        <v>#REF!</v>
      </c>
      <c r="I167" s="44" t="e">
        <f ca="1">OFFSET('Machine Schedule'!#REF!,,3,,)</f>
        <v>#REF!</v>
      </c>
      <c r="J167" s="44" t="e">
        <f ca="1">OFFSET('Machine Schedule'!#REF!,,4,,)</f>
        <v>#REF!</v>
      </c>
      <c r="K167" s="127" t="e">
        <f ca="1">OFFSET('Machine Schedule'!#REF!,,5,,)</f>
        <v>#REF!</v>
      </c>
      <c r="L167" s="183"/>
      <c r="M167" s="46"/>
    </row>
    <row r="168" spans="1:13" ht="36.75" customHeight="1" x14ac:dyDescent="0.5">
      <c r="A168" s="62" t="s">
        <v>30</v>
      </c>
      <c r="B168" s="54">
        <f>INDEX('Machine Schedule'!B166:$B166,1,1)</f>
        <v>186</v>
      </c>
      <c r="C168" s="54" t="e">
        <f>IF(VLOOKUP($B168,'Machine Schedule'!$B$2:$B$288,4,FALSE)&gt;0,VLOOKUP($B168,'Machine Schedule'!$B$2:$B$288,4,FALSE),"")</f>
        <v>#REF!</v>
      </c>
      <c r="D168" s="54" t="e">
        <f>IF(VLOOKUP($B168,'Machine Schedule'!$B$2:$B$288,5,FALSE)&gt;0,VLOOKUP($B168,'Machine Schedule'!$B$2:$B$288,5,FALSE),"")</f>
        <v>#REF!</v>
      </c>
      <c r="E168" s="54" t="e">
        <f>IF(VLOOKUP($B168,'Machine Schedule'!$B$2:$B$288,6,FALSE)&gt;0,VLOOKUP($B168,'Machine Schedule'!$B$2:$B$288,6,FALSE),"")</f>
        <v>#REF!</v>
      </c>
      <c r="F168" s="54" t="e">
        <f ca="1">OFFSET('Machine Schedule'!#REF!,,,,)</f>
        <v>#REF!</v>
      </c>
      <c r="G168" s="54" t="e">
        <f ca="1">OFFSET('Machine Schedule'!#REF!,,1,,)</f>
        <v>#REF!</v>
      </c>
      <c r="H168" s="54" t="e">
        <f ca="1">OFFSET('Machine Schedule'!#REF!,,2,,)</f>
        <v>#REF!</v>
      </c>
      <c r="I168" s="44" t="e">
        <f ca="1">OFFSET('Machine Schedule'!#REF!,,3,,)</f>
        <v>#REF!</v>
      </c>
      <c r="J168" s="44" t="e">
        <f ca="1">OFFSET('Machine Schedule'!#REF!,,4,,)</f>
        <v>#REF!</v>
      </c>
      <c r="K168" s="127" t="e">
        <f ca="1">OFFSET('Machine Schedule'!#REF!,,5,,)</f>
        <v>#REF!</v>
      </c>
      <c r="L168" s="184"/>
      <c r="M168" s="46"/>
    </row>
    <row r="169" spans="1:13" ht="36.75" customHeight="1" x14ac:dyDescent="0.5">
      <c r="A169" s="62" t="s">
        <v>17</v>
      </c>
      <c r="B169" s="228">
        <f>INDEX('Machine Schedule'!B167:$B167,1,1)</f>
        <v>187</v>
      </c>
      <c r="C169" s="54" t="e">
        <f>IF(VLOOKUP($B169,'Machine Schedule'!$B$2:$B$288,4,FALSE)&gt;0,VLOOKUP($B169,'Machine Schedule'!$B$2:$B$288,4,FALSE),"")</f>
        <v>#REF!</v>
      </c>
      <c r="D169" s="54" t="e">
        <f>IF(VLOOKUP($B169,'Machine Schedule'!$B$2:$B$288,5,FALSE)&gt;0,VLOOKUP($B169,'Machine Schedule'!$B$2:$B$288,5,FALSE),"")</f>
        <v>#REF!</v>
      </c>
      <c r="E169" s="54" t="e">
        <f>IF(VLOOKUP($B169,'Machine Schedule'!$B$2:$B$288,6,FALSE)&gt;0,VLOOKUP($B169,'Machine Schedule'!$B$2:$B$288,6,FALSE),"")</f>
        <v>#REF!</v>
      </c>
      <c r="F169" s="54" t="e">
        <f ca="1">OFFSET('Machine Schedule'!#REF!,,,,)</f>
        <v>#REF!</v>
      </c>
      <c r="G169" s="54" t="e">
        <f ca="1">OFFSET('Machine Schedule'!#REF!,,1,,)</f>
        <v>#REF!</v>
      </c>
      <c r="H169" s="54"/>
      <c r="I169" s="44"/>
      <c r="J169" s="44" t="e">
        <f ca="1">OFFSET('Machine Schedule'!#REF!,,4,,)</f>
        <v>#REF!</v>
      </c>
      <c r="K169" s="127" t="e">
        <f ca="1">OFFSET('Machine Schedule'!#REF!,,5,,)</f>
        <v>#REF!</v>
      </c>
      <c r="L169" s="181"/>
      <c r="M169" s="46" t="s">
        <v>96</v>
      </c>
    </row>
    <row r="170" spans="1:13" s="50" customFormat="1" ht="36.75" customHeight="1" x14ac:dyDescent="0.25">
      <c r="A170" s="62" t="s">
        <v>51</v>
      </c>
      <c r="B170" s="54">
        <f>INDEX('Machine Schedule'!B168:$B168,1,1)</f>
        <v>188</v>
      </c>
      <c r="C170" s="54" t="e">
        <f>IF(VLOOKUP($B170,'Machine Schedule'!$B$2:$B$288,4,FALSE)&gt;0,VLOOKUP($B170,'Machine Schedule'!$B$2:$B$288,4,FALSE),"")</f>
        <v>#REF!</v>
      </c>
      <c r="D170" s="54" t="e">
        <f>IF(VLOOKUP($B170,'Machine Schedule'!$B$2:$B$288,5,FALSE)&gt;0,VLOOKUP($B170,'Machine Schedule'!$B$2:$B$288,5,FALSE),"")</f>
        <v>#REF!</v>
      </c>
      <c r="E170" s="54" t="e">
        <f>IF(VLOOKUP($B170,'Machine Schedule'!$B$2:$B$288,6,FALSE)&gt;0,VLOOKUP($B170,'Machine Schedule'!$B$2:$B$288,6,FALSE),"")</f>
        <v>#REF!</v>
      </c>
      <c r="F170" s="54" t="e">
        <f ca="1">OFFSET('Machine Schedule'!#REF!,,,,)</f>
        <v>#REF!</v>
      </c>
      <c r="G170" s="54" t="e">
        <f ca="1">OFFSET('Machine Schedule'!#REF!,,1,,)</f>
        <v>#REF!</v>
      </c>
      <c r="H170" s="54"/>
      <c r="I170" s="44"/>
      <c r="J170" s="44" t="e">
        <f ca="1">OFFSET('Machine Schedule'!#REF!,,4,,)</f>
        <v>#REF!</v>
      </c>
      <c r="K170" s="127" t="e">
        <f ca="1">OFFSET('Machine Schedule'!#REF!,,5,,)</f>
        <v>#REF!</v>
      </c>
      <c r="L170" s="183" t="s">
        <v>97</v>
      </c>
      <c r="M170" s="46" t="s">
        <v>98</v>
      </c>
    </row>
    <row r="171" spans="1:13" ht="36.75" customHeight="1" x14ac:dyDescent="0.5">
      <c r="A171" s="62" t="s">
        <v>9</v>
      </c>
      <c r="B171" s="54">
        <f>INDEX('Machine Schedule'!B169:$B169,1,1)</f>
        <v>189</v>
      </c>
      <c r="C171" s="54" t="e">
        <f>IF(VLOOKUP($B171,'Machine Schedule'!$B$2:$B$288,4,FALSE)&gt;0,VLOOKUP($B171,'Machine Schedule'!$B$2:$B$288,4,FALSE),"")</f>
        <v>#REF!</v>
      </c>
      <c r="D171" s="54" t="e">
        <f>IF(VLOOKUP($B171,'Machine Schedule'!$B$2:$B$288,5,FALSE)&gt;0,VLOOKUP($B171,'Machine Schedule'!$B$2:$B$288,5,FALSE),"")</f>
        <v>#REF!</v>
      </c>
      <c r="E171" s="54" t="e">
        <f>IF(VLOOKUP($B171,'Machine Schedule'!$B$2:$B$288,6,FALSE)&gt;0,VLOOKUP($B171,'Machine Schedule'!$B$2:$B$288,6,FALSE),"")</f>
        <v>#REF!</v>
      </c>
      <c r="F171" s="54" t="e">
        <f ca="1">OFFSET('Machine Schedule'!#REF!,,,,)</f>
        <v>#REF!</v>
      </c>
      <c r="G171" s="54" t="e">
        <f ca="1">OFFSET('Machine Schedule'!#REF!,,1,,)</f>
        <v>#REF!</v>
      </c>
      <c r="H171" s="54"/>
      <c r="I171" s="44"/>
      <c r="J171" s="44" t="e">
        <f ca="1">OFFSET('Machine Schedule'!#REF!,,4,,)</f>
        <v>#REF!</v>
      </c>
      <c r="K171" s="127" t="e">
        <f ca="1">OFFSET('Machine Schedule'!#REF!,,5,,)</f>
        <v>#REF!</v>
      </c>
      <c r="L171" s="184"/>
      <c r="M171" s="46" t="s">
        <v>99</v>
      </c>
    </row>
    <row r="172" spans="1:13" ht="36.75" customHeight="1" x14ac:dyDescent="0.5">
      <c r="A172" s="62" t="s">
        <v>9</v>
      </c>
      <c r="B172" s="54">
        <f>INDEX('Machine Schedule'!B170:$B170,1,1)</f>
        <v>190</v>
      </c>
      <c r="C172" s="54" t="e">
        <f>IF(VLOOKUP($B172,'Machine Schedule'!$B$2:$B$288,4,FALSE)&gt;0,VLOOKUP($B172,'Machine Schedule'!$B$2:$B$288,4,FALSE),"")</f>
        <v>#REF!</v>
      </c>
      <c r="D172" s="54" t="e">
        <f>IF(VLOOKUP($B172,'Machine Schedule'!$B$2:$B$288,5,FALSE)&gt;0,VLOOKUP($B172,'Machine Schedule'!$B$2:$B$288,5,FALSE),"")</f>
        <v>#REF!</v>
      </c>
      <c r="E172" s="54" t="e">
        <f>IF(VLOOKUP($B172,'Machine Schedule'!$B$2:$B$288,6,FALSE)&gt;0,VLOOKUP($B172,'Machine Schedule'!$B$2:$B$288,6,FALSE),"")</f>
        <v>#REF!</v>
      </c>
      <c r="F172" s="54" t="e">
        <f ca="1">OFFSET('Machine Schedule'!#REF!,,,,)</f>
        <v>#REF!</v>
      </c>
      <c r="G172" s="54" t="e">
        <f ca="1">OFFSET('Machine Schedule'!#REF!,,1,,)</f>
        <v>#REF!</v>
      </c>
      <c r="H172" s="54"/>
      <c r="I172" s="44"/>
      <c r="J172" s="44" t="e">
        <f ca="1">OFFSET('Machine Schedule'!#REF!,,4,,)</f>
        <v>#REF!</v>
      </c>
      <c r="K172" s="127" t="e">
        <f ca="1">OFFSET('Machine Schedule'!#REF!,,5,,)</f>
        <v>#REF!</v>
      </c>
      <c r="L172" s="178"/>
      <c r="M172" s="46"/>
    </row>
    <row r="173" spans="1:13" ht="36.75" customHeight="1" x14ac:dyDescent="0.5">
      <c r="A173" s="62" t="s">
        <v>17</v>
      </c>
      <c r="B173" s="227">
        <f>INDEX('Machine Schedule'!B171:$B171,1,1)</f>
        <v>192</v>
      </c>
      <c r="C173" s="54">
        <v>3</v>
      </c>
      <c r="D173" s="54" t="e">
        <f>IF(VLOOKUP($B173,'Machine Schedule'!$B$2:$B$288,5,FALSE)&gt;0,VLOOKUP($B173,'Machine Schedule'!$B$2:$B$288,5,FALSE),"")</f>
        <v>#REF!</v>
      </c>
      <c r="E173" s="54" t="e">
        <f>IF(VLOOKUP($B173,'Machine Schedule'!$B$2:$B$288,6,FALSE)&gt;0,VLOOKUP($B173,'Machine Schedule'!$B$2:$B$288,6,FALSE),"")</f>
        <v>#REF!</v>
      </c>
      <c r="F173" s="54" t="e">
        <f ca="1">OFFSET('Machine Schedule'!#REF!,,,,)</f>
        <v>#REF!</v>
      </c>
      <c r="G173" s="54" t="e">
        <f ca="1">OFFSET('Machine Schedule'!#REF!,,1,,)</f>
        <v>#REF!</v>
      </c>
      <c r="H173" s="54"/>
      <c r="I173" s="44"/>
      <c r="J173" s="44" t="e">
        <f ca="1">OFFSET('Machine Schedule'!#REF!,,4,,)</f>
        <v>#REF!</v>
      </c>
      <c r="K173" s="127" t="e">
        <f ca="1">OFFSET('Machine Schedule'!#REF!,,5,,)</f>
        <v>#REF!</v>
      </c>
      <c r="L173" s="178"/>
      <c r="M173" s="45" t="s">
        <v>39</v>
      </c>
    </row>
    <row r="174" spans="1:13" ht="36.75" customHeight="1" x14ac:dyDescent="0.5">
      <c r="A174" s="62" t="s">
        <v>17</v>
      </c>
      <c r="B174" s="227">
        <f>INDEX('Machine Schedule'!B172:$B172,1,1)</f>
        <v>193</v>
      </c>
      <c r="C174" s="54" t="e">
        <f>IF(VLOOKUP($B174,'Machine Schedule'!$B$2:$B$288,4,FALSE)&gt;0,VLOOKUP($B174,'Machine Schedule'!$B$2:$B$288,4,FALSE),"")</f>
        <v>#REF!</v>
      </c>
      <c r="D174" s="54" t="e">
        <f>IF(VLOOKUP($B174,'Machine Schedule'!$B$2:$B$288,5,FALSE)&gt;0,VLOOKUP($B174,'Machine Schedule'!$B$2:$B$288,5,FALSE),"")</f>
        <v>#REF!</v>
      </c>
      <c r="E174" s="54" t="e">
        <f>IF(VLOOKUP($B174,'Machine Schedule'!$B$2:$B$288,6,FALSE)&gt;0,VLOOKUP($B174,'Machine Schedule'!$B$2:$B$288,6,FALSE),"")</f>
        <v>#REF!</v>
      </c>
      <c r="F174" s="54" t="e">
        <f ca="1">OFFSET('Machine Schedule'!#REF!,,,,)</f>
        <v>#REF!</v>
      </c>
      <c r="G174" s="54" t="e">
        <f ca="1">OFFSET('Machine Schedule'!#REF!,,1,,)</f>
        <v>#REF!</v>
      </c>
      <c r="H174" s="54"/>
      <c r="I174" s="44"/>
      <c r="J174" s="44" t="e">
        <f ca="1">OFFSET('Machine Schedule'!#REF!,,4,,)</f>
        <v>#REF!</v>
      </c>
      <c r="K174" s="127" t="e">
        <f ca="1">OFFSET('Machine Schedule'!#REF!,,5,,)</f>
        <v>#REF!</v>
      </c>
      <c r="L174" s="181"/>
      <c r="M174" s="128"/>
    </row>
    <row r="175" spans="1:13" ht="36.75" customHeight="1" x14ac:dyDescent="0.5">
      <c r="A175" s="62" t="s">
        <v>15</v>
      </c>
      <c r="B175" s="54">
        <f>INDEX('Machine Schedule'!B173:$B173,1,1)</f>
        <v>194</v>
      </c>
      <c r="C175" s="54">
        <v>3</v>
      </c>
      <c r="D175" s="54" t="e">
        <f>IF(VLOOKUP($B175,'Machine Schedule'!$B$2:$B$288,5,FALSE)&gt;0,VLOOKUP($B175,'Machine Schedule'!$B$2:$B$288,5,FALSE),"")</f>
        <v>#REF!</v>
      </c>
      <c r="E175" s="54" t="e">
        <f>IF(VLOOKUP($B175,'Machine Schedule'!$B$2:$B$288,6,FALSE)&gt;0,VLOOKUP($B175,'Machine Schedule'!$B$2:$B$288,6,FALSE),"")</f>
        <v>#REF!</v>
      </c>
      <c r="F175" s="54" t="e">
        <f ca="1">OFFSET('Machine Schedule'!#REF!,,,,)</f>
        <v>#REF!</v>
      </c>
      <c r="G175" s="54" t="e">
        <f ca="1">OFFSET('Machine Schedule'!#REF!,,1,,)</f>
        <v>#REF!</v>
      </c>
      <c r="H175" s="54" t="e">
        <f ca="1">OFFSET('Machine Schedule'!#REF!,,2,,)</f>
        <v>#REF!</v>
      </c>
      <c r="I175" s="44" t="e">
        <f ca="1">OFFSET('Machine Schedule'!#REF!,,3,,)</f>
        <v>#REF!</v>
      </c>
      <c r="J175" s="44" t="e">
        <f ca="1">OFFSET('Machine Schedule'!#REF!,,4,,)</f>
        <v>#REF!</v>
      </c>
      <c r="K175" s="127" t="e">
        <f ca="1">OFFSET('Machine Schedule'!#REF!,,5,,)</f>
        <v>#REF!</v>
      </c>
      <c r="L175" s="181" t="s">
        <v>100</v>
      </c>
      <c r="M175" s="46" t="s">
        <v>101</v>
      </c>
    </row>
    <row r="176" spans="1:13" ht="36.75" customHeight="1" x14ac:dyDescent="0.5">
      <c r="A176" s="62" t="s">
        <v>30</v>
      </c>
      <c r="B176" s="54">
        <f>INDEX('Machine Schedule'!B174:$B174,1,1)</f>
        <v>195</v>
      </c>
      <c r="C176" s="54" t="e">
        <f>IF(VLOOKUP($B176,'Machine Schedule'!$B$2:$B$288,4,FALSE)&gt;0,VLOOKUP($B176,'Machine Schedule'!$B$2:$B$288,4,FALSE),"")</f>
        <v>#REF!</v>
      </c>
      <c r="D176" s="54" t="e">
        <f>IF(VLOOKUP($B176,'Machine Schedule'!$B$2:$B$288,5,FALSE)&gt;0,VLOOKUP($B176,'Machine Schedule'!$B$2:$B$288,5,FALSE),"")</f>
        <v>#REF!</v>
      </c>
      <c r="E176" s="54" t="e">
        <f>IF(VLOOKUP($B176,'Machine Schedule'!$B$2:$B$288,6,FALSE)&gt;0,VLOOKUP($B176,'Machine Schedule'!$B$2:$B$288,6,FALSE),"")</f>
        <v>#REF!</v>
      </c>
      <c r="F176" s="54" t="e">
        <f ca="1">OFFSET('Machine Schedule'!#REF!,,,,)</f>
        <v>#REF!</v>
      </c>
      <c r="G176" s="54" t="e">
        <f ca="1">OFFSET('Machine Schedule'!#REF!,,1,,)</f>
        <v>#REF!</v>
      </c>
      <c r="H176" s="54" t="e">
        <f ca="1">OFFSET('Machine Schedule'!#REF!,,2,,)</f>
        <v>#REF!</v>
      </c>
      <c r="I176" s="44" t="e">
        <f ca="1">OFFSET('Machine Schedule'!#REF!,,3,,)</f>
        <v>#REF!</v>
      </c>
      <c r="J176" s="44" t="e">
        <f ca="1">OFFSET('Machine Schedule'!#REF!,,4,,)</f>
        <v>#REF!</v>
      </c>
      <c r="K176" s="127" t="e">
        <f ca="1">OFFSET('Machine Schedule'!#REF!,,5,,)</f>
        <v>#REF!</v>
      </c>
      <c r="L176" s="183" t="s">
        <v>102</v>
      </c>
      <c r="M176" s="46" t="s">
        <v>103</v>
      </c>
    </row>
    <row r="177" spans="1:14" ht="36.75" customHeight="1" x14ac:dyDescent="0.5">
      <c r="A177" s="62" t="s">
        <v>104</v>
      </c>
      <c r="B177" s="54">
        <f>INDEX('Machine Schedule'!B175:$B175,1,1)</f>
        <v>197</v>
      </c>
      <c r="C177" s="54" t="e">
        <f>IF(VLOOKUP($B177,'Machine Schedule'!$B$2:$B$288,4,FALSE)&gt;0,VLOOKUP($B177,'Machine Schedule'!$B$2:$B$288,4,FALSE),"")</f>
        <v>#REF!</v>
      </c>
      <c r="D177" s="54" t="e">
        <f>IF(VLOOKUP($B177,'Machine Schedule'!$B$2:$B$288,5,FALSE)&gt;0,VLOOKUP($B177,'Machine Schedule'!$B$2:$B$288,5,FALSE),"")</f>
        <v>#REF!</v>
      </c>
      <c r="E177" s="54" t="e">
        <f>IF(VLOOKUP($B177,'Machine Schedule'!$B$2:$B$288,6,FALSE)&gt;0,VLOOKUP($B177,'Machine Schedule'!$B$2:$B$288,6,FALSE),"")</f>
        <v>#REF!</v>
      </c>
      <c r="F177" s="54" t="e">
        <f ca="1">OFFSET('Machine Schedule'!#REF!,,,,)</f>
        <v>#REF!</v>
      </c>
      <c r="G177" s="54" t="e">
        <f ca="1">OFFSET('Machine Schedule'!#REF!,,1,,)</f>
        <v>#REF!</v>
      </c>
      <c r="H177" s="54" t="e">
        <f ca="1">OFFSET('Machine Schedule'!#REF!,,2,,)</f>
        <v>#REF!</v>
      </c>
      <c r="I177" s="44" t="e">
        <f ca="1">OFFSET('Machine Schedule'!#REF!,,3,,)</f>
        <v>#REF!</v>
      </c>
      <c r="J177" s="44" t="e">
        <f ca="1">OFFSET('Machine Schedule'!#REF!,,4,,)</f>
        <v>#REF!</v>
      </c>
      <c r="K177" s="127" t="e">
        <f ca="1">OFFSET('Machine Schedule'!#REF!,,5,,)</f>
        <v>#REF!</v>
      </c>
      <c r="L177" s="178" t="s">
        <v>105</v>
      </c>
      <c r="M177" s="46"/>
    </row>
    <row r="178" spans="1:14" ht="36.75" customHeight="1" x14ac:dyDescent="0.5">
      <c r="A178" s="62" t="s">
        <v>15</v>
      </c>
      <c r="B178" s="54">
        <f>INDEX('Machine Schedule'!B176:$B176,1,1)</f>
        <v>198</v>
      </c>
      <c r="C178" s="54" t="e">
        <f>IF(VLOOKUP($B178,'Machine Schedule'!$B$2:$B$288,4,FALSE)&gt;0,VLOOKUP($B178,'Machine Schedule'!$B$2:$B$288,4,FALSE),"")</f>
        <v>#REF!</v>
      </c>
      <c r="D178" s="54" t="e">
        <f>IF(VLOOKUP($B178,'Machine Schedule'!$B$2:$B$288,5,FALSE)&gt;0,VLOOKUP($B178,'Machine Schedule'!$B$2:$B$288,5,FALSE),"")</f>
        <v>#REF!</v>
      </c>
      <c r="E178" s="54" t="e">
        <f>IF(VLOOKUP($B178,'Machine Schedule'!$B$2:$B$288,6,FALSE)&gt;0,VLOOKUP($B178,'Machine Schedule'!$B$2:$B$288,6,FALSE),"")</f>
        <v>#REF!</v>
      </c>
      <c r="F178" s="54" t="e">
        <f ca="1">OFFSET('Machine Schedule'!#REF!,,,,)</f>
        <v>#REF!</v>
      </c>
      <c r="G178" s="54" t="e">
        <f ca="1">OFFSET('Machine Schedule'!#REF!,,1,,)</f>
        <v>#REF!</v>
      </c>
      <c r="H178" s="54" t="e">
        <f ca="1">OFFSET('Machine Schedule'!#REF!,,2,,)</f>
        <v>#REF!</v>
      </c>
      <c r="I178" s="44" t="e">
        <f ca="1">OFFSET('Machine Schedule'!#REF!,,3,,)</f>
        <v>#REF!</v>
      </c>
      <c r="J178" s="44" t="e">
        <f ca="1">OFFSET('Machine Schedule'!#REF!,,4,,)</f>
        <v>#REF!</v>
      </c>
      <c r="K178" s="127" t="e">
        <f ca="1">OFFSET('Machine Schedule'!#REF!,,5,,)</f>
        <v>#REF!</v>
      </c>
      <c r="L178" s="232" t="s">
        <v>106</v>
      </c>
      <c r="M178" s="46"/>
    </row>
    <row r="179" spans="1:14" ht="36.75" customHeight="1" x14ac:dyDescent="0.5">
      <c r="A179" s="62" t="s">
        <v>24</v>
      </c>
      <c r="B179" s="54">
        <f>INDEX('Machine Schedule'!B177:$B177,1,1)</f>
        <v>199</v>
      </c>
      <c r="C179" s="54" t="e">
        <f>IF(VLOOKUP($B179,'Machine Schedule'!$B$2:$B$288,4,FALSE)&gt;0,VLOOKUP($B179,'Machine Schedule'!$B$2:$B$288,4,FALSE),"")</f>
        <v>#REF!</v>
      </c>
      <c r="D179" s="54" t="e">
        <f>IF(VLOOKUP($B179,'Machine Schedule'!$B$2:$B$288,5,FALSE)&gt;0,VLOOKUP($B179,'Machine Schedule'!$B$2:$B$288,5,FALSE),"")</f>
        <v>#REF!</v>
      </c>
      <c r="E179" s="54" t="e">
        <f>IF(VLOOKUP($B179,'Machine Schedule'!$B$2:$B$288,6,FALSE)&gt;0,VLOOKUP($B179,'Machine Schedule'!$B$2:$B$288,6,FALSE),"")</f>
        <v>#REF!</v>
      </c>
      <c r="F179" s="54" t="e">
        <f ca="1">OFFSET('Machine Schedule'!#REF!,,,,)</f>
        <v>#REF!</v>
      </c>
      <c r="G179" s="54" t="e">
        <f ca="1">OFFSET('Machine Schedule'!#REF!,,1,,)</f>
        <v>#REF!</v>
      </c>
      <c r="H179" s="54" t="e">
        <f ca="1">OFFSET('Machine Schedule'!#REF!,,2,,)</f>
        <v>#REF!</v>
      </c>
      <c r="I179" s="44" t="e">
        <f ca="1">OFFSET('Machine Schedule'!#REF!,,3,,)</f>
        <v>#REF!</v>
      </c>
      <c r="J179" s="44" t="e">
        <f ca="1">OFFSET('Machine Schedule'!#REF!,,4,,)</f>
        <v>#REF!</v>
      </c>
      <c r="K179" s="127" t="e">
        <f ca="1">OFFSET('Machine Schedule'!#REF!,,5,,)</f>
        <v>#REF!</v>
      </c>
      <c r="L179" s="193" t="s">
        <v>107</v>
      </c>
      <c r="M179" s="230"/>
    </row>
    <row r="180" spans="1:14" ht="36.75" customHeight="1" x14ac:dyDescent="0.5">
      <c r="A180" s="62"/>
      <c r="B180" s="54">
        <f>INDEX('Machine Schedule'!B178:$B178,1,1)</f>
        <v>200</v>
      </c>
      <c r="C180" s="54" t="e">
        <f>IF(VLOOKUP($B180,'Machine Schedule'!$B$2:$B$288,4,FALSE)&gt;0,VLOOKUP($B180,'Machine Schedule'!$B$2:$B$288,4,FALSE),"")</f>
        <v>#REF!</v>
      </c>
      <c r="D180" s="54" t="e">
        <f>IF(VLOOKUP($B180,'Machine Schedule'!$B$2:$B$288,5,FALSE)&gt;0,VLOOKUP($B180,'Machine Schedule'!$B$2:$B$288,5,FALSE),"")</f>
        <v>#REF!</v>
      </c>
      <c r="E180" s="54" t="e">
        <f>IF(VLOOKUP($B180,'Machine Schedule'!$B$2:$B$288,6,FALSE)&gt;0,VLOOKUP($B180,'Machine Schedule'!$B$2:$B$288,6,FALSE),"")</f>
        <v>#REF!</v>
      </c>
      <c r="F180" s="54" t="e">
        <f ca="1">OFFSET('Machine Schedule'!#REF!,,,,)</f>
        <v>#REF!</v>
      </c>
      <c r="G180" s="54" t="e">
        <f ca="1">OFFSET('Machine Schedule'!#REF!,,1,,)</f>
        <v>#REF!</v>
      </c>
      <c r="H180" s="54" t="e">
        <f ca="1">OFFSET('Machine Schedule'!#REF!,,2,,)</f>
        <v>#REF!</v>
      </c>
      <c r="I180" s="44" t="e">
        <f ca="1">OFFSET('Machine Schedule'!#REF!,,3,,)</f>
        <v>#REF!</v>
      </c>
      <c r="J180" s="44" t="e">
        <f ca="1">OFFSET('Machine Schedule'!#REF!,,4,,)</f>
        <v>#REF!</v>
      </c>
      <c r="K180" s="127" t="e">
        <f ca="1">OFFSET('Machine Schedule'!#REF!,,5,,)</f>
        <v>#REF!</v>
      </c>
      <c r="L180" s="231"/>
      <c r="M180" s="46" t="s">
        <v>108</v>
      </c>
    </row>
    <row r="181" spans="1:14" ht="36.75" customHeight="1" x14ac:dyDescent="0.5">
      <c r="A181" s="62" t="s">
        <v>30</v>
      </c>
      <c r="B181" s="54">
        <f>INDEX('Machine Schedule'!B179:$B179,1,1)</f>
        <v>201</v>
      </c>
      <c r="C181" s="54" t="e">
        <f>IF(VLOOKUP($B181,'Machine Schedule'!$B$2:$B$288,4,FALSE)&gt;0,VLOOKUP($B181,'Machine Schedule'!$B$2:$B$288,4,FALSE),"")</f>
        <v>#REF!</v>
      </c>
      <c r="D181" s="54" t="e">
        <f>IF(VLOOKUP($B181,'Machine Schedule'!$B$2:$B$288,5,FALSE)&gt;0,VLOOKUP($B181,'Machine Schedule'!$B$2:$B$288,5,FALSE),"")</f>
        <v>#REF!</v>
      </c>
      <c r="E181" s="54" t="e">
        <f>IF(VLOOKUP($B181,'Machine Schedule'!$B$2:$B$288,6,FALSE)&gt;0,VLOOKUP($B181,'Machine Schedule'!$B$2:$B$288,6,FALSE),"")</f>
        <v>#REF!</v>
      </c>
      <c r="F181" s="54" t="e">
        <f ca="1">OFFSET('Machine Schedule'!#REF!,,,,)</f>
        <v>#REF!</v>
      </c>
      <c r="G181" s="54" t="e">
        <f ca="1">OFFSET('Machine Schedule'!#REF!,,1,,)</f>
        <v>#REF!</v>
      </c>
      <c r="H181" s="54" t="e">
        <f ca="1">OFFSET('Machine Schedule'!#REF!,,2,,)</f>
        <v>#REF!</v>
      </c>
      <c r="I181" s="44" t="e">
        <f ca="1">OFFSET('Machine Schedule'!#REF!,,3,,)</f>
        <v>#REF!</v>
      </c>
      <c r="J181" s="44" t="e">
        <f ca="1">OFFSET('Machine Schedule'!#REF!,,4,,)</f>
        <v>#REF!</v>
      </c>
      <c r="K181" s="127" t="e">
        <f ca="1">OFFSET('Machine Schedule'!#REF!,,5,,)</f>
        <v>#REF!</v>
      </c>
      <c r="L181" s="178"/>
      <c r="M181" s="46"/>
    </row>
    <row r="182" spans="1:14" ht="36.75" customHeight="1" x14ac:dyDescent="0.5">
      <c r="A182" s="62"/>
      <c r="B182" s="54">
        <f>INDEX('Machine Schedule'!B180:$B180,1,1)</f>
        <v>202</v>
      </c>
      <c r="C182" s="54" t="e">
        <f>IF(VLOOKUP($B182,'Machine Schedule'!$B$2:$B$288,4,FALSE)&gt;0,VLOOKUP($B182,'Machine Schedule'!$B$2:$B$288,4,FALSE),"")</f>
        <v>#REF!</v>
      </c>
      <c r="D182" s="54" t="e">
        <f>IF(VLOOKUP($B182,'Machine Schedule'!$B$2:$B$288,5,FALSE)&gt;0,VLOOKUP($B182,'Machine Schedule'!$B$2:$B$288,5,FALSE),"")</f>
        <v>#REF!</v>
      </c>
      <c r="E182" s="54" t="e">
        <f>IF(VLOOKUP($B182,'Machine Schedule'!$B$2:$B$288,6,FALSE)&gt;0,VLOOKUP($B182,'Machine Schedule'!$B$2:$B$288,6,FALSE),"")</f>
        <v>#REF!</v>
      </c>
      <c r="F182" s="54" t="e">
        <f ca="1">OFFSET('Machine Schedule'!#REF!,,,,)</f>
        <v>#REF!</v>
      </c>
      <c r="G182" s="54" t="e">
        <f ca="1">OFFSET('Machine Schedule'!#REF!,,1,,)</f>
        <v>#REF!</v>
      </c>
      <c r="H182" s="54" t="e">
        <f ca="1">OFFSET('Machine Schedule'!#REF!,,2,,)</f>
        <v>#REF!</v>
      </c>
      <c r="I182" s="44" t="e">
        <f ca="1">OFFSET('Machine Schedule'!#REF!,,3,,)</f>
        <v>#REF!</v>
      </c>
      <c r="J182" s="44" t="e">
        <f ca="1">OFFSET('Machine Schedule'!#REF!,,4,,)</f>
        <v>#REF!</v>
      </c>
      <c r="K182" s="127" t="e">
        <f ca="1">OFFSET('Machine Schedule'!#REF!,,5,,)</f>
        <v>#REF!</v>
      </c>
      <c r="L182" s="177"/>
      <c r="M182" s="46"/>
    </row>
    <row r="183" spans="1:14" ht="36.75" customHeight="1" x14ac:dyDescent="0.5">
      <c r="A183" s="62"/>
      <c r="B183" s="54">
        <f>INDEX('Machine Schedule'!B181:$B181,1,1)</f>
        <v>203</v>
      </c>
      <c r="C183" s="54">
        <v>3</v>
      </c>
      <c r="D183" s="54" t="e">
        <f>IF(VLOOKUP($B183,'Machine Schedule'!$B$2:$B$288,5,FALSE)&gt;0,VLOOKUP($B183,'Machine Schedule'!$B$2:$B$288,5,FALSE),"")</f>
        <v>#REF!</v>
      </c>
      <c r="E183" s="54" t="e">
        <f>IF(VLOOKUP($B183,'Machine Schedule'!$B$2:$B$288,6,FALSE)&gt;0,VLOOKUP($B183,'Machine Schedule'!$B$2:$B$288,6,FALSE),"")</f>
        <v>#REF!</v>
      </c>
      <c r="F183" s="54" t="e">
        <f ca="1">OFFSET('Machine Schedule'!#REF!,,,,)</f>
        <v>#REF!</v>
      </c>
      <c r="G183" s="54" t="e">
        <f ca="1">OFFSET('Machine Schedule'!#REF!,,1,,)</f>
        <v>#REF!</v>
      </c>
      <c r="H183" s="54" t="e">
        <f ca="1">OFFSET('Machine Schedule'!#REF!,,2,,)</f>
        <v>#REF!</v>
      </c>
      <c r="I183" s="44" t="e">
        <f ca="1">OFFSET('Machine Schedule'!#REF!,,3,,)</f>
        <v>#REF!</v>
      </c>
      <c r="J183" s="44" t="e">
        <f ca="1">OFFSET('Machine Schedule'!#REF!,,4,,)</f>
        <v>#REF!</v>
      </c>
      <c r="K183" s="127" t="e">
        <f ca="1">OFFSET('Machine Schedule'!#REF!,,5,,)</f>
        <v>#REF!</v>
      </c>
      <c r="L183" s="184"/>
      <c r="M183" s="46"/>
    </row>
    <row r="184" spans="1:14" ht="36.75" customHeight="1" x14ac:dyDescent="0.5">
      <c r="A184" s="62"/>
      <c r="B184" s="54">
        <f>INDEX('Machine Schedule'!B182:$B182,1,1)</f>
        <v>204</v>
      </c>
      <c r="C184" s="54" t="e">
        <f>IF(VLOOKUP($B184,'Machine Schedule'!$B$2:$B$288,4,FALSE)&gt;0,VLOOKUP($B184,'Machine Schedule'!$B$2:$B$288,4,FALSE),"")</f>
        <v>#REF!</v>
      </c>
      <c r="D184" s="54" t="e">
        <f>IF(VLOOKUP($B184,'Machine Schedule'!$B$2:$B$288,5,FALSE)&gt;0,VLOOKUP($B184,'Machine Schedule'!$B$2:$B$288,5,FALSE),"")</f>
        <v>#REF!</v>
      </c>
      <c r="E184" s="54" t="e">
        <f>IF(VLOOKUP($B184,'Machine Schedule'!$B$2:$B$288,6,FALSE)&gt;0,VLOOKUP($B184,'Machine Schedule'!$B$2:$B$288,6,FALSE),"")</f>
        <v>#REF!</v>
      </c>
      <c r="F184" s="54" t="e">
        <f ca="1">OFFSET('Machine Schedule'!#REF!,,,,)</f>
        <v>#REF!</v>
      </c>
      <c r="G184" s="54" t="e">
        <f ca="1">OFFSET('Machine Schedule'!#REF!,,1,,)</f>
        <v>#REF!</v>
      </c>
      <c r="H184" s="54" t="e">
        <f ca="1">OFFSET('Machine Schedule'!#REF!,,2,,)</f>
        <v>#REF!</v>
      </c>
      <c r="I184" s="44" t="e">
        <f ca="1">OFFSET('Machine Schedule'!#REF!,,3,,)</f>
        <v>#REF!</v>
      </c>
      <c r="J184" s="44" t="e">
        <f ca="1">OFFSET('Machine Schedule'!#REF!,,4,,)</f>
        <v>#REF!</v>
      </c>
      <c r="K184" s="127" t="e">
        <f ca="1">OFFSET('Machine Schedule'!#REF!,,5,,)</f>
        <v>#REF!</v>
      </c>
      <c r="L184" s="46"/>
      <c r="M184" s="126"/>
    </row>
    <row r="185" spans="1:14" ht="36.75" customHeight="1" x14ac:dyDescent="0.5">
      <c r="A185" s="62"/>
      <c r="B185" s="54">
        <f>INDEX('Machine Schedule'!B183:$B183,1,1)</f>
        <v>205</v>
      </c>
      <c r="C185" s="54" t="e">
        <f>IF(VLOOKUP($B185,'Machine Schedule'!$B$2:$B$288,4,FALSE)&gt;0,VLOOKUP($B185,'Machine Schedule'!$B$2:$B$288,4,FALSE),"")</f>
        <v>#REF!</v>
      </c>
      <c r="D185" s="54" t="e">
        <f>IF(VLOOKUP($B185,'Machine Schedule'!$B$2:$B$288,5,FALSE)&gt;0,VLOOKUP($B185,'Machine Schedule'!$B$2:$B$288,5,FALSE),"")</f>
        <v>#REF!</v>
      </c>
      <c r="E185" s="54" t="e">
        <f>IF(VLOOKUP($B185,'Machine Schedule'!$B$2:$B$288,6,FALSE)&gt;0,VLOOKUP($B185,'Machine Schedule'!$B$2:$B$288,6,FALSE),"")</f>
        <v>#REF!</v>
      </c>
      <c r="F185" s="54" t="e">
        <f ca="1">OFFSET('Machine Schedule'!#REF!,,,,)</f>
        <v>#REF!</v>
      </c>
      <c r="G185" s="54" t="e">
        <f ca="1">OFFSET('Machine Schedule'!#REF!,,1,,)</f>
        <v>#REF!</v>
      </c>
      <c r="H185" s="54" t="e">
        <f ca="1">OFFSET('Machine Schedule'!#REF!,,2,,)</f>
        <v>#REF!</v>
      </c>
      <c r="I185" s="44" t="e">
        <f ca="1">OFFSET('Machine Schedule'!#REF!,,3,,)</f>
        <v>#REF!</v>
      </c>
      <c r="J185" s="44" t="e">
        <f ca="1">OFFSET('Machine Schedule'!#REF!,,4,,)</f>
        <v>#REF!</v>
      </c>
      <c r="K185" s="127" t="e">
        <f ca="1">OFFSET('Machine Schedule'!#REF!,,5,,)</f>
        <v>#REF!</v>
      </c>
      <c r="L185" s="181" t="s">
        <v>55</v>
      </c>
      <c r="M185" s="55" t="s">
        <v>109</v>
      </c>
    </row>
    <row r="186" spans="1:14" ht="36.75" customHeight="1" x14ac:dyDescent="0.5">
      <c r="A186" s="62"/>
      <c r="B186" s="54">
        <f>INDEX('Machine Schedule'!B184:$B184,1,1)</f>
        <v>206</v>
      </c>
      <c r="C186" s="54" t="e">
        <f>IF(VLOOKUP($B186,'Machine Schedule'!$B$2:$B$288,4,FALSE)&gt;0,VLOOKUP($B186,'Machine Schedule'!$B$2:$B$288,4,FALSE),"")</f>
        <v>#REF!</v>
      </c>
      <c r="D186" s="54" t="e">
        <f>IF(VLOOKUP($B186,'Machine Schedule'!$B$2:$B$288,5,FALSE)&gt;0,VLOOKUP($B186,'Machine Schedule'!$B$2:$B$288,5,FALSE),"")</f>
        <v>#REF!</v>
      </c>
      <c r="E186" s="54" t="e">
        <f>IF(VLOOKUP($B186,'Machine Schedule'!$B$2:$B$288,6,FALSE)&gt;0,VLOOKUP($B186,'Machine Schedule'!$B$2:$B$288,6,FALSE),"")</f>
        <v>#REF!</v>
      </c>
      <c r="F186" s="54" t="e">
        <f ca="1">OFFSET('Machine Schedule'!#REF!,,,,)</f>
        <v>#REF!</v>
      </c>
      <c r="G186" s="54" t="e">
        <f ca="1">OFFSET('Machine Schedule'!#REF!,,1,,)</f>
        <v>#REF!</v>
      </c>
      <c r="H186" s="54" t="e">
        <f ca="1">OFFSET('Machine Schedule'!#REF!,,2,,)</f>
        <v>#REF!</v>
      </c>
      <c r="I186" s="44" t="e">
        <f ca="1">OFFSET('Machine Schedule'!#REF!,,3,,)</f>
        <v>#REF!</v>
      </c>
      <c r="J186" s="44" t="e">
        <f ca="1">OFFSET('Machine Schedule'!#REF!,,4,,)</f>
        <v>#REF!</v>
      </c>
      <c r="K186" s="127" t="e">
        <f ca="1">OFFSET('Machine Schedule'!#REF!,,5,,)</f>
        <v>#REF!</v>
      </c>
      <c r="L186" s="177"/>
      <c r="M186" s="133" t="s">
        <v>110</v>
      </c>
    </row>
    <row r="187" spans="1:14" ht="36.75" customHeight="1" x14ac:dyDescent="0.5">
      <c r="A187" s="62"/>
      <c r="B187" s="54">
        <f>INDEX('Machine Schedule'!B185:$B185,1,1)</f>
        <v>207</v>
      </c>
      <c r="C187" s="54" t="e">
        <f>IF(VLOOKUP($B187,'Machine Schedule'!$B$2:$B$288,4,FALSE)&gt;0,VLOOKUP($B187,'Machine Schedule'!$B$2:$B$288,4,FALSE),"")</f>
        <v>#REF!</v>
      </c>
      <c r="D187" s="54" t="e">
        <f>IF(VLOOKUP($B187,'Machine Schedule'!$B$2:$B$288,5,FALSE)&gt;0,VLOOKUP($B187,'Machine Schedule'!$B$2:$B$288,5,FALSE),"")</f>
        <v>#REF!</v>
      </c>
      <c r="E187" s="54" t="e">
        <f>IF(VLOOKUP($B187,'Machine Schedule'!$B$2:$B$288,6,FALSE)&gt;0,VLOOKUP($B187,'Machine Schedule'!$B$2:$B$288,6,FALSE),"")</f>
        <v>#REF!</v>
      </c>
      <c r="F187" s="54" t="e">
        <f ca="1">OFFSET('Machine Schedule'!#REF!,,,,)</f>
        <v>#REF!</v>
      </c>
      <c r="G187" s="54" t="e">
        <f ca="1">OFFSET('Machine Schedule'!#REF!,,1,,)</f>
        <v>#REF!</v>
      </c>
      <c r="H187" s="54" t="e">
        <f ca="1">OFFSET('Machine Schedule'!#REF!,,2,,)</f>
        <v>#REF!</v>
      </c>
      <c r="I187" s="44" t="e">
        <f ca="1">OFFSET('Machine Schedule'!#REF!,,3,,)</f>
        <v>#REF!</v>
      </c>
      <c r="J187" s="44" t="e">
        <f ca="1">OFFSET('Machine Schedule'!#REF!,,4,,)</f>
        <v>#REF!</v>
      </c>
      <c r="K187" s="127" t="e">
        <f ca="1">OFFSET('Machine Schedule'!#REF!,,5,,)</f>
        <v>#REF!</v>
      </c>
      <c r="L187" s="202"/>
      <c r="M187" s="133"/>
    </row>
    <row r="188" spans="1:14" ht="36.75" customHeight="1" x14ac:dyDescent="0.5">
      <c r="A188" s="62" t="s">
        <v>30</v>
      </c>
      <c r="B188" s="54">
        <f>INDEX('Machine Schedule'!B186:$B186,1,1)</f>
        <v>208</v>
      </c>
      <c r="C188" s="54" t="e">
        <f>IF(VLOOKUP($B188,'Machine Schedule'!$B$2:$B$288,4,FALSE)&gt;0,VLOOKUP($B188,'Machine Schedule'!$B$2:$B$288,4,FALSE),"")</f>
        <v>#REF!</v>
      </c>
      <c r="D188" s="54" t="e">
        <f>IF(VLOOKUP($B188,'Machine Schedule'!$B$2:$B$288,5,FALSE)&gt;0,VLOOKUP($B188,'Machine Schedule'!$B$2:$B$288,5,FALSE),"")</f>
        <v>#REF!</v>
      </c>
      <c r="E188" s="54" t="e">
        <f>IF(VLOOKUP($B188,'Machine Schedule'!$B$2:$B$288,6,FALSE)&gt;0,VLOOKUP($B188,'Machine Schedule'!$B$2:$B$288,6,FALSE),"")</f>
        <v>#REF!</v>
      </c>
      <c r="F188" s="54" t="e">
        <f ca="1">OFFSET('Machine Schedule'!#REF!,,,,)</f>
        <v>#REF!</v>
      </c>
      <c r="G188" s="54" t="e">
        <f ca="1">OFFSET('Machine Schedule'!#REF!,,1,,)</f>
        <v>#REF!</v>
      </c>
      <c r="H188" s="54" t="e">
        <f ca="1">OFFSET('Machine Schedule'!#REF!,,2,,)</f>
        <v>#REF!</v>
      </c>
      <c r="I188" s="44" t="e">
        <f ca="1">OFFSET('Machine Schedule'!#REF!,,3,,)</f>
        <v>#REF!</v>
      </c>
      <c r="J188" s="44" t="e">
        <f ca="1">OFFSET('Machine Schedule'!#REF!,,4,,)</f>
        <v>#REF!</v>
      </c>
      <c r="K188" s="127" t="e">
        <f ca="1">OFFSET('Machine Schedule'!#REF!,,5,,)</f>
        <v>#REF!</v>
      </c>
      <c r="L188" s="214" t="s">
        <v>102</v>
      </c>
      <c r="M188" s="133" t="s">
        <v>111</v>
      </c>
    </row>
    <row r="189" spans="1:14" ht="36.75" customHeight="1" x14ac:dyDescent="0.5">
      <c r="A189" s="62" t="s">
        <v>9</v>
      </c>
      <c r="B189" s="54">
        <f>INDEX('Machine Schedule'!B187:$B187,1,1)</f>
        <v>209</v>
      </c>
      <c r="C189" s="54" t="e">
        <f>IF(VLOOKUP($B189,'Machine Schedule'!$B$2:$B$288,4,FALSE)&gt;0,VLOOKUP($B189,'Machine Schedule'!$B$2:$B$288,4,FALSE),"")</f>
        <v>#REF!</v>
      </c>
      <c r="D189" s="54" t="e">
        <f>IF(VLOOKUP($B189,'Machine Schedule'!$B$2:$B$288,5,FALSE)&gt;0,VLOOKUP($B189,'Machine Schedule'!$B$2:$B$288,5,FALSE),"")</f>
        <v>#REF!</v>
      </c>
      <c r="E189" s="54" t="e">
        <f>IF(VLOOKUP($B189,'Machine Schedule'!$B$2:$B$288,6,FALSE)&gt;0,VLOOKUP($B189,'Machine Schedule'!$B$2:$B$288,6,FALSE),"")</f>
        <v>#REF!</v>
      </c>
      <c r="F189" s="54" t="e">
        <f ca="1">OFFSET('Machine Schedule'!#REF!,,,,)</f>
        <v>#REF!</v>
      </c>
      <c r="G189" s="54" t="e">
        <f ca="1">OFFSET('Machine Schedule'!#REF!,,1,,)</f>
        <v>#REF!</v>
      </c>
      <c r="H189" s="54" t="e">
        <f ca="1">OFFSET('Machine Schedule'!#REF!,,2,,)</f>
        <v>#REF!</v>
      </c>
      <c r="I189" s="44" t="e">
        <f ca="1">OFFSET('Machine Schedule'!#REF!,,3,,)</f>
        <v>#REF!</v>
      </c>
      <c r="J189" s="44" t="e">
        <f ca="1">OFFSET('Machine Schedule'!#REF!,,4,,)</f>
        <v>#REF!</v>
      </c>
      <c r="K189" s="127" t="e">
        <f ca="1">OFFSET('Machine Schedule'!#REF!,,5,,)</f>
        <v>#REF!</v>
      </c>
      <c r="L189" s="214"/>
      <c r="M189" s="55" t="s">
        <v>112</v>
      </c>
    </row>
    <row r="190" spans="1:14" ht="36.75" customHeight="1" x14ac:dyDescent="0.5">
      <c r="A190" s="62"/>
      <c r="B190" s="54">
        <f>INDEX('Machine Schedule'!B188:$B188,1,1)</f>
        <v>210</v>
      </c>
      <c r="C190" s="54" t="e">
        <f>IF(VLOOKUP($B190,'Machine Schedule'!$B$2:$B$288,4,FALSE)&gt;0,VLOOKUP($B190,'Machine Schedule'!$B$2:$B$288,4,FALSE),"")</f>
        <v>#REF!</v>
      </c>
      <c r="D190" s="54" t="e">
        <f>IF(VLOOKUP($B190,'Machine Schedule'!$B$2:$B$288,5,FALSE)&gt;0,VLOOKUP($B190,'Machine Schedule'!$B$2:$B$288,5,FALSE),"")</f>
        <v>#REF!</v>
      </c>
      <c r="E190" s="54" t="e">
        <f>IF(VLOOKUP($B190,'Machine Schedule'!$B$2:$B$288,6,FALSE)&gt;0,VLOOKUP($B190,'Machine Schedule'!$B$2:$B$288,6,FALSE),"")</f>
        <v>#REF!</v>
      </c>
      <c r="F190" s="54" t="e">
        <f ca="1">OFFSET('Machine Schedule'!#REF!,,,,)</f>
        <v>#REF!</v>
      </c>
      <c r="G190" s="54" t="e">
        <f ca="1">OFFSET('Machine Schedule'!#REF!,,1,,)</f>
        <v>#REF!</v>
      </c>
      <c r="H190" s="54" t="e">
        <f ca="1">OFFSET('Machine Schedule'!#REF!,,2,,)</f>
        <v>#REF!</v>
      </c>
      <c r="I190" s="44" t="e">
        <f ca="1">OFFSET('Machine Schedule'!#REF!,,3,,)</f>
        <v>#REF!</v>
      </c>
      <c r="J190" s="44" t="e">
        <f ca="1">OFFSET('Machine Schedule'!#REF!,,4,,)</f>
        <v>#REF!</v>
      </c>
      <c r="K190" s="127" t="e">
        <f ca="1">OFFSET('Machine Schedule'!#REF!,,5,,)</f>
        <v>#REF!</v>
      </c>
      <c r="L190" s="177"/>
      <c r="M190" s="133"/>
      <c r="N190" s="43" t="s">
        <v>0</v>
      </c>
    </row>
    <row r="191" spans="1:14" ht="36.75" customHeight="1" x14ac:dyDescent="0.5">
      <c r="A191" s="62" t="s">
        <v>51</v>
      </c>
      <c r="B191" s="54">
        <f>INDEX('Machine Schedule'!B189:$B189,1,1)</f>
        <v>211</v>
      </c>
      <c r="C191" s="54" t="e">
        <f>IF(VLOOKUP($B191,'Machine Schedule'!$B$2:$B$288,4,FALSE)&gt;0,VLOOKUP($B191,'Machine Schedule'!$B$2:$B$288,4,FALSE),"")</f>
        <v>#REF!</v>
      </c>
      <c r="D191" s="54" t="e">
        <f>IF(VLOOKUP($B191,'Machine Schedule'!$B$2:$B$288,5,FALSE)&gt;0,VLOOKUP($B191,'Machine Schedule'!$B$2:$B$288,5,FALSE),"")</f>
        <v>#REF!</v>
      </c>
      <c r="E191" s="54" t="e">
        <f>IF(VLOOKUP($B191,'Machine Schedule'!$B$2:$B$288,6,FALSE)&gt;0,VLOOKUP($B191,'Machine Schedule'!$B$2:$B$288,6,FALSE),"")</f>
        <v>#REF!</v>
      </c>
      <c r="F191" s="54" t="e">
        <f ca="1">OFFSET('Machine Schedule'!#REF!,,,,)</f>
        <v>#REF!</v>
      </c>
      <c r="G191" s="54" t="e">
        <f ca="1">OFFSET('Machine Schedule'!#REF!,,1,,)</f>
        <v>#REF!</v>
      </c>
      <c r="H191" s="54" t="e">
        <f ca="1">OFFSET('Machine Schedule'!#REF!,,2,,)</f>
        <v>#REF!</v>
      </c>
      <c r="I191" s="44" t="e">
        <f ca="1">OFFSET('Machine Schedule'!#REF!,,3,,)</f>
        <v>#REF!</v>
      </c>
      <c r="J191" s="44" t="e">
        <f ca="1">OFFSET('Machine Schedule'!#REF!,,4,,)</f>
        <v>#REF!</v>
      </c>
      <c r="K191" s="127" t="e">
        <f ca="1">OFFSET('Machine Schedule'!#REF!,,5,,)</f>
        <v>#REF!</v>
      </c>
      <c r="L191" s="177" t="s">
        <v>113</v>
      </c>
      <c r="M191" s="46"/>
    </row>
    <row r="192" spans="1:14" ht="36.75" customHeight="1" x14ac:dyDescent="0.5">
      <c r="A192" s="62" t="s">
        <v>17</v>
      </c>
      <c r="B192" s="54">
        <f>INDEX('Machine Schedule'!B190:$B190,1,1)</f>
        <v>212</v>
      </c>
      <c r="C192" s="54" t="e">
        <f>IF(VLOOKUP($B192,'Machine Schedule'!$B$2:$B$288,4,FALSE)&gt;0,VLOOKUP($B192,'Machine Schedule'!$B$2:$B$288,4,FALSE),"")</f>
        <v>#REF!</v>
      </c>
      <c r="D192" s="54" t="e">
        <f>IF(VLOOKUP($B192,'Machine Schedule'!$B$2:$B$288,5,FALSE)&gt;0,VLOOKUP($B192,'Machine Schedule'!$B$2:$B$288,5,FALSE),"")</f>
        <v>#REF!</v>
      </c>
      <c r="E192" s="54" t="e">
        <f>IF(VLOOKUP($B192,'Machine Schedule'!$B$2:$B$288,6,FALSE)&gt;0,VLOOKUP($B192,'Machine Schedule'!$B$2:$B$288,6,FALSE),"")</f>
        <v>#REF!</v>
      </c>
      <c r="F192" s="54" t="e">
        <f ca="1">OFFSET('Machine Schedule'!#REF!,,,,)</f>
        <v>#REF!</v>
      </c>
      <c r="G192" s="54" t="e">
        <f ca="1">OFFSET('Machine Schedule'!#REF!,,1,,)</f>
        <v>#REF!</v>
      </c>
      <c r="H192" s="54" t="e">
        <f ca="1">OFFSET('Machine Schedule'!#REF!,,2,,)</f>
        <v>#REF!</v>
      </c>
      <c r="I192" s="44" t="e">
        <f ca="1">OFFSET('Machine Schedule'!#REF!,,3,,)</f>
        <v>#REF!</v>
      </c>
      <c r="J192" s="44" t="e">
        <f ca="1">OFFSET('Machine Schedule'!#REF!,,4,,)</f>
        <v>#REF!</v>
      </c>
      <c r="K192" s="127" t="e">
        <f ca="1">OFFSET('Machine Schedule'!#REF!,,5,,)</f>
        <v>#REF!</v>
      </c>
      <c r="L192" s="203" t="s">
        <v>114</v>
      </c>
      <c r="M192" s="46"/>
    </row>
    <row r="193" spans="1:13" ht="36.75" customHeight="1" x14ac:dyDescent="0.5">
      <c r="A193" s="62" t="s">
        <v>9</v>
      </c>
      <c r="B193" s="54">
        <f>INDEX('Machine Schedule'!B191:$B191,1,1)</f>
        <v>213</v>
      </c>
      <c r="C193" s="54" t="e">
        <f>IF(VLOOKUP($B193,'Machine Schedule'!$B$2:$B$288,4,FALSE)&gt;0,VLOOKUP($B193,'Machine Schedule'!$B$2:$B$288,4,FALSE),"")</f>
        <v>#REF!</v>
      </c>
      <c r="D193" s="54" t="e">
        <f>IF(VLOOKUP($B193,'Machine Schedule'!$B$2:$B$288,5,FALSE)&gt;0,VLOOKUP($B193,'Machine Schedule'!$B$2:$B$288,5,FALSE),"")</f>
        <v>#REF!</v>
      </c>
      <c r="E193" s="54" t="e">
        <f>IF(VLOOKUP($B193,'Machine Schedule'!$B$2:$B$288,6,FALSE)&gt;0,VLOOKUP($B193,'Machine Schedule'!$B$2:$B$288,6,FALSE),"")</f>
        <v>#REF!</v>
      </c>
      <c r="F193" s="54" t="e">
        <f ca="1">OFFSET('Machine Schedule'!#REF!,,,,)</f>
        <v>#REF!</v>
      </c>
      <c r="G193" s="54" t="e">
        <f ca="1">OFFSET('Machine Schedule'!#REF!,,1,,)</f>
        <v>#REF!</v>
      </c>
      <c r="H193" s="54" t="e">
        <f ca="1">OFFSET('Machine Schedule'!#REF!,,2,,)</f>
        <v>#REF!</v>
      </c>
      <c r="I193" s="44" t="e">
        <f ca="1">OFFSET('Machine Schedule'!#REF!,,3,,)</f>
        <v>#REF!</v>
      </c>
      <c r="J193" s="44" t="e">
        <f ca="1">OFFSET('Machine Schedule'!#REF!,,4,,)</f>
        <v>#REF!</v>
      </c>
      <c r="K193" s="127" t="e">
        <f ca="1">OFFSET('Machine Schedule'!#REF!,,5,,)</f>
        <v>#REF!</v>
      </c>
      <c r="L193" s="203"/>
      <c r="M193" s="46"/>
    </row>
    <row r="194" spans="1:13" ht="36.75" customHeight="1" x14ac:dyDescent="0.5">
      <c r="A194" s="62"/>
      <c r="B194" s="54">
        <f>INDEX('Machine Schedule'!B192:$B192,1,1)</f>
        <v>214</v>
      </c>
      <c r="C194" s="54" t="e">
        <f>IF(VLOOKUP($B194,'Machine Schedule'!$B$2:$B$288,4,FALSE)&gt;0,VLOOKUP($B194,'Machine Schedule'!$B$2:$B$288,4,FALSE),"")</f>
        <v>#REF!</v>
      </c>
      <c r="D194" s="54" t="e">
        <f>IF(VLOOKUP($B194,'Machine Schedule'!$B$2:$B$288,5,FALSE)&gt;0,VLOOKUP($B194,'Machine Schedule'!$B$2:$B$288,5,FALSE),"")</f>
        <v>#REF!</v>
      </c>
      <c r="E194" s="54" t="e">
        <f>IF(VLOOKUP($B194,'Machine Schedule'!$B$2:$B$288,6,FALSE)&gt;0,VLOOKUP($B194,'Machine Schedule'!$B$2:$B$288,6,FALSE),"")</f>
        <v>#REF!</v>
      </c>
      <c r="F194" s="54" t="e">
        <f ca="1">OFFSET('Machine Schedule'!#REF!,,,,)</f>
        <v>#REF!</v>
      </c>
      <c r="G194" s="54" t="e">
        <f ca="1">OFFSET('Machine Schedule'!#REF!,,1,,)</f>
        <v>#REF!</v>
      </c>
      <c r="H194" s="54" t="e">
        <f ca="1">OFFSET('Machine Schedule'!#REF!,,2,,)</f>
        <v>#REF!</v>
      </c>
      <c r="I194" s="44" t="e">
        <f ca="1">OFFSET('Machine Schedule'!#REF!,,3,,)</f>
        <v>#REF!</v>
      </c>
      <c r="J194" s="44" t="e">
        <f ca="1">OFFSET('Machine Schedule'!#REF!,,4,,)</f>
        <v>#REF!</v>
      </c>
      <c r="K194" s="127" t="e">
        <f ca="1">OFFSET('Machine Schedule'!#REF!,,5,,)</f>
        <v>#REF!</v>
      </c>
      <c r="L194" s="198"/>
      <c r="M194" s="133"/>
    </row>
    <row r="195" spans="1:13" ht="36.75" customHeight="1" x14ac:dyDescent="0.5">
      <c r="A195" s="62"/>
      <c r="B195" s="54">
        <f>INDEX('Machine Schedule'!B193:$B193,1,1)</f>
        <v>215</v>
      </c>
      <c r="C195" s="54" t="e">
        <f>IF(VLOOKUP($B195,'Machine Schedule'!$B$2:$B$288,4,FALSE)&gt;0,VLOOKUP($B195,'Machine Schedule'!$B$2:$B$288,4,FALSE),"")</f>
        <v>#REF!</v>
      </c>
      <c r="D195" s="54" t="e">
        <f>IF(VLOOKUP($B195,'Machine Schedule'!$B$2:$B$288,5,FALSE)&gt;0,VLOOKUP($B195,'Machine Schedule'!$B$2:$B$288,5,FALSE),"")</f>
        <v>#REF!</v>
      </c>
      <c r="E195" s="54" t="e">
        <f>IF(VLOOKUP($B195,'Machine Schedule'!$B$2:$B$288,6,FALSE)&gt;0,VLOOKUP($B195,'Machine Schedule'!$B$2:$B$288,6,FALSE),"")</f>
        <v>#REF!</v>
      </c>
      <c r="F195" s="54" t="e">
        <f ca="1">OFFSET('Machine Schedule'!#REF!,,,,)</f>
        <v>#REF!</v>
      </c>
      <c r="G195" s="54" t="e">
        <f ca="1">OFFSET('Machine Schedule'!#REF!,,1,,)</f>
        <v>#REF!</v>
      </c>
      <c r="H195" s="54" t="e">
        <f ca="1">OFFSET('Machine Schedule'!#REF!,,2,,)</f>
        <v>#REF!</v>
      </c>
      <c r="I195" s="44" t="e">
        <f ca="1">OFFSET('Machine Schedule'!#REF!,,3,,)</f>
        <v>#REF!</v>
      </c>
      <c r="J195" s="44" t="e">
        <f ca="1">OFFSET('Machine Schedule'!#REF!,,4,,)</f>
        <v>#REF!</v>
      </c>
      <c r="K195" s="127" t="e">
        <f ca="1">OFFSET('Machine Schedule'!#REF!,,5,,)</f>
        <v>#REF!</v>
      </c>
      <c r="L195" s="187"/>
      <c r="M195" s="133"/>
    </row>
    <row r="196" spans="1:13" ht="36.75" customHeight="1" x14ac:dyDescent="0.5">
      <c r="A196" s="62"/>
      <c r="B196" s="54">
        <v>216</v>
      </c>
      <c r="C196" s="54" t="e">
        <f>IF(VLOOKUP($B196,'Machine Schedule'!$B$2:$B$288,4,FALSE)&gt;0,VLOOKUP($B196,'Machine Schedule'!$B$2:$B$288,4,FALSE),"")</f>
        <v>#REF!</v>
      </c>
      <c r="D196" s="54" t="e">
        <f>IF(VLOOKUP($B196,'Machine Schedule'!$B$2:$B$288,5,FALSE)&gt;0,VLOOKUP($B196,'Machine Schedule'!$B$2:$B$288,5,FALSE),"")</f>
        <v>#REF!</v>
      </c>
      <c r="E196" s="54" t="e">
        <f>IF(VLOOKUP($B196,'Machine Schedule'!$B$2:$B$288,6,FALSE)&gt;0,VLOOKUP($B196,'Machine Schedule'!$B$2:$B$288,6,FALSE),"")</f>
        <v>#REF!</v>
      </c>
      <c r="F196" s="54" t="e">
        <f ca="1">OFFSET('Machine Schedule'!#REF!,,,,)</f>
        <v>#REF!</v>
      </c>
      <c r="G196" s="54" t="e">
        <f ca="1">OFFSET('Machine Schedule'!#REF!,,1,,)</f>
        <v>#REF!</v>
      </c>
      <c r="H196" s="54" t="e">
        <f ca="1">OFFSET('Machine Schedule'!#REF!,,2,,)</f>
        <v>#REF!</v>
      </c>
      <c r="I196" s="44" t="e">
        <f ca="1">OFFSET('Machine Schedule'!#REF!,,3,,)</f>
        <v>#REF!</v>
      </c>
      <c r="J196" s="44" t="e">
        <f ca="1">OFFSET('Machine Schedule'!#REF!,,4,,)</f>
        <v>#REF!</v>
      </c>
      <c r="K196" s="127" t="e">
        <f ca="1">OFFSET('Machine Schedule'!#REF!,,5,,)</f>
        <v>#REF!</v>
      </c>
      <c r="L196" s="181"/>
      <c r="M196" s="133"/>
    </row>
    <row r="197" spans="1:13" ht="36.75" customHeight="1" x14ac:dyDescent="0.5">
      <c r="A197" s="62" t="s">
        <v>17</v>
      </c>
      <c r="B197" s="54">
        <f>INDEX('Machine Schedule'!B195:$B195,1,1)</f>
        <v>217</v>
      </c>
      <c r="C197" s="54">
        <v>3</v>
      </c>
      <c r="D197" s="54" t="e">
        <f>IF(VLOOKUP($B197,'Machine Schedule'!$B$2:$B$288,5,FALSE)&gt;0,VLOOKUP($B197,'Machine Schedule'!$B$2:$B$288,5,FALSE),"")</f>
        <v>#REF!</v>
      </c>
      <c r="E197" s="54" t="e">
        <f>IF(VLOOKUP($B197,'Machine Schedule'!$B$2:$B$288,6,FALSE)&gt;0,VLOOKUP($B197,'Machine Schedule'!$B$2:$B$288,6,FALSE),"")</f>
        <v>#REF!</v>
      </c>
      <c r="F197" s="54" t="e">
        <f ca="1">OFFSET('Machine Schedule'!#REF!,,,,)</f>
        <v>#REF!</v>
      </c>
      <c r="G197" s="54" t="e">
        <f ca="1">OFFSET('Machine Schedule'!#REF!,,1,,)</f>
        <v>#REF!</v>
      </c>
      <c r="H197" s="54" t="e">
        <f ca="1">OFFSET('Machine Schedule'!#REF!,,2,,)</f>
        <v>#REF!</v>
      </c>
      <c r="I197" s="44" t="e">
        <f ca="1">OFFSET('Machine Schedule'!#REF!,,3,,)</f>
        <v>#REF!</v>
      </c>
      <c r="J197" s="44" t="e">
        <f ca="1">OFFSET('Machine Schedule'!#REF!,,4,,)</f>
        <v>#REF!</v>
      </c>
      <c r="K197" s="127" t="e">
        <f ca="1">OFFSET('Machine Schedule'!#REF!,,5,,)</f>
        <v>#REF!</v>
      </c>
      <c r="L197" s="177"/>
      <c r="M197" s="133"/>
    </row>
    <row r="198" spans="1:13" ht="36.75" customHeight="1" x14ac:dyDescent="0.5">
      <c r="A198" s="62" t="s">
        <v>51</v>
      </c>
      <c r="B198" s="54">
        <f>INDEX('Machine Schedule'!B196:$B196,1,1)</f>
        <v>218</v>
      </c>
      <c r="C198" s="54">
        <v>3</v>
      </c>
      <c r="D198" s="54" t="e">
        <f>IF(VLOOKUP($B198,'Machine Schedule'!$B$2:$B$288,5,FALSE)&gt;0,VLOOKUP($B198,'Machine Schedule'!$B$2:$B$288,5,FALSE),"")</f>
        <v>#REF!</v>
      </c>
      <c r="E198" s="54" t="e">
        <f>IF(VLOOKUP($B198,'Machine Schedule'!$B$2:$B$288,6,FALSE)&gt;0,VLOOKUP($B198,'Machine Schedule'!$B$2:$B$288,6,FALSE),"")</f>
        <v>#REF!</v>
      </c>
      <c r="F198" s="54" t="e">
        <f ca="1">OFFSET('Machine Schedule'!#REF!,,,,)</f>
        <v>#REF!</v>
      </c>
      <c r="G198" s="54" t="e">
        <f ca="1">OFFSET('Machine Schedule'!#REF!,,1,,)</f>
        <v>#REF!</v>
      </c>
      <c r="H198" s="54" t="e">
        <f ca="1">OFFSET('Machine Schedule'!#REF!,,2,,)</f>
        <v>#REF!</v>
      </c>
      <c r="I198" s="44" t="e">
        <f ca="1">OFFSET('Machine Schedule'!#REF!,,3,,)</f>
        <v>#REF!</v>
      </c>
      <c r="J198" s="44" t="e">
        <f ca="1">OFFSET('Machine Schedule'!#REF!,,4,,)</f>
        <v>#REF!</v>
      </c>
      <c r="K198" s="127" t="e">
        <f ca="1">OFFSET('Machine Schedule'!#REF!,,5,,)</f>
        <v>#REF!</v>
      </c>
      <c r="L198" s="203" t="s">
        <v>115</v>
      </c>
      <c r="M198" s="133" t="s">
        <v>116</v>
      </c>
    </row>
    <row r="199" spans="1:13" ht="36.75" customHeight="1" x14ac:dyDescent="0.5">
      <c r="A199" s="62" t="s">
        <v>9</v>
      </c>
      <c r="B199" s="54">
        <f>INDEX('Machine Schedule'!B197:$B197,1,1)</f>
        <v>219</v>
      </c>
      <c r="C199" s="54">
        <v>3</v>
      </c>
      <c r="D199" s="54" t="e">
        <f>IF(VLOOKUP($B199,'Machine Schedule'!$B$2:$B$288,5,FALSE)&gt;0,VLOOKUP($B199,'Machine Schedule'!$B$2:$B$288,5,FALSE),"")</f>
        <v>#REF!</v>
      </c>
      <c r="E199" s="54" t="e">
        <f>IF(VLOOKUP($B199,'Machine Schedule'!$B$2:$B$288,6,FALSE)&gt;0,VLOOKUP($B199,'Machine Schedule'!$B$2:$B$288,6,FALSE),"")</f>
        <v>#REF!</v>
      </c>
      <c r="F199" s="54" t="e">
        <f ca="1">OFFSET('Machine Schedule'!#REF!,,,,)</f>
        <v>#REF!</v>
      </c>
      <c r="G199" s="54" t="e">
        <f ca="1">OFFSET('Machine Schedule'!#REF!,,1,,)</f>
        <v>#REF!</v>
      </c>
      <c r="H199" s="54" t="e">
        <f ca="1">OFFSET('Machine Schedule'!#REF!,,2,,)</f>
        <v>#REF!</v>
      </c>
      <c r="I199" s="44" t="e">
        <f ca="1">OFFSET('Machine Schedule'!#REF!,,3,,)</f>
        <v>#REF!</v>
      </c>
      <c r="J199" s="44" t="e">
        <f ca="1">OFFSET('Machine Schedule'!#REF!,,4,,)</f>
        <v>#REF!</v>
      </c>
      <c r="K199" s="127" t="e">
        <f ca="1">OFFSET('Machine Schedule'!#REF!,,5,,)</f>
        <v>#REF!</v>
      </c>
      <c r="L199" s="177"/>
      <c r="M199" s="133"/>
    </row>
    <row r="200" spans="1:13" ht="36.75" customHeight="1" x14ac:dyDescent="0.5">
      <c r="A200" s="60" t="s">
        <v>9</v>
      </c>
      <c r="B200" s="59">
        <f>INDEX('Machine Schedule'!B198:$B198,1,1)</f>
        <v>220</v>
      </c>
      <c r="C200" s="59">
        <v>3</v>
      </c>
      <c r="D200" s="59" t="e">
        <f>IF(VLOOKUP($B200,'Machine Schedule'!$B$2:$B$288,5,FALSE)&gt;0,VLOOKUP($B200,'Machine Schedule'!$B$2:$B$288,5,FALSE),"")</f>
        <v>#REF!</v>
      </c>
      <c r="E200" s="59" t="e">
        <f>IF(VLOOKUP($B200,'Machine Schedule'!$B$2:$B$288,6,FALSE)&gt;0,VLOOKUP($B200,'Machine Schedule'!$B$2:$B$288,6,FALSE),"")</f>
        <v>#REF!</v>
      </c>
      <c r="F200" s="59" t="e">
        <f ca="1">OFFSET('Machine Schedule'!#REF!,,,,)</f>
        <v>#REF!</v>
      </c>
      <c r="G200" s="59" t="e">
        <f ca="1">OFFSET('Machine Schedule'!#REF!,,1,,)</f>
        <v>#REF!</v>
      </c>
      <c r="H200" s="59" t="e">
        <f ca="1">OFFSET('Machine Schedule'!#REF!,,2,,)</f>
        <v>#REF!</v>
      </c>
      <c r="I200" s="217" t="e">
        <f ca="1">OFFSET('Machine Schedule'!#REF!,,3,,)</f>
        <v>#REF!</v>
      </c>
      <c r="J200" s="54" t="e">
        <f ca="1">OFFSET('Machine Schedule'!#REF!,,4,,)</f>
        <v>#REF!</v>
      </c>
      <c r="K200" s="218" t="e">
        <f ca="1">OFFSET('Machine Schedule'!#REF!,,5,,)</f>
        <v>#REF!</v>
      </c>
      <c r="L200" s="203"/>
      <c r="M200" s="149"/>
    </row>
    <row r="201" spans="1:13" s="216" customFormat="1" ht="36.75" customHeight="1" x14ac:dyDescent="0.35">
      <c r="A201" s="62" t="s">
        <v>15</v>
      </c>
      <c r="B201" s="62">
        <f>INDEX('Machine Schedule'!B199:$B199,1,1)</f>
        <v>221</v>
      </c>
      <c r="C201" s="62"/>
      <c r="D201" s="62" t="e">
        <f>IF(VLOOKUP($B201,'Machine Schedule'!$B$2:$B$288,5,FALSE)&gt;0,VLOOKUP($B201,'Machine Schedule'!$B$2:$B$288,5,FALSE),"")</f>
        <v>#REF!</v>
      </c>
      <c r="E201" s="62"/>
      <c r="F201" s="59" t="e">
        <f ca="1">OFFSET('Machine Schedule'!#REF!,,,,)</f>
        <v>#REF!</v>
      </c>
      <c r="G201" s="59" t="e">
        <f ca="1">OFFSET('Machine Schedule'!#REF!,,1,,)</f>
        <v>#REF!</v>
      </c>
      <c r="H201" s="59" t="e">
        <f ca="1">OFFSET('Machine Schedule'!#REF!,,2,,)</f>
        <v>#REF!</v>
      </c>
      <c r="I201" s="59" t="e">
        <f ca="1">OFFSET('Machine Schedule'!#REF!,,3,,)</f>
        <v>#REF!</v>
      </c>
      <c r="J201" s="54" t="e">
        <f ca="1">OFFSET('Machine Schedule'!#REF!,,4,,)</f>
        <v>#REF!</v>
      </c>
      <c r="K201" s="57" t="e">
        <f ca="1">OFFSET('Machine Schedule'!#REF!,,5,,)</f>
        <v>#REF!</v>
      </c>
      <c r="L201" s="181" t="s">
        <v>117</v>
      </c>
      <c r="M201" s="62"/>
    </row>
    <row r="202" spans="1:13" ht="36.75" customHeight="1" x14ac:dyDescent="0.5">
      <c r="A202" s="61" t="s">
        <v>9</v>
      </c>
      <c r="B202" s="146">
        <f>INDEX('Machine Schedule'!B200:$B200,1,1)</f>
        <v>222</v>
      </c>
      <c r="C202" s="146">
        <v>3</v>
      </c>
      <c r="D202" s="146" t="e">
        <f>IF(VLOOKUP($B202,'Machine Schedule'!$B$2:$B$288,5,FALSE)&gt;0,VLOOKUP($B202,'Machine Schedule'!$B$2:$B$288,5,FALSE),"")</f>
        <v>#REF!</v>
      </c>
      <c r="E202" s="146" t="e">
        <f>IF(VLOOKUP($B202,'Machine Schedule'!$B$2:$B$288,6,FALSE)&gt;0,VLOOKUP($B202,'Machine Schedule'!$B$2:$B$288,6,FALSE),"")</f>
        <v>#REF!</v>
      </c>
      <c r="F202" s="59" t="e">
        <f ca="1">OFFSET('Machine Schedule'!#REF!,,,,)</f>
        <v>#REF!</v>
      </c>
      <c r="G202" s="59" t="e">
        <f ca="1">OFFSET('Machine Schedule'!#REF!,,1,,)</f>
        <v>#REF!</v>
      </c>
      <c r="H202" s="59" t="e">
        <f ca="1">OFFSET('Machine Schedule'!#REF!,,2,,)</f>
        <v>#REF!</v>
      </c>
      <c r="I202" s="59" t="e">
        <f ca="1">OFFSET('Machine Schedule'!#REF!,,3,,)</f>
        <v>#REF!</v>
      </c>
      <c r="J202" s="54" t="e">
        <f ca="1">OFFSET('Machine Schedule'!#REF!,,4,,)</f>
        <v>#REF!</v>
      </c>
      <c r="K202" s="57" t="e">
        <f ca="1">OFFSET('Machine Schedule'!#REF!,,5,,)</f>
        <v>#REF!</v>
      </c>
      <c r="L202" s="178"/>
      <c r="M202" s="219" t="s">
        <v>118</v>
      </c>
    </row>
    <row r="203" spans="1:13" ht="36.75" customHeight="1" x14ac:dyDescent="0.5">
      <c r="A203" s="62" t="s">
        <v>9</v>
      </c>
      <c r="B203" s="54">
        <f>INDEX('Machine Schedule'!B201:$B201,1,1)</f>
        <v>223</v>
      </c>
      <c r="C203" s="54">
        <v>3</v>
      </c>
      <c r="D203" s="54" t="e">
        <f>IF(VLOOKUP($B203,'Machine Schedule'!$B$2:$B$288,5,FALSE)&gt;0,VLOOKUP($B203,'Machine Schedule'!$B$2:$B$288,5,FALSE),"")</f>
        <v>#REF!</v>
      </c>
      <c r="E203" s="54" t="e">
        <f>IF(VLOOKUP($B203,'Machine Schedule'!$B$2:$B$288,6,FALSE)&gt;0,VLOOKUP($B203,'Machine Schedule'!$B$2:$B$288,6,FALSE),"")</f>
        <v>#REF!</v>
      </c>
      <c r="F203" s="59" t="e">
        <f ca="1">OFFSET('Machine Schedule'!#REF!,,,,)</f>
        <v>#REF!</v>
      </c>
      <c r="G203" s="59" t="e">
        <f ca="1">OFFSET('Machine Schedule'!#REF!,,1,,)</f>
        <v>#REF!</v>
      </c>
      <c r="H203" s="59" t="e">
        <f ca="1">OFFSET('Machine Schedule'!#REF!,,2,,)</f>
        <v>#REF!</v>
      </c>
      <c r="I203" s="59" t="e">
        <f ca="1">OFFSET('Machine Schedule'!#REF!,,3,,)</f>
        <v>#REF!</v>
      </c>
      <c r="J203" s="54" t="e">
        <f ca="1">OFFSET('Machine Schedule'!#REF!,,4,,)</f>
        <v>#REF!</v>
      </c>
      <c r="K203" s="57" t="e">
        <f ca="1">OFFSET('Machine Schedule'!#REF!,,5,,)</f>
        <v>#REF!</v>
      </c>
      <c r="L203" s="178"/>
      <c r="M203" s="55"/>
    </row>
    <row r="204" spans="1:13" ht="36.75" customHeight="1" x14ac:dyDescent="0.5">
      <c r="A204" s="62"/>
      <c r="B204" s="54">
        <f>INDEX('Machine Schedule'!B202:$B202,1,1)</f>
        <v>224</v>
      </c>
      <c r="C204" s="54" t="e">
        <f>IF(VLOOKUP($B204,'Machine Schedule'!$B$2:$B$288,4,FALSE)&gt;0,VLOOKUP($B204,'Machine Schedule'!$B$2:$B$288,4,FALSE),"")</f>
        <v>#REF!</v>
      </c>
      <c r="D204" s="54" t="e">
        <f>IF(VLOOKUP($B204,'Machine Schedule'!$B$2:$B$288,5,FALSE)&gt;0,VLOOKUP($B204,'Machine Schedule'!$B$2:$B$288,5,FALSE),"")</f>
        <v>#REF!</v>
      </c>
      <c r="E204" s="54" t="e">
        <f>IF(VLOOKUP($B204,'Machine Schedule'!$B$2:$B$288,6,FALSE)&gt;0,VLOOKUP($B204,'Machine Schedule'!$B$2:$B$288,6,FALSE),"")</f>
        <v>#REF!</v>
      </c>
      <c r="F204" s="54" t="e">
        <f ca="1">OFFSET('Machine Schedule'!#REF!,,,,)</f>
        <v>#REF!</v>
      </c>
      <c r="G204" s="54" t="e">
        <f ca="1">OFFSET('Machine Schedule'!#REF!,,1,,)</f>
        <v>#REF!</v>
      </c>
      <c r="H204" s="54" t="e">
        <f ca="1">OFFSET('Machine Schedule'!#REF!,,2,,)</f>
        <v>#REF!</v>
      </c>
      <c r="I204" s="44" t="e">
        <f ca="1">OFFSET('Machine Schedule'!#REF!,,3,,)</f>
        <v>#REF!</v>
      </c>
      <c r="J204" s="44" t="e">
        <f ca="1">OFFSET('Machine Schedule'!#REF!,,4,,)</f>
        <v>#REF!</v>
      </c>
      <c r="K204" s="127" t="e">
        <f ca="1">OFFSET('Machine Schedule'!#REF!,,5,,)</f>
        <v>#REF!</v>
      </c>
      <c r="L204" s="204" t="s">
        <v>119</v>
      </c>
      <c r="M204" s="55"/>
    </row>
    <row r="205" spans="1:13" ht="36.75" customHeight="1" x14ac:dyDescent="0.5">
      <c r="A205" s="62" t="s">
        <v>17</v>
      </c>
      <c r="B205" s="54">
        <f>INDEX('Machine Schedule'!B203:$B203,1,1)</f>
        <v>225</v>
      </c>
      <c r="C205" s="54" t="e">
        <f>IF(VLOOKUP($B205,'Machine Schedule'!$B$2:$B$288,4,FALSE)&gt;0,VLOOKUP($B205,'Machine Schedule'!$B$2:$B$288,4,FALSE),"")</f>
        <v>#REF!</v>
      </c>
      <c r="D205" s="54" t="e">
        <f>IF(VLOOKUP($B205,'Machine Schedule'!$B$2:$B$288,5,FALSE)&gt;0,VLOOKUP($B205,'Machine Schedule'!$B$2:$B$288,5,FALSE),"")</f>
        <v>#REF!</v>
      </c>
      <c r="E205" s="54" t="e">
        <f>IF(VLOOKUP($B205,'Machine Schedule'!$B$2:$B$288,6,FALSE)&gt;0,VLOOKUP($B205,'Machine Schedule'!$B$2:$B$288,6,FALSE),"")</f>
        <v>#REF!</v>
      </c>
      <c r="F205" s="54" t="e">
        <f ca="1">OFFSET('Machine Schedule'!#REF!,,,,)</f>
        <v>#REF!</v>
      </c>
      <c r="G205" s="54" t="e">
        <f ca="1">OFFSET('Machine Schedule'!#REF!,,1,,)</f>
        <v>#REF!</v>
      </c>
      <c r="H205" s="54" t="e">
        <f ca="1">OFFSET('Machine Schedule'!#REF!,,2,,)</f>
        <v>#REF!</v>
      </c>
      <c r="I205" s="44" t="e">
        <f ca="1">OFFSET('Machine Schedule'!#REF!,,3,,)</f>
        <v>#REF!</v>
      </c>
      <c r="J205" s="44" t="e">
        <f ca="1">OFFSET('Machine Schedule'!#REF!,,4,,)</f>
        <v>#REF!</v>
      </c>
      <c r="K205" s="127" t="e">
        <f ca="1">OFFSET('Machine Schedule'!#REF!,,5,,)</f>
        <v>#REF!</v>
      </c>
      <c r="L205" s="177" t="s">
        <v>120</v>
      </c>
      <c r="M205" s="55"/>
    </row>
    <row r="206" spans="1:13" ht="36.75" customHeight="1" x14ac:dyDescent="0.5">
      <c r="A206" s="62"/>
      <c r="B206" s="54">
        <f>INDEX('Machine Schedule'!B204:$B204,1,1)</f>
        <v>226</v>
      </c>
      <c r="C206" s="54" t="e">
        <f>IF(VLOOKUP($B206,'Machine Schedule'!$B$2:$B$288,4,FALSE)&gt;0,VLOOKUP($B206,'Machine Schedule'!$B$2:$B$288,4,FALSE),"")</f>
        <v>#REF!</v>
      </c>
      <c r="D206" s="54" t="e">
        <f>IF(VLOOKUP($B206,'Machine Schedule'!$B$2:$B$288,5,FALSE)&gt;0,VLOOKUP($B206,'Machine Schedule'!$B$2:$B$288,5,FALSE),"")</f>
        <v>#REF!</v>
      </c>
      <c r="E206" s="54" t="e">
        <f>IF(VLOOKUP($B206,'Machine Schedule'!$B$2:$B$288,6,FALSE)&gt;0,VLOOKUP($B206,'Machine Schedule'!$B$2:$B$288,6,FALSE),"")</f>
        <v>#REF!</v>
      </c>
      <c r="F206" s="54" t="e">
        <f ca="1">OFFSET('Machine Schedule'!#REF!,,,,)</f>
        <v>#REF!</v>
      </c>
      <c r="G206" s="54" t="e">
        <f ca="1">OFFSET('Machine Schedule'!#REF!,,1,,)</f>
        <v>#REF!</v>
      </c>
      <c r="H206" s="54" t="e">
        <f ca="1">OFFSET('Machine Schedule'!#REF!,,2,,)</f>
        <v>#REF!</v>
      </c>
      <c r="I206" s="44" t="e">
        <f ca="1">OFFSET('Machine Schedule'!#REF!,,3,,)</f>
        <v>#REF!</v>
      </c>
      <c r="J206" s="44" t="e">
        <f ca="1">OFFSET('Machine Schedule'!#REF!,,4,,)</f>
        <v>#REF!</v>
      </c>
      <c r="K206" s="127" t="e">
        <f ca="1">OFFSET('Machine Schedule'!#REF!,,5,,)</f>
        <v>#REF!</v>
      </c>
      <c r="L206" s="205"/>
      <c r="M206" s="133"/>
    </row>
    <row r="207" spans="1:13" ht="36.75" customHeight="1" x14ac:dyDescent="0.5">
      <c r="A207" s="62" t="s">
        <v>30</v>
      </c>
      <c r="B207" s="54">
        <f>INDEX('Machine Schedule'!B205:$B205,1,1)</f>
        <v>227</v>
      </c>
      <c r="C207" s="54" t="e">
        <f>IF(VLOOKUP($B207,'Machine Schedule'!$B$2:$B$288,4,FALSE)&gt;0,VLOOKUP($B207,'Machine Schedule'!$B$2:$B$288,4,FALSE),"")</f>
        <v>#REF!</v>
      </c>
      <c r="D207" s="54" t="e">
        <f>IF(VLOOKUP($B207,'Machine Schedule'!$B$2:$B$288,5,FALSE)&gt;0,VLOOKUP($B207,'Machine Schedule'!$B$2:$B$288,5,FALSE),"")</f>
        <v>#REF!</v>
      </c>
      <c r="E207" s="54" t="e">
        <f>IF(VLOOKUP($B207,'Machine Schedule'!$B$2:$B$288,6,FALSE)&gt;0,VLOOKUP($B207,'Machine Schedule'!$B$2:$B$288,6,FALSE),"")</f>
        <v>#REF!</v>
      </c>
      <c r="F207" s="54" t="e">
        <f ca="1">OFFSET('Machine Schedule'!#REF!,,,,)</f>
        <v>#REF!</v>
      </c>
      <c r="G207" s="54" t="e">
        <f ca="1">OFFSET('Machine Schedule'!#REF!,,1,,)</f>
        <v>#REF!</v>
      </c>
      <c r="H207" s="54" t="e">
        <f ca="1">OFFSET('Machine Schedule'!#REF!,,2,,)</f>
        <v>#REF!</v>
      </c>
      <c r="I207" s="44" t="e">
        <f ca="1">OFFSET('Machine Schedule'!#REF!,,3,,)</f>
        <v>#REF!</v>
      </c>
      <c r="J207" s="44" t="e">
        <f ca="1">OFFSET('Machine Schedule'!#REF!,,4,,)</f>
        <v>#REF!</v>
      </c>
      <c r="K207" s="127" t="e">
        <f ca="1">OFFSET('Machine Schedule'!#REF!,,5,,)</f>
        <v>#REF!</v>
      </c>
      <c r="L207" s="177"/>
      <c r="M207" s="46" t="s">
        <v>121</v>
      </c>
    </row>
    <row r="208" spans="1:13" ht="36.75" customHeight="1" x14ac:dyDescent="0.5">
      <c r="A208" s="62" t="s">
        <v>9</v>
      </c>
      <c r="B208" s="54">
        <f>INDEX('Machine Schedule'!B206:$B206,1,1)</f>
        <v>228</v>
      </c>
      <c r="C208" s="54" t="e">
        <f>IF(VLOOKUP($B208,'Machine Schedule'!$B$2:$B$288,4,FALSE)&gt;0,VLOOKUP($B208,'Machine Schedule'!$B$2:$B$288,4,FALSE),"")</f>
        <v>#REF!</v>
      </c>
      <c r="D208" s="54" t="e">
        <f>IF(VLOOKUP($B208,'Machine Schedule'!$B$2:$B$288,5,FALSE)&gt;0,VLOOKUP($B208,'Machine Schedule'!$B$2:$B$288,5,FALSE),"")</f>
        <v>#REF!</v>
      </c>
      <c r="E208" s="54" t="e">
        <f>IF(VLOOKUP($B208,'Machine Schedule'!$B$2:$B$288,6,FALSE)&gt;0,VLOOKUP($B208,'Machine Schedule'!$B$2:$B$288,6,FALSE),"")</f>
        <v>#REF!</v>
      </c>
      <c r="F208" s="54" t="e">
        <f ca="1">OFFSET('Machine Schedule'!#REF!,,,,)</f>
        <v>#REF!</v>
      </c>
      <c r="G208" s="54" t="e">
        <f ca="1">OFFSET('Machine Schedule'!#REF!,,1,,)</f>
        <v>#REF!</v>
      </c>
      <c r="H208" s="54" t="e">
        <f ca="1">OFFSET('Machine Schedule'!#REF!,,2,,)</f>
        <v>#REF!</v>
      </c>
      <c r="I208" s="44" t="e">
        <f ca="1">OFFSET('Machine Schedule'!#REF!,,3,,)</f>
        <v>#REF!</v>
      </c>
      <c r="J208" s="44" t="e">
        <f ca="1">OFFSET('Machine Schedule'!#REF!,,4,,)</f>
        <v>#REF!</v>
      </c>
      <c r="K208" s="127" t="e">
        <f ca="1">OFFSET('Machine Schedule'!#REF!,,5,,)</f>
        <v>#REF!</v>
      </c>
      <c r="L208" s="177" t="s">
        <v>122</v>
      </c>
      <c r="M208" s="46"/>
    </row>
    <row r="209" spans="1:21" ht="36.75" customHeight="1" x14ac:dyDescent="0.5">
      <c r="A209" s="62" t="s">
        <v>15</v>
      </c>
      <c r="B209" s="54">
        <f>INDEX('Machine Schedule'!B207:$B207,1,1)</f>
        <v>229</v>
      </c>
      <c r="C209" s="54" t="e">
        <f>IF(VLOOKUP($B209,'Machine Schedule'!$B$2:$B$288,4,FALSE)&gt;0,VLOOKUP($B209,'Machine Schedule'!$B$2:$B$288,4,FALSE),"")</f>
        <v>#REF!</v>
      </c>
      <c r="D209" s="54" t="e">
        <f>IF(VLOOKUP($B209,'Machine Schedule'!$B$2:$B$288,5,FALSE)&gt;0,VLOOKUP($B209,'Machine Schedule'!$B$2:$B$288,5,FALSE),"")</f>
        <v>#REF!</v>
      </c>
      <c r="E209" s="54" t="e">
        <f>IF(VLOOKUP($B209,'Machine Schedule'!$B$2:$B$288,6,FALSE)&gt;0,VLOOKUP($B209,'Machine Schedule'!$B$2:$B$288,6,FALSE),"")</f>
        <v>#REF!</v>
      </c>
      <c r="F209" s="54" t="e">
        <f ca="1">OFFSET('Machine Schedule'!#REF!,,,,)</f>
        <v>#REF!</v>
      </c>
      <c r="G209" s="54" t="e">
        <f ca="1">OFFSET('Machine Schedule'!#REF!,,1,,)</f>
        <v>#REF!</v>
      </c>
      <c r="H209" s="54" t="e">
        <f ca="1">OFFSET('Machine Schedule'!#REF!,,2,,)</f>
        <v>#REF!</v>
      </c>
      <c r="I209" s="44" t="e">
        <f ca="1">OFFSET('Machine Schedule'!#REF!,,3,,)</f>
        <v>#REF!</v>
      </c>
      <c r="J209" s="44" t="e">
        <f ca="1">OFFSET('Machine Schedule'!#REF!,,4,,)</f>
        <v>#REF!</v>
      </c>
      <c r="K209" s="127" t="e">
        <f ca="1">OFFSET('Machine Schedule'!#REF!,,5,,)</f>
        <v>#REF!</v>
      </c>
      <c r="L209" s="203" t="s">
        <v>123</v>
      </c>
      <c r="M209" s="46" t="s">
        <v>124</v>
      </c>
    </row>
    <row r="210" spans="1:21" ht="36.75" customHeight="1" x14ac:dyDescent="0.5">
      <c r="A210" s="62"/>
      <c r="B210" s="54">
        <f>INDEX('Machine Schedule'!B208:$B208,1,1)</f>
        <v>230</v>
      </c>
      <c r="C210" s="54" t="e">
        <f>IF(VLOOKUP($B210,'Machine Schedule'!$B$2:$B$288,4,FALSE)&gt;0,VLOOKUP($B210,'Machine Schedule'!$B$2:$B$288,4,FALSE),"")</f>
        <v>#REF!</v>
      </c>
      <c r="D210" s="54" t="e">
        <f>IF(VLOOKUP($B210,'Machine Schedule'!$B$2:$B$288,5,FALSE)&gt;0,VLOOKUP($B210,'Machine Schedule'!$B$2:$B$288,5,FALSE),"")</f>
        <v>#REF!</v>
      </c>
      <c r="E210" s="54" t="e">
        <f>IF(VLOOKUP($B210,'Machine Schedule'!$B$2:$B$288,6,FALSE)&gt;0,VLOOKUP($B210,'Machine Schedule'!$B$2:$B$288,6,FALSE),"")</f>
        <v>#REF!</v>
      </c>
      <c r="F210" s="54" t="e">
        <f ca="1">OFFSET('Machine Schedule'!#REF!,,,,)</f>
        <v>#REF!</v>
      </c>
      <c r="G210" s="54" t="e">
        <f ca="1">OFFSET('Machine Schedule'!#REF!,,1,,)</f>
        <v>#REF!</v>
      </c>
      <c r="H210" s="54" t="e">
        <f ca="1">OFFSET('Machine Schedule'!#REF!,,2,,)</f>
        <v>#REF!</v>
      </c>
      <c r="I210" s="44" t="e">
        <f ca="1">OFFSET('Machine Schedule'!#REF!,,3,,)</f>
        <v>#REF!</v>
      </c>
      <c r="J210" s="44" t="e">
        <f ca="1">OFFSET('Machine Schedule'!#REF!,,4,,)</f>
        <v>#REF!</v>
      </c>
      <c r="K210" s="127" t="e">
        <f ca="1">OFFSET('Machine Schedule'!#REF!,,5,,)</f>
        <v>#REF!</v>
      </c>
      <c r="L210" s="206"/>
      <c r="M210" s="133"/>
    </row>
    <row r="211" spans="1:21" ht="36.75" customHeight="1" x14ac:dyDescent="0.5">
      <c r="A211" s="62"/>
      <c r="B211" s="54">
        <f>INDEX('Machine Schedule'!B209:$B209,1,1)</f>
        <v>231</v>
      </c>
      <c r="C211" s="54" t="e">
        <f>IF(VLOOKUP($B211,'Machine Schedule'!$B$2:$B$288,4,FALSE)&gt;0,VLOOKUP($B211,'Machine Schedule'!$B$2:$B$288,4,FALSE),"")</f>
        <v>#REF!</v>
      </c>
      <c r="D211" s="54" t="e">
        <f>IF(VLOOKUP($B211,'Machine Schedule'!$B$2:$B$288,5,FALSE)&gt;0,VLOOKUP($B211,'Machine Schedule'!$B$2:$B$288,5,FALSE),"")</f>
        <v>#REF!</v>
      </c>
      <c r="E211" s="54" t="e">
        <f>IF(VLOOKUP($B211,'Machine Schedule'!$B$2:$B$288,6,FALSE)&gt;0,VLOOKUP($B211,'Machine Schedule'!$B$2:$B$288,6,FALSE),"")</f>
        <v>#REF!</v>
      </c>
      <c r="F211" s="54" t="e">
        <f ca="1">OFFSET('Machine Schedule'!#REF!,,,,)</f>
        <v>#REF!</v>
      </c>
      <c r="G211" s="54" t="e">
        <f ca="1">OFFSET('Machine Schedule'!#REF!,,1,,)</f>
        <v>#REF!</v>
      </c>
      <c r="H211" s="54" t="e">
        <f ca="1">OFFSET('Machine Schedule'!#REF!,,2,,)</f>
        <v>#REF!</v>
      </c>
      <c r="I211" s="44" t="e">
        <f ca="1">OFFSET('Machine Schedule'!#REF!,,3,,)</f>
        <v>#REF!</v>
      </c>
      <c r="J211" s="44" t="e">
        <f ca="1">OFFSET('Machine Schedule'!#REF!,,4,,)</f>
        <v>#REF!</v>
      </c>
      <c r="K211" s="127" t="e">
        <f ca="1">OFFSET('Machine Schedule'!#REF!,,5,,)</f>
        <v>#REF!</v>
      </c>
      <c r="L211" s="180"/>
      <c r="M211" s="46"/>
    </row>
    <row r="212" spans="1:21" ht="36.75" customHeight="1" x14ac:dyDescent="0.5">
      <c r="A212" s="62"/>
      <c r="B212" s="54">
        <f>INDEX('Machine Schedule'!B210:$B210,1,1)</f>
        <v>232</v>
      </c>
      <c r="C212" s="54" t="e">
        <f>IF(VLOOKUP($B212,'Machine Schedule'!$B$2:$B$288,4,FALSE)&gt;0,VLOOKUP($B212,'Machine Schedule'!$B$2:$B$288,4,FALSE),"")</f>
        <v>#REF!</v>
      </c>
      <c r="D212" s="54" t="e">
        <f>IF(VLOOKUP($B212,'Machine Schedule'!$B$2:$B$288,5,FALSE)&gt;0,VLOOKUP($B212,'Machine Schedule'!$B$2:$B$288,5,FALSE),"")</f>
        <v>#REF!</v>
      </c>
      <c r="E212" s="54" t="e">
        <f>IF(VLOOKUP($B212,'Machine Schedule'!$B$2:$B$288,6,FALSE)&gt;0,VLOOKUP($B212,'Machine Schedule'!$B$2:$B$288,6,FALSE),"")</f>
        <v>#REF!</v>
      </c>
      <c r="F212" s="54" t="e">
        <f ca="1">OFFSET('Machine Schedule'!#REF!,,,,)</f>
        <v>#REF!</v>
      </c>
      <c r="G212" s="54" t="e">
        <f ca="1">OFFSET('Machine Schedule'!#REF!,,1,,)</f>
        <v>#REF!</v>
      </c>
      <c r="H212" s="54" t="e">
        <f ca="1">OFFSET('Machine Schedule'!#REF!,,2,,)</f>
        <v>#REF!</v>
      </c>
      <c r="I212" s="44" t="e">
        <f ca="1">OFFSET('Machine Schedule'!#REF!,,3,,)</f>
        <v>#REF!</v>
      </c>
      <c r="J212" s="44" t="e">
        <f ca="1">OFFSET('Machine Schedule'!#REF!,,4,,)</f>
        <v>#REF!</v>
      </c>
      <c r="K212" s="127" t="e">
        <f ca="1">OFFSET('Machine Schedule'!#REF!,,5,,)</f>
        <v>#REF!</v>
      </c>
      <c r="L212" s="177"/>
      <c r="M212" s="55"/>
    </row>
    <row r="213" spans="1:21" ht="36.75" customHeight="1" x14ac:dyDescent="0.5">
      <c r="A213" s="62" t="s">
        <v>9</v>
      </c>
      <c r="B213" s="54">
        <f>INDEX('Machine Schedule'!B211:$B211,1,1)</f>
        <v>233</v>
      </c>
      <c r="C213" s="54" t="e">
        <f>IF(VLOOKUP($B213,'Machine Schedule'!$B$2:$B$288,4,FALSE)&gt;0,VLOOKUP($B213,'Machine Schedule'!$B$2:$B$288,4,FALSE),"")</f>
        <v>#REF!</v>
      </c>
      <c r="D213" s="54" t="e">
        <f>IF(VLOOKUP($B213,'Machine Schedule'!$B$2:$B$288,5,FALSE)&gt;0,VLOOKUP($B213,'Machine Schedule'!$B$2:$B$288,5,FALSE),"")</f>
        <v>#REF!</v>
      </c>
      <c r="E213" s="54" t="e">
        <f>IF(VLOOKUP($B213,'Machine Schedule'!$B$2:$B$288,6,FALSE)&gt;0,VLOOKUP($B213,'Machine Schedule'!$B$2:$B$288,6,FALSE),"")</f>
        <v>#REF!</v>
      </c>
      <c r="F213" s="54" t="e">
        <f ca="1">OFFSET('Machine Schedule'!#REF!,,,,)</f>
        <v>#REF!</v>
      </c>
      <c r="G213" s="54" t="e">
        <f ca="1">OFFSET('Machine Schedule'!#REF!,,1,,)</f>
        <v>#REF!</v>
      </c>
      <c r="H213" s="54" t="e">
        <f ca="1">OFFSET('Machine Schedule'!#REF!,,2,,)</f>
        <v>#REF!</v>
      </c>
      <c r="I213" s="44" t="e">
        <f ca="1">OFFSET('Machine Schedule'!#REF!,,3,,)</f>
        <v>#REF!</v>
      </c>
      <c r="J213" s="44" t="e">
        <f ca="1">OFFSET('Machine Schedule'!#REF!,,4,,)</f>
        <v>#REF!</v>
      </c>
      <c r="K213" s="127" t="e">
        <f ca="1">OFFSET('Machine Schedule'!#REF!,,5,,)</f>
        <v>#REF!</v>
      </c>
      <c r="L213" s="177" t="s">
        <v>125</v>
      </c>
      <c r="M213" s="46"/>
    </row>
    <row r="214" spans="1:21" ht="36.75" customHeight="1" x14ac:dyDescent="0.5">
      <c r="A214" s="62" t="s">
        <v>51</v>
      </c>
      <c r="B214" s="54">
        <f>INDEX('Machine Schedule'!B212:$B212,1,1)</f>
        <v>234</v>
      </c>
      <c r="C214" s="54" t="e">
        <f>IF(VLOOKUP($B214,'Machine Schedule'!$B$2:$B$288,4,FALSE)&gt;0,VLOOKUP($B214,'Machine Schedule'!$B$2:$B$288,4,FALSE),"")</f>
        <v>#REF!</v>
      </c>
      <c r="D214" s="54" t="e">
        <f>IF(VLOOKUP($B214,'Machine Schedule'!$B$2:$B$288,5,FALSE)&gt;0,VLOOKUP($B214,'Machine Schedule'!$B$2:$B$288,5,FALSE),"")</f>
        <v>#REF!</v>
      </c>
      <c r="E214" s="54" t="e">
        <f>IF(VLOOKUP($B214,'Machine Schedule'!$B$2:$B$288,6,FALSE)&gt;0,VLOOKUP($B214,'Machine Schedule'!$B$2:$B$288,6,FALSE),"")</f>
        <v>#REF!</v>
      </c>
      <c r="F214" s="54" t="e">
        <f ca="1">OFFSET('Machine Schedule'!#REF!,,,,)</f>
        <v>#REF!</v>
      </c>
      <c r="G214" s="54" t="e">
        <f ca="1">OFFSET('Machine Schedule'!#REF!,,1,,)</f>
        <v>#REF!</v>
      </c>
      <c r="H214" s="54" t="e">
        <f ca="1">OFFSET('Machine Schedule'!#REF!,,2,,)</f>
        <v>#REF!</v>
      </c>
      <c r="I214" s="44" t="e">
        <f ca="1">OFFSET('Machine Schedule'!#REF!,,3,,)</f>
        <v>#REF!</v>
      </c>
      <c r="J214" s="44" t="e">
        <f ca="1">OFFSET('Machine Schedule'!#REF!,,4,,)</f>
        <v>#REF!</v>
      </c>
      <c r="K214" s="127" t="e">
        <f ca="1">OFFSET('Machine Schedule'!#REF!,,5,,)</f>
        <v>#REF!</v>
      </c>
      <c r="L214" s="215" t="s">
        <v>126</v>
      </c>
      <c r="M214" s="133"/>
    </row>
    <row r="215" spans="1:21" ht="36.75" customHeight="1" x14ac:dyDescent="0.5">
      <c r="A215" s="62"/>
      <c r="B215" s="54">
        <f>INDEX('Machine Schedule'!B213:$B213,1,1)</f>
        <v>235</v>
      </c>
      <c r="C215" s="54" t="e">
        <f>IF(VLOOKUP($B215,'Machine Schedule'!$B$2:$B$288,4,FALSE)&gt;0,VLOOKUP($B215,'Machine Schedule'!$B$2:$B$288,4,FALSE),"")</f>
        <v>#REF!</v>
      </c>
      <c r="D215" s="54" t="e">
        <f>IF(VLOOKUP($B215,'Machine Schedule'!$B$2:$B$288,5,FALSE)&gt;0,VLOOKUP($B215,'Machine Schedule'!$B$2:$B$288,5,FALSE),"")</f>
        <v>#REF!</v>
      </c>
      <c r="E215" s="54" t="e">
        <f>IF(VLOOKUP($B215,'Machine Schedule'!$B$2:$B$288,6,FALSE)&gt;0,VLOOKUP($B215,'Machine Schedule'!$B$2:$B$288,6,FALSE),"")</f>
        <v>#REF!</v>
      </c>
      <c r="F215" s="54" t="e">
        <f ca="1">OFFSET('Machine Schedule'!#REF!,,,,)</f>
        <v>#REF!</v>
      </c>
      <c r="G215" s="54" t="e">
        <f ca="1">OFFSET('Machine Schedule'!#REF!,,1,,)</f>
        <v>#REF!</v>
      </c>
      <c r="H215" s="54" t="e">
        <f ca="1">OFFSET('Machine Schedule'!#REF!,,2,,)</f>
        <v>#REF!</v>
      </c>
      <c r="I215" s="44" t="e">
        <f ca="1">OFFSET('Machine Schedule'!#REF!,,3,,)</f>
        <v>#REF!</v>
      </c>
      <c r="J215" s="44" t="e">
        <f ca="1">OFFSET('Machine Schedule'!#REF!,,4,,)</f>
        <v>#REF!</v>
      </c>
      <c r="K215" s="127" t="e">
        <f ca="1">OFFSET('Machine Schedule'!#REF!,,5,,)</f>
        <v>#REF!</v>
      </c>
      <c r="L215" s="203"/>
      <c r="M215" s="130"/>
      <c r="N215" s="155"/>
      <c r="O215" s="155"/>
      <c r="P215" s="155"/>
      <c r="Q215" s="155"/>
      <c r="R215" s="155"/>
      <c r="S215" s="155"/>
      <c r="T215" s="155"/>
      <c r="U215" s="155"/>
    </row>
    <row r="216" spans="1:21" ht="36.75" customHeight="1" x14ac:dyDescent="0.5">
      <c r="A216" s="62"/>
      <c r="B216" s="54">
        <f>INDEX('Machine Schedule'!B214:$B214,1,1)</f>
        <v>236</v>
      </c>
      <c r="C216" s="54" t="e">
        <f>IF(VLOOKUP($B216,'Machine Schedule'!$B$2:$B$288,4,FALSE)&gt;0,VLOOKUP($B216,'Machine Schedule'!$B$2:$B$288,4,FALSE),"")</f>
        <v>#REF!</v>
      </c>
      <c r="D216" s="54" t="e">
        <f>IF(VLOOKUP($B216,'Machine Schedule'!$B$2:$B$288,5,FALSE)&gt;0,VLOOKUP($B216,'Machine Schedule'!$B$2:$B$288,5,FALSE),"")</f>
        <v>#REF!</v>
      </c>
      <c r="E216" s="54" t="e">
        <f>IF(VLOOKUP($B216,'Machine Schedule'!$B$2:$B$288,6,FALSE)&gt;0,VLOOKUP($B216,'Machine Schedule'!$B$2:$B$288,6,FALSE),"")</f>
        <v>#REF!</v>
      </c>
      <c r="F216" s="54" t="e">
        <f ca="1">OFFSET('Machine Schedule'!#REF!,,,,)</f>
        <v>#REF!</v>
      </c>
      <c r="G216" s="54" t="e">
        <f ca="1">OFFSET('Machine Schedule'!#REF!,,1,,)</f>
        <v>#REF!</v>
      </c>
      <c r="H216" s="54" t="e">
        <f ca="1">OFFSET('Machine Schedule'!#REF!,,2,,)</f>
        <v>#REF!</v>
      </c>
      <c r="I216" s="44" t="e">
        <f ca="1">OFFSET('Machine Schedule'!#REF!,,3,,)</f>
        <v>#REF!</v>
      </c>
      <c r="J216" s="44" t="e">
        <f ca="1">OFFSET('Machine Schedule'!#REF!,,4,,)</f>
        <v>#REF!</v>
      </c>
      <c r="K216" s="127" t="e">
        <f ca="1">OFFSET('Machine Schedule'!#REF!,,5,,)</f>
        <v>#REF!</v>
      </c>
      <c r="L216" s="198"/>
      <c r="M216" s="55"/>
    </row>
    <row r="217" spans="1:21" ht="36.75" customHeight="1" x14ac:dyDescent="0.5">
      <c r="A217" s="62"/>
      <c r="B217" s="54">
        <f>INDEX('Machine Schedule'!B215:$B215,1,1)</f>
        <v>237</v>
      </c>
      <c r="C217" s="54" t="e">
        <f>IF(VLOOKUP($B217,'Machine Schedule'!$B$2:$B$288,4,FALSE)&gt;0,VLOOKUP($B217,'Machine Schedule'!$B$2:$B$288,4,FALSE),"")</f>
        <v>#REF!</v>
      </c>
      <c r="D217" s="54" t="e">
        <f>IF(VLOOKUP($B217,'Machine Schedule'!$B$2:$B$288,5,FALSE)&gt;0,VLOOKUP($B217,'Machine Schedule'!$B$2:$B$288,5,FALSE),"")</f>
        <v>#REF!</v>
      </c>
      <c r="E217" s="54" t="e">
        <f>IF(VLOOKUP($B217,'Machine Schedule'!$B$2:$B$288,6,FALSE)&gt;0,VLOOKUP($B217,'Machine Schedule'!$B$2:$B$288,6,FALSE),"")</f>
        <v>#REF!</v>
      </c>
      <c r="F217" s="54" t="e">
        <f ca="1">OFFSET('Machine Schedule'!#REF!,,,,)</f>
        <v>#REF!</v>
      </c>
      <c r="G217" s="54" t="e">
        <f ca="1">OFFSET('Machine Schedule'!#REF!,,1,,)</f>
        <v>#REF!</v>
      </c>
      <c r="H217" s="54" t="e">
        <f ca="1">OFFSET('Machine Schedule'!#REF!,,2,,)</f>
        <v>#REF!</v>
      </c>
      <c r="I217" s="44" t="e">
        <f ca="1">OFFSET('Machine Schedule'!#REF!,,3,,)</f>
        <v>#REF!</v>
      </c>
      <c r="J217" s="44" t="e">
        <f ca="1">OFFSET('Machine Schedule'!#REF!,,4,,)</f>
        <v>#REF!</v>
      </c>
      <c r="K217" s="127" t="e">
        <f ca="1">OFFSET('Machine Schedule'!#REF!,,5,,)</f>
        <v>#REF!</v>
      </c>
      <c r="L217" s="177"/>
      <c r="M217" s="130" t="s">
        <v>127</v>
      </c>
    </row>
    <row r="218" spans="1:21" ht="36.75" customHeight="1" x14ac:dyDescent="0.5">
      <c r="A218" s="62"/>
      <c r="B218" s="54">
        <f>INDEX('Machine Schedule'!B216:$B216,1,1)</f>
        <v>238</v>
      </c>
      <c r="C218" s="54" t="e">
        <f>IF(VLOOKUP($B218,'Machine Schedule'!$B$2:$B$288,4,FALSE)&gt;0,VLOOKUP($B218,'Machine Schedule'!$B$2:$B$288,4,FALSE),"")</f>
        <v>#REF!</v>
      </c>
      <c r="D218" s="54" t="e">
        <f>IF(VLOOKUP($B218,'Machine Schedule'!$B$2:$B$288,5,FALSE)&gt;0,VLOOKUP($B218,'Machine Schedule'!$B$2:$B$288,5,FALSE),"")</f>
        <v>#REF!</v>
      </c>
      <c r="E218" s="54" t="e">
        <f>IF(VLOOKUP($B218,'Machine Schedule'!$B$2:$B$288,6,FALSE)&gt;0,VLOOKUP($B218,'Machine Schedule'!$B$2:$B$288,6,FALSE),"")</f>
        <v>#REF!</v>
      </c>
      <c r="F218" s="54" t="e">
        <f ca="1">OFFSET('Machine Schedule'!#REF!,,,,)</f>
        <v>#REF!</v>
      </c>
      <c r="G218" s="54" t="e">
        <f ca="1">OFFSET('Machine Schedule'!#REF!,,1,,)</f>
        <v>#REF!</v>
      </c>
      <c r="H218" s="54" t="e">
        <f ca="1">OFFSET('Machine Schedule'!#REF!,,2,,)</f>
        <v>#REF!</v>
      </c>
      <c r="I218" s="44" t="e">
        <f ca="1">OFFSET('Machine Schedule'!#REF!,,3,,)</f>
        <v>#REF!</v>
      </c>
      <c r="J218" s="44" t="e">
        <f ca="1">OFFSET('Machine Schedule'!#REF!,,4,,)</f>
        <v>#REF!</v>
      </c>
      <c r="K218" s="127" t="e">
        <f ca="1">OFFSET('Machine Schedule'!#REF!,,5,,)</f>
        <v>#REF!</v>
      </c>
      <c r="L218" s="177"/>
      <c r="M218" s="130"/>
    </row>
    <row r="219" spans="1:21" ht="36.75" customHeight="1" x14ac:dyDescent="0.5">
      <c r="A219" s="62"/>
      <c r="B219" s="54">
        <f>INDEX('Machine Schedule'!B217:$B217,1,1)</f>
        <v>239</v>
      </c>
      <c r="C219" s="54" t="e">
        <f>IF(VLOOKUP($B219,'Machine Schedule'!$B$2:$B$288,4,FALSE)&gt;0,VLOOKUP($B219,'Machine Schedule'!$B$2:$B$288,4,FALSE),"")</f>
        <v>#REF!</v>
      </c>
      <c r="D219" s="54" t="e">
        <f>IF(VLOOKUP($B219,'Machine Schedule'!$B$2:$B$288,5,FALSE)&gt;0,VLOOKUP($B219,'Machine Schedule'!$B$2:$B$288,5,FALSE),"")</f>
        <v>#REF!</v>
      </c>
      <c r="E219" s="54" t="e">
        <f>IF(VLOOKUP($B219,'Machine Schedule'!$B$2:$B$288,6,FALSE)&gt;0,VLOOKUP($B219,'Machine Schedule'!$B$2:$B$288,6,FALSE),"")</f>
        <v>#REF!</v>
      </c>
      <c r="F219" s="54" t="e">
        <f ca="1">OFFSET('Machine Schedule'!#REF!,,,,)</f>
        <v>#REF!</v>
      </c>
      <c r="G219" s="54" t="e">
        <f ca="1">OFFSET('Machine Schedule'!#REF!,,1,,)</f>
        <v>#REF!</v>
      </c>
      <c r="H219" s="54" t="e">
        <f ca="1">OFFSET('Machine Schedule'!#REF!,,2,,)</f>
        <v>#REF!</v>
      </c>
      <c r="I219" s="44" t="e">
        <f ca="1">OFFSET('Machine Schedule'!#REF!,,3,,)</f>
        <v>#REF!</v>
      </c>
      <c r="J219" s="44" t="e">
        <f ca="1">OFFSET('Machine Schedule'!#REF!,,4,,)</f>
        <v>#REF!</v>
      </c>
      <c r="K219" s="127" t="e">
        <f ca="1">OFFSET('Machine Schedule'!#REF!,,5,,)</f>
        <v>#REF!</v>
      </c>
      <c r="L219" s="177"/>
      <c r="M219" s="130"/>
    </row>
    <row r="220" spans="1:21" ht="36.75" customHeight="1" x14ac:dyDescent="0.5">
      <c r="A220" s="62"/>
      <c r="B220" s="54">
        <f>INDEX('Machine Schedule'!B218:$B218,1,1)</f>
        <v>240</v>
      </c>
      <c r="C220" s="54" t="e">
        <f>IF(VLOOKUP($B220,'Machine Schedule'!$B$2:$B$288,4,FALSE)&gt;0,VLOOKUP($B220,'Machine Schedule'!$B$2:$B$288,4,FALSE),"")</f>
        <v>#REF!</v>
      </c>
      <c r="D220" s="54" t="e">
        <f>IF(VLOOKUP($B220,'Machine Schedule'!$B$2:$B$288,5,FALSE)&gt;0,VLOOKUP($B220,'Machine Schedule'!$B$2:$B$288,5,FALSE),"")</f>
        <v>#REF!</v>
      </c>
      <c r="E220" s="54" t="e">
        <f>IF(VLOOKUP($B220,'Machine Schedule'!$B$2:$B$288,6,FALSE)&gt;0,VLOOKUP($B220,'Machine Schedule'!$B$2:$B$288,6,FALSE),"")</f>
        <v>#REF!</v>
      </c>
      <c r="F220" s="54" t="e">
        <f ca="1">OFFSET('Machine Schedule'!#REF!,,,,)</f>
        <v>#REF!</v>
      </c>
      <c r="G220" s="54" t="e">
        <f ca="1">OFFSET('Machine Schedule'!#REF!,,1,,)</f>
        <v>#REF!</v>
      </c>
      <c r="H220" s="54" t="e">
        <f ca="1">OFFSET('Machine Schedule'!#REF!,,2,,)</f>
        <v>#REF!</v>
      </c>
      <c r="I220" s="44" t="e">
        <f ca="1">OFFSET('Machine Schedule'!#REF!,,3,,)</f>
        <v>#REF!</v>
      </c>
      <c r="J220" s="44" t="e">
        <f ca="1">OFFSET('Machine Schedule'!#REF!,,4,,)</f>
        <v>#REF!</v>
      </c>
      <c r="K220" s="127" t="e">
        <f ca="1">OFFSET('Machine Schedule'!#REF!,,5,,)</f>
        <v>#REF!</v>
      </c>
      <c r="L220" s="198"/>
      <c r="M220" s="55"/>
    </row>
    <row r="221" spans="1:21" ht="36.75" customHeight="1" x14ac:dyDescent="0.5">
      <c r="A221" s="62"/>
      <c r="B221" s="54">
        <f>INDEX('Machine Schedule'!B219:$B219,1,1)</f>
        <v>241</v>
      </c>
      <c r="C221" s="54" t="e">
        <f>IF(VLOOKUP($B221,'Machine Schedule'!$B$2:$B$288,4,FALSE)&gt;0,VLOOKUP($B221,'Machine Schedule'!$B$2:$B$288,4,FALSE),"")</f>
        <v>#REF!</v>
      </c>
      <c r="D221" s="54" t="e">
        <f>IF(VLOOKUP($B221,'Machine Schedule'!$B$2:$B$288,5,FALSE)&gt;0,VLOOKUP($B221,'Machine Schedule'!$B$2:$B$288,5,FALSE),"")</f>
        <v>#REF!</v>
      </c>
      <c r="E221" s="54" t="e">
        <f>IF(VLOOKUP($B221,'Machine Schedule'!$B$2:$B$288,6,FALSE)&gt;0,VLOOKUP($B221,'Machine Schedule'!$B$2:$B$288,6,FALSE),"")</f>
        <v>#REF!</v>
      </c>
      <c r="F221" s="54" t="e">
        <f ca="1">OFFSET('Machine Schedule'!#REF!,,,,)</f>
        <v>#REF!</v>
      </c>
      <c r="G221" s="54" t="e">
        <f ca="1">OFFSET('Machine Schedule'!#REF!,,1,,)</f>
        <v>#REF!</v>
      </c>
      <c r="H221" s="54" t="e">
        <f ca="1">OFFSET('Machine Schedule'!#REF!,,2,,)</f>
        <v>#REF!</v>
      </c>
      <c r="I221" s="44" t="e">
        <f ca="1">OFFSET('Machine Schedule'!#REF!,,3,,)</f>
        <v>#REF!</v>
      </c>
      <c r="J221" s="44" t="e">
        <f ca="1">OFFSET('Machine Schedule'!#REF!,,4,,)</f>
        <v>#REF!</v>
      </c>
      <c r="K221" s="127" t="e">
        <f ca="1">OFFSET('Machine Schedule'!#REF!,,5,,)</f>
        <v>#REF!</v>
      </c>
      <c r="L221" s="177"/>
      <c r="M221" s="55"/>
    </row>
    <row r="222" spans="1:21" ht="36.75" customHeight="1" x14ac:dyDescent="0.5">
      <c r="A222" s="62" t="s">
        <v>12</v>
      </c>
      <c r="B222" s="54">
        <f>INDEX('Machine Schedule'!B220:$B220,1,1)</f>
        <v>242</v>
      </c>
      <c r="C222" s="54" t="e">
        <f>IF(VLOOKUP($B222,'Machine Schedule'!$B$2:$B$288,4,FALSE)&gt;0,VLOOKUP($B222,'Machine Schedule'!$B$2:$B$288,4,FALSE),"")</f>
        <v>#REF!</v>
      </c>
      <c r="D222" s="54" t="e">
        <f>IF(VLOOKUP($B222,'Machine Schedule'!$B$2:$B$288,5,FALSE)&gt;0,VLOOKUP($B222,'Machine Schedule'!$B$2:$B$288,5,FALSE),"")</f>
        <v>#REF!</v>
      </c>
      <c r="E222" s="54" t="e">
        <f>IF(VLOOKUP($B222,'Machine Schedule'!$B$2:$B$288,6,FALSE)&gt;0,VLOOKUP($B222,'Machine Schedule'!$B$2:$B$288,6,FALSE),"")</f>
        <v>#REF!</v>
      </c>
      <c r="F222" s="54" t="e">
        <f ca="1">OFFSET('Machine Schedule'!#REF!,,,,)</f>
        <v>#REF!</v>
      </c>
      <c r="G222" s="54" t="e">
        <f ca="1">OFFSET('Machine Schedule'!#REF!,,1,,)</f>
        <v>#REF!</v>
      </c>
      <c r="H222" s="54" t="e">
        <f ca="1">OFFSET('Machine Schedule'!#REF!,,2,,)</f>
        <v>#REF!</v>
      </c>
      <c r="I222" s="44" t="e">
        <f ca="1">OFFSET('Machine Schedule'!#REF!,,3,,)</f>
        <v>#REF!</v>
      </c>
      <c r="J222" s="44" t="e">
        <f ca="1">OFFSET('Machine Schedule'!#REF!,,4,,)</f>
        <v>#REF!</v>
      </c>
      <c r="K222" s="127" t="e">
        <f ca="1">OFFSET('Machine Schedule'!#REF!,,5,,)</f>
        <v>#REF!</v>
      </c>
      <c r="L222" s="197" t="s">
        <v>128</v>
      </c>
      <c r="M222" s="152"/>
    </row>
    <row r="223" spans="1:21" ht="36.75" customHeight="1" x14ac:dyDescent="0.5">
      <c r="A223" s="62"/>
      <c r="B223" s="54">
        <f>INDEX('Machine Schedule'!B221:$B221,1,1)</f>
        <v>243</v>
      </c>
      <c r="C223" s="54" t="e">
        <f>IF(VLOOKUP($B223,'Machine Schedule'!$B$2:$B$288,4,FALSE)&gt;0,VLOOKUP($B223,'Machine Schedule'!$B$2:$B$288,4,FALSE),"")</f>
        <v>#REF!</v>
      </c>
      <c r="D223" s="54" t="e">
        <f>IF(VLOOKUP($B223,'Machine Schedule'!$B$2:$B$288,5,FALSE)&gt;0,VLOOKUP($B223,'Machine Schedule'!$B$2:$B$288,5,FALSE),"")</f>
        <v>#REF!</v>
      </c>
      <c r="E223" s="54" t="e">
        <f>IF(VLOOKUP($B223,'Machine Schedule'!$B$2:$B$288,6,FALSE)&gt;0,VLOOKUP($B223,'Machine Schedule'!$B$2:$B$288,6,FALSE),"")</f>
        <v>#REF!</v>
      </c>
      <c r="F223" s="54" t="e">
        <f ca="1">OFFSET('Machine Schedule'!#REF!,,,,)</f>
        <v>#REF!</v>
      </c>
      <c r="G223" s="54" t="e">
        <f ca="1">OFFSET('Machine Schedule'!#REF!,,1,,)</f>
        <v>#REF!</v>
      </c>
      <c r="H223" s="54" t="e">
        <f ca="1">OFFSET('Machine Schedule'!#REF!,,2,,)</f>
        <v>#REF!</v>
      </c>
      <c r="I223" s="44"/>
      <c r="J223" s="44" t="e">
        <f ca="1">OFFSET('Machine Schedule'!#REF!,,4,,)</f>
        <v>#REF!</v>
      </c>
      <c r="K223" s="127" t="e">
        <f ca="1">OFFSET('Machine Schedule'!#REF!,,5,,)</f>
        <v>#REF!</v>
      </c>
      <c r="L223" s="177"/>
      <c r="M223" s="55"/>
    </row>
    <row r="224" spans="1:21" ht="36.75" customHeight="1" x14ac:dyDescent="0.5">
      <c r="A224" s="62" t="s">
        <v>17</v>
      </c>
      <c r="B224" s="54">
        <f>INDEX('Machine Schedule'!B222:$B222,1,1)</f>
        <v>244</v>
      </c>
      <c r="C224" s="54" t="e">
        <f>IF(VLOOKUP($B224,'Machine Schedule'!$B$2:$B$288,4,FALSE)&gt;0,VLOOKUP($B224,'Machine Schedule'!$B$2:$B$288,4,FALSE),"")</f>
        <v>#REF!</v>
      </c>
      <c r="D224" s="54" t="e">
        <f>IF(VLOOKUP($B224,'Machine Schedule'!$B$2:$B$288,5,FALSE)&gt;0,VLOOKUP($B224,'Machine Schedule'!$B$2:$B$288,5,FALSE),"")</f>
        <v>#REF!</v>
      </c>
      <c r="E224" s="54" t="e">
        <f>IF(VLOOKUP($B224,'Machine Schedule'!$B$2:$B$288,6,FALSE)&gt;0,VLOOKUP($B224,'Machine Schedule'!$B$2:$B$288,6,FALSE),"")</f>
        <v>#REF!</v>
      </c>
      <c r="F224" s="54" t="e">
        <f ca="1">OFFSET('Machine Schedule'!#REF!,,,,)</f>
        <v>#REF!</v>
      </c>
      <c r="G224" s="54" t="e">
        <f ca="1">OFFSET('Machine Schedule'!#REF!,,1,,)</f>
        <v>#REF!</v>
      </c>
      <c r="H224" s="54" t="e">
        <f ca="1">OFFSET('Machine Schedule'!#REF!,,2,,)</f>
        <v>#REF!</v>
      </c>
      <c r="I224" s="44"/>
      <c r="J224" s="44" t="e">
        <f ca="1">OFFSET('Machine Schedule'!#REF!,,4,,)</f>
        <v>#REF!</v>
      </c>
      <c r="K224" s="127" t="e">
        <f ca="1">OFFSET('Machine Schedule'!#REF!,,5,,)</f>
        <v>#REF!</v>
      </c>
      <c r="L224" s="177" t="s">
        <v>129</v>
      </c>
      <c r="M224" s="55" t="s">
        <v>130</v>
      </c>
    </row>
    <row r="225" spans="1:21" ht="36.75" customHeight="1" x14ac:dyDescent="0.5">
      <c r="A225" s="62"/>
      <c r="B225" s="54">
        <f>INDEX('Machine Schedule'!B223:$B223,1,1)</f>
        <v>245</v>
      </c>
      <c r="C225" s="54" t="e">
        <f>IF(VLOOKUP($B225,'Machine Schedule'!$B$2:$B$288,4,FALSE)&gt;0,VLOOKUP($B225,'Machine Schedule'!$B$2:$B$288,4,FALSE),"")</f>
        <v>#REF!</v>
      </c>
      <c r="D225" s="54" t="e">
        <f>IF(VLOOKUP($B225,'Machine Schedule'!$B$2:$B$288,5,FALSE)&gt;0,VLOOKUP($B225,'Machine Schedule'!$B$2:$B$288,5,FALSE),"")</f>
        <v>#REF!</v>
      </c>
      <c r="E225" s="54" t="e">
        <f>IF(VLOOKUP($B225,'Machine Schedule'!$B$2:$B$288,6,FALSE)&gt;0,VLOOKUP($B225,'Machine Schedule'!$B$2:$B$288,6,FALSE),"")</f>
        <v>#REF!</v>
      </c>
      <c r="F225" s="54" t="e">
        <f ca="1">OFFSET('Machine Schedule'!#REF!,,,,)</f>
        <v>#REF!</v>
      </c>
      <c r="G225" s="54" t="e">
        <f ca="1">OFFSET('Machine Schedule'!#REF!,,1,,)</f>
        <v>#REF!</v>
      </c>
      <c r="H225" s="54" t="e">
        <f ca="1">OFFSET('Machine Schedule'!#REF!,,2,,)</f>
        <v>#REF!</v>
      </c>
      <c r="I225" s="44" t="e">
        <f ca="1">OFFSET('Machine Schedule'!#REF!,,3,,)</f>
        <v>#REF!</v>
      </c>
      <c r="J225" s="44" t="e">
        <f ca="1">OFFSET('Machine Schedule'!#REF!,,4,,)</f>
        <v>#REF!</v>
      </c>
      <c r="K225" s="127" t="e">
        <f ca="1">OFFSET('Machine Schedule'!#REF!,,5,,)</f>
        <v>#REF!</v>
      </c>
      <c r="L225" s="180"/>
      <c r="M225" s="130"/>
    </row>
    <row r="226" spans="1:21" ht="36.75" customHeight="1" x14ac:dyDescent="0.5">
      <c r="A226" s="62"/>
      <c r="B226" s="54">
        <f>INDEX('Machine Schedule'!B224:$B224,1,1)</f>
        <v>246</v>
      </c>
      <c r="C226" s="54" t="e">
        <f>IF(VLOOKUP($B226,'Machine Schedule'!$B$2:$B$288,4,FALSE)&gt;0,VLOOKUP($B226,'Machine Schedule'!$B$2:$B$288,4,FALSE),"")</f>
        <v>#REF!</v>
      </c>
      <c r="D226" s="54" t="e">
        <f>IF(VLOOKUP($B226,'Machine Schedule'!$B$2:$B$288,5,FALSE)&gt;0,VLOOKUP($B226,'Machine Schedule'!$B$2:$B$288,5,FALSE),"")</f>
        <v>#REF!</v>
      </c>
      <c r="E226" s="54" t="e">
        <f>IF(VLOOKUP($B226,'Machine Schedule'!$B$2:$B$288,6,FALSE)&gt;0,VLOOKUP($B226,'Machine Schedule'!$B$2:$B$288,6,FALSE),"")</f>
        <v>#REF!</v>
      </c>
      <c r="F226" s="54" t="e">
        <f ca="1">OFFSET('Machine Schedule'!#REF!,,,,)</f>
        <v>#REF!</v>
      </c>
      <c r="G226" s="54" t="e">
        <f ca="1">OFFSET('Machine Schedule'!#REF!,,1,,)</f>
        <v>#REF!</v>
      </c>
      <c r="H226" s="54" t="e">
        <f ca="1">OFFSET('Machine Schedule'!#REF!,,2,,)</f>
        <v>#REF!</v>
      </c>
      <c r="I226" s="44" t="e">
        <f ca="1">OFFSET('Machine Schedule'!#REF!,,3,,)</f>
        <v>#REF!</v>
      </c>
      <c r="J226" s="44" t="e">
        <f ca="1">OFFSET('Machine Schedule'!#REF!,,4,,)</f>
        <v>#REF!</v>
      </c>
      <c r="K226" s="127" t="e">
        <f ca="1">OFFSET('Machine Schedule'!#REF!,,5,,)</f>
        <v>#REF!</v>
      </c>
      <c r="L226" s="177"/>
      <c r="M226" s="46"/>
    </row>
    <row r="227" spans="1:21" ht="36.75" customHeight="1" x14ac:dyDescent="0.5">
      <c r="A227" s="62"/>
      <c r="B227" s="54">
        <f>INDEX('Machine Schedule'!B225:$B225,1,1)</f>
        <v>247</v>
      </c>
      <c r="C227" s="54" t="e">
        <f>IF(VLOOKUP($B227,'Machine Schedule'!$B$2:$B$288,4,FALSE)&gt;0,VLOOKUP($B227,'Machine Schedule'!$B$2:$B$288,4,FALSE),"")</f>
        <v>#REF!</v>
      </c>
      <c r="D227" s="54" t="e">
        <f>IF(VLOOKUP($B227,'Machine Schedule'!$B$2:$B$288,5,FALSE)&gt;0,VLOOKUP($B227,'Machine Schedule'!$B$2:$B$288,5,FALSE),"")</f>
        <v>#REF!</v>
      </c>
      <c r="E227" s="54" t="e">
        <f>IF(VLOOKUP($B227,'Machine Schedule'!$B$2:$B$288,6,FALSE)&gt;0,VLOOKUP($B227,'Machine Schedule'!$B$2:$B$288,6,FALSE),"")</f>
        <v>#REF!</v>
      </c>
      <c r="F227" s="54" t="e">
        <f ca="1">OFFSET('Machine Schedule'!#REF!,,,,)</f>
        <v>#REF!</v>
      </c>
      <c r="G227" s="54" t="e">
        <f ca="1">OFFSET('Machine Schedule'!#REF!,,1,,)</f>
        <v>#REF!</v>
      </c>
      <c r="H227" s="54" t="e">
        <f ca="1">OFFSET('Machine Schedule'!#REF!,,2,,)</f>
        <v>#REF!</v>
      </c>
      <c r="I227" s="44" t="e">
        <f ca="1">OFFSET('Machine Schedule'!#REF!,,3,,)</f>
        <v>#REF!</v>
      </c>
      <c r="J227" s="44" t="e">
        <f ca="1">OFFSET('Machine Schedule'!#REF!,,4,,)</f>
        <v>#REF!</v>
      </c>
      <c r="K227" s="127" t="e">
        <f ca="1">OFFSET('Machine Schedule'!#REF!,,5,,)</f>
        <v>#REF!</v>
      </c>
      <c r="L227" s="198"/>
      <c r="M227" s="130"/>
    </row>
    <row r="228" spans="1:21" ht="36.75" customHeight="1" x14ac:dyDescent="0.5">
      <c r="A228" s="62"/>
      <c r="B228" s="54">
        <f>INDEX('Machine Schedule'!B226:$B226,1,1)</f>
        <v>248</v>
      </c>
      <c r="C228" s="54" t="e">
        <f>IF(VLOOKUP($B228,'Machine Schedule'!$B$2:$B$288,4,FALSE)&gt;0,VLOOKUP($B228,'Machine Schedule'!$B$2:$B$288,4,FALSE),"")</f>
        <v>#REF!</v>
      </c>
      <c r="D228" s="54" t="e">
        <f>IF(VLOOKUP($B228,'Machine Schedule'!$B$2:$B$288,5,FALSE)&gt;0,VLOOKUP($B228,'Machine Schedule'!$B$2:$B$288,5,FALSE),"")</f>
        <v>#REF!</v>
      </c>
      <c r="E228" s="54" t="e">
        <f>IF(VLOOKUP($B228,'Machine Schedule'!$B$2:$B$288,6,FALSE)&gt;0,VLOOKUP($B228,'Machine Schedule'!$B$2:$B$288,6,FALSE),"")</f>
        <v>#REF!</v>
      </c>
      <c r="F228" s="54" t="e">
        <f ca="1">OFFSET('Machine Schedule'!#REF!,,,,)</f>
        <v>#REF!</v>
      </c>
      <c r="G228" s="54" t="e">
        <f ca="1">OFFSET('Machine Schedule'!#REF!,,1,,)</f>
        <v>#REF!</v>
      </c>
      <c r="H228" s="54" t="e">
        <f ca="1">OFFSET('Machine Schedule'!#REF!,,2,,)</f>
        <v>#REF!</v>
      </c>
      <c r="I228" s="44" t="e">
        <f ca="1">OFFSET('Machine Schedule'!#REF!,,3,,)</f>
        <v>#REF!</v>
      </c>
      <c r="J228" s="44" t="e">
        <f ca="1">OFFSET('Machine Schedule'!#REF!,,4,,)</f>
        <v>#REF!</v>
      </c>
      <c r="K228" s="127" t="e">
        <f ca="1">OFFSET('Machine Schedule'!#REF!,,5,,)</f>
        <v>#REF!</v>
      </c>
      <c r="L228" s="198"/>
      <c r="M228" s="130"/>
    </row>
    <row r="229" spans="1:21" ht="36.75" customHeight="1" x14ac:dyDescent="0.5">
      <c r="A229" s="62"/>
      <c r="B229" s="54">
        <f>INDEX('Machine Schedule'!B227:$B227,1,1)</f>
        <v>249</v>
      </c>
      <c r="C229" s="54">
        <v>1</v>
      </c>
      <c r="D229" s="54">
        <v>1</v>
      </c>
      <c r="E229" s="54" t="e">
        <f>IF(VLOOKUP($B229,'Machine Schedule'!$B$2:$B$288,6,FALSE)&gt;0,VLOOKUP($B229,'Machine Schedule'!$B$2:$B$288,6,FALSE),"")</f>
        <v>#REF!</v>
      </c>
      <c r="F229" s="54" t="e">
        <f ca="1">OFFSET('Machine Schedule'!#REF!,,,,)</f>
        <v>#REF!</v>
      </c>
      <c r="G229" s="54" t="e">
        <f ca="1">OFFSET('Machine Schedule'!#REF!,,1,,)</f>
        <v>#REF!</v>
      </c>
      <c r="H229" s="54" t="e">
        <f ca="1">OFFSET('Machine Schedule'!#REF!,,2,,)</f>
        <v>#REF!</v>
      </c>
      <c r="I229" s="44" t="e">
        <f ca="1">OFFSET('Machine Schedule'!#REF!,,3,,)</f>
        <v>#REF!</v>
      </c>
      <c r="J229" s="44" t="e">
        <f ca="1">OFFSET('Machine Schedule'!#REF!,,4,,)</f>
        <v>#REF!</v>
      </c>
      <c r="K229" s="127" t="e">
        <f ca="1">OFFSET('Machine Schedule'!#REF!,,5,,)</f>
        <v>#REF!</v>
      </c>
      <c r="L229" s="125"/>
      <c r="M229" s="130"/>
      <c r="N229" s="155"/>
      <c r="O229" s="155"/>
      <c r="P229" s="155"/>
      <c r="Q229" s="155"/>
      <c r="R229" s="155"/>
      <c r="S229" s="155"/>
      <c r="T229" s="155"/>
      <c r="U229" s="155"/>
    </row>
    <row r="230" spans="1:21" ht="36.75" customHeight="1" x14ac:dyDescent="0.5">
      <c r="A230" s="62" t="s">
        <v>17</v>
      </c>
      <c r="B230" s="54">
        <f>INDEX('Machine Schedule'!B228:$B228,1,1)</f>
        <v>250</v>
      </c>
      <c r="C230" s="54" t="e">
        <f>IF(VLOOKUP($B230,'Machine Schedule'!$B$2:$B$288,4,FALSE)&gt;0,VLOOKUP($B230,'Machine Schedule'!$B$2:$B$288,4,FALSE),"")</f>
        <v>#REF!</v>
      </c>
      <c r="D230" s="54" t="e">
        <f>IF(VLOOKUP($B230,'Machine Schedule'!$B$2:$B$288,5,FALSE)&gt;0,VLOOKUP($B230,'Machine Schedule'!$B$2:$B$288,5,FALSE),"")</f>
        <v>#REF!</v>
      </c>
      <c r="E230" s="54" t="e">
        <f>IF(VLOOKUP($B230,'Machine Schedule'!$B$2:$B$288,6,FALSE)&gt;0,VLOOKUP($B230,'Machine Schedule'!$B$2:$B$288,6,FALSE),"")</f>
        <v>#REF!</v>
      </c>
      <c r="F230" s="54" t="e">
        <f ca="1">OFFSET('Machine Schedule'!#REF!,,,,)</f>
        <v>#REF!</v>
      </c>
      <c r="G230" s="54" t="e">
        <f ca="1">OFFSET('Machine Schedule'!#REF!,,1,,)</f>
        <v>#REF!</v>
      </c>
      <c r="H230" s="54" t="e">
        <f ca="1">OFFSET('Machine Schedule'!#REF!,,2,,)</f>
        <v>#REF!</v>
      </c>
      <c r="I230" s="44" t="e">
        <f ca="1">OFFSET('Machine Schedule'!#REF!,,3,,)</f>
        <v>#REF!</v>
      </c>
      <c r="J230" s="44" t="e">
        <f ca="1">OFFSET('Machine Schedule'!#REF!,,4,,)</f>
        <v>#REF!</v>
      </c>
      <c r="K230" s="127" t="e">
        <f ca="1">OFFSET('Machine Schedule'!#REF!,,5,,)</f>
        <v>#REF!</v>
      </c>
      <c r="L230" s="181" t="s">
        <v>131</v>
      </c>
      <c r="M230" s="130" t="s">
        <v>132</v>
      </c>
    </row>
    <row r="231" spans="1:21" ht="36.75" customHeight="1" x14ac:dyDescent="0.5">
      <c r="A231" s="62"/>
      <c r="B231" s="54"/>
      <c r="C231" s="54"/>
      <c r="D231" s="54"/>
      <c r="E231" s="54"/>
      <c r="F231" s="54" t="e">
        <f ca="1">OFFSET('Machine Schedule'!#REF!,,,,)</f>
        <v>#REF!</v>
      </c>
      <c r="G231" s="54" t="e">
        <f ca="1">OFFSET('Machine Schedule'!#REF!,,1,,)</f>
        <v>#REF!</v>
      </c>
      <c r="H231" s="54" t="e">
        <f ca="1">OFFSET('Machine Schedule'!#REF!,,2,,)</f>
        <v>#REF!</v>
      </c>
      <c r="I231" s="44" t="e">
        <f ca="1">OFFSET('Machine Schedule'!#REF!,,3,,)</f>
        <v>#REF!</v>
      </c>
      <c r="J231" s="44" t="e">
        <f ca="1">OFFSET('Machine Schedule'!#REF!,,4,,)</f>
        <v>#REF!</v>
      </c>
      <c r="K231" s="124" t="e">
        <f ca="1">OFFSET('Machine Schedule'!#REF!,,5,,)</f>
        <v>#REF!</v>
      </c>
      <c r="L231" s="178"/>
      <c r="M231" s="130"/>
    </row>
    <row r="232" spans="1:21" ht="36.75" customHeight="1" x14ac:dyDescent="0.5">
      <c r="A232" s="62"/>
      <c r="B232" s="54"/>
      <c r="C232" s="54"/>
      <c r="D232" s="54"/>
      <c r="E232" s="54"/>
      <c r="F232" s="54" t="e">
        <f ca="1">OFFSET('Machine Schedule'!#REF!,,,,)</f>
        <v>#REF!</v>
      </c>
      <c r="G232" s="54" t="e">
        <f ca="1">OFFSET('Machine Schedule'!#REF!,,1,,)</f>
        <v>#REF!</v>
      </c>
      <c r="H232" s="54" t="e">
        <f ca="1">OFFSET('Machine Schedule'!#REF!,,2,,)</f>
        <v>#REF!</v>
      </c>
      <c r="I232" s="44" t="e">
        <f ca="1">OFFSET('Machine Schedule'!#REF!,,3,,)</f>
        <v>#REF!</v>
      </c>
      <c r="J232" s="44" t="e">
        <f ca="1">OFFSET('Machine Schedule'!#REF!,,4,,)</f>
        <v>#REF!</v>
      </c>
      <c r="K232" s="124" t="e">
        <f ca="1">OFFSET('Machine Schedule'!#REF!,,5,,)</f>
        <v>#REF!</v>
      </c>
      <c r="L232" s="48"/>
      <c r="M232" s="152" t="s">
        <v>0</v>
      </c>
    </row>
    <row r="233" spans="1:21" ht="36.75" customHeight="1" x14ac:dyDescent="0.5">
      <c r="A233" s="62"/>
      <c r="B233" s="54"/>
      <c r="C233" s="54"/>
      <c r="D233" s="54"/>
      <c r="E233" s="54"/>
      <c r="F233" s="54" t="e">
        <f ca="1">OFFSET('Machine Schedule'!#REF!,,,,)</f>
        <v>#REF!</v>
      </c>
      <c r="G233" s="54" t="e">
        <f ca="1">OFFSET('Machine Schedule'!#REF!,,1,,)</f>
        <v>#REF!</v>
      </c>
      <c r="H233" s="54" t="e">
        <f ca="1">OFFSET('Machine Schedule'!#REF!,,2,,)</f>
        <v>#REF!</v>
      </c>
      <c r="I233" s="44" t="e">
        <f ca="1">OFFSET('Machine Schedule'!#REF!,,3,,)</f>
        <v>#REF!</v>
      </c>
      <c r="J233" s="44" t="e">
        <f ca="1">OFFSET('Machine Schedule'!#REF!,,4,,)</f>
        <v>#REF!</v>
      </c>
      <c r="K233" s="124" t="e">
        <f ca="1">OFFSET('Machine Schedule'!#REF!,,5,,)</f>
        <v>#REF!</v>
      </c>
      <c r="L233" s="48"/>
      <c r="M233" s="151" t="s">
        <v>0</v>
      </c>
    </row>
    <row r="234" spans="1:21" ht="36.75" customHeight="1" x14ac:dyDescent="0.5">
      <c r="A234" s="62"/>
      <c r="B234" s="54"/>
      <c r="C234" s="54"/>
      <c r="D234" s="54"/>
      <c r="E234" s="54"/>
      <c r="F234" s="54"/>
      <c r="G234" s="54"/>
      <c r="H234" s="54"/>
      <c r="I234" s="44"/>
      <c r="J234" s="54"/>
      <c r="K234" s="124"/>
      <c r="L234" s="207"/>
      <c r="M234" s="55"/>
    </row>
    <row r="235" spans="1:21" ht="36.75" customHeight="1" x14ac:dyDescent="0.5">
      <c r="A235" s="62"/>
      <c r="B235" s="54"/>
      <c r="C235" s="54"/>
      <c r="D235" s="54"/>
      <c r="E235" s="54"/>
      <c r="F235" s="54"/>
      <c r="G235" s="54"/>
      <c r="H235" s="54"/>
      <c r="I235" s="44"/>
      <c r="J235" s="54"/>
      <c r="K235" s="124"/>
      <c r="L235" s="207"/>
      <c r="M235" s="130"/>
    </row>
    <row r="236" spans="1:21" ht="36.75" customHeight="1" x14ac:dyDescent="0.5">
      <c r="A236" s="62"/>
      <c r="B236" s="54"/>
      <c r="C236" s="54"/>
      <c r="D236" s="54"/>
      <c r="E236" s="54"/>
      <c r="F236" s="54"/>
      <c r="G236" s="54"/>
      <c r="H236" s="54"/>
      <c r="I236" s="44"/>
      <c r="J236" s="44"/>
      <c r="K236" s="127"/>
      <c r="L236" s="45"/>
      <c r="M236" s="55"/>
    </row>
    <row r="237" spans="1:21" ht="36.75" customHeight="1" x14ac:dyDescent="0.5">
      <c r="A237" s="62"/>
      <c r="B237" s="54"/>
      <c r="C237" s="54"/>
      <c r="D237" s="54"/>
      <c r="E237" s="54"/>
      <c r="F237" s="54"/>
      <c r="G237" s="54"/>
      <c r="H237" s="54"/>
      <c r="I237" s="44"/>
      <c r="J237" s="44"/>
      <c r="K237" s="127"/>
      <c r="L237" s="45"/>
      <c r="M237" s="46"/>
    </row>
    <row r="238" spans="1:21" ht="36.75" customHeight="1" x14ac:dyDescent="0.5">
      <c r="A238" s="62"/>
      <c r="B238" s="54"/>
      <c r="C238" s="54"/>
      <c r="D238" s="54"/>
      <c r="E238" s="54"/>
      <c r="F238" s="54"/>
      <c r="G238" s="54"/>
      <c r="H238" s="54"/>
      <c r="I238" s="44"/>
      <c r="J238" s="44"/>
      <c r="K238" s="127"/>
      <c r="L238" s="45"/>
      <c r="M238" s="46"/>
    </row>
    <row r="239" spans="1:21" ht="36.75" customHeight="1" x14ac:dyDescent="0.5">
      <c r="A239" s="62"/>
      <c r="B239" s="54"/>
      <c r="C239" s="54"/>
      <c r="D239" s="54"/>
      <c r="E239" s="54"/>
      <c r="F239" s="54"/>
      <c r="G239" s="54"/>
      <c r="H239" s="54"/>
      <c r="I239" s="44"/>
      <c r="J239" s="44"/>
      <c r="K239" s="127"/>
      <c r="L239" s="48"/>
      <c r="M239" s="46"/>
    </row>
    <row r="240" spans="1:21" ht="36.75" customHeight="1" x14ac:dyDescent="0.5">
      <c r="A240" s="62"/>
      <c r="B240" s="54"/>
      <c r="C240" s="54"/>
      <c r="D240" s="54"/>
      <c r="E240" s="54"/>
      <c r="F240" s="54"/>
      <c r="G240" s="54"/>
      <c r="H240" s="54"/>
      <c r="I240" s="44"/>
      <c r="J240" s="44"/>
      <c r="K240" s="127"/>
      <c r="L240" s="207"/>
      <c r="M240" s="46"/>
    </row>
    <row r="241" spans="1:13" ht="36.75" customHeight="1" x14ac:dyDescent="0.5">
      <c r="A241" s="62"/>
      <c r="B241" s="54"/>
      <c r="C241" s="54"/>
      <c r="D241" s="54"/>
      <c r="E241" s="54"/>
      <c r="F241" s="54"/>
      <c r="G241" s="54"/>
      <c r="H241" s="54"/>
      <c r="I241" s="44"/>
      <c r="J241" s="44"/>
      <c r="K241" s="127"/>
      <c r="L241" s="48"/>
      <c r="M241" s="55"/>
    </row>
    <row r="242" spans="1:13" ht="36.75" customHeight="1" x14ac:dyDescent="0.5">
      <c r="A242" s="62"/>
      <c r="B242" s="54"/>
      <c r="C242" s="54"/>
      <c r="D242" s="54"/>
      <c r="E242" s="54"/>
      <c r="F242" s="54"/>
      <c r="G242" s="54" t="e">
        <f ca="1">OFFSET('Machine Schedule'!#REF!,,1,,)</f>
        <v>#REF!</v>
      </c>
      <c r="H242" s="54" t="e">
        <f ca="1">OFFSET('Machine Schedule'!#REF!,,2,,)</f>
        <v>#REF!</v>
      </c>
      <c r="I242" s="44" t="e">
        <f ca="1">OFFSET('Machine Schedule'!#REF!,,3,,)</f>
        <v>#REF!</v>
      </c>
      <c r="J242" s="44" t="e">
        <f ca="1">OFFSET('Machine Schedule'!#REF!,,4,,)</f>
        <v>#REF!</v>
      </c>
      <c r="K242" s="54" t="e">
        <f ca="1">OFFSET('Machine Schedule'!#REF!,,5,,)</f>
        <v>#REF!</v>
      </c>
      <c r="L242" s="190"/>
      <c r="M242" s="150"/>
    </row>
    <row r="243" spans="1:13" ht="36.75" customHeight="1" x14ac:dyDescent="0.5">
      <c r="A243" s="62"/>
      <c r="B243" s="220" t="e">
        <f>INDEX('Machine Schedule'!#REF!,1,1)</f>
        <v>#REF!</v>
      </c>
      <c r="C243" s="220" t="e">
        <f>IF(VLOOKUP($B243,'Machine Schedule'!$B$2:$B$288,4,FALSE)&gt;0,VLOOKUP($B243,'Machine Schedule'!$B$2:$B$288,4,FALSE),"")</f>
        <v>#REF!</v>
      </c>
      <c r="D243" s="220" t="e">
        <f>IF(VLOOKUP($B243,'Machine Schedule'!$B$2:$B$288,5,FALSE)&gt;0,VLOOKUP($B243,'Machine Schedule'!$B$2:$B$288,5,FALSE),"")</f>
        <v>#REF!</v>
      </c>
      <c r="E243" s="220" t="e">
        <f>IF(VLOOKUP($B243,'Machine Schedule'!$B$2:$B$288,6,FALSE)&gt;0,VLOOKUP($B243,'Machine Schedule'!$B$2:$B$288,6,FALSE),"")</f>
        <v>#REF!</v>
      </c>
      <c r="F243" s="66" t="s">
        <v>7</v>
      </c>
      <c r="G243" s="220" t="e">
        <f ca="1">OFFSET('Machine Schedule'!#REF!,,1,,)</f>
        <v>#REF!</v>
      </c>
      <c r="H243" s="220" t="e">
        <f ca="1">OFFSET('Machine Schedule'!#REF!,,2,,)</f>
        <v>#REF!</v>
      </c>
      <c r="I243" s="221" t="e">
        <f ca="1">OFFSET('Machine Schedule'!#REF!,,3,,)</f>
        <v>#REF!</v>
      </c>
      <c r="J243" s="221" t="e">
        <f ca="1">OFFSET('Machine Schedule'!#REF!,,4,,)</f>
        <v>#REF!</v>
      </c>
      <c r="K243" s="220" t="e">
        <f ca="1">OFFSET('Machine Schedule'!#REF!,,5,,)</f>
        <v>#REF!</v>
      </c>
      <c r="L243" s="208"/>
      <c r="M243" s="46"/>
    </row>
    <row r="244" spans="1:13" ht="36.75" customHeight="1" x14ac:dyDescent="0.5">
      <c r="A244" s="62" t="s">
        <v>24</v>
      </c>
      <c r="B244" s="54">
        <f>INDEX('Machine Schedule'!B229:$B229,1,1)</f>
        <v>501</v>
      </c>
      <c r="C244" s="54" t="e">
        <f>IF(VLOOKUP($B244,'Machine Schedule'!$B$2:$B$288,4,FALSE)&gt;0,VLOOKUP($B244,'Machine Schedule'!$B$2:$B$288,4,FALSE),"")</f>
        <v>#REF!</v>
      </c>
      <c r="D244" s="54" t="e">
        <f>IF(VLOOKUP($B244,'Machine Schedule'!$B$2:$B$288,5,FALSE)&gt;0,VLOOKUP($B244,'Machine Schedule'!$B$2:$B$288,5,FALSE),"")</f>
        <v>#REF!</v>
      </c>
      <c r="E244" s="54" t="e">
        <f>IF(VLOOKUP($B244,'Machine Schedule'!$B$2:$B$288,6,FALSE)&gt;0,VLOOKUP($B244,'Machine Schedule'!$B$2:$B$288,6,FALSE),"")</f>
        <v>#REF!</v>
      </c>
      <c r="F244" s="54" t="e">
        <f ca="1">OFFSET('Machine Schedule'!#REF!,,,,)</f>
        <v>#REF!</v>
      </c>
      <c r="G244" s="54" t="e">
        <f ca="1">OFFSET('Machine Schedule'!#REF!,,1,,)</f>
        <v>#REF!</v>
      </c>
      <c r="H244" s="54" t="e">
        <f ca="1">OFFSET('Machine Schedule'!#REF!,,2,,)</f>
        <v>#REF!</v>
      </c>
      <c r="I244" s="44" t="e">
        <f ca="1">OFFSET('Machine Schedule'!#REF!,,3,,)</f>
        <v>#REF!</v>
      </c>
      <c r="J244" s="44" t="e">
        <f ca="1">OFFSET('Machine Schedule'!#REF!,,4,,)</f>
        <v>#REF!</v>
      </c>
      <c r="K244" s="54" t="e">
        <f ca="1">OFFSET('Machine Schedule'!#REF!,,5,,)</f>
        <v>#REF!</v>
      </c>
      <c r="M244" s="128"/>
    </row>
    <row r="245" spans="1:13" ht="36.75" customHeight="1" x14ac:dyDescent="0.5">
      <c r="A245" s="62"/>
      <c r="B245" s="54">
        <f>INDEX('Machine Schedule'!B230:$B230,1,1)</f>
        <v>502</v>
      </c>
      <c r="C245" s="54" t="e">
        <f>IF(VLOOKUP($B245,'Machine Schedule'!$B$2:$B$288,4,FALSE)&gt;0,VLOOKUP($B245,'Machine Schedule'!$B$2:$B$288,4,FALSE),"")</f>
        <v>#REF!</v>
      </c>
      <c r="D245" s="54" t="e">
        <f>IF(VLOOKUP($B245,'Machine Schedule'!$B$2:$B$288,5,FALSE)&gt;0,VLOOKUP($B245,'Machine Schedule'!$B$2:$B$288,5,FALSE),"")</f>
        <v>#REF!</v>
      </c>
      <c r="E245" s="54" t="e">
        <f>IF(VLOOKUP($B245,'Machine Schedule'!$B$2:$B$288,6,FALSE)&gt;0,VLOOKUP($B245,'Machine Schedule'!$B$2:$B$288,6,FALSE),"")</f>
        <v>#REF!</v>
      </c>
      <c r="F245" s="54" t="e">
        <f ca="1">OFFSET('Machine Schedule'!#REF!,,,,)</f>
        <v>#REF!</v>
      </c>
      <c r="G245" s="54" t="e">
        <f ca="1">OFFSET('Machine Schedule'!#REF!,,1,,)</f>
        <v>#REF!</v>
      </c>
      <c r="H245" s="54" t="e">
        <f ca="1">OFFSET('Machine Schedule'!#REF!,,2,,)</f>
        <v>#REF!</v>
      </c>
      <c r="I245" s="44" t="e">
        <f ca="1">OFFSET('Machine Schedule'!#REF!,,3,,)</f>
        <v>#REF!</v>
      </c>
      <c r="J245" s="44" t="e">
        <f ca="1">OFFSET('Machine Schedule'!#REF!,,4,,)</f>
        <v>#REF!</v>
      </c>
      <c r="K245" s="54" t="e">
        <f ca="1">OFFSET('Machine Schedule'!#REF!,,5,,)</f>
        <v>#REF!</v>
      </c>
      <c r="L245" s="46"/>
      <c r="M245" s="149"/>
    </row>
    <row r="246" spans="1:13" ht="36.75" customHeight="1" x14ac:dyDescent="0.5">
      <c r="A246" s="62" t="s">
        <v>9</v>
      </c>
      <c r="B246" s="54" t="str">
        <f>INDEX('Machine Schedule'!B231:$B231,1,1)</f>
        <v>503</v>
      </c>
      <c r="C246" s="54" t="e">
        <f>IF(VLOOKUP($B246,'Machine Schedule'!$B$2:$B$288,4,FALSE)&gt;0,VLOOKUP($B246,'Machine Schedule'!$B$2:$B$288,4,FALSE),"")</f>
        <v>#REF!</v>
      </c>
      <c r="D246" s="54" t="e">
        <f>IF(VLOOKUP($B246,'Machine Schedule'!$B$2:$B$288,5,FALSE)&gt;0,VLOOKUP($B246,'Machine Schedule'!$B$2:$B$288,5,FALSE),"")</f>
        <v>#REF!</v>
      </c>
      <c r="E246" s="54" t="e">
        <f>IF(VLOOKUP($B246,'Machine Schedule'!$B$2:$B$288,6,FALSE)&gt;0,VLOOKUP($B246,'Machine Schedule'!$B$2:$B$288,6,FALSE),"")</f>
        <v>#REF!</v>
      </c>
      <c r="F246" s="54" t="e">
        <f ca="1">OFFSET('Machine Schedule'!#REF!,,,,)</f>
        <v>#REF!</v>
      </c>
      <c r="G246" s="54" t="e">
        <f ca="1">OFFSET('Machine Schedule'!#REF!,,1,,)</f>
        <v>#REF!</v>
      </c>
      <c r="H246" s="54" t="e">
        <f ca="1">OFFSET('Machine Schedule'!#REF!,,2,,)</f>
        <v>#REF!</v>
      </c>
      <c r="I246" s="44" t="e">
        <f ca="1">OFFSET('Machine Schedule'!#REF!,,3,,)</f>
        <v>#REF!</v>
      </c>
      <c r="J246" s="44" t="e">
        <f ca="1">OFFSET('Machine Schedule'!#REF!,,4,,)</f>
        <v>#REF!</v>
      </c>
      <c r="K246" s="54" t="e">
        <f ca="1">OFFSET('Machine Schedule'!#REF!,,5,,)</f>
        <v>#REF!</v>
      </c>
      <c r="L246" s="55" t="s">
        <v>133</v>
      </c>
      <c r="M246" s="46"/>
    </row>
    <row r="247" spans="1:13" ht="36.75" customHeight="1" x14ac:dyDescent="0.5">
      <c r="A247" s="62" t="s">
        <v>12</v>
      </c>
      <c r="B247" s="54" t="str">
        <f>INDEX('Machine Schedule'!B232:$B232,1,1)</f>
        <v>504</v>
      </c>
      <c r="C247" s="54" t="e">
        <f>IF(VLOOKUP($B247,'Machine Schedule'!$B$2:$B$288,4,FALSE)&gt;0,VLOOKUP($B247,'Machine Schedule'!$B$2:$B$288,4,FALSE),"")</f>
        <v>#REF!</v>
      </c>
      <c r="D247" s="54" t="e">
        <f>IF(VLOOKUP($B247,'Machine Schedule'!$B$2:$B$288,5,FALSE)&gt;0,VLOOKUP($B247,'Machine Schedule'!$B$2:$B$288,5,FALSE),"")</f>
        <v>#REF!</v>
      </c>
      <c r="E247" s="54" t="e">
        <f>IF(VLOOKUP($B247,'Machine Schedule'!$B$2:$B$288,6,FALSE)&gt;0,VLOOKUP($B247,'Machine Schedule'!$B$2:$B$288,6,FALSE),"")</f>
        <v>#REF!</v>
      </c>
      <c r="F247" s="54" t="e">
        <f ca="1">OFFSET('Machine Schedule'!#REF!,,,,)</f>
        <v>#REF!</v>
      </c>
      <c r="G247" s="54" t="e">
        <f ca="1">OFFSET('Machine Schedule'!#REF!,,1,,)</f>
        <v>#REF!</v>
      </c>
      <c r="H247" s="54" t="e">
        <f ca="1">OFFSET('Machine Schedule'!#REF!,,2,,)</f>
        <v>#REF!</v>
      </c>
      <c r="I247" s="44" t="e">
        <f ca="1">OFFSET('Machine Schedule'!#REF!,,3,,)</f>
        <v>#REF!</v>
      </c>
      <c r="J247" s="44" t="e">
        <f ca="1">OFFSET('Machine Schedule'!#REF!,,4,,)</f>
        <v>#REF!</v>
      </c>
      <c r="K247" s="54" t="e">
        <f ca="1">OFFSET('Machine Schedule'!#REF!,,5,,)</f>
        <v>#REF!</v>
      </c>
      <c r="L247" s="209" t="s">
        <v>134</v>
      </c>
      <c r="M247" s="147"/>
    </row>
    <row r="248" spans="1:13" ht="36.75" customHeight="1" x14ac:dyDescent="0.5">
      <c r="A248" s="62"/>
      <c r="B248" s="54" t="str">
        <f>INDEX('Machine Schedule'!B233:$B233,1,1)</f>
        <v>505</v>
      </c>
      <c r="C248" s="54" t="e">
        <f>IF(VLOOKUP($B248,'Machine Schedule'!$B$2:$B$288,4,FALSE)&gt;0,VLOOKUP($B248,'Machine Schedule'!$B$2:$B$288,4,FALSE),"")</f>
        <v>#REF!</v>
      </c>
      <c r="D248" s="54" t="e">
        <f>IF(VLOOKUP($B248,'Machine Schedule'!$B$2:$B$288,5,FALSE)&gt;0,VLOOKUP($B248,'Machine Schedule'!$B$2:$B$288,5,FALSE),"")</f>
        <v>#REF!</v>
      </c>
      <c r="E248" s="54" t="e">
        <f>IF(VLOOKUP($B248,'Machine Schedule'!$B$2:$B$288,6,FALSE)&gt;0,VLOOKUP($B248,'Machine Schedule'!$B$2:$B$288,6,FALSE),"")</f>
        <v>#REF!</v>
      </c>
      <c r="F248" s="54" t="e">
        <f ca="1">OFFSET('Machine Schedule'!#REF!,,,,)</f>
        <v>#REF!</v>
      </c>
      <c r="G248" s="54"/>
      <c r="H248" s="54"/>
      <c r="I248" s="44" t="e">
        <f ca="1">OFFSET('Machine Schedule'!#REF!,,3,,)</f>
        <v>#REF!</v>
      </c>
      <c r="J248" s="44" t="e">
        <f ca="1">OFFSET('Machine Schedule'!#REF!,,4,,)</f>
        <v>#REF!</v>
      </c>
      <c r="K248" s="54" t="e">
        <f ca="1">OFFSET('Machine Schedule'!#REF!,,5,,)</f>
        <v>#REF!</v>
      </c>
      <c r="L248" s="45"/>
      <c r="M248" s="128"/>
    </row>
    <row r="249" spans="1:13" ht="36.75" customHeight="1" x14ac:dyDescent="0.5">
      <c r="A249" s="62"/>
      <c r="B249" s="54" t="str">
        <f>INDEX('Machine Schedule'!B234:$B234,1,1)</f>
        <v>506</v>
      </c>
      <c r="C249" s="54" t="e">
        <f>IF(VLOOKUP($B249,'Machine Schedule'!$B$2:$B$288,4,FALSE)&gt;0,VLOOKUP($B249,'Machine Schedule'!$B$2:$B$288,4,FALSE),"")</f>
        <v>#REF!</v>
      </c>
      <c r="D249" s="54" t="e">
        <f>IF(VLOOKUP($B249,'Machine Schedule'!$B$2:$B$288,5,FALSE)&gt;0,VLOOKUP($B249,'Machine Schedule'!$B$2:$B$288,5,FALSE),"")</f>
        <v>#REF!</v>
      </c>
      <c r="E249" s="54" t="e">
        <f>IF(VLOOKUP($B249,'Machine Schedule'!$B$2:$B$288,6,FALSE)&gt;0,VLOOKUP($B249,'Machine Schedule'!$B$2:$B$288,6,FALSE),"")</f>
        <v>#REF!</v>
      </c>
      <c r="F249" s="54" t="e">
        <f ca="1">OFFSET('Machine Schedule'!#REF!,,,,)</f>
        <v>#REF!</v>
      </c>
      <c r="G249" s="54" t="e">
        <f ca="1">OFFSET('Machine Schedule'!#REF!,,1,,)</f>
        <v>#REF!</v>
      </c>
      <c r="H249" s="54" t="e">
        <f ca="1">OFFSET('Machine Schedule'!#REF!,,2,,)</f>
        <v>#REF!</v>
      </c>
      <c r="I249" s="44" t="e">
        <f ca="1">OFFSET('Machine Schedule'!#REF!,,3,,)</f>
        <v>#REF!</v>
      </c>
      <c r="J249" s="44" t="e">
        <f ca="1">OFFSET('Machine Schedule'!#REF!,,4,,)</f>
        <v>#REF!</v>
      </c>
      <c r="K249" s="54" t="e">
        <f ca="1">OFFSET('Machine Schedule'!#REF!,,5,,)</f>
        <v>#REF!</v>
      </c>
      <c r="L249" s="209"/>
      <c r="M249" s="149"/>
    </row>
    <row r="250" spans="1:13" ht="36.75" customHeight="1" x14ac:dyDescent="0.5">
      <c r="A250" s="62"/>
      <c r="B250" s="54">
        <f>INDEX('Machine Schedule'!B235:$B235,1,1)</f>
        <v>511</v>
      </c>
      <c r="C250" s="54" t="e">
        <f>IF(VLOOKUP($B250,'Machine Schedule'!$B$2:$B$288,4,FALSE)&gt;0,VLOOKUP($B250,'Machine Schedule'!$B$2:$B$288,4,FALSE),"")</f>
        <v>#REF!</v>
      </c>
      <c r="D250" s="54" t="e">
        <f>IF(VLOOKUP($B250,'Machine Schedule'!$B$2:$B$288,5,FALSE)&gt;0,VLOOKUP($B250,'Machine Schedule'!$B$2:$B$288,5,FALSE),"")</f>
        <v>#REF!</v>
      </c>
      <c r="E250" s="54" t="e">
        <f>IF(VLOOKUP($B250,'Machine Schedule'!$B$2:$B$288,6,FALSE)&gt;0,VLOOKUP($B250,'Machine Schedule'!$B$2:$B$288,6,FALSE),"")</f>
        <v>#REF!</v>
      </c>
      <c r="F250" s="54" t="e">
        <f ca="1">OFFSET('Machine Schedule'!#REF!,,,,)</f>
        <v>#REF!</v>
      </c>
      <c r="G250" s="54" t="e">
        <f ca="1">OFFSET('Machine Schedule'!#REF!,,1,,)</f>
        <v>#REF!</v>
      </c>
      <c r="H250" s="54" t="e">
        <f ca="1">OFFSET('Machine Schedule'!#REF!,,2,,)</f>
        <v>#REF!</v>
      </c>
      <c r="I250" s="44" t="e">
        <f ca="1">OFFSET('Machine Schedule'!#REF!,,3,,)</f>
        <v>#REF!</v>
      </c>
      <c r="J250" s="44" t="e">
        <f ca="1">OFFSET('Machine Schedule'!#REF!,,4,,)</f>
        <v>#REF!</v>
      </c>
      <c r="K250" s="54" t="e">
        <f ca="1">OFFSET('Machine Schedule'!#REF!,,5,,)</f>
        <v>#REF!</v>
      </c>
      <c r="L250" s="209"/>
      <c r="M250" s="128"/>
    </row>
    <row r="251" spans="1:13" ht="36.75" customHeight="1" x14ac:dyDescent="0.5">
      <c r="A251" s="62"/>
      <c r="B251" s="54">
        <f>INDEX('Machine Schedule'!B236:$B236,1,1)</f>
        <v>512</v>
      </c>
      <c r="C251" s="54" t="e">
        <f>IF(VLOOKUP($B251,'Machine Schedule'!$B$2:$B$288,4,FALSE)&gt;0,VLOOKUP($B251,'Machine Schedule'!$B$2:$B$288,4,FALSE),"")</f>
        <v>#REF!</v>
      </c>
      <c r="D251" s="54" t="e">
        <f>IF(VLOOKUP($B251,'Machine Schedule'!$B$2:$B$288,5,FALSE)&gt;0,VLOOKUP($B251,'Machine Schedule'!$B$2:$B$288,5,FALSE),"")</f>
        <v>#REF!</v>
      </c>
      <c r="E251" s="54" t="e">
        <f>IF(VLOOKUP($B251,'Machine Schedule'!$B$2:$B$288,6,FALSE)&gt;0,VLOOKUP($B251,'Machine Schedule'!$B$2:$B$288,6,FALSE),"")</f>
        <v>#REF!</v>
      </c>
      <c r="F251" s="54" t="e">
        <f ca="1">OFFSET('Machine Schedule'!#REF!,,,,)</f>
        <v>#REF!</v>
      </c>
      <c r="G251" s="54" t="e">
        <f ca="1">OFFSET('Machine Schedule'!#REF!,,1,,)</f>
        <v>#REF!</v>
      </c>
      <c r="H251" s="54" t="e">
        <f ca="1">OFFSET('Machine Schedule'!#REF!,,2,,)</f>
        <v>#REF!</v>
      </c>
      <c r="I251" s="44" t="e">
        <f ca="1">OFFSET('Machine Schedule'!#REF!,,3,,)</f>
        <v>#REF!</v>
      </c>
      <c r="J251" s="44" t="e">
        <f ca="1">OFFSET('Machine Schedule'!#REF!,,4,,)</f>
        <v>#REF!</v>
      </c>
      <c r="K251" s="54" t="e">
        <f ca="1">OFFSET('Machine Schedule'!#REF!,,5,,)</f>
        <v>#REF!</v>
      </c>
      <c r="L251" s="46"/>
      <c r="M251" s="68"/>
    </row>
    <row r="252" spans="1:13" ht="36.75" customHeight="1" x14ac:dyDescent="0.5">
      <c r="A252" s="62"/>
      <c r="B252" s="54">
        <f>INDEX('Machine Schedule'!B237:$B237,1,1)</f>
        <v>513</v>
      </c>
      <c r="C252" s="54"/>
      <c r="D252" s="54" t="e">
        <f>IF(VLOOKUP($B252,'Machine Schedule'!$B$2:$B$288,5,FALSE)&gt;0,VLOOKUP($B252,'Machine Schedule'!$B$2:$B$288,5,FALSE),"")</f>
        <v>#REF!</v>
      </c>
      <c r="E252" s="54" t="e">
        <f>IF(VLOOKUP($B252,'Machine Schedule'!$B$2:$B$288,6,FALSE)&gt;0,VLOOKUP($B252,'Machine Schedule'!$B$2:$B$288,6,FALSE),"")</f>
        <v>#REF!</v>
      </c>
      <c r="F252" s="54" t="e">
        <f ca="1">OFFSET('Machine Schedule'!#REF!,,,,)</f>
        <v>#REF!</v>
      </c>
      <c r="G252" s="54" t="e">
        <f ca="1">OFFSET('Machine Schedule'!#REF!,,1,,)</f>
        <v>#REF!</v>
      </c>
      <c r="H252" s="54" t="e">
        <f ca="1">OFFSET('Machine Schedule'!#REF!,,2,,)</f>
        <v>#REF!</v>
      </c>
      <c r="I252" s="44" t="e">
        <f ca="1">OFFSET('Machine Schedule'!#REF!,,3,,)</f>
        <v>#REF!</v>
      </c>
      <c r="J252" s="44" t="e">
        <f ca="1">OFFSET('Machine Schedule'!#REF!,,4,,)</f>
        <v>#REF!</v>
      </c>
      <c r="K252" s="54" t="e">
        <f ca="1">OFFSET('Machine Schedule'!#REF!,,5,,)</f>
        <v>#REF!</v>
      </c>
      <c r="L252" s="45"/>
      <c r="M252" s="128"/>
    </row>
    <row r="253" spans="1:13" ht="36.75" customHeight="1" x14ac:dyDescent="0.5">
      <c r="A253" s="62"/>
      <c r="B253" s="54">
        <f>INDEX('Machine Schedule'!B238:$B238,1,1)</f>
        <v>514</v>
      </c>
      <c r="C253" s="54" t="e">
        <f>IF(VLOOKUP($B253,'Machine Schedule'!$B$2:$B$288,4,FALSE)&gt;0,VLOOKUP($B253,'Machine Schedule'!$B$2:$B$288,4,FALSE),"")</f>
        <v>#REF!</v>
      </c>
      <c r="D253" s="54" t="e">
        <f>IF(VLOOKUP($B253,'Machine Schedule'!$B$2:$B$288,5,FALSE)&gt;0,VLOOKUP($B253,'Machine Schedule'!$B$2:$B$288,5,FALSE),"")</f>
        <v>#REF!</v>
      </c>
      <c r="E253" s="54" t="e">
        <f>IF(VLOOKUP($B253,'Machine Schedule'!$B$2:$B$288,6,FALSE)&gt;0,VLOOKUP($B253,'Machine Schedule'!$B$2:$B$288,6,FALSE),"")</f>
        <v>#REF!</v>
      </c>
      <c r="F253" s="54" t="e">
        <f ca="1">OFFSET('Machine Schedule'!#REF!,,,,)</f>
        <v>#REF!</v>
      </c>
      <c r="G253" s="54" t="e">
        <f ca="1">OFFSET('Machine Schedule'!#REF!,,1,,)</f>
        <v>#REF!</v>
      </c>
      <c r="H253" s="54" t="e">
        <f ca="1">OFFSET('Machine Schedule'!#REF!,,2,,)</f>
        <v>#REF!</v>
      </c>
      <c r="I253" s="44" t="e">
        <f ca="1">OFFSET('Machine Schedule'!#REF!,,3,,)</f>
        <v>#REF!</v>
      </c>
      <c r="J253" s="44" t="e">
        <f ca="1">OFFSET('Machine Schedule'!#REF!,,4,,)</f>
        <v>#REF!</v>
      </c>
      <c r="K253" s="54" t="e">
        <f ca="1">OFFSET('Machine Schedule'!#REF!,,5,,)</f>
        <v>#REF!</v>
      </c>
      <c r="M253" s="45"/>
    </row>
    <row r="254" spans="1:13" ht="36.75" customHeight="1" x14ac:dyDescent="0.5">
      <c r="A254" s="62" t="s">
        <v>12</v>
      </c>
      <c r="B254" s="54">
        <f>INDEX('Machine Schedule'!B239:$B239,1,1)</f>
        <v>515</v>
      </c>
      <c r="C254" s="54"/>
      <c r="D254" s="54">
        <v>1</v>
      </c>
      <c r="E254" s="54" t="e">
        <f>IF(VLOOKUP($B254,'Machine Schedule'!$B$2:$B$288,6,FALSE)&gt;0,VLOOKUP($B254,'Machine Schedule'!$B$2:$B$288,6,FALSE),"")</f>
        <v>#REF!</v>
      </c>
      <c r="F254" s="54" t="e">
        <f ca="1">OFFSET('Machine Schedule'!#REF!,,,,)</f>
        <v>#REF!</v>
      </c>
      <c r="G254" s="54" t="e">
        <f ca="1">OFFSET('Machine Schedule'!#REF!,,1,,)</f>
        <v>#REF!</v>
      </c>
      <c r="H254" s="54" t="e">
        <f ca="1">OFFSET('Machine Schedule'!#REF!,,2,,)</f>
        <v>#REF!</v>
      </c>
      <c r="I254" s="54" t="e">
        <f ca="1">OFFSET('Machine Schedule'!#REF!,,3,,)</f>
        <v>#REF!</v>
      </c>
      <c r="J254" s="54" t="e">
        <f ca="1">OFFSET('Machine Schedule'!#REF!,,4,,)</f>
        <v>#REF!</v>
      </c>
      <c r="K254" s="54" t="e">
        <f ca="1">OFFSET('Machine Schedule'!#REF!,,5,,)</f>
        <v>#REF!</v>
      </c>
      <c r="L254" s="209" t="s">
        <v>135</v>
      </c>
      <c r="M254" s="68" t="s">
        <v>136</v>
      </c>
    </row>
    <row r="255" spans="1:13" ht="36.75" customHeight="1" x14ac:dyDescent="0.5">
      <c r="A255" s="62" t="s">
        <v>17</v>
      </c>
      <c r="B255" s="54">
        <v>516</v>
      </c>
      <c r="C255" s="54" t="e">
        <f>IF(VLOOKUP($B255,'Machine Schedule'!$B$2:$B$288,4,FALSE)&gt;0,VLOOKUP($B255,'Machine Schedule'!$B$2:$B$288,4,FALSE),"")</f>
        <v>#REF!</v>
      </c>
      <c r="D255" s="54" t="e">
        <f>IF(VLOOKUP($B255,'Machine Schedule'!$B$2:$B$288,5,FALSE)&gt;0,VLOOKUP($B255,'Machine Schedule'!$B$2:$B$288,5,FALSE),"")</f>
        <v>#REF!</v>
      </c>
      <c r="E255" s="54" t="e">
        <f>IF(VLOOKUP($B255,'Machine Schedule'!$B$2:$B$288,6,FALSE)&gt;0,VLOOKUP($B255,'Machine Schedule'!$B$2:$B$288,6,FALSE),"")</f>
        <v>#REF!</v>
      </c>
      <c r="F255" s="54" t="e">
        <f ca="1">OFFSET('Machine Schedule'!#REF!,,,,)</f>
        <v>#REF!</v>
      </c>
      <c r="G255" s="54" t="e">
        <f ca="1">OFFSET('Machine Schedule'!#REF!,,1,,)</f>
        <v>#REF!</v>
      </c>
      <c r="H255" s="54" t="e">
        <f ca="1">OFFSET('Machine Schedule'!#REF!,,2,,)</f>
        <v>#REF!</v>
      </c>
      <c r="I255" s="54" t="e">
        <f ca="1">OFFSET('Machine Schedule'!#REF!,,3,,)</f>
        <v>#REF!</v>
      </c>
      <c r="J255" s="54" t="e">
        <f ca="1">OFFSET('Machine Schedule'!#REF!,,4,,)</f>
        <v>#REF!</v>
      </c>
      <c r="K255" s="54" t="e">
        <f ca="1">OFFSET('Machine Schedule'!#REF!,,5,,)</f>
        <v>#REF!</v>
      </c>
      <c r="M255" s="128"/>
    </row>
    <row r="256" spans="1:13" ht="36.75" customHeight="1" x14ac:dyDescent="0.5">
      <c r="A256" s="62" t="s">
        <v>9</v>
      </c>
      <c r="B256" s="227">
        <v>517</v>
      </c>
      <c r="C256" s="54" t="e">
        <f>IF(VLOOKUP($B256,'Machine Schedule'!$B$2:$B$288,4,FALSE)&gt;0,VLOOKUP($B256,'Machine Schedule'!$B$2:$B$288,4,FALSE),"")</f>
        <v>#REF!</v>
      </c>
      <c r="D256" s="54" t="e">
        <f>IF(VLOOKUP($B256,'Machine Schedule'!$B$2:$B$288,5,FALSE)&gt;0,VLOOKUP($B256,'Machine Schedule'!$B$2:$B$288,5,FALSE),"")</f>
        <v>#REF!</v>
      </c>
      <c r="E256" s="54" t="e">
        <f>IF(VLOOKUP($B256,'Machine Schedule'!$B$2:$B$288,6,FALSE)&gt;0,VLOOKUP($B256,'Machine Schedule'!$B$2:$B$288,6,FALSE),"")</f>
        <v>#REF!</v>
      </c>
      <c r="F256" s="54" t="e">
        <f ca="1">OFFSET('Machine Schedule'!#REF!,,,,)</f>
        <v>#REF!</v>
      </c>
      <c r="G256" s="54" t="e">
        <f ca="1">OFFSET('Machine Schedule'!#REF!,,1,,)</f>
        <v>#REF!</v>
      </c>
      <c r="H256" s="54" t="e">
        <f ca="1">OFFSET('Machine Schedule'!#REF!,,2,,)</f>
        <v>#REF!</v>
      </c>
      <c r="I256" s="54" t="e">
        <f ca="1">OFFSET('Machine Schedule'!#REF!,,3,,)</f>
        <v>#REF!</v>
      </c>
      <c r="J256" s="54" t="e">
        <f ca="1">OFFSET('Machine Schedule'!#REF!,,4,,)</f>
        <v>#REF!</v>
      </c>
      <c r="K256" s="54" t="e">
        <f ca="1">OFFSET('Machine Schedule'!#REF!,,5,,)</f>
        <v>#REF!</v>
      </c>
      <c r="L256" s="225" t="s">
        <v>137</v>
      </c>
      <c r="M256" s="128"/>
    </row>
    <row r="257" spans="1:13" ht="36.75" customHeight="1" x14ac:dyDescent="0.5">
      <c r="A257" s="62"/>
      <c r="B257" s="54">
        <v>518</v>
      </c>
      <c r="C257" s="54" t="e">
        <f>IF(VLOOKUP($B257,'Machine Schedule'!$B$2:$B$288,5,FALSE)&gt;0,VLOOKUP($B257,'Machine Schedule'!$B$2:$B$288,5,FALSE),"")</f>
        <v>#REF!</v>
      </c>
      <c r="D257" s="54" t="e">
        <f>IF(VLOOKUP($B257,'Machine Schedule'!$B$2:$B$288,5,FALSE)&gt;0,VLOOKUP($B257,'Machine Schedule'!$B$2:$B$288,5,FALSE),"")</f>
        <v>#REF!</v>
      </c>
      <c r="E257" s="54" t="e">
        <f>IF(VLOOKUP($B257,'Machine Schedule'!$B$2:$B$288,6,FALSE)&gt;0,VLOOKUP($B257,'Machine Schedule'!$B$2:$B$288,6,FALSE),"")</f>
        <v>#REF!</v>
      </c>
      <c r="F257" s="54" t="e">
        <f ca="1">OFFSET('Machine Schedule'!#REF!,,,,)</f>
        <v>#REF!</v>
      </c>
      <c r="G257" s="54" t="e">
        <f ca="1">OFFSET('Machine Schedule'!#REF!,,1,,)</f>
        <v>#REF!</v>
      </c>
      <c r="H257" s="54" t="e">
        <f ca="1">OFFSET('Machine Schedule'!#REF!,,2,,)</f>
        <v>#REF!</v>
      </c>
      <c r="I257" s="54" t="e">
        <f ca="1">OFFSET('Machine Schedule'!#REF!,,3,,)</f>
        <v>#REF!</v>
      </c>
      <c r="J257" s="54" t="e">
        <f ca="1">OFFSET('Machine Schedule'!#REF!,,4,,)</f>
        <v>#REF!</v>
      </c>
      <c r="K257" s="54" t="e">
        <f ca="1">OFFSET('Machine Schedule'!#REF!,,5,,)</f>
        <v>#REF!</v>
      </c>
      <c r="L257" s="45"/>
      <c r="M257" s="128"/>
    </row>
    <row r="258" spans="1:13" ht="36.75" customHeight="1" x14ac:dyDescent="0.5">
      <c r="A258" s="62"/>
      <c r="B258" s="54">
        <f>INDEX('Machine Schedule'!B243:$B243,1,1)</f>
        <v>519</v>
      </c>
      <c r="C258" s="54" t="e">
        <f>IF(VLOOKUP($B258,'Machine Schedule'!$B$2:$B$288,4,FALSE)&gt;0,VLOOKUP($B258,'Machine Schedule'!$B$2:$B$288,4,FALSE),"")</f>
        <v>#REF!</v>
      </c>
      <c r="D258" s="54" t="e">
        <f>IF(VLOOKUP($B258,'Machine Schedule'!$B$2:$B$288,5,FALSE)&gt;0,VLOOKUP($B258,'Machine Schedule'!$B$2:$B$288,5,FALSE),"")</f>
        <v>#REF!</v>
      </c>
      <c r="E258" s="54" t="e">
        <f>IF(VLOOKUP($B258,'Machine Schedule'!$B$2:$B$288,6,FALSE)&gt;0,VLOOKUP($B258,'Machine Schedule'!$B$2:$B$288,6,FALSE),"")</f>
        <v>#REF!</v>
      </c>
      <c r="F258" s="54" t="e">
        <f ca="1">OFFSET('Machine Schedule'!#REF!,,,,)</f>
        <v>#REF!</v>
      </c>
      <c r="G258" s="54" t="e">
        <f ca="1">OFFSET('Machine Schedule'!#REF!,,1,,)</f>
        <v>#REF!</v>
      </c>
      <c r="H258" s="54" t="e">
        <f ca="1">OFFSET('Machine Schedule'!#REF!,,2,,)</f>
        <v>#REF!</v>
      </c>
      <c r="I258" s="54" t="e">
        <f ca="1">OFFSET('Machine Schedule'!#REF!,,3,,)</f>
        <v>#REF!</v>
      </c>
      <c r="J258" s="54" t="e">
        <f ca="1">OFFSET('Machine Schedule'!#REF!,,4,,)</f>
        <v>#REF!</v>
      </c>
      <c r="K258" s="54" t="e">
        <f ca="1">OFFSET('Machine Schedule'!#REF!,,5,,)</f>
        <v>#REF!</v>
      </c>
      <c r="L258" s="45"/>
      <c r="M258" s="128"/>
    </row>
    <row r="259" spans="1:13" ht="36.75" customHeight="1" x14ac:dyDescent="0.5">
      <c r="A259" s="62"/>
      <c r="B259" s="54">
        <v>520</v>
      </c>
      <c r="C259" s="54" t="e">
        <f>IF(VLOOKUP($B259,'Machine Schedule'!$B$2:$B$288,4,FALSE)&gt;0,VLOOKUP($B259,'Machine Schedule'!$B$2:$B$288,4,FALSE),"")</f>
        <v>#REF!</v>
      </c>
      <c r="D259" s="54" t="e">
        <f>IF(VLOOKUP($B259,'Machine Schedule'!$B$2:$B$288,4,FALSE)&gt;0,VLOOKUP($B259,'Machine Schedule'!$B$2:$B$288,4,FALSE),"")</f>
        <v>#REF!</v>
      </c>
      <c r="E259" s="54" t="e">
        <f>IF(VLOOKUP($B259,'Machine Schedule'!$B$2:$B$288,4,FALSE)&gt;0,VLOOKUP($B259,'Machine Schedule'!$B$2:$B$288,4,FALSE),"")</f>
        <v>#REF!</v>
      </c>
      <c r="F259" s="54" t="e">
        <f ca="1">OFFSET('Machine Schedule'!#REF!,,,,)</f>
        <v>#REF!</v>
      </c>
      <c r="G259" s="54" t="e">
        <f ca="1">OFFSET('Machine Schedule'!#REF!,,1,,)</f>
        <v>#REF!</v>
      </c>
      <c r="H259" s="54" t="e">
        <f ca="1">OFFSET('Machine Schedule'!#REF!,,2,,)</f>
        <v>#REF!</v>
      </c>
      <c r="I259" s="54" t="e">
        <f ca="1">OFFSET('Machine Schedule'!#REF!,,3,,)</f>
        <v>#REF!</v>
      </c>
      <c r="J259" s="54" t="e">
        <f ca="1">OFFSET('Machine Schedule'!#REF!,,4,,)</f>
        <v>#REF!</v>
      </c>
      <c r="K259" s="54" t="e">
        <f ca="1">OFFSET('Machine Schedule'!#REF!,,5,,)</f>
        <v>#REF!</v>
      </c>
      <c r="L259" s="45"/>
      <c r="M259" s="128"/>
    </row>
    <row r="260" spans="1:13" ht="36.75" customHeight="1" x14ac:dyDescent="0.5">
      <c r="A260" s="62"/>
      <c r="B260" s="54">
        <f>INDEX('Machine Schedule'!B245:$B245,1,1)</f>
        <v>521</v>
      </c>
      <c r="C260" s="54" t="e">
        <f>IF(VLOOKUP($B260,'Machine Schedule'!$B$2:$B$288,4,FALSE)&gt;0,VLOOKUP($B260,'Machine Schedule'!$B$2:$B$288,4,FALSE),"")</f>
        <v>#REF!</v>
      </c>
      <c r="D260" s="54" t="e">
        <f>IF(VLOOKUP($B260,'Machine Schedule'!$B$2:$B$288,5,FALSE)&gt;0,VLOOKUP($B260,'Machine Schedule'!$B$2:$B$288,5,FALSE),"")</f>
        <v>#REF!</v>
      </c>
      <c r="E260" s="54" t="e">
        <f>IF(VLOOKUP($B260,'Machine Schedule'!$B$2:$B$288,6,FALSE)&gt;0,VLOOKUP($B260,'Machine Schedule'!$B$2:$B$288,6,FALSE),"")</f>
        <v>#REF!</v>
      </c>
      <c r="F260" s="54" t="e">
        <f ca="1">OFFSET('Machine Schedule'!#REF!,,,,)</f>
        <v>#REF!</v>
      </c>
      <c r="G260" s="54" t="e">
        <f ca="1">OFFSET('Machine Schedule'!#REF!,,1,,)</f>
        <v>#REF!</v>
      </c>
      <c r="H260" s="54" t="e">
        <f ca="1">OFFSET('Machine Schedule'!#REF!,,2,,)</f>
        <v>#REF!</v>
      </c>
      <c r="I260" s="54" t="e">
        <f ca="1">OFFSET('Machine Schedule'!#REF!,,3,,)</f>
        <v>#REF!</v>
      </c>
      <c r="J260" s="54" t="e">
        <f ca="1">OFFSET('Machine Schedule'!#REF!,,4,,)</f>
        <v>#REF!</v>
      </c>
      <c r="K260" s="54" t="e">
        <f ca="1">OFFSET('Machine Schedule'!#REF!,,5,,)</f>
        <v>#REF!</v>
      </c>
      <c r="L260" s="188"/>
      <c r="M260" s="130"/>
    </row>
    <row r="261" spans="1:13" ht="36.75" customHeight="1" x14ac:dyDescent="0.5">
      <c r="A261" s="62" t="s">
        <v>17</v>
      </c>
      <c r="B261" s="54">
        <v>522</v>
      </c>
      <c r="C261" s="54" t="e">
        <f>IF(VLOOKUP($B261,'Machine Schedule'!$B$2:$B$288,4,FALSE)&gt;0,VLOOKUP($B261,'Machine Schedule'!$B$2:$B$288,4,FALSE),"")</f>
        <v>#REF!</v>
      </c>
      <c r="D261" s="54" t="e">
        <f>IF(VLOOKUP($B261,'Machine Schedule'!$B$2:$B$288,5,FALSE)&gt;0,VLOOKUP($B261,'Machine Schedule'!$B$2:$B$288,5,FALSE),"")</f>
        <v>#REF!</v>
      </c>
      <c r="E261" s="54" t="e">
        <f>IF(VLOOKUP($B261,'Machine Schedule'!$B$2:$B$288,6,FALSE)&gt;0,VLOOKUP($B261,'Machine Schedule'!$B$2:$B$288,6,FALSE),"")</f>
        <v>#REF!</v>
      </c>
      <c r="F261" s="54" t="e">
        <f ca="1">OFFSET('Machine Schedule'!#REF!,,,,)</f>
        <v>#REF!</v>
      </c>
      <c r="G261" s="54" t="e">
        <f ca="1">OFFSET('Machine Schedule'!#REF!,,1,,)</f>
        <v>#REF!</v>
      </c>
      <c r="H261" s="54" t="e">
        <f ca="1">OFFSET('Machine Schedule'!#REF!,,2,,)</f>
        <v>#REF!</v>
      </c>
      <c r="I261" s="54" t="e">
        <f ca="1">OFFSET('Machine Schedule'!#REF!,,3,,)</f>
        <v>#REF!</v>
      </c>
      <c r="J261" s="54" t="e">
        <f ca="1">OFFSET('Machine Schedule'!#REF!,,4,,)</f>
        <v>#REF!</v>
      </c>
      <c r="K261" s="54" t="e">
        <f ca="1">OFFSET('Machine Schedule'!#REF!,,5,,)</f>
        <v>#REF!</v>
      </c>
      <c r="L261" s="190"/>
      <c r="M261" s="68"/>
    </row>
    <row r="262" spans="1:13" ht="36.75" customHeight="1" x14ac:dyDescent="0.5">
      <c r="A262" s="62"/>
      <c r="B262" s="54">
        <f>INDEX('Machine Schedule'!B247:$B247,1,1)</f>
        <v>523</v>
      </c>
      <c r="C262" s="54" t="e">
        <f>IF(VLOOKUP($B262,'Machine Schedule'!$B$2:$B$288,4,FALSE)&gt;0,VLOOKUP($B262,'Machine Schedule'!$B$2:$B$288,4,FALSE),"")</f>
        <v>#REF!</v>
      </c>
      <c r="D262" s="54" t="e">
        <f>IF(VLOOKUP($B262,'Machine Schedule'!$B$2:$B$288,5,FALSE)&gt;0,VLOOKUP($B262,'Machine Schedule'!$B$2:$B$288,5,FALSE),"")</f>
        <v>#REF!</v>
      </c>
      <c r="E262" s="54" t="e">
        <f>IF(VLOOKUP($B262,'Machine Schedule'!$B$2:$B$288,6,FALSE)&gt;0,VLOOKUP($B262,'Machine Schedule'!$B$2:$B$288,6,FALSE),"")</f>
        <v>#REF!</v>
      </c>
      <c r="F262" s="54" t="e">
        <f ca="1">OFFSET('Machine Schedule'!#REF!,,,,)</f>
        <v>#REF!</v>
      </c>
      <c r="G262" s="54" t="e">
        <f ca="1">OFFSET('Machine Schedule'!#REF!,,1,,)</f>
        <v>#REF!</v>
      </c>
      <c r="H262" s="54" t="e">
        <f ca="1">OFFSET('Machine Schedule'!#REF!,,2,,)</f>
        <v>#REF!</v>
      </c>
      <c r="I262" s="54" t="e">
        <f ca="1">OFFSET('Machine Schedule'!#REF!,,3,,)</f>
        <v>#REF!</v>
      </c>
      <c r="J262" s="54" t="e">
        <f ca="1">OFFSET('Machine Schedule'!#REF!,,4,,)</f>
        <v>#REF!</v>
      </c>
      <c r="K262" s="54" t="e">
        <f ca="1">OFFSET('Machine Schedule'!#REF!,,5,,)</f>
        <v>#REF!</v>
      </c>
      <c r="L262" s="210"/>
      <c r="M262" s="135"/>
    </row>
    <row r="263" spans="1:13" ht="36.75" customHeight="1" x14ac:dyDescent="0.5">
      <c r="A263" s="62"/>
      <c r="B263" s="54">
        <f>INDEX('Machine Schedule'!B248:$B248,1,1)</f>
        <v>524</v>
      </c>
      <c r="C263" s="54" t="e">
        <f>IF(VLOOKUP($B263,'Machine Schedule'!$B$2:$B$288,4,FALSE)&gt;0,VLOOKUP($B263,'Machine Schedule'!$B$2:$B$288,4,FALSE),"")</f>
        <v>#REF!</v>
      </c>
      <c r="D263" s="54" t="e">
        <f>IF(VLOOKUP($B263,'Machine Schedule'!$B$2:$B$288,5,FALSE)&gt;0,VLOOKUP($B263,'Machine Schedule'!$B$2:$B$288,5,FALSE),"")</f>
        <v>#REF!</v>
      </c>
      <c r="E263" s="54" t="e">
        <f>IF(VLOOKUP($B263,'Machine Schedule'!$B$2:$B$288,6,FALSE)&gt;0,VLOOKUP($B263,'Machine Schedule'!$B$2:$B$288,6,FALSE),"")</f>
        <v>#REF!</v>
      </c>
      <c r="F263" s="54" t="e">
        <f ca="1">OFFSET('Machine Schedule'!#REF!,,,,)</f>
        <v>#REF!</v>
      </c>
      <c r="G263" s="54" t="e">
        <f ca="1">OFFSET('Machine Schedule'!#REF!,,1,,)</f>
        <v>#REF!</v>
      </c>
      <c r="H263" s="54" t="e">
        <f ca="1">OFFSET('Machine Schedule'!#REF!,,2,,)</f>
        <v>#REF!</v>
      </c>
      <c r="I263" s="44" t="e">
        <f ca="1">OFFSET('Machine Schedule'!#REF!,,3,,)</f>
        <v>#REF!</v>
      </c>
      <c r="J263" s="44" t="e">
        <f ca="1">OFFSET('Machine Schedule'!#REF!,,4,,)</f>
        <v>#REF!</v>
      </c>
      <c r="K263" s="54" t="e">
        <f ca="1">OFFSET('Machine Schedule'!#REF!,,5,,)</f>
        <v>#REF!</v>
      </c>
      <c r="L263" s="209"/>
      <c r="M263" s="130"/>
    </row>
    <row r="264" spans="1:13" ht="36.75" customHeight="1" x14ac:dyDescent="0.5">
      <c r="A264" s="148"/>
      <c r="B264" s="54">
        <f>INDEX('Machine Schedule'!B249:$B249,1,1)</f>
        <v>525</v>
      </c>
      <c r="C264" s="54" t="e">
        <f>IF(VLOOKUP($B264,'Machine Schedule'!$B$2:$B$288,4,FALSE)&gt;0,VLOOKUP($B264,'Machine Schedule'!$B$2:$B$288,4,FALSE),"")</f>
        <v>#REF!</v>
      </c>
      <c r="D264" s="54" t="e">
        <f>IF(VLOOKUP($B264,'Machine Schedule'!$B$2:$B$288,5,FALSE)&gt;0,VLOOKUP($B264,'Machine Schedule'!$B$2:$B$288,5,FALSE),"")</f>
        <v>#REF!</v>
      </c>
      <c r="E264" s="54" t="e">
        <f>IF(VLOOKUP($B264,'Machine Schedule'!$B$2:$B$288,6,FALSE)&gt;0,VLOOKUP($B264,'Machine Schedule'!$B$2:$B$288,6,FALSE),"")</f>
        <v>#REF!</v>
      </c>
      <c r="F264" s="54" t="e">
        <f ca="1">OFFSET('Machine Schedule'!#REF!,,,,)</f>
        <v>#REF!</v>
      </c>
      <c r="G264" s="54" t="e">
        <f ca="1">OFFSET('Machine Schedule'!#REF!,,1,,)</f>
        <v>#REF!</v>
      </c>
      <c r="H264" s="54" t="e">
        <f ca="1">OFFSET('Machine Schedule'!#REF!,,2,,)</f>
        <v>#REF!</v>
      </c>
      <c r="I264" s="44" t="e">
        <f ca="1">OFFSET('Machine Schedule'!#REF!,,3,,)</f>
        <v>#REF!</v>
      </c>
      <c r="J264" s="44" t="e">
        <f ca="1">OFFSET('Machine Schedule'!#REF!,,4,,)</f>
        <v>#REF!</v>
      </c>
      <c r="K264" s="54" t="e">
        <f ca="1">OFFSET('Machine Schedule'!#REF!,,5,,)</f>
        <v>#REF!</v>
      </c>
      <c r="L264" s="209"/>
      <c r="M264" s="147"/>
    </row>
    <row r="265" spans="1:13" ht="36.75" customHeight="1" x14ac:dyDescent="0.5">
      <c r="A265" s="62"/>
      <c r="B265" s="54">
        <f>INDEX('Machine Schedule'!B250:$B250,1,1)</f>
        <v>526</v>
      </c>
      <c r="C265" s="54" t="e">
        <f>IF(VLOOKUP($B265,'Machine Schedule'!$B$2:$B$288,4,FALSE)&gt;0,VLOOKUP($B265,'Machine Schedule'!$B$2:$B$288,4,FALSE),"")</f>
        <v>#REF!</v>
      </c>
      <c r="D265" s="54" t="e">
        <f>IF(VLOOKUP($B265,'Machine Schedule'!$B$2:$B$288,5,FALSE)&gt;0,VLOOKUP($B265,'Machine Schedule'!$B$2:$B$288,5,FALSE),"")</f>
        <v>#REF!</v>
      </c>
      <c r="E265" s="54" t="e">
        <f>IF(VLOOKUP($B265,'Machine Schedule'!$B$2:$B$288,6,FALSE)&gt;0,VLOOKUP($B265,'Machine Schedule'!$B$2:$B$288,6,FALSE),"")</f>
        <v>#REF!</v>
      </c>
      <c r="F265" s="54" t="e">
        <f ca="1">OFFSET('Machine Schedule'!#REF!,,,,)</f>
        <v>#REF!</v>
      </c>
      <c r="G265" s="54" t="e">
        <f ca="1">OFFSET('Machine Schedule'!#REF!,,1,,)</f>
        <v>#REF!</v>
      </c>
      <c r="H265" s="54" t="e">
        <f ca="1">OFFSET('Machine Schedule'!#REF!,,2,,)</f>
        <v>#REF!</v>
      </c>
      <c r="I265" s="44" t="e">
        <f ca="1">OFFSET('Machine Schedule'!#REF!,,3,,)</f>
        <v>#REF!</v>
      </c>
      <c r="J265" s="44" t="e">
        <f ca="1">OFFSET('Machine Schedule'!#REF!,,4,,)</f>
        <v>#REF!</v>
      </c>
      <c r="K265" s="54" t="e">
        <f ca="1">OFFSET('Machine Schedule'!#REF!,,5,,)</f>
        <v>#REF!</v>
      </c>
      <c r="L265" s="128"/>
      <c r="M265" s="130"/>
    </row>
    <row r="266" spans="1:13" ht="36.75" customHeight="1" x14ac:dyDescent="0.5">
      <c r="A266" s="62"/>
      <c r="B266" s="54">
        <f>INDEX('Machine Schedule'!B251:$B251,1,1)</f>
        <v>527</v>
      </c>
      <c r="C266" s="54" t="e">
        <f>IF(VLOOKUP($B266,'Machine Schedule'!$B$2:$B$288,4,FALSE)&gt;0,VLOOKUP($B266,'Machine Schedule'!$B$2:$B$288,4,FALSE),"")</f>
        <v>#REF!</v>
      </c>
      <c r="D266" s="54"/>
      <c r="E266" s="54"/>
      <c r="F266" s="54" t="e">
        <f ca="1">OFFSET('Machine Schedule'!#REF!,,,,)</f>
        <v>#REF!</v>
      </c>
      <c r="G266" s="54" t="e">
        <f ca="1">OFFSET('Machine Schedule'!#REF!,,1,,)</f>
        <v>#REF!</v>
      </c>
      <c r="H266" s="54" t="e">
        <f ca="1">OFFSET('Machine Schedule'!#REF!,,2,,)</f>
        <v>#REF!</v>
      </c>
      <c r="I266" s="44" t="e">
        <f ca="1">OFFSET('Machine Schedule'!#REF!,,3,,)</f>
        <v>#REF!</v>
      </c>
      <c r="J266" s="44" t="e">
        <f ca="1">OFFSET('Machine Schedule'!#REF!,,4,,)</f>
        <v>#REF!</v>
      </c>
      <c r="K266" s="54" t="e">
        <f ca="1">OFFSET('Machine Schedule'!#REF!,,5,,)</f>
        <v>#REF!</v>
      </c>
      <c r="L266" s="46"/>
      <c r="M266" s="68"/>
    </row>
    <row r="267" spans="1:13" ht="36.75" customHeight="1" x14ac:dyDescent="0.5">
      <c r="A267" s="62"/>
      <c r="B267" s="54">
        <f>INDEX('Machine Schedule'!B252:$B252,1,1)</f>
        <v>528</v>
      </c>
      <c r="C267" s="54" t="e">
        <f>IF(VLOOKUP($B267,'Machine Schedule'!$B$2:$B$288,4,FALSE)&gt;0,VLOOKUP($B267,'Machine Schedule'!$B$2:$B$288,4,FALSE),"")</f>
        <v>#REF!</v>
      </c>
      <c r="D267" s="54" t="e">
        <f>IF(VLOOKUP($B267,'Machine Schedule'!$B$2:$B$288,5,FALSE)&gt;0,VLOOKUP($B267,'Machine Schedule'!$B$2:$B$288,5,FALSE),"")</f>
        <v>#REF!</v>
      </c>
      <c r="E267" s="54" t="e">
        <f>IF(VLOOKUP($B267,'Machine Schedule'!$B$2:$B$288,6,FALSE)&gt;0,VLOOKUP($B267,'Machine Schedule'!$B$2:$B$288,6,FALSE),"")</f>
        <v>#REF!</v>
      </c>
      <c r="F267" s="54" t="e">
        <f ca="1">OFFSET('Machine Schedule'!#REF!,,,,)</f>
        <v>#REF!</v>
      </c>
      <c r="G267" s="54" t="e">
        <f ca="1">OFFSET('Machine Schedule'!#REF!,,1,,)</f>
        <v>#REF!</v>
      </c>
      <c r="H267" s="54" t="e">
        <f ca="1">OFFSET('Machine Schedule'!#REF!,,2,,)</f>
        <v>#REF!</v>
      </c>
      <c r="I267" s="44" t="e">
        <f ca="1">OFFSET('Machine Schedule'!#REF!,,3,,)</f>
        <v>#REF!</v>
      </c>
      <c r="J267" s="44" t="e">
        <f ca="1">OFFSET('Machine Schedule'!#REF!,,4,,)</f>
        <v>#REF!</v>
      </c>
      <c r="K267" s="54" t="e">
        <f ca="1">OFFSET('Machine Schedule'!#REF!,,5,,)</f>
        <v>#REF!</v>
      </c>
      <c r="L267" s="46"/>
      <c r="M267" s="46"/>
    </row>
    <row r="268" spans="1:13" ht="36.75" customHeight="1" x14ac:dyDescent="0.5">
      <c r="A268" s="62"/>
      <c r="B268" s="54">
        <v>529</v>
      </c>
      <c r="C268" s="54" t="e">
        <f>IF(VLOOKUP($B268,'Machine Schedule'!$B$2:$B$288,4,FALSE)&gt;0,VLOOKUP($B268,'Machine Schedule'!$B$2:$B$288,4,FALSE),"")</f>
        <v>#REF!</v>
      </c>
      <c r="D268" s="54" t="e">
        <f>IF(VLOOKUP($B268,'Machine Schedule'!$B$2:$B$288,5,FALSE)&gt;0,VLOOKUP($B268,'Machine Schedule'!$B$2:$B$288,5,FALSE),"")</f>
        <v>#REF!</v>
      </c>
      <c r="E268" s="54" t="e">
        <f>IF(VLOOKUP($B268,'Machine Schedule'!$B$2:$B$288,6,FALSE)&gt;0,VLOOKUP($B268,'Machine Schedule'!$B$2:$B$288,6,FALSE),"")</f>
        <v>#REF!</v>
      </c>
      <c r="F268" s="54" t="e">
        <f ca="1">OFFSET('Machine Schedule'!#REF!,,,,)</f>
        <v>#REF!</v>
      </c>
      <c r="G268" s="54" t="e">
        <f ca="1">OFFSET('Machine Schedule'!#REF!,,1,,)</f>
        <v>#REF!</v>
      </c>
      <c r="H268" s="54" t="e">
        <f ca="1">OFFSET('Machine Schedule'!#REF!,,2,,)</f>
        <v>#REF!</v>
      </c>
      <c r="I268" s="44" t="e">
        <f ca="1">OFFSET('Machine Schedule'!#REF!,,3,,)</f>
        <v>#REF!</v>
      </c>
      <c r="J268" s="44" t="e">
        <f ca="1">OFFSET('Machine Schedule'!#REF!,,4,,)</f>
        <v>#REF!</v>
      </c>
      <c r="K268" s="54" t="e">
        <f ca="1">OFFSET('Machine Schedule'!#REF!,,5,,)</f>
        <v>#REF!</v>
      </c>
      <c r="L268" s="46"/>
      <c r="M268" s="130"/>
    </row>
    <row r="269" spans="1:13" ht="36.75" customHeight="1" x14ac:dyDescent="0.5">
      <c r="A269" s="62"/>
      <c r="B269" s="54">
        <f>INDEX('Machine Schedule'!B254:$B254,1,1)</f>
        <v>530</v>
      </c>
      <c r="C269" s="54" t="e">
        <f>IF(VLOOKUP($B269,'Machine Schedule'!$B$2:$B$288,4,FALSE)&gt;0,VLOOKUP($B269,'Machine Schedule'!$B$2:$B$288,4,FALSE),"")</f>
        <v>#REF!</v>
      </c>
      <c r="D269" s="54"/>
      <c r="E269" s="54" t="e">
        <f>IF(VLOOKUP($B269,'Machine Schedule'!$B$2:$B$288,6,FALSE)&gt;0,VLOOKUP($B269,'Machine Schedule'!$B$2:$B$288,6,FALSE),"")</f>
        <v>#REF!</v>
      </c>
      <c r="F269" s="54" t="e">
        <f ca="1">OFFSET('Machine Schedule'!#REF!,,,,)</f>
        <v>#REF!</v>
      </c>
      <c r="G269" s="54" t="e">
        <f ca="1">OFFSET('Machine Schedule'!#REF!,,1,,)</f>
        <v>#REF!</v>
      </c>
      <c r="H269" s="54" t="e">
        <f ca="1">OFFSET('Machine Schedule'!#REF!,,2,,)</f>
        <v>#REF!</v>
      </c>
      <c r="I269" s="44" t="e">
        <f ca="1">OFFSET('Machine Schedule'!#REF!,,3,,)</f>
        <v>#REF!</v>
      </c>
      <c r="J269" s="44" t="e">
        <f ca="1">OFFSET('Machine Schedule'!#REF!,,4,,)</f>
        <v>#REF!</v>
      </c>
      <c r="K269" s="54" t="e">
        <f ca="1">OFFSET('Machine Schedule'!#REF!,,5,,)</f>
        <v>#REF!</v>
      </c>
      <c r="L269" s="46"/>
      <c r="M269" s="46"/>
    </row>
    <row r="270" spans="1:13" ht="36.75" customHeight="1" x14ac:dyDescent="0.5">
      <c r="A270" s="62"/>
      <c r="B270" s="54">
        <f>INDEX('Machine Schedule'!B255:$B255,1,1)</f>
        <v>531</v>
      </c>
      <c r="C270" s="54" t="e">
        <f>IF(VLOOKUP($B270,'Machine Schedule'!$B$2:$B$288,4,FALSE)&gt;0,VLOOKUP($B270,'Machine Schedule'!$B$2:$B$288,4,FALSE),"")</f>
        <v>#REF!</v>
      </c>
      <c r="D270" s="54"/>
      <c r="E270" s="54" t="e">
        <f>IF(VLOOKUP($B270,'Machine Schedule'!$B$2:$B$288,6,FALSE)&gt;0,VLOOKUP($B270,'Machine Schedule'!$B$2:$B$288,6,FALSE),"")</f>
        <v>#REF!</v>
      </c>
      <c r="F270" s="54" t="e">
        <f ca="1">OFFSET('Machine Schedule'!#REF!,,,,)</f>
        <v>#REF!</v>
      </c>
      <c r="G270" s="54" t="e">
        <f ca="1">OFFSET('Machine Schedule'!#REF!,,1,,)</f>
        <v>#REF!</v>
      </c>
      <c r="H270" s="54" t="e">
        <f ca="1">OFFSET('Machine Schedule'!#REF!,,2,,)</f>
        <v>#REF!</v>
      </c>
      <c r="I270" s="44" t="e">
        <f ca="1">OFFSET('Machine Schedule'!#REF!,,3,,)</f>
        <v>#REF!</v>
      </c>
      <c r="J270" s="44" t="e">
        <f ca="1">OFFSET('Machine Schedule'!#REF!,,4,,)</f>
        <v>#REF!</v>
      </c>
      <c r="K270" s="54" t="e">
        <f ca="1">OFFSET('Machine Schedule'!#REF!,,5,,)</f>
        <v>#REF!</v>
      </c>
      <c r="L270" s="46"/>
      <c r="M270" s="68"/>
    </row>
    <row r="271" spans="1:13" ht="36.75" customHeight="1" x14ac:dyDescent="0.5">
      <c r="A271" s="62"/>
      <c r="B271" s="54">
        <v>532</v>
      </c>
      <c r="C271" s="54" t="e">
        <f>IF(VLOOKUP($B271,'Machine Schedule'!$B$2:$B$288,4,FALSE)&gt;0,VLOOKUP($B271,'Machine Schedule'!$B$2:$B$288,4,FALSE),"")</f>
        <v>#REF!</v>
      </c>
      <c r="D271" s="54" t="e">
        <f>IF(VLOOKUP($B271,'Machine Schedule'!$B$2:$B$288,4,FALSE)&gt;0,VLOOKUP($B271,'Machine Schedule'!$B$2:$B$288,4,FALSE),"")</f>
        <v>#REF!</v>
      </c>
      <c r="E271" s="54" t="e">
        <f>IF(VLOOKUP($B271,'Machine Schedule'!$B$2:$B$288,4,FALSE)&gt;0,VLOOKUP($B271,'Machine Schedule'!$B$2:$B$288,4,FALSE),"")</f>
        <v>#REF!</v>
      </c>
      <c r="F271" s="54" t="e">
        <f ca="1">OFFSET('Machine Schedule'!#REF!,,,,)</f>
        <v>#REF!</v>
      </c>
      <c r="G271" s="54" t="e">
        <f ca="1">OFFSET('Machine Schedule'!#REF!,,1,,)</f>
        <v>#REF!</v>
      </c>
      <c r="H271" s="54" t="e">
        <f ca="1">OFFSET('Machine Schedule'!#REF!,,2,,)</f>
        <v>#REF!</v>
      </c>
      <c r="I271" s="54" t="e">
        <f ca="1">OFFSET('Machine Schedule'!#REF!,,3,,)</f>
        <v>#REF!</v>
      </c>
      <c r="J271" s="54" t="e">
        <f ca="1">OFFSET('Machine Schedule'!#REF!,,4,,)</f>
        <v>#REF!</v>
      </c>
      <c r="K271" s="54" t="e">
        <f ca="1">OFFSET('Machine Schedule'!#REF!,,5,,)</f>
        <v>#REF!</v>
      </c>
      <c r="L271" s="46"/>
      <c r="M271" s="68"/>
    </row>
    <row r="272" spans="1:13" ht="36.75" customHeight="1" x14ac:dyDescent="0.5">
      <c r="A272" s="62" t="s">
        <v>12</v>
      </c>
      <c r="B272" s="54">
        <f>INDEX('Machine Schedule'!B257:$B257,1,1)</f>
        <v>533</v>
      </c>
      <c r="C272" s="54" t="e">
        <f>IF(VLOOKUP($B272,'Machine Schedule'!$B$2:$B$288,4,FALSE)&gt;0,VLOOKUP($B272,'Machine Schedule'!$B$2:$B$288,4,FALSE),"")</f>
        <v>#REF!</v>
      </c>
      <c r="D272" s="54">
        <v>1</v>
      </c>
      <c r="E272" s="54">
        <v>2</v>
      </c>
      <c r="F272" s="54" t="e">
        <f ca="1">OFFSET('Machine Schedule'!#REF!,,,,)</f>
        <v>#REF!</v>
      </c>
      <c r="G272" s="54" t="e">
        <f ca="1">OFFSET('Machine Schedule'!#REF!,,1,,)</f>
        <v>#REF!</v>
      </c>
      <c r="H272" s="54" t="e">
        <f ca="1">OFFSET('Machine Schedule'!#REF!,,2,,)</f>
        <v>#REF!</v>
      </c>
      <c r="I272" s="54" t="e">
        <f ca="1">OFFSET('Machine Schedule'!#REF!,,3,,)</f>
        <v>#REF!</v>
      </c>
      <c r="J272" s="54" t="e">
        <f ca="1">OFFSET('Machine Schedule'!#REF!,,4,,)</f>
        <v>#REF!</v>
      </c>
      <c r="K272" s="54" t="e">
        <f ca="1">OFFSET('Machine Schedule'!#REF!,,5,,)</f>
        <v>#REF!</v>
      </c>
      <c r="L272" s="178" t="s">
        <v>138</v>
      </c>
      <c r="M272" s="68" t="s">
        <v>139</v>
      </c>
    </row>
    <row r="273" spans="1:13" ht="36.75" customHeight="1" x14ac:dyDescent="0.5">
      <c r="A273" s="62"/>
      <c r="B273" s="54">
        <f>INDEX('Machine Schedule'!B258:$B258,1,1)</f>
        <v>534</v>
      </c>
      <c r="C273" s="54" t="e">
        <f>IF(VLOOKUP($B273,'Machine Schedule'!$B$2:$B$288,4,FALSE)&gt;0,VLOOKUP($B273,'Machine Schedule'!$B$2:$B$288,4,FALSE),"")</f>
        <v>#REF!</v>
      </c>
      <c r="D273" s="54" t="e">
        <f>IF(VLOOKUP($B273,'Machine Schedule'!$B$2:$B$288,5,FALSE)&gt;0,VLOOKUP($B273,'Machine Schedule'!$B$2:$B$288,5,FALSE),"")</f>
        <v>#REF!</v>
      </c>
      <c r="E273" s="54" t="e">
        <f>IF(VLOOKUP($B273,'Machine Schedule'!$B$2:$B$288,6,FALSE)&gt;0,VLOOKUP($B273,'Machine Schedule'!$B$2:$B$288,6,FALSE),"")</f>
        <v>#REF!</v>
      </c>
      <c r="F273" s="54" t="e">
        <f ca="1">OFFSET('Machine Schedule'!#REF!,,,,)</f>
        <v>#REF!</v>
      </c>
      <c r="G273" s="54" t="e">
        <f ca="1">OFFSET('Machine Schedule'!#REF!,,1,,)</f>
        <v>#REF!</v>
      </c>
      <c r="H273" s="54" t="e">
        <f ca="1">OFFSET('Machine Schedule'!#REF!,,2,,)</f>
        <v>#REF!</v>
      </c>
      <c r="I273" s="44" t="e">
        <f ca="1">OFFSET('Machine Schedule'!#REF!,,3,,)</f>
        <v>#REF!</v>
      </c>
      <c r="J273" s="44" t="e">
        <f ca="1">OFFSET('Machine Schedule'!#REF!,,4,,)</f>
        <v>#REF!</v>
      </c>
      <c r="K273" s="54" t="e">
        <f ca="1">OFFSET('Machine Schedule'!#REF!,,5,,)</f>
        <v>#REF!</v>
      </c>
      <c r="L273" s="46"/>
      <c r="M273" s="55"/>
    </row>
    <row r="274" spans="1:13" ht="36.75" customHeight="1" x14ac:dyDescent="0.5">
      <c r="A274" s="62"/>
      <c r="B274" s="54">
        <v>535</v>
      </c>
      <c r="C274" s="54" t="e">
        <f>IF(VLOOKUP($B274,'Machine Schedule'!$B$2:$B$288,4,FALSE)&gt;0,VLOOKUP($B274,'Machine Schedule'!$B$2:$B$288,4,FALSE),"")</f>
        <v>#REF!</v>
      </c>
      <c r="D274" s="54" t="e">
        <f>IF(VLOOKUP($B274,'Machine Schedule'!$B$2:$B$288,5,FALSE)&gt;0,VLOOKUP($B274,'Machine Schedule'!$B$2:$B$288,5,FALSE),"")</f>
        <v>#REF!</v>
      </c>
      <c r="E274" s="54" t="e">
        <f>IF(VLOOKUP($B274,'Machine Schedule'!$B$2:$B$288,6,FALSE)&gt;0,VLOOKUP($B274,'Machine Schedule'!$B$2:$B$288,6,FALSE),"")</f>
        <v>#REF!</v>
      </c>
      <c r="F274" s="54" t="e">
        <f ca="1">OFFSET('Machine Schedule'!#REF!,,,,)</f>
        <v>#REF!</v>
      </c>
      <c r="G274" s="54" t="e">
        <f ca="1">OFFSET('Machine Schedule'!#REF!,,1,,)</f>
        <v>#REF!</v>
      </c>
      <c r="H274" s="54" t="e">
        <f ca="1">OFFSET('Machine Schedule'!#REF!,,2,,)</f>
        <v>#REF!</v>
      </c>
      <c r="I274" s="44" t="e">
        <f ca="1">OFFSET('Machine Schedule'!#REF!,,3,,)</f>
        <v>#REF!</v>
      </c>
      <c r="J274" s="44" t="e">
        <f ca="1">OFFSET('Machine Schedule'!#REF!,,4,,)</f>
        <v>#REF!</v>
      </c>
      <c r="K274" s="54" t="e">
        <f ca="1">OFFSET('Machine Schedule'!#REF!,,5,,)</f>
        <v>#REF!</v>
      </c>
      <c r="L274" s="46"/>
      <c r="M274" s="68"/>
    </row>
    <row r="275" spans="1:13" ht="36.75" customHeight="1" x14ac:dyDescent="0.5">
      <c r="A275" s="62"/>
      <c r="B275" s="54">
        <f>INDEX('Machine Schedule'!B260:$B260,1,1)</f>
        <v>536</v>
      </c>
      <c r="C275" s="54" t="e">
        <f>IF(VLOOKUP($B275,'Machine Schedule'!$B$2:$B$288,4,FALSE)&gt;0,VLOOKUP($B275,'Machine Schedule'!$B$2:$B$288,4,FALSE),"")</f>
        <v>#REF!</v>
      </c>
      <c r="D275" s="54" t="e">
        <f>IF(VLOOKUP($B275,'Machine Schedule'!$B$2:$B$288,5,FALSE)&gt;0,VLOOKUP($B275,'Machine Schedule'!$B$2:$B$288,5,FALSE),"")</f>
        <v>#REF!</v>
      </c>
      <c r="E275" s="54" t="e">
        <f>IF(VLOOKUP($B275,'Machine Schedule'!$B$2:$B$288,6,FALSE)&gt;0,VLOOKUP($B275,'Machine Schedule'!$B$2:$B$288,6,FALSE),"")</f>
        <v>#REF!</v>
      </c>
      <c r="F275" s="54" t="e">
        <f ca="1">OFFSET('Machine Schedule'!#REF!,,,,)</f>
        <v>#REF!</v>
      </c>
      <c r="G275" s="54" t="e">
        <f ca="1">OFFSET('Machine Schedule'!#REF!,,1,,)</f>
        <v>#REF!</v>
      </c>
      <c r="H275" s="54" t="e">
        <f ca="1">OFFSET('Machine Schedule'!#REF!,,2,,)</f>
        <v>#REF!</v>
      </c>
      <c r="I275" s="44" t="e">
        <f ca="1">OFFSET('Machine Schedule'!#REF!,,3,,)</f>
        <v>#REF!</v>
      </c>
      <c r="J275" s="44" t="e">
        <f ca="1">OFFSET('Machine Schedule'!#REF!,,4,,)</f>
        <v>#REF!</v>
      </c>
      <c r="K275" s="54" t="e">
        <f ca="1">OFFSET('Machine Schedule'!#REF!,,5,,)</f>
        <v>#REF!</v>
      </c>
      <c r="L275" s="128"/>
      <c r="M275" s="46"/>
    </row>
    <row r="276" spans="1:13" ht="36.75" customHeight="1" x14ac:dyDescent="0.5">
      <c r="A276" s="62"/>
      <c r="B276" s="54">
        <f>INDEX('Machine Schedule'!B261:$B261,1,1)</f>
        <v>537</v>
      </c>
      <c r="C276" s="54"/>
      <c r="D276" s="54" t="e">
        <f>IF(VLOOKUP($B276,'Machine Schedule'!$B$2:$B$288,5,FALSE)&gt;0,VLOOKUP($B276,'Machine Schedule'!$B$2:$B$288,5,FALSE),"")</f>
        <v>#REF!</v>
      </c>
      <c r="E276" s="54" t="e">
        <f>IF(VLOOKUP($B276,'Machine Schedule'!$B$2:$B$288,6,FALSE)&gt;0,VLOOKUP($B276,'Machine Schedule'!$B$2:$B$288,6,FALSE),"")</f>
        <v>#REF!</v>
      </c>
      <c r="F276" s="54" t="e">
        <f ca="1">OFFSET('Machine Schedule'!#REF!,,,,)</f>
        <v>#REF!</v>
      </c>
      <c r="G276" s="54" t="e">
        <f ca="1">OFFSET('Machine Schedule'!#REF!,,1,,)</f>
        <v>#REF!</v>
      </c>
      <c r="H276" s="54" t="e">
        <f ca="1">OFFSET('Machine Schedule'!#REF!,,2,,)</f>
        <v>#REF!</v>
      </c>
      <c r="I276" s="44" t="e">
        <f ca="1">OFFSET('Machine Schedule'!#REF!,,3,,)</f>
        <v>#REF!</v>
      </c>
      <c r="J276" s="44" t="e">
        <f ca="1">OFFSET('Machine Schedule'!#REF!,,4,,)</f>
        <v>#REF!</v>
      </c>
      <c r="K276" s="54" t="e">
        <f ca="1">OFFSET('Machine Schedule'!#REF!,,5,,)</f>
        <v>#REF!</v>
      </c>
      <c r="L276" s="48"/>
      <c r="M276" s="125"/>
    </row>
    <row r="277" spans="1:13" ht="36.75" customHeight="1" x14ac:dyDescent="0.5">
      <c r="A277" s="62"/>
      <c r="B277" s="54">
        <f>INDEX('Machine Schedule'!B262:$B262,1,1)</f>
        <v>538</v>
      </c>
      <c r="C277" s="54" t="e">
        <f>IF(VLOOKUP($B277,'Machine Schedule'!$B$2:$B$288,4,FALSE)&gt;0,VLOOKUP($B277,'Machine Schedule'!$B$2:$B$288,4,FALSE),"")</f>
        <v>#REF!</v>
      </c>
      <c r="D277" s="54" t="e">
        <f>IF(VLOOKUP($B277,'Machine Schedule'!$B$2:$B$288,5,FALSE)&gt;0,VLOOKUP($B277,'Machine Schedule'!$B$2:$B$288,5,FALSE),"")</f>
        <v>#REF!</v>
      </c>
      <c r="E277" s="54" t="e">
        <f>IF(VLOOKUP($B277,'Machine Schedule'!$B$2:$B$288,6,FALSE)&gt;0,VLOOKUP($B277,'Machine Schedule'!$B$2:$B$288,6,FALSE),"")</f>
        <v>#REF!</v>
      </c>
      <c r="F277" s="54" t="e">
        <f ca="1">OFFSET('Machine Schedule'!#REF!,,,,)</f>
        <v>#REF!</v>
      </c>
      <c r="G277" s="54" t="e">
        <f ca="1">OFFSET('Machine Schedule'!#REF!,,1,,)</f>
        <v>#REF!</v>
      </c>
      <c r="H277" s="54" t="e">
        <f ca="1">OFFSET('Machine Schedule'!#REF!,,2,,)</f>
        <v>#REF!</v>
      </c>
      <c r="I277" s="44" t="e">
        <f ca="1">OFFSET('Machine Schedule'!#REF!,,3,,)</f>
        <v>#REF!</v>
      </c>
      <c r="J277" s="44" t="e">
        <f ca="1">OFFSET('Machine Schedule'!#REF!,,4,,)</f>
        <v>#REF!</v>
      </c>
      <c r="K277" s="54" t="e">
        <f ca="1">OFFSET('Machine Schedule'!#REF!,,5,,)</f>
        <v>#REF!</v>
      </c>
      <c r="L277" s="48"/>
      <c r="M277" s="135"/>
    </row>
    <row r="278" spans="1:13" ht="36.75" customHeight="1" x14ac:dyDescent="0.5">
      <c r="A278" s="62"/>
      <c r="B278" s="54">
        <f>INDEX('Machine Schedule'!B263:$B263,1,1)</f>
        <v>539</v>
      </c>
      <c r="C278" s="54" t="e">
        <f>IF(VLOOKUP($B278,'Machine Schedule'!$B$2:$B$288,4,FALSE)&gt;0,VLOOKUP($B278,'Machine Schedule'!$B$2:$B$288,4,FALSE),"")</f>
        <v>#REF!</v>
      </c>
      <c r="D278" s="54" t="e">
        <f>IF(VLOOKUP($B278,'Machine Schedule'!$B$2:$B$288,5,FALSE)&gt;0,VLOOKUP($B278,'Machine Schedule'!$B$2:$B$288,5,FALSE),"")</f>
        <v>#REF!</v>
      </c>
      <c r="E278" s="54" t="e">
        <f>IF(VLOOKUP($B278,'Machine Schedule'!$B$2:$B$288,6,FALSE)&gt;0,VLOOKUP($B278,'Machine Schedule'!$B$2:$B$288,6,FALSE),"")</f>
        <v>#REF!</v>
      </c>
      <c r="F278" s="54" t="e">
        <f ca="1">OFFSET('Machine Schedule'!#REF!,,,,)</f>
        <v>#REF!</v>
      </c>
      <c r="G278" s="54" t="e">
        <f ca="1">OFFSET('Machine Schedule'!#REF!,,1,,)</f>
        <v>#REF!</v>
      </c>
      <c r="H278" s="54" t="e">
        <f ca="1">OFFSET('Machine Schedule'!#REF!,,2,,)</f>
        <v>#REF!</v>
      </c>
      <c r="I278" s="44" t="e">
        <f ca="1">OFFSET('Machine Schedule'!#REF!,,3,,)</f>
        <v>#REF!</v>
      </c>
      <c r="J278" s="44" t="e">
        <f ca="1">OFFSET('Machine Schedule'!#REF!,,4,,)</f>
        <v>#REF!</v>
      </c>
      <c r="K278" s="54" t="e">
        <f ca="1">OFFSET('Machine Schedule'!#REF!,,5,,)</f>
        <v>#REF!</v>
      </c>
      <c r="L278" s="130"/>
      <c r="M278" s="130"/>
    </row>
    <row r="279" spans="1:13" ht="36.75" customHeight="1" x14ac:dyDescent="0.5">
      <c r="A279" s="62" t="s">
        <v>17</v>
      </c>
      <c r="B279" s="54">
        <v>541</v>
      </c>
      <c r="C279" s="54"/>
      <c r="D279" s="54" t="e">
        <f>IF(VLOOKUP($B279,'Machine Schedule'!$B$2:$B$288,5,FALSE)&gt;0,VLOOKUP($B279,'Machine Schedule'!$B$2:$B$288,5,FALSE),"")</f>
        <v>#REF!</v>
      </c>
      <c r="E279" s="54"/>
      <c r="F279" s="54" t="e">
        <f ca="1">OFFSET('Machine Schedule'!#REF!,,,,)</f>
        <v>#REF!</v>
      </c>
      <c r="G279" s="54" t="e">
        <f ca="1">OFFSET('Machine Schedule'!#REF!,,1,,)</f>
        <v>#REF!</v>
      </c>
      <c r="H279" s="54" t="e">
        <f ca="1">OFFSET('Machine Schedule'!#REF!,,2,,)</f>
        <v>#REF!</v>
      </c>
      <c r="I279" s="44" t="e">
        <f ca="1">OFFSET('Machine Schedule'!#REF!,,3,,)</f>
        <v>#REF!</v>
      </c>
      <c r="J279" s="44" t="e">
        <f ca="1">OFFSET('Machine Schedule'!#REF!,,4,,)</f>
        <v>#REF!</v>
      </c>
      <c r="K279" s="54" t="e">
        <f ca="1">OFFSET('Machine Schedule'!#REF!,,5,,)</f>
        <v>#REF!</v>
      </c>
      <c r="L279" s="46"/>
      <c r="M279" s="145" t="s">
        <v>140</v>
      </c>
    </row>
    <row r="280" spans="1:13" ht="36.75" customHeight="1" x14ac:dyDescent="0.5">
      <c r="A280" s="62"/>
      <c r="B280" s="54">
        <f>INDEX('Machine Schedule'!B265:$B265,1,1)</f>
        <v>542</v>
      </c>
      <c r="C280" s="54" t="e">
        <f>IF(VLOOKUP($B280,'Machine Schedule'!$B$2:$B$288,4,FALSE)&gt;0,VLOOKUP($B280,'Machine Schedule'!$B$2:$B$288,4,FALSE),"")</f>
        <v>#REF!</v>
      </c>
      <c r="D280" s="54" t="e">
        <f>IF(VLOOKUP($B280,'Machine Schedule'!$B$2:$B$288,5,FALSE)&gt;0,VLOOKUP($B280,'Machine Schedule'!$B$2:$B$288,5,FALSE),"")</f>
        <v>#REF!</v>
      </c>
      <c r="E280" s="54" t="e">
        <f>IF(VLOOKUP($B280,'Machine Schedule'!$B$2:$B$288,6,FALSE)&gt;0,VLOOKUP($B280,'Machine Schedule'!$B$2:$B$288,6,FALSE),"")</f>
        <v>#REF!</v>
      </c>
      <c r="F280" s="54" t="e">
        <f ca="1">OFFSET('Machine Schedule'!#REF!,,,,)</f>
        <v>#REF!</v>
      </c>
      <c r="G280" s="54" t="e">
        <f ca="1">OFFSET('Machine Schedule'!#REF!,,1,,)</f>
        <v>#REF!</v>
      </c>
      <c r="H280" s="54" t="e">
        <f ca="1">OFFSET('Machine Schedule'!#REF!,,2,,)</f>
        <v>#REF!</v>
      </c>
      <c r="I280" s="44" t="e">
        <f ca="1">OFFSET('Machine Schedule'!#REF!,,3,,)</f>
        <v>#REF!</v>
      </c>
      <c r="J280" s="44" t="e">
        <f ca="1">OFFSET('Machine Schedule'!#REF!,,4,,)</f>
        <v>#REF!</v>
      </c>
      <c r="K280" s="54" t="e">
        <f ca="1">OFFSET('Machine Schedule'!#REF!,,5,,)</f>
        <v>#REF!</v>
      </c>
      <c r="L280" s="46"/>
      <c r="M280" s="130"/>
    </row>
    <row r="281" spans="1:13" ht="36.75" customHeight="1" x14ac:dyDescent="0.5">
      <c r="A281" s="62"/>
      <c r="B281" s="54">
        <f>INDEX('Machine Schedule'!B266:$B266,1,1)</f>
        <v>543</v>
      </c>
      <c r="C281" s="54" t="e">
        <f>IF(VLOOKUP($B281,'Machine Schedule'!$B$2:$B$288,4,FALSE)&gt;0,VLOOKUP($B281,'Machine Schedule'!$B$2:$B$288,4,FALSE),"")</f>
        <v>#REF!</v>
      </c>
      <c r="D281" s="54" t="e">
        <f>IF(VLOOKUP($B281,'Machine Schedule'!$B$2:$B$288,5,FALSE)&gt;0,VLOOKUP($B281,'Machine Schedule'!$B$2:$B$288,5,FALSE),"")</f>
        <v>#REF!</v>
      </c>
      <c r="E281" s="54" t="e">
        <f>IF(VLOOKUP($B281,'Machine Schedule'!$B$2:$B$288,6,FALSE)&gt;0,VLOOKUP($B281,'Machine Schedule'!$B$2:$B$288,6,FALSE),"")</f>
        <v>#REF!</v>
      </c>
      <c r="F281" s="54" t="e">
        <f ca="1">OFFSET('Machine Schedule'!#REF!,,,,)</f>
        <v>#REF!</v>
      </c>
      <c r="G281" s="54" t="e">
        <f ca="1">OFFSET('Machine Schedule'!#REF!,,1,,)</f>
        <v>#REF!</v>
      </c>
      <c r="H281" s="54" t="e">
        <f ca="1">OFFSET('Machine Schedule'!#REF!,,2,,)</f>
        <v>#REF!</v>
      </c>
      <c r="I281" s="44" t="e">
        <f ca="1">OFFSET('Machine Schedule'!#REF!,,3,,)</f>
        <v>#REF!</v>
      </c>
      <c r="J281" s="44" t="e">
        <f ca="1">OFFSET('Machine Schedule'!#REF!,,4,,)</f>
        <v>#REF!</v>
      </c>
      <c r="K281" s="54" t="e">
        <f ca="1">OFFSET('Machine Schedule'!#REF!,,5,,)</f>
        <v>#REF!</v>
      </c>
      <c r="L281" s="46"/>
      <c r="M281" s="46"/>
    </row>
    <row r="282" spans="1:13" ht="36.75" customHeight="1" x14ac:dyDescent="0.5">
      <c r="A282" s="62" t="s">
        <v>24</v>
      </c>
      <c r="B282" s="54">
        <v>544</v>
      </c>
      <c r="C282" s="54"/>
      <c r="D282" s="54">
        <v>1</v>
      </c>
      <c r="E282" s="54" t="e">
        <f>IF(VLOOKUP($B282,'Machine Schedule'!$B$2:$B$288,6,FALSE)&gt;0,VLOOKUP($B282,'Machine Schedule'!$B$2:$B$288,6,FALSE),"")</f>
        <v>#REF!</v>
      </c>
      <c r="F282" s="54" t="e">
        <f ca="1">OFFSET('Machine Schedule'!#REF!,,,,)</f>
        <v>#REF!</v>
      </c>
      <c r="G282" s="54" t="e">
        <f ca="1">OFFSET('Machine Schedule'!#REF!,,1,,)</f>
        <v>#REF!</v>
      </c>
      <c r="H282" s="54" t="e">
        <f ca="1">OFFSET('Machine Schedule'!#REF!,,2,,)</f>
        <v>#REF!</v>
      </c>
      <c r="I282" s="44" t="e">
        <f ca="1">OFFSET('Machine Schedule'!#REF!,,3,,)</f>
        <v>#REF!</v>
      </c>
      <c r="J282" s="44" t="e">
        <f ca="1">OFFSET('Machine Schedule'!#REF!,,4,,)</f>
        <v>#REF!</v>
      </c>
      <c r="K282" s="54" t="e">
        <f ca="1">OFFSET('Machine Schedule'!#REF!,,5,,)</f>
        <v>#REF!</v>
      </c>
      <c r="L282" s="178" t="s">
        <v>141</v>
      </c>
      <c r="M282" s="135"/>
    </row>
    <row r="283" spans="1:13" ht="36.75" customHeight="1" x14ac:dyDescent="0.5">
      <c r="A283" s="62"/>
      <c r="B283" s="54">
        <v>545</v>
      </c>
      <c r="C283" s="54"/>
      <c r="D283" s="54" t="e">
        <f>IF(VLOOKUP($B283,'Machine Schedule'!$B$2:$B$288,5,FALSE)&gt;0,VLOOKUP($B283,'Machine Schedule'!$B$2:$B$288,5,FALSE),"")</f>
        <v>#REF!</v>
      </c>
      <c r="E283" s="54" t="e">
        <f>IF(VLOOKUP($B283,'Machine Schedule'!$B$2:$B$288,6,FALSE)&gt;0,VLOOKUP($B283,'Machine Schedule'!$B$2:$B$288,6,FALSE),"")</f>
        <v>#REF!</v>
      </c>
      <c r="F283" s="54" t="e">
        <f ca="1">OFFSET('Machine Schedule'!#REF!,,,,)</f>
        <v>#REF!</v>
      </c>
      <c r="G283" s="54" t="e">
        <f ca="1">OFFSET('Machine Schedule'!#REF!,,1,,)</f>
        <v>#REF!</v>
      </c>
      <c r="H283" s="54" t="e">
        <f ca="1">OFFSET('Machine Schedule'!#REF!,,2,,)</f>
        <v>#REF!</v>
      </c>
      <c r="I283" s="44" t="e">
        <f ca="1">OFFSET('Machine Schedule'!#REF!,,3,,)</f>
        <v>#REF!</v>
      </c>
      <c r="J283" s="44" t="e">
        <f ca="1">OFFSET('Machine Schedule'!#REF!,,4,,)</f>
        <v>#REF!</v>
      </c>
      <c r="K283" s="54" t="e">
        <f ca="1">OFFSET('Machine Schedule'!#REF!,,5,,)</f>
        <v>#REF!</v>
      </c>
      <c r="L283" s="46"/>
      <c r="M283" s="130"/>
    </row>
    <row r="284" spans="1:13" ht="36.75" customHeight="1" x14ac:dyDescent="0.5">
      <c r="A284" s="62"/>
      <c r="B284" s="54">
        <f>INDEX('Machine Schedule'!B269:$B269,1,1)</f>
        <v>546</v>
      </c>
      <c r="C284" s="54" t="e">
        <f>IF(VLOOKUP($B284,'Machine Schedule'!$B$2:$B$288,4,FALSE)&gt;0,VLOOKUP($B284,'Machine Schedule'!$B$2:$B$288,4,FALSE),"")</f>
        <v>#REF!</v>
      </c>
      <c r="D284" s="54" t="e">
        <f>IF(VLOOKUP($B284,'Machine Schedule'!$B$2:$B$288,5,FALSE)&gt;0,VLOOKUP($B284,'Machine Schedule'!$B$2:$B$288,5,FALSE),"")</f>
        <v>#REF!</v>
      </c>
      <c r="E284" s="54" t="e">
        <f>IF(VLOOKUP($B284,'Machine Schedule'!$B$2:$B$288,6,FALSE)&gt;0,VLOOKUP($B284,'Machine Schedule'!$B$2:$B$288,6,FALSE),"")</f>
        <v>#REF!</v>
      </c>
      <c r="F284" s="54" t="e">
        <f ca="1">OFFSET('Machine Schedule'!#REF!,,,,)</f>
        <v>#REF!</v>
      </c>
      <c r="G284" s="54" t="e">
        <f ca="1">OFFSET('Machine Schedule'!#REF!,,1,,)</f>
        <v>#REF!</v>
      </c>
      <c r="H284" s="54" t="e">
        <f ca="1">OFFSET('Machine Schedule'!#REF!,,2,,)</f>
        <v>#REF!</v>
      </c>
      <c r="I284" s="44" t="e">
        <f ca="1">OFFSET('Machine Schedule'!#REF!,,3,,)</f>
        <v>#REF!</v>
      </c>
      <c r="J284" s="44" t="e">
        <f ca="1">OFFSET('Machine Schedule'!#REF!,,4,,)</f>
        <v>#REF!</v>
      </c>
      <c r="K284" s="54" t="e">
        <f ca="1">OFFSET('Machine Schedule'!#REF!,,5,,)</f>
        <v>#REF!</v>
      </c>
      <c r="L284" s="46"/>
      <c r="M284" s="55"/>
    </row>
    <row r="285" spans="1:13" ht="36.75" customHeight="1" x14ac:dyDescent="0.5">
      <c r="A285" s="62" t="s">
        <v>17</v>
      </c>
      <c r="B285" s="54">
        <v>547</v>
      </c>
      <c r="C285" s="54">
        <v>3</v>
      </c>
      <c r="D285" s="54" t="e">
        <f>IF(VLOOKUP($B285,'Machine Schedule'!$B$2:$B$288,5,FALSE)&gt;0,VLOOKUP($B285,'Machine Schedule'!$B$2:$B$288,5,FALSE),"")</f>
        <v>#REF!</v>
      </c>
      <c r="E285" s="54" t="e">
        <f>IF(VLOOKUP($B285,'Machine Schedule'!$B$2:$B$288,6,FALSE)&gt;0,VLOOKUP($B285,'Machine Schedule'!$B$2:$B$288,6,FALSE),"")</f>
        <v>#REF!</v>
      </c>
      <c r="F285" s="54" t="e">
        <f ca="1">OFFSET('Machine Schedule'!#REF!,,,,)</f>
        <v>#REF!</v>
      </c>
      <c r="G285" s="54" t="e">
        <f ca="1">OFFSET('Machine Schedule'!#REF!,,1,,)</f>
        <v>#REF!</v>
      </c>
      <c r="H285" s="54" t="e">
        <f ca="1">OFFSET('Machine Schedule'!#REF!,,2,,)</f>
        <v>#REF!</v>
      </c>
      <c r="I285" s="44" t="e">
        <f ca="1">OFFSET('Machine Schedule'!#REF!,,3,,)</f>
        <v>#REF!</v>
      </c>
      <c r="J285" s="44" t="e">
        <f ca="1">OFFSET('Machine Schedule'!#REF!,,4,,)</f>
        <v>#REF!</v>
      </c>
      <c r="K285" s="54" t="e">
        <f ca="1">OFFSET('Machine Schedule'!#REF!,,5,,)</f>
        <v>#REF!</v>
      </c>
      <c r="L285" s="128"/>
      <c r="M285" s="46"/>
    </row>
    <row r="286" spans="1:13" ht="36.75" customHeight="1" x14ac:dyDescent="0.5">
      <c r="A286" s="62"/>
      <c r="B286" s="54">
        <f>INDEX('Machine Schedule'!B271:$B271,1,1)</f>
        <v>548</v>
      </c>
      <c r="C286" s="54" t="e">
        <f>IF(VLOOKUP($B286,'Machine Schedule'!$B$2:$B$288,4,FALSE)&gt;0,VLOOKUP($B286,'Machine Schedule'!$B$2:$B$288,4,FALSE),"")</f>
        <v>#REF!</v>
      </c>
      <c r="D286" s="54" t="e">
        <f>IF(VLOOKUP($B286,'Machine Schedule'!$B$2:$B$288,5,FALSE)&gt;0,VLOOKUP($B286,'Machine Schedule'!$B$2:$B$288,5,FALSE),"")</f>
        <v>#REF!</v>
      </c>
      <c r="E286" s="54" t="e">
        <f>IF(VLOOKUP($B286,'Machine Schedule'!$B$2:$B$288,6,FALSE)&gt;0,VLOOKUP($B286,'Machine Schedule'!$B$2:$B$288,6,FALSE),"")</f>
        <v>#REF!</v>
      </c>
      <c r="F286" s="54" t="e">
        <f ca="1">OFFSET('Machine Schedule'!#REF!,,,,)</f>
        <v>#REF!</v>
      </c>
      <c r="G286" s="54" t="e">
        <f ca="1">OFFSET('Machine Schedule'!#REF!,,1,,)</f>
        <v>#REF!</v>
      </c>
      <c r="H286" s="54" t="e">
        <f ca="1">OFFSET('Machine Schedule'!#REF!,,2,,)</f>
        <v>#REF!</v>
      </c>
      <c r="I286" s="44" t="e">
        <f ca="1">OFFSET('Machine Schedule'!#REF!,,3,,)</f>
        <v>#REF!</v>
      </c>
      <c r="J286" s="44" t="e">
        <f ca="1">OFFSET('Machine Schedule'!#REF!,,4,,)</f>
        <v>#REF!</v>
      </c>
      <c r="K286" s="54" t="e">
        <f ca="1">OFFSET('Machine Schedule'!#REF!,,5,,)</f>
        <v>#REF!</v>
      </c>
      <c r="L286" s="46"/>
      <c r="M286" s="130"/>
    </row>
    <row r="287" spans="1:13" ht="36.75" customHeight="1" x14ac:dyDescent="0.5">
      <c r="A287" s="62"/>
      <c r="B287" s="54">
        <v>549</v>
      </c>
      <c r="C287" s="54"/>
      <c r="D287" s="54" t="e">
        <f>IF(VLOOKUP($B287,'Machine Schedule'!$B$2:$B$288,5,FALSE)&gt;0,VLOOKUP($B287,'Machine Schedule'!$B$2:$B$288,5,FALSE),"")</f>
        <v>#REF!</v>
      </c>
      <c r="E287" s="54" t="e">
        <f>IF(VLOOKUP($B287,'Machine Schedule'!$B$2:$B$288,6,FALSE)&gt;0,VLOOKUP($B287,'Machine Schedule'!$B$2:$B$288,6,FALSE),"")</f>
        <v>#REF!</v>
      </c>
      <c r="F287" s="54" t="e">
        <f ca="1">OFFSET('Machine Schedule'!#REF!,,,,)</f>
        <v>#REF!</v>
      </c>
      <c r="G287" s="54" t="e">
        <f ca="1">OFFSET('Machine Schedule'!#REF!,,1,,)</f>
        <v>#REF!</v>
      </c>
      <c r="H287" s="54" t="e">
        <f ca="1">OFFSET('Machine Schedule'!#REF!,,2,,)</f>
        <v>#REF!</v>
      </c>
      <c r="I287" s="44" t="e">
        <f ca="1">OFFSET('Machine Schedule'!#REF!,,3,,)</f>
        <v>#REF!</v>
      </c>
      <c r="J287" s="44" t="e">
        <f ca="1">OFFSET('Machine Schedule'!#REF!,,4,,)</f>
        <v>#REF!</v>
      </c>
      <c r="K287" s="54" t="e">
        <f ca="1">OFFSET('Machine Schedule'!#REF!,,5,,)</f>
        <v>#REF!</v>
      </c>
      <c r="L287" s="46"/>
      <c r="M287" s="55"/>
    </row>
    <row r="288" spans="1:13" ht="36.75" customHeight="1" x14ac:dyDescent="0.5">
      <c r="A288" s="62"/>
      <c r="B288" s="54">
        <f>INDEX('Machine Schedule'!B273:$B273,1,1)</f>
        <v>551</v>
      </c>
      <c r="C288" s="54" t="e">
        <f>IF(VLOOKUP($B288,'Machine Schedule'!$B$2:$B$288,4,FALSE)&gt;0,VLOOKUP($B288,'Machine Schedule'!$B$2:$B$288,4,FALSE),"")</f>
        <v>#REF!</v>
      </c>
      <c r="D288" s="54" t="e">
        <f>IF(VLOOKUP($B288,'Machine Schedule'!$B$2:$B$288,5,FALSE)&gt;0,VLOOKUP($B288,'Machine Schedule'!$B$2:$B$288,5,FALSE),"")</f>
        <v>#REF!</v>
      </c>
      <c r="E288" s="54" t="e">
        <f>IF(VLOOKUP($B288,'Machine Schedule'!$B$2:$B$288,6,FALSE)&gt;0,VLOOKUP($B288,'Machine Schedule'!$B$2:$B$288,6,FALSE),"")</f>
        <v>#REF!</v>
      </c>
      <c r="F288" s="54" t="e">
        <f ca="1">OFFSET('Machine Schedule'!#REF!,,,,)</f>
        <v>#REF!</v>
      </c>
      <c r="G288" s="54" t="e">
        <f ca="1">OFFSET('Machine Schedule'!#REF!,,1,,)</f>
        <v>#REF!</v>
      </c>
      <c r="H288" s="54" t="e">
        <f ca="1">OFFSET('Machine Schedule'!#REF!,,2,,)</f>
        <v>#REF!</v>
      </c>
      <c r="I288" s="44" t="e">
        <f ca="1">OFFSET('Machine Schedule'!#REF!,,3,,)</f>
        <v>#REF!</v>
      </c>
      <c r="J288" s="44" t="e">
        <f ca="1">OFFSET('Machine Schedule'!#REF!,,4,,)</f>
        <v>#REF!</v>
      </c>
      <c r="K288" s="54" t="e">
        <f ca="1">OFFSET('Machine Schedule'!#REF!,,5,,)</f>
        <v>#REF!</v>
      </c>
      <c r="L288" s="46"/>
      <c r="M288" s="46"/>
    </row>
    <row r="289" spans="1:13" ht="36.75" customHeight="1" x14ac:dyDescent="0.5">
      <c r="A289" s="62"/>
      <c r="B289" s="54">
        <f>INDEX('Machine Schedule'!B274:$B274,1,1)</f>
        <v>552</v>
      </c>
      <c r="C289" s="54" t="e">
        <f>IF(VLOOKUP($B289,'Machine Schedule'!$B$2:$B$288,4,FALSE)&gt;0,VLOOKUP($B289,'Machine Schedule'!$B$2:$B$288,4,FALSE),"")</f>
        <v>#REF!</v>
      </c>
      <c r="D289" s="54" t="e">
        <f>IF(VLOOKUP($B289,'Machine Schedule'!$B$2:$B$288,5,FALSE)&gt;0,VLOOKUP($B289,'Machine Schedule'!$B$2:$B$288,5,FALSE),"")</f>
        <v>#REF!</v>
      </c>
      <c r="E289" s="54" t="e">
        <f>IF(VLOOKUP($B289,'Machine Schedule'!$B$2:$B$288,6,FALSE)&gt;0,VLOOKUP($B289,'Machine Schedule'!$B$2:$B$288,6,FALSE),"")</f>
        <v>#REF!</v>
      </c>
      <c r="F289" s="54" t="e">
        <f ca="1">OFFSET('Machine Schedule'!#REF!,,,,)</f>
        <v>#REF!</v>
      </c>
      <c r="G289" s="54" t="e">
        <f ca="1">OFFSET('Machine Schedule'!#REF!,,1,,)</f>
        <v>#REF!</v>
      </c>
      <c r="H289" s="54" t="e">
        <f ca="1">OFFSET('Machine Schedule'!#REF!,,2,,)</f>
        <v>#REF!</v>
      </c>
      <c r="I289" s="44" t="e">
        <f ca="1">OFFSET('Machine Schedule'!#REF!,,3,,)</f>
        <v>#REF!</v>
      </c>
      <c r="J289" s="44" t="e">
        <f ca="1">OFFSET('Machine Schedule'!#REF!,,4,,)</f>
        <v>#REF!</v>
      </c>
      <c r="K289" s="54" t="e">
        <f ca="1">OFFSET('Machine Schedule'!#REF!,,5,,)</f>
        <v>#REF!</v>
      </c>
      <c r="L289" s="46"/>
      <c r="M289" s="55"/>
    </row>
    <row r="290" spans="1:13" ht="36.75" customHeight="1" x14ac:dyDescent="0.5">
      <c r="A290" s="62"/>
      <c r="B290" s="54">
        <f>INDEX('Machine Schedule'!B275:$B275,1,1)</f>
        <v>553</v>
      </c>
      <c r="C290" s="54" t="e">
        <f>IF(VLOOKUP($B290,'Machine Schedule'!$B$2:$B$288,4,FALSE)&gt;0,VLOOKUP($B290,'Machine Schedule'!$B$2:$B$288,4,FALSE),"")</f>
        <v>#REF!</v>
      </c>
      <c r="D290" s="54" t="e">
        <f>IF(VLOOKUP($B290,'Machine Schedule'!$B$2:$B$288,5,FALSE)&gt;0,VLOOKUP($B290,'Machine Schedule'!$B$2:$B$288,5,FALSE),"")</f>
        <v>#REF!</v>
      </c>
      <c r="E290" s="54" t="e">
        <f>IF(VLOOKUP($B290,'Machine Schedule'!$B$2:$B$288,6,FALSE)&gt;0,VLOOKUP($B290,'Machine Schedule'!$B$2:$B$288,6,FALSE),"")</f>
        <v>#REF!</v>
      </c>
      <c r="F290" s="54" t="e">
        <f ca="1">OFFSET('Machine Schedule'!#REF!,,,,)</f>
        <v>#REF!</v>
      </c>
      <c r="G290" s="54" t="e">
        <f ca="1">OFFSET('Machine Schedule'!#REF!,,1,,)</f>
        <v>#REF!</v>
      </c>
      <c r="H290" s="54" t="e">
        <f ca="1">OFFSET('Machine Schedule'!#REF!,,2,,)</f>
        <v>#REF!</v>
      </c>
      <c r="I290" s="44" t="e">
        <f ca="1">OFFSET('Machine Schedule'!#REF!,,3,,)</f>
        <v>#REF!</v>
      </c>
      <c r="J290" s="44" t="e">
        <f ca="1">OFFSET('Machine Schedule'!#REF!,,4,,)</f>
        <v>#REF!</v>
      </c>
      <c r="K290" s="54" t="e">
        <f ca="1">OFFSET('Machine Schedule'!#REF!,,5,,)</f>
        <v>#REF!</v>
      </c>
      <c r="L290" s="46"/>
      <c r="M290" s="130" t="s">
        <v>0</v>
      </c>
    </row>
    <row r="291" spans="1:13" ht="36.75" customHeight="1" x14ac:dyDescent="0.5">
      <c r="A291" s="62"/>
      <c r="B291" s="54">
        <f>INDEX('Machine Schedule'!B276:$B276,1,1)</f>
        <v>554</v>
      </c>
      <c r="C291" s="54" t="e">
        <f>IF(VLOOKUP($B291,'Machine Schedule'!$B$2:$B$288,4,FALSE)&gt;0,VLOOKUP($B291,'Machine Schedule'!$B$2:$B$288,4,FALSE),"")</f>
        <v>#REF!</v>
      </c>
      <c r="D291" s="54" t="e">
        <f>IF(VLOOKUP($B291,'Machine Schedule'!$B$2:$B$288,5,FALSE)&gt;0,VLOOKUP($B291,'Machine Schedule'!$B$2:$B$288,5,FALSE),"")</f>
        <v>#REF!</v>
      </c>
      <c r="E291" s="54" t="e">
        <f>IF(VLOOKUP($B291,'Machine Schedule'!$B$2:$B$288,6,FALSE)&gt;0,VLOOKUP($B291,'Machine Schedule'!$B$2:$B$288,6,FALSE),"")</f>
        <v>#REF!</v>
      </c>
      <c r="F291" s="54" t="e">
        <f ca="1">OFFSET('Machine Schedule'!#REF!,,,,)</f>
        <v>#REF!</v>
      </c>
      <c r="G291" s="54" t="e">
        <f ca="1">OFFSET('Machine Schedule'!#REF!,,1,,)</f>
        <v>#REF!</v>
      </c>
      <c r="H291" s="54" t="e">
        <f ca="1">OFFSET('Machine Schedule'!#REF!,,2,,)</f>
        <v>#REF!</v>
      </c>
      <c r="I291" s="44" t="e">
        <f ca="1">OFFSET('Machine Schedule'!#REF!,,3,,)</f>
        <v>#REF!</v>
      </c>
      <c r="J291" s="44" t="e">
        <f ca="1">OFFSET('Machine Schedule'!#REF!,,4,,)</f>
        <v>#REF!</v>
      </c>
      <c r="K291" s="54" t="e">
        <f ca="1">OFFSET('Machine Schedule'!#REF!,,5,,)</f>
        <v>#REF!</v>
      </c>
      <c r="L291" s="46"/>
      <c r="M291" s="135"/>
    </row>
    <row r="292" spans="1:13" ht="36.75" customHeight="1" x14ac:dyDescent="0.5">
      <c r="A292" s="62"/>
      <c r="B292" s="54">
        <f>INDEX('Machine Schedule'!B277:$B277,1,1)</f>
        <v>555</v>
      </c>
      <c r="C292" s="54"/>
      <c r="D292" s="54" t="e">
        <f>IF(VLOOKUP($B292,'Machine Schedule'!$B$2:$B$288,5,FALSE)&gt;0,VLOOKUP($B292,'Machine Schedule'!$B$2:$B$288,5,FALSE),"")</f>
        <v>#REF!</v>
      </c>
      <c r="E292" s="54" t="e">
        <f>IF(VLOOKUP($B292,'Machine Schedule'!$B$2:$B$288,6,FALSE)&gt;0,VLOOKUP($B292,'Machine Schedule'!$B$2:$B$288,6,FALSE),"")</f>
        <v>#REF!</v>
      </c>
      <c r="F292" s="54" t="e">
        <f ca="1">OFFSET('Machine Schedule'!#REF!,,,,)</f>
        <v>#REF!</v>
      </c>
      <c r="G292" s="54" t="e">
        <f ca="1">OFFSET('Machine Schedule'!#REF!,,1,,)</f>
        <v>#REF!</v>
      </c>
      <c r="H292" s="54" t="e">
        <f ca="1">OFFSET('Machine Schedule'!#REF!,,2,,)</f>
        <v>#REF!</v>
      </c>
      <c r="I292" s="44" t="e">
        <f ca="1">OFFSET('Machine Schedule'!#REF!,,3,,)</f>
        <v>#REF!</v>
      </c>
      <c r="J292" s="44" t="e">
        <f ca="1">OFFSET('Machine Schedule'!#REF!,,4,,)</f>
        <v>#REF!</v>
      </c>
      <c r="K292" s="54" t="e">
        <f ca="1">OFFSET('Machine Schedule'!#REF!,,5,,)</f>
        <v>#REF!</v>
      </c>
      <c r="L292" s="46"/>
      <c r="M292" s="130"/>
    </row>
    <row r="293" spans="1:13" ht="36.75" customHeight="1" x14ac:dyDescent="0.5">
      <c r="A293" s="62"/>
      <c r="B293" s="54">
        <f>INDEX('Machine Schedule'!B278:$B278,1,1)</f>
        <v>556</v>
      </c>
      <c r="C293" s="54" t="e">
        <f>IF(VLOOKUP($B293,'Machine Schedule'!$B$2:$B$288,4,FALSE)&gt;0,VLOOKUP($B293,'Machine Schedule'!$B$2:$B$288,4,FALSE),"")</f>
        <v>#REF!</v>
      </c>
      <c r="D293" s="54" t="e">
        <f>IF(VLOOKUP($B293,'Machine Schedule'!$B$2:$B$288,5,FALSE)&gt;0,VLOOKUP($B293,'Machine Schedule'!$B$2:$B$288,5,FALSE),"")</f>
        <v>#REF!</v>
      </c>
      <c r="E293" s="54" t="e">
        <f>IF(VLOOKUP($B293,'Machine Schedule'!$B$2:$B$288,6,FALSE)&gt;0,VLOOKUP($B293,'Machine Schedule'!$B$2:$B$288,6,FALSE),"")</f>
        <v>#REF!</v>
      </c>
      <c r="F293" s="54" t="e">
        <f ca="1">OFFSET('Machine Schedule'!#REF!,,,,)</f>
        <v>#REF!</v>
      </c>
      <c r="G293" s="54" t="e">
        <f ca="1">OFFSET('Machine Schedule'!#REF!,,1,,)</f>
        <v>#REF!</v>
      </c>
      <c r="H293" s="54" t="e">
        <f ca="1">OFFSET('Machine Schedule'!#REF!,,2,,)</f>
        <v>#REF!</v>
      </c>
      <c r="I293" s="44" t="e">
        <f ca="1">OFFSET('Machine Schedule'!#REF!,,3,,)</f>
        <v>#REF!</v>
      </c>
      <c r="J293" s="44" t="e">
        <f ca="1">OFFSET('Machine Schedule'!#REF!,,4,,)</f>
        <v>#REF!</v>
      </c>
      <c r="K293" s="54" t="e">
        <f ca="1">OFFSET('Machine Schedule'!#REF!,,5,,)</f>
        <v>#REF!</v>
      </c>
      <c r="L293" s="46"/>
      <c r="M293" s="46"/>
    </row>
    <row r="294" spans="1:13" ht="36.75" customHeight="1" x14ac:dyDescent="0.5">
      <c r="A294" s="62"/>
      <c r="B294" s="54">
        <f>INDEX('Machine Schedule'!B279:$B279,1,1)</f>
        <v>557</v>
      </c>
      <c r="C294" s="54" t="e">
        <f>IF(VLOOKUP($B294,'Machine Schedule'!$B$2:$B$288,4,FALSE)&gt;0,VLOOKUP($B294,'Machine Schedule'!$B$2:$B$288,4,FALSE),"")</f>
        <v>#REF!</v>
      </c>
      <c r="D294" s="54" t="e">
        <f>IF(VLOOKUP($B294,'Machine Schedule'!$B$2:$B$288,5,FALSE)&gt;0,VLOOKUP($B294,'Machine Schedule'!$B$2:$B$288,5,FALSE),"")</f>
        <v>#REF!</v>
      </c>
      <c r="E294" s="54" t="e">
        <f>IF(VLOOKUP($B294,'Machine Schedule'!$B$2:$B$288,6,FALSE)&gt;0,VLOOKUP($B294,'Machine Schedule'!$B$2:$B$288,6,FALSE),"")</f>
        <v>#REF!</v>
      </c>
      <c r="F294" s="54" t="e">
        <f ca="1">OFFSET('Machine Schedule'!#REF!,,,,)</f>
        <v>#REF!</v>
      </c>
      <c r="G294" s="54" t="e">
        <f ca="1">OFFSET('Machine Schedule'!#REF!,,1,,)</f>
        <v>#REF!</v>
      </c>
      <c r="H294" s="54" t="e">
        <f ca="1">OFFSET('Machine Schedule'!#REF!,,2,,)</f>
        <v>#REF!</v>
      </c>
      <c r="I294" s="44" t="e">
        <f ca="1">OFFSET('Machine Schedule'!#REF!,,3,,)</f>
        <v>#REF!</v>
      </c>
      <c r="J294" s="44" t="e">
        <f ca="1">OFFSET('Machine Schedule'!#REF!,,4,,)</f>
        <v>#REF!</v>
      </c>
      <c r="K294" s="54" t="e">
        <f ca="1">OFFSET('Machine Schedule'!#REF!,,5,,)</f>
        <v>#REF!</v>
      </c>
      <c r="L294" s="46"/>
      <c r="M294" s="46"/>
    </row>
    <row r="295" spans="1:13" ht="36.75" customHeight="1" x14ac:dyDescent="0.5">
      <c r="A295" s="62"/>
      <c r="B295" s="159">
        <v>558</v>
      </c>
      <c r="C295" s="54"/>
      <c r="D295" s="54"/>
      <c r="E295" s="54"/>
      <c r="F295" s="54" t="e">
        <f ca="1">OFFSET('Machine Schedule'!#REF!,,,,)</f>
        <v>#REF!</v>
      </c>
      <c r="G295" s="54" t="e">
        <f ca="1">OFFSET('Machine Schedule'!#REF!,,1,,)</f>
        <v>#REF!</v>
      </c>
      <c r="H295" s="54" t="e">
        <f ca="1">OFFSET('Machine Schedule'!#REF!,,2,,)</f>
        <v>#REF!</v>
      </c>
      <c r="I295" s="44" t="e">
        <f ca="1">OFFSET('Machine Schedule'!#REF!,,3,,)</f>
        <v>#REF!</v>
      </c>
      <c r="J295" s="44" t="e">
        <f ca="1">OFFSET('Machine Schedule'!#REF!,,4,,)</f>
        <v>#REF!</v>
      </c>
      <c r="K295" s="54" t="e">
        <f ca="1">OFFSET('Machine Schedule'!#REF!,,5,,)</f>
        <v>#REF!</v>
      </c>
      <c r="L295" s="183"/>
      <c r="M295" s="46"/>
    </row>
    <row r="296" spans="1:13" ht="36.75" customHeight="1" x14ac:dyDescent="0.5">
      <c r="A296" s="62"/>
      <c r="B296" s="54">
        <f>INDEX('Machine Schedule'!B281:$B281,1,1)</f>
        <v>559</v>
      </c>
      <c r="C296" s="54" t="e">
        <f>IF(VLOOKUP($B296,'Machine Schedule'!$B$2:$B$288,4,FALSE)&gt;0,VLOOKUP($B296,'Machine Schedule'!$B$2:$B$288,4,FALSE),"")</f>
        <v>#REF!</v>
      </c>
      <c r="D296" s="54" t="e">
        <f>IF(VLOOKUP($B296,'Machine Schedule'!$B$2:$B$288,5,FALSE)&gt;0,VLOOKUP($B296,'Machine Schedule'!$B$2:$B$288,5,FALSE),"")</f>
        <v>#REF!</v>
      </c>
      <c r="E296" s="54" t="e">
        <f>IF(VLOOKUP($B296,'Machine Schedule'!$B$2:$B$288,6,FALSE)&gt;0,VLOOKUP($B296,'Machine Schedule'!$B$2:$B$288,6,FALSE),"")</f>
        <v>#REF!</v>
      </c>
      <c r="F296" s="54" t="e">
        <f ca="1">OFFSET('Machine Schedule'!#REF!,,,,)</f>
        <v>#REF!</v>
      </c>
      <c r="G296" s="54" t="e">
        <f ca="1">OFFSET('Machine Schedule'!#REF!,,1,,)</f>
        <v>#REF!</v>
      </c>
      <c r="H296" s="54" t="e">
        <f ca="1">OFFSET('Machine Schedule'!#REF!,,2,,)</f>
        <v>#REF!</v>
      </c>
      <c r="I296" s="44" t="e">
        <f ca="1">OFFSET('Machine Schedule'!#REF!,,3,,)</f>
        <v>#REF!</v>
      </c>
      <c r="J296" s="44" t="e">
        <f ca="1">OFFSET('Machine Schedule'!#REF!,,4,,)</f>
        <v>#REF!</v>
      </c>
      <c r="K296" s="54" t="e">
        <f ca="1">OFFSET('Machine Schedule'!#REF!,,5,,)</f>
        <v>#REF!</v>
      </c>
      <c r="L296" s="46"/>
      <c r="M296" s="55"/>
    </row>
    <row r="297" spans="1:13" ht="36.75" customHeight="1" x14ac:dyDescent="0.5">
      <c r="A297" s="62"/>
      <c r="B297" s="54">
        <f>INDEX('Machine Schedule'!B282:$B282,1,1)</f>
        <v>562</v>
      </c>
      <c r="C297" s="54" t="e">
        <f>IF(VLOOKUP($B297,'Machine Schedule'!$B$2:$B$288,4,FALSE)&gt;0,VLOOKUP($B297,'Machine Schedule'!$B$2:$B$288,4,FALSE),"")</f>
        <v>#REF!</v>
      </c>
      <c r="D297" s="54" t="e">
        <f>IF(VLOOKUP($B297,'Machine Schedule'!$B$2:$B$288,5,FALSE)&gt;0,VLOOKUP($B297,'Machine Schedule'!$B$2:$B$288,5,FALSE),"")</f>
        <v>#REF!</v>
      </c>
      <c r="E297" s="54" t="e">
        <f>IF(VLOOKUP($B297,'Machine Schedule'!$B$2:$B$288,6,FALSE)&gt;0,VLOOKUP($B297,'Machine Schedule'!$B$2:$B$288,6,FALSE),"")</f>
        <v>#REF!</v>
      </c>
      <c r="F297" s="54" t="e">
        <f ca="1">OFFSET('Machine Schedule'!#REF!,,,,)</f>
        <v>#REF!</v>
      </c>
      <c r="G297" s="54" t="e">
        <f ca="1">OFFSET('Machine Schedule'!#REF!,,1,,)</f>
        <v>#REF!</v>
      </c>
      <c r="H297" s="54" t="e">
        <f ca="1">OFFSET('Machine Schedule'!#REF!,,2,,)</f>
        <v>#REF!</v>
      </c>
      <c r="I297" s="44" t="e">
        <f ca="1">OFFSET('Machine Schedule'!#REF!,,3,,)</f>
        <v>#REF!</v>
      </c>
      <c r="J297" s="44" t="e">
        <f ca="1">OFFSET('Machine Schedule'!#REF!,,4,,)</f>
        <v>#REF!</v>
      </c>
      <c r="K297" s="54" t="e">
        <f ca="1">OFFSET('Machine Schedule'!#REF!,,5,,)</f>
        <v>#REF!</v>
      </c>
      <c r="L297" s="46"/>
      <c r="M297" s="55"/>
    </row>
    <row r="298" spans="1:13" ht="36.75" customHeight="1" x14ac:dyDescent="0.5">
      <c r="A298" s="62"/>
      <c r="B298" s="54">
        <f>INDEX('Machine Schedule'!B283:$B283,1,1)</f>
        <v>563</v>
      </c>
      <c r="C298" s="54" t="e">
        <f>IF(VLOOKUP($B298,'Machine Schedule'!$B$2:$B$288,4,FALSE)&gt;0,VLOOKUP($B298,'Machine Schedule'!$B$2:$B$288,4,FALSE),"")</f>
        <v>#REF!</v>
      </c>
      <c r="D298" s="54" t="e">
        <f>IF(VLOOKUP($B298,'Machine Schedule'!$B$2:$B$288,5,FALSE)&gt;0,VLOOKUP($B298,'Machine Schedule'!$B$2:$B$288,5,FALSE),"")</f>
        <v>#REF!</v>
      </c>
      <c r="E298" s="54" t="e">
        <f>IF(VLOOKUP($B298,'Machine Schedule'!$B$2:$B$288,6,FALSE)&gt;0,VLOOKUP($B298,'Machine Schedule'!$B$2:$B$288,6,FALSE),"")</f>
        <v>#REF!</v>
      </c>
      <c r="F298" s="54" t="e">
        <f ca="1">OFFSET('Machine Schedule'!#REF!,,,,)</f>
        <v>#REF!</v>
      </c>
      <c r="G298" s="54" t="e">
        <f ca="1">OFFSET('Machine Schedule'!#REF!,,1,,)</f>
        <v>#REF!</v>
      </c>
      <c r="H298" s="54" t="e">
        <f ca="1">OFFSET('Machine Schedule'!#REF!,,2,,)</f>
        <v>#REF!</v>
      </c>
      <c r="I298" s="44" t="e">
        <f ca="1">OFFSET('Machine Schedule'!#REF!,,3,,)</f>
        <v>#REF!</v>
      </c>
      <c r="J298" s="44" t="e">
        <f ca="1">OFFSET('Machine Schedule'!#REF!,,4,,)</f>
        <v>#REF!</v>
      </c>
      <c r="K298" s="54" t="e">
        <f ca="1">OFFSET('Machine Schedule'!#REF!,,5,,)</f>
        <v>#REF!</v>
      </c>
      <c r="L298" s="46"/>
      <c r="M298" s="55"/>
    </row>
    <row r="299" spans="1:13" ht="36.75" customHeight="1" x14ac:dyDescent="0.5">
      <c r="A299" s="62"/>
      <c r="B299" s="54">
        <f>INDEX('Machine Schedule'!B284:$B284,1,1)</f>
        <v>564</v>
      </c>
      <c r="C299" s="54" t="e">
        <f>IF(VLOOKUP($B299,'Machine Schedule'!$B$2:$B$288,4,FALSE)&gt;0,VLOOKUP($B299,'Machine Schedule'!$B$2:$B$288,4,FALSE),"")</f>
        <v>#REF!</v>
      </c>
      <c r="D299" s="54" t="e">
        <f>IF(VLOOKUP($B299,'Machine Schedule'!$B$2:$B$288,5,FALSE)&gt;0,VLOOKUP($B299,'Machine Schedule'!$B$2:$B$288,5,FALSE),"")</f>
        <v>#REF!</v>
      </c>
      <c r="E299" s="54" t="e">
        <f>IF(VLOOKUP($B299,'Machine Schedule'!$B$2:$B$288,6,FALSE)&gt;0,VLOOKUP($B299,'Machine Schedule'!$B$2:$B$288,6,FALSE),"")</f>
        <v>#REF!</v>
      </c>
      <c r="F299" s="54" t="e">
        <f ca="1">OFFSET('Machine Schedule'!#REF!,,,,)</f>
        <v>#REF!</v>
      </c>
      <c r="G299" s="54" t="e">
        <f ca="1">OFFSET('Machine Schedule'!#REF!,,1,,)</f>
        <v>#REF!</v>
      </c>
      <c r="H299" s="54" t="e">
        <f ca="1">OFFSET('Machine Schedule'!#REF!,,2,,)</f>
        <v>#REF!</v>
      </c>
      <c r="I299" s="44" t="e">
        <f ca="1">OFFSET('Machine Schedule'!#REF!,,3,,)</f>
        <v>#REF!</v>
      </c>
      <c r="J299" s="44" t="e">
        <f ca="1">OFFSET('Machine Schedule'!#REF!,,4,,)</f>
        <v>#REF!</v>
      </c>
      <c r="K299" s="54" t="e">
        <f ca="1">OFFSET('Machine Schedule'!#REF!,,5,,)</f>
        <v>#REF!</v>
      </c>
      <c r="L299" s="46"/>
      <c r="M299" s="55"/>
    </row>
    <row r="300" spans="1:13" ht="36.75" customHeight="1" x14ac:dyDescent="0.5">
      <c r="A300" s="62"/>
      <c r="B300" s="54">
        <f>INDEX('Machine Schedule'!B285:$B285,1,1)</f>
        <v>565</v>
      </c>
      <c r="C300" s="54" t="e">
        <f>IF(VLOOKUP($B300,'Machine Schedule'!$B$2:$B$288,4,FALSE)&gt;0,VLOOKUP($B300,'Machine Schedule'!$B$2:$B$288,4,FALSE),"")</f>
        <v>#REF!</v>
      </c>
      <c r="D300" s="54" t="e">
        <f>IF(VLOOKUP($B300,'Machine Schedule'!$B$2:$B$288,5,FALSE)&gt;0,VLOOKUP($B300,'Machine Schedule'!$B$2:$B$288,5,FALSE),"")</f>
        <v>#REF!</v>
      </c>
      <c r="E300" s="54" t="e">
        <f>IF(VLOOKUP($B300,'Machine Schedule'!$B$2:$B$288,6,FALSE)&gt;0,VLOOKUP($B300,'Machine Schedule'!$B$2:$B$288,6,FALSE),"")</f>
        <v>#REF!</v>
      </c>
      <c r="F300" s="54" t="e">
        <f ca="1">OFFSET('Machine Schedule'!#REF!,,,,)</f>
        <v>#REF!</v>
      </c>
      <c r="G300" s="54" t="e">
        <f ca="1">OFFSET('Machine Schedule'!#REF!,,1,,)</f>
        <v>#REF!</v>
      </c>
      <c r="H300" s="54" t="e">
        <f ca="1">OFFSET('Machine Schedule'!#REF!,,2,,)</f>
        <v>#REF!</v>
      </c>
      <c r="I300" s="44" t="e">
        <f ca="1">OFFSET('Machine Schedule'!#REF!,,3,,)</f>
        <v>#REF!</v>
      </c>
      <c r="J300" s="44" t="e">
        <f ca="1">OFFSET('Machine Schedule'!#REF!,,4,,)</f>
        <v>#REF!</v>
      </c>
      <c r="K300" s="54" t="e">
        <f ca="1">OFFSET('Machine Schedule'!#REF!,,5,,)</f>
        <v>#REF!</v>
      </c>
      <c r="L300" s="46"/>
      <c r="M300" s="55"/>
    </row>
    <row r="301" spans="1:13" ht="36.75" customHeight="1" x14ac:dyDescent="0.5">
      <c r="A301" s="62" t="s">
        <v>17</v>
      </c>
      <c r="B301" s="54">
        <f>INDEX('Machine Schedule'!B286:$B286,1,1)</f>
        <v>566</v>
      </c>
      <c r="C301" s="54">
        <v>3</v>
      </c>
      <c r="D301" s="54">
        <v>1</v>
      </c>
      <c r="E301" s="54">
        <v>2</v>
      </c>
      <c r="F301" s="54" t="e">
        <f ca="1">OFFSET('Machine Schedule'!#REF!,,,,)</f>
        <v>#REF!</v>
      </c>
      <c r="G301" s="54" t="e">
        <f ca="1">OFFSET('Machine Schedule'!#REF!,,1,,)</f>
        <v>#REF!</v>
      </c>
      <c r="H301" s="54" t="e">
        <f ca="1">OFFSET('Machine Schedule'!#REF!,,2,,)</f>
        <v>#REF!</v>
      </c>
      <c r="I301" s="44" t="e">
        <f ca="1">OFFSET('Machine Schedule'!#REF!,,3,,)</f>
        <v>#REF!</v>
      </c>
      <c r="J301" s="44" t="e">
        <f ca="1">OFFSET('Machine Schedule'!#REF!,,4,,)</f>
        <v>#REF!</v>
      </c>
      <c r="K301" s="54" t="e">
        <f ca="1">OFFSET('Machine Schedule'!#REF!,,5,,)</f>
        <v>#REF!</v>
      </c>
      <c r="L301" s="181" t="s">
        <v>142</v>
      </c>
      <c r="M301" s="224" t="s">
        <v>143</v>
      </c>
    </row>
    <row r="302" spans="1:13" ht="36.75" customHeight="1" x14ac:dyDescent="0.5">
      <c r="A302" s="62" t="s">
        <v>17</v>
      </c>
      <c r="B302" s="54">
        <f>INDEX('Machine Schedule'!B287:$B287,1,1)</f>
        <v>567</v>
      </c>
      <c r="C302" s="54">
        <v>3</v>
      </c>
      <c r="D302" s="54">
        <v>1</v>
      </c>
      <c r="E302" s="54">
        <v>2</v>
      </c>
      <c r="F302" s="54" t="e">
        <f ca="1">OFFSET('Machine Schedule'!#REF!,,,,)</f>
        <v>#REF!</v>
      </c>
      <c r="G302" s="54" t="e">
        <f ca="1">OFFSET('Machine Schedule'!#REF!,,1,,)</f>
        <v>#REF!</v>
      </c>
      <c r="H302" s="54" t="e">
        <f ca="1">OFFSET('Machine Schedule'!#REF!,,2,,)</f>
        <v>#REF!</v>
      </c>
      <c r="I302" s="44" t="e">
        <f ca="1">OFFSET('Machine Schedule'!#REF!,,3,,)</f>
        <v>#REF!</v>
      </c>
      <c r="J302" s="44" t="e">
        <f ca="1">OFFSET('Machine Schedule'!#REF!,,4,,)</f>
        <v>#REF!</v>
      </c>
      <c r="K302" s="54" t="e">
        <f ca="1">OFFSET('Machine Schedule'!#REF!,,5,,)</f>
        <v>#REF!</v>
      </c>
      <c r="L302" s="181" t="s">
        <v>142</v>
      </c>
      <c r="M302" s="224" t="s">
        <v>143</v>
      </c>
    </row>
    <row r="303" spans="1:13" ht="36.75" customHeight="1" x14ac:dyDescent="0.5">
      <c r="A303" s="62" t="s">
        <v>17</v>
      </c>
      <c r="B303" s="54">
        <f>INDEX('Machine Schedule'!B288:$B288,1,1)</f>
        <v>568</v>
      </c>
      <c r="C303" s="54">
        <v>3</v>
      </c>
      <c r="D303" s="54">
        <v>1</v>
      </c>
      <c r="E303" s="54">
        <v>2</v>
      </c>
      <c r="F303" s="54" t="e">
        <f ca="1">OFFSET('Machine Schedule'!#REF!,,,,)</f>
        <v>#REF!</v>
      </c>
      <c r="G303" s="54" t="e">
        <f ca="1">OFFSET('Machine Schedule'!#REF!,,1,,)</f>
        <v>#REF!</v>
      </c>
      <c r="H303" s="54" t="e">
        <f ca="1">OFFSET('Machine Schedule'!#REF!,,2,,)</f>
        <v>#REF!</v>
      </c>
      <c r="I303" s="44" t="e">
        <f ca="1">OFFSET('Machine Schedule'!#REF!,,3,,)</f>
        <v>#REF!</v>
      </c>
      <c r="J303" s="44" t="e">
        <f ca="1">OFFSET('Machine Schedule'!#REF!,,4,,)</f>
        <v>#REF!</v>
      </c>
      <c r="K303" s="54" t="e">
        <f ca="1">OFFSET('Machine Schedule'!#REF!,,5,,)</f>
        <v>#REF!</v>
      </c>
      <c r="L303" s="181" t="s">
        <v>142</v>
      </c>
      <c r="M303" s="224" t="s">
        <v>143</v>
      </c>
    </row>
    <row r="304" spans="1:13" ht="21" customHeight="1" x14ac:dyDescent="0.5">
      <c r="A304" s="153"/>
      <c r="B304" s="154"/>
      <c r="C304" s="155"/>
      <c r="D304" s="155"/>
      <c r="E304" s="155"/>
      <c r="F304" s="155"/>
      <c r="G304" s="156"/>
      <c r="H304" s="156"/>
      <c r="I304" s="156"/>
      <c r="J304" s="156"/>
      <c r="K304" s="156"/>
      <c r="M304" s="157"/>
    </row>
    <row r="305" spans="1:13" ht="21" customHeight="1" x14ac:dyDescent="0.5">
      <c r="A305" s="153"/>
      <c r="B305" s="154"/>
      <c r="C305" s="155"/>
      <c r="D305" s="155"/>
      <c r="E305" s="155"/>
      <c r="F305" s="155"/>
      <c r="G305" s="156"/>
      <c r="H305" s="156"/>
      <c r="I305" s="156"/>
      <c r="J305" s="156"/>
      <c r="K305" s="156"/>
      <c r="M305" s="157"/>
    </row>
    <row r="306" spans="1:13" ht="21" customHeight="1" x14ac:dyDescent="0.5">
      <c r="A306" s="153"/>
      <c r="B306" s="154"/>
      <c r="C306" s="155"/>
      <c r="D306" s="155"/>
      <c r="E306" s="155"/>
      <c r="F306" s="155"/>
      <c r="G306" s="156"/>
      <c r="H306" s="156"/>
      <c r="I306" s="156"/>
      <c r="J306" s="156"/>
      <c r="K306" s="156"/>
      <c r="M306" s="157"/>
    </row>
    <row r="307" spans="1:13" ht="21" customHeight="1" x14ac:dyDescent="0.5">
      <c r="A307" s="153"/>
      <c r="B307" s="154"/>
      <c r="C307" s="155"/>
      <c r="D307" s="155"/>
      <c r="E307" s="155"/>
      <c r="F307" s="155"/>
      <c r="G307" s="156"/>
      <c r="H307" s="156"/>
      <c r="I307" s="156"/>
      <c r="J307" s="156"/>
      <c r="K307" s="156"/>
      <c r="M307" s="157"/>
    </row>
    <row r="308" spans="1:13" ht="21" customHeight="1" x14ac:dyDescent="0.5">
      <c r="A308" s="153"/>
      <c r="B308" s="154"/>
      <c r="C308" s="155"/>
      <c r="D308" s="155"/>
      <c r="E308" s="155"/>
      <c r="F308" s="155"/>
      <c r="G308" s="156"/>
      <c r="H308" s="156"/>
      <c r="I308" s="156"/>
      <c r="J308" s="156"/>
      <c r="K308" s="156"/>
      <c r="M308" s="157"/>
    </row>
    <row r="309" spans="1:13" ht="21" customHeight="1" x14ac:dyDescent="0.5">
      <c r="A309" s="153"/>
      <c r="B309" s="154"/>
      <c r="C309" s="155"/>
      <c r="D309" s="155"/>
      <c r="E309" s="155"/>
      <c r="F309" s="155"/>
      <c r="G309" s="156"/>
      <c r="H309" s="156"/>
      <c r="I309" s="156"/>
      <c r="J309" s="156"/>
      <c r="K309" s="156"/>
      <c r="M309" s="157"/>
    </row>
    <row r="310" spans="1:13" ht="21" customHeight="1" x14ac:dyDescent="0.5">
      <c r="A310" s="153"/>
      <c r="B310" s="154"/>
      <c r="C310" s="155"/>
      <c r="D310" s="155"/>
      <c r="E310" s="155"/>
      <c r="F310" s="155"/>
      <c r="G310" s="156"/>
      <c r="H310" s="156"/>
      <c r="I310" s="156"/>
      <c r="J310" s="156"/>
      <c r="K310" s="156"/>
      <c r="M310" s="157"/>
    </row>
    <row r="311" spans="1:13" ht="21" customHeight="1" x14ac:dyDescent="0.5">
      <c r="A311" s="153"/>
      <c r="B311" s="154"/>
      <c r="C311" s="155"/>
      <c r="D311" s="155"/>
      <c r="E311" s="155"/>
      <c r="F311" s="155"/>
      <c r="G311" s="156"/>
      <c r="H311" s="156"/>
      <c r="I311" s="156"/>
      <c r="J311" s="156"/>
      <c r="K311" s="156"/>
      <c r="M311" s="157"/>
    </row>
    <row r="312" spans="1:13" ht="21" customHeight="1" x14ac:dyDescent="0.5">
      <c r="A312" s="153"/>
      <c r="B312" s="154"/>
      <c r="C312" s="155"/>
      <c r="D312" s="155"/>
      <c r="E312" s="155"/>
      <c r="F312" s="155"/>
      <c r="G312" s="156"/>
      <c r="H312" s="156"/>
      <c r="I312" s="156"/>
      <c r="J312" s="156"/>
      <c r="K312" s="156"/>
      <c r="M312" s="157"/>
    </row>
    <row r="313" spans="1:13" ht="21" customHeight="1" x14ac:dyDescent="0.5">
      <c r="A313" s="153"/>
      <c r="B313" s="154"/>
      <c r="C313" s="155"/>
      <c r="D313" s="155"/>
      <c r="E313" s="155"/>
      <c r="F313" s="155"/>
      <c r="G313" s="156"/>
      <c r="H313" s="156"/>
      <c r="I313" s="156"/>
      <c r="J313" s="156"/>
      <c r="K313" s="156"/>
      <c r="M313" s="157"/>
    </row>
    <row r="314" spans="1:13" ht="21" customHeight="1" x14ac:dyDescent="0.5">
      <c r="A314" s="153"/>
      <c r="B314" s="154"/>
      <c r="C314" s="155"/>
      <c r="D314" s="155"/>
      <c r="E314" s="155"/>
      <c r="F314" s="155"/>
      <c r="G314" s="156"/>
      <c r="H314" s="156"/>
      <c r="I314" s="156"/>
      <c r="J314" s="156"/>
      <c r="K314" s="156"/>
      <c r="M314" s="157"/>
    </row>
    <row r="315" spans="1:13" ht="21" customHeight="1" x14ac:dyDescent="0.5">
      <c r="A315" s="153"/>
      <c r="B315" s="154"/>
      <c r="C315" s="155"/>
      <c r="D315" s="155"/>
      <c r="E315" s="155"/>
      <c r="F315" s="155"/>
      <c r="G315" s="156"/>
      <c r="H315" s="156"/>
      <c r="I315" s="156"/>
      <c r="J315" s="156"/>
      <c r="K315" s="156"/>
      <c r="M315" s="157"/>
    </row>
    <row r="316" spans="1:13" ht="21" customHeight="1" x14ac:dyDescent="0.5">
      <c r="A316" s="153"/>
      <c r="B316" s="154"/>
      <c r="C316" s="155"/>
      <c r="D316" s="155"/>
      <c r="E316" s="155"/>
      <c r="F316" s="155"/>
      <c r="G316" s="156"/>
      <c r="H316" s="156"/>
      <c r="I316" s="156"/>
      <c r="J316" s="156"/>
      <c r="K316" s="156"/>
      <c r="M316" s="157"/>
    </row>
    <row r="317" spans="1:13" ht="21" customHeight="1" x14ac:dyDescent="0.5">
      <c r="A317" s="153"/>
      <c r="B317" s="154"/>
      <c r="C317" s="155"/>
      <c r="D317" s="155"/>
      <c r="E317" s="155"/>
      <c r="F317" s="155"/>
      <c r="G317" s="156"/>
      <c r="H317" s="156"/>
      <c r="I317" s="156"/>
      <c r="J317" s="156"/>
      <c r="K317" s="156"/>
      <c r="M317" s="157"/>
    </row>
    <row r="318" spans="1:13" ht="21" customHeight="1" x14ac:dyDescent="0.5">
      <c r="A318" s="153"/>
      <c r="B318" s="154"/>
      <c r="C318" s="155"/>
      <c r="D318" s="155"/>
      <c r="E318" s="155"/>
      <c r="F318" s="155"/>
      <c r="G318" s="156"/>
      <c r="H318" s="156"/>
      <c r="I318" s="156"/>
      <c r="J318" s="156"/>
      <c r="K318" s="156"/>
      <c r="M318" s="157"/>
    </row>
    <row r="319" spans="1:13" ht="21" customHeight="1" x14ac:dyDescent="0.5">
      <c r="A319" s="153"/>
      <c r="B319" s="154"/>
      <c r="C319" s="155"/>
      <c r="D319" s="155"/>
      <c r="E319" s="155"/>
      <c r="F319" s="155"/>
      <c r="G319" s="156"/>
      <c r="H319" s="156"/>
      <c r="I319" s="156"/>
      <c r="J319" s="156"/>
      <c r="K319" s="156"/>
      <c r="M319" s="157"/>
    </row>
    <row r="320" spans="1:13" ht="21" customHeight="1" x14ac:dyDescent="0.5">
      <c r="A320" s="153"/>
      <c r="B320" s="154"/>
      <c r="C320" s="155"/>
      <c r="D320" s="155"/>
      <c r="E320" s="155"/>
      <c r="F320" s="155"/>
      <c r="G320" s="156"/>
      <c r="H320" s="156"/>
      <c r="I320" s="156"/>
      <c r="J320" s="156"/>
      <c r="K320" s="156"/>
      <c r="M320" s="157"/>
    </row>
    <row r="321" spans="1:13" ht="21" customHeight="1" x14ac:dyDescent="0.5">
      <c r="A321" s="153"/>
      <c r="B321" s="154"/>
      <c r="C321" s="155"/>
      <c r="D321" s="155"/>
      <c r="E321" s="155"/>
      <c r="F321" s="155"/>
      <c r="G321" s="156"/>
      <c r="H321" s="156"/>
      <c r="I321" s="156"/>
      <c r="J321" s="156"/>
      <c r="K321" s="156"/>
      <c r="M321" s="157"/>
    </row>
    <row r="322" spans="1:13" ht="21" customHeight="1" x14ac:dyDescent="0.5">
      <c r="A322" s="153"/>
      <c r="B322" s="154"/>
      <c r="C322" s="155"/>
      <c r="D322" s="155"/>
      <c r="E322" s="155"/>
      <c r="F322" s="155"/>
      <c r="G322" s="156"/>
      <c r="H322" s="156"/>
      <c r="I322" s="156"/>
      <c r="J322" s="156"/>
      <c r="K322" s="156"/>
      <c r="M322" s="157"/>
    </row>
    <row r="323" spans="1:13" ht="21" customHeight="1" x14ac:dyDescent="0.5">
      <c r="A323" s="153"/>
      <c r="B323" s="154"/>
      <c r="C323" s="155"/>
      <c r="D323" s="155"/>
      <c r="E323" s="155"/>
      <c r="F323" s="155"/>
      <c r="G323" s="156"/>
      <c r="H323" s="156"/>
      <c r="I323" s="156"/>
      <c r="J323" s="156"/>
      <c r="K323" s="156"/>
      <c r="M323" s="157"/>
    </row>
    <row r="324" spans="1:13" ht="21" customHeight="1" x14ac:dyDescent="0.5">
      <c r="A324" s="153"/>
      <c r="B324" s="154"/>
      <c r="C324" s="155"/>
      <c r="D324" s="155"/>
      <c r="E324" s="155"/>
      <c r="F324" s="155"/>
      <c r="G324" s="156"/>
      <c r="H324" s="156"/>
      <c r="I324" s="156"/>
      <c r="J324" s="156"/>
      <c r="K324" s="156"/>
      <c r="M324" s="157"/>
    </row>
    <row r="325" spans="1:13" ht="21" customHeight="1" x14ac:dyDescent="0.5">
      <c r="A325" s="153"/>
      <c r="B325" s="154"/>
      <c r="C325" s="155"/>
      <c r="D325" s="155"/>
      <c r="E325" s="155"/>
      <c r="F325" s="155"/>
      <c r="G325" s="156"/>
      <c r="H325" s="156"/>
      <c r="I325" s="156"/>
      <c r="J325" s="156"/>
      <c r="K325" s="156"/>
      <c r="M325" s="157"/>
    </row>
    <row r="326" spans="1:13" ht="21" customHeight="1" x14ac:dyDescent="0.5">
      <c r="A326" s="153"/>
      <c r="B326" s="154"/>
      <c r="C326" s="155"/>
      <c r="D326" s="155"/>
      <c r="E326" s="155"/>
      <c r="F326" s="155"/>
      <c r="G326" s="156"/>
      <c r="H326" s="156"/>
      <c r="I326" s="156"/>
      <c r="J326" s="156"/>
      <c r="K326" s="156"/>
      <c r="M326" s="157"/>
    </row>
    <row r="327" spans="1:13" ht="21" customHeight="1" x14ac:dyDescent="0.5">
      <c r="A327" s="153"/>
      <c r="B327" s="154"/>
      <c r="C327" s="155"/>
      <c r="D327" s="155"/>
      <c r="E327" s="155"/>
      <c r="F327" s="155"/>
      <c r="G327" s="156"/>
      <c r="H327" s="156"/>
      <c r="I327" s="156"/>
      <c r="J327" s="156"/>
      <c r="K327" s="156"/>
      <c r="M327" s="157"/>
    </row>
    <row r="328" spans="1:13" ht="21" customHeight="1" x14ac:dyDescent="0.5">
      <c r="A328" s="153"/>
      <c r="B328" s="154"/>
      <c r="C328" s="155"/>
      <c r="D328" s="155"/>
      <c r="E328" s="155"/>
      <c r="F328" s="155"/>
      <c r="G328" s="156"/>
      <c r="H328" s="156"/>
      <c r="I328" s="156"/>
      <c r="J328" s="156"/>
      <c r="K328" s="156"/>
      <c r="M328" s="157"/>
    </row>
    <row r="329" spans="1:13" ht="21" customHeight="1" x14ac:dyDescent="0.5">
      <c r="A329" s="153"/>
      <c r="B329" s="154"/>
      <c r="C329" s="155"/>
      <c r="D329" s="155"/>
      <c r="E329" s="155"/>
      <c r="F329" s="155"/>
      <c r="G329" s="156"/>
      <c r="H329" s="156"/>
      <c r="I329" s="156"/>
      <c r="J329" s="156"/>
      <c r="K329" s="156"/>
      <c r="M329" s="157"/>
    </row>
    <row r="330" spans="1:13" ht="21" customHeight="1" x14ac:dyDescent="0.5">
      <c r="A330" s="153"/>
      <c r="B330" s="154"/>
      <c r="C330" s="155"/>
      <c r="D330" s="155"/>
      <c r="E330" s="155"/>
      <c r="F330" s="155"/>
      <c r="G330" s="156"/>
      <c r="H330" s="156"/>
      <c r="I330" s="156"/>
      <c r="J330" s="156"/>
      <c r="K330" s="156"/>
      <c r="M330" s="157"/>
    </row>
    <row r="331" spans="1:13" ht="21" customHeight="1" x14ac:dyDescent="0.5">
      <c r="A331" s="153"/>
      <c r="B331" s="154"/>
      <c r="C331" s="155"/>
      <c r="D331" s="155"/>
      <c r="E331" s="155"/>
      <c r="F331" s="155"/>
      <c r="G331" s="156"/>
      <c r="H331" s="156"/>
      <c r="I331" s="156"/>
      <c r="J331" s="156"/>
      <c r="K331" s="156"/>
      <c r="M331" s="157"/>
    </row>
    <row r="332" spans="1:13" ht="21" customHeight="1" x14ac:dyDescent="0.5">
      <c r="A332" s="153"/>
      <c r="B332" s="154"/>
      <c r="C332" s="155"/>
      <c r="D332" s="155"/>
      <c r="E332" s="155"/>
      <c r="F332" s="155"/>
      <c r="G332" s="156"/>
      <c r="H332" s="156"/>
      <c r="I332" s="156"/>
      <c r="J332" s="156"/>
      <c r="K332" s="156"/>
      <c r="M332" s="157"/>
    </row>
    <row r="333" spans="1:13" ht="21" customHeight="1" x14ac:dyDescent="0.5">
      <c r="A333" s="153"/>
      <c r="B333" s="154"/>
      <c r="C333" s="155"/>
      <c r="D333" s="155"/>
      <c r="E333" s="155"/>
      <c r="F333" s="155"/>
      <c r="G333" s="156"/>
      <c r="H333" s="156"/>
      <c r="I333" s="156"/>
      <c r="J333" s="156"/>
      <c r="K333" s="156"/>
      <c r="M333" s="157"/>
    </row>
    <row r="334" spans="1:13" ht="21" customHeight="1" x14ac:dyDescent="0.5">
      <c r="A334" s="153"/>
      <c r="B334" s="154"/>
      <c r="C334" s="155"/>
      <c r="D334" s="155"/>
      <c r="E334" s="155"/>
      <c r="F334" s="155"/>
      <c r="G334" s="156"/>
      <c r="H334" s="156"/>
      <c r="I334" s="156"/>
      <c r="J334" s="156"/>
      <c r="K334" s="156"/>
      <c r="M334" s="157"/>
    </row>
    <row r="335" spans="1:13" ht="21" customHeight="1" x14ac:dyDescent="0.5">
      <c r="A335" s="153"/>
      <c r="B335" s="154"/>
      <c r="C335" s="155"/>
      <c r="D335" s="155"/>
      <c r="E335" s="155"/>
      <c r="F335" s="155"/>
      <c r="G335" s="156"/>
      <c r="H335" s="156"/>
      <c r="I335" s="156"/>
      <c r="J335" s="156"/>
      <c r="K335" s="156"/>
      <c r="M335" s="157"/>
    </row>
    <row r="336" spans="1:13" ht="21" customHeight="1" x14ac:dyDescent="0.5">
      <c r="A336" s="153"/>
      <c r="B336" s="154"/>
      <c r="C336" s="155"/>
      <c r="D336" s="155"/>
      <c r="E336" s="155"/>
      <c r="F336" s="155"/>
      <c r="G336" s="156"/>
      <c r="H336" s="156"/>
      <c r="I336" s="156"/>
      <c r="J336" s="156"/>
      <c r="K336" s="156"/>
      <c r="M336" s="157"/>
    </row>
    <row r="337" spans="1:13" ht="21" customHeight="1" x14ac:dyDescent="0.5">
      <c r="A337" s="153"/>
      <c r="B337" s="154"/>
      <c r="C337" s="155"/>
      <c r="D337" s="155"/>
      <c r="E337" s="155"/>
      <c r="F337" s="155"/>
      <c r="G337" s="156"/>
      <c r="H337" s="156"/>
      <c r="I337" s="156"/>
      <c r="J337" s="156"/>
      <c r="K337" s="156"/>
      <c r="M337" s="157"/>
    </row>
    <row r="338" spans="1:13" ht="21" customHeight="1" x14ac:dyDescent="0.5">
      <c r="A338" s="153"/>
      <c r="B338" s="154"/>
      <c r="C338" s="155"/>
      <c r="D338" s="155"/>
      <c r="E338" s="155"/>
      <c r="F338" s="155"/>
      <c r="G338" s="156"/>
      <c r="H338" s="156"/>
      <c r="I338" s="156"/>
      <c r="J338" s="156"/>
      <c r="K338" s="156"/>
      <c r="M338" s="157"/>
    </row>
    <row r="339" spans="1:13" ht="21" customHeight="1" x14ac:dyDescent="0.5">
      <c r="A339" s="153"/>
      <c r="B339" s="154"/>
      <c r="C339" s="155"/>
      <c r="D339" s="155"/>
      <c r="E339" s="155"/>
      <c r="F339" s="155"/>
      <c r="G339" s="156"/>
      <c r="H339" s="156"/>
      <c r="I339" s="156"/>
      <c r="J339" s="156"/>
      <c r="K339" s="156"/>
      <c r="M339" s="157"/>
    </row>
    <row r="340" spans="1:13" ht="21" customHeight="1" x14ac:dyDescent="0.5">
      <c r="A340" s="153"/>
      <c r="B340" s="154"/>
      <c r="C340" s="155"/>
      <c r="D340" s="155"/>
      <c r="E340" s="155"/>
      <c r="F340" s="155"/>
      <c r="G340" s="156"/>
      <c r="H340" s="156"/>
      <c r="I340" s="156"/>
      <c r="J340" s="156"/>
      <c r="K340" s="156"/>
      <c r="M340" s="157"/>
    </row>
    <row r="341" spans="1:13" ht="21" customHeight="1" x14ac:dyDescent="0.5">
      <c r="A341" s="153"/>
      <c r="B341" s="154"/>
      <c r="C341" s="155"/>
      <c r="D341" s="155"/>
      <c r="E341" s="155"/>
      <c r="F341" s="155"/>
      <c r="G341" s="156"/>
      <c r="H341" s="156"/>
      <c r="I341" s="156"/>
      <c r="J341" s="156"/>
      <c r="K341" s="156"/>
      <c r="M341" s="157"/>
    </row>
    <row r="342" spans="1:13" ht="21" customHeight="1" x14ac:dyDescent="0.5">
      <c r="A342" s="153"/>
      <c r="B342" s="154"/>
      <c r="C342" s="155"/>
      <c r="D342" s="155"/>
      <c r="E342" s="155"/>
      <c r="F342" s="155"/>
      <c r="G342" s="156"/>
      <c r="H342" s="156"/>
      <c r="I342" s="156"/>
      <c r="J342" s="156"/>
      <c r="K342" s="156"/>
      <c r="M342" s="157"/>
    </row>
    <row r="343" spans="1:13" ht="21" customHeight="1" x14ac:dyDescent="0.5">
      <c r="A343" s="153"/>
      <c r="B343" s="154"/>
      <c r="C343" s="155"/>
      <c r="D343" s="155"/>
      <c r="E343" s="155"/>
      <c r="F343" s="155"/>
      <c r="G343" s="156"/>
      <c r="H343" s="156"/>
      <c r="I343" s="156"/>
      <c r="J343" s="156"/>
      <c r="K343" s="156"/>
      <c r="M343" s="157"/>
    </row>
    <row r="344" spans="1:13" ht="21" customHeight="1" x14ac:dyDescent="0.5">
      <c r="A344" s="153"/>
      <c r="B344" s="154"/>
      <c r="C344" s="155"/>
      <c r="D344" s="155"/>
      <c r="E344" s="155"/>
      <c r="F344" s="155"/>
      <c r="G344" s="156"/>
      <c r="H344" s="156"/>
      <c r="I344" s="156"/>
      <c r="J344" s="156"/>
      <c r="K344" s="156"/>
      <c r="M344" s="157"/>
    </row>
    <row r="345" spans="1:13" ht="21" customHeight="1" x14ac:dyDescent="0.5">
      <c r="A345" s="153"/>
      <c r="B345" s="154"/>
      <c r="C345" s="155"/>
      <c r="D345" s="155"/>
      <c r="E345" s="155"/>
      <c r="F345" s="155"/>
      <c r="G345" s="156"/>
      <c r="H345" s="156"/>
      <c r="I345" s="156"/>
      <c r="J345" s="156"/>
      <c r="K345" s="156"/>
      <c r="M345" s="157"/>
    </row>
    <row r="346" spans="1:13" ht="21" customHeight="1" x14ac:dyDescent="0.5">
      <c r="A346" s="153"/>
      <c r="B346" s="154"/>
      <c r="C346" s="155"/>
      <c r="D346" s="155"/>
      <c r="E346" s="155"/>
      <c r="F346" s="155"/>
      <c r="G346" s="156"/>
      <c r="H346" s="156"/>
      <c r="I346" s="156"/>
      <c r="J346" s="156"/>
      <c r="K346" s="156"/>
      <c r="M346" s="157"/>
    </row>
    <row r="347" spans="1:13" ht="21" customHeight="1" x14ac:dyDescent="0.5">
      <c r="A347" s="153"/>
      <c r="B347" s="154"/>
      <c r="C347" s="155"/>
      <c r="D347" s="155"/>
      <c r="E347" s="155"/>
      <c r="F347" s="155"/>
      <c r="G347" s="156"/>
      <c r="H347" s="156"/>
      <c r="I347" s="156"/>
      <c r="J347" s="156"/>
      <c r="K347" s="156"/>
      <c r="M347" s="157"/>
    </row>
    <row r="348" spans="1:13" ht="21" customHeight="1" x14ac:dyDescent="0.5">
      <c r="A348" s="153"/>
      <c r="B348" s="154"/>
      <c r="C348" s="155"/>
      <c r="D348" s="155"/>
      <c r="E348" s="155"/>
      <c r="F348" s="155"/>
      <c r="G348" s="156"/>
      <c r="H348" s="156"/>
      <c r="I348" s="156"/>
      <c r="J348" s="156"/>
      <c r="K348" s="156"/>
      <c r="M348" s="157"/>
    </row>
    <row r="349" spans="1:13" ht="21" customHeight="1" x14ac:dyDescent="0.5">
      <c r="A349" s="153"/>
      <c r="B349" s="154"/>
      <c r="C349" s="155"/>
      <c r="D349" s="155"/>
      <c r="E349" s="155"/>
      <c r="F349" s="155"/>
      <c r="G349" s="156"/>
      <c r="H349" s="156"/>
      <c r="I349" s="156"/>
      <c r="J349" s="156"/>
      <c r="K349" s="156"/>
      <c r="M349" s="157"/>
    </row>
    <row r="350" spans="1:13" ht="21" customHeight="1" x14ac:dyDescent="0.5">
      <c r="A350" s="153"/>
      <c r="B350" s="154"/>
      <c r="C350" s="155"/>
      <c r="D350" s="155"/>
      <c r="E350" s="155"/>
      <c r="F350" s="155"/>
      <c r="G350" s="156"/>
      <c r="H350" s="156"/>
      <c r="I350" s="156"/>
      <c r="J350" s="156"/>
      <c r="K350" s="156"/>
      <c r="M350" s="157"/>
    </row>
    <row r="351" spans="1:13" ht="21" customHeight="1" x14ac:dyDescent="0.5">
      <c r="A351" s="153"/>
      <c r="B351" s="154"/>
      <c r="C351" s="155"/>
      <c r="D351" s="155"/>
      <c r="E351" s="155"/>
      <c r="F351" s="155"/>
      <c r="G351" s="156"/>
      <c r="H351" s="156"/>
      <c r="I351" s="156"/>
      <c r="J351" s="156"/>
      <c r="K351" s="156"/>
      <c r="M351" s="157"/>
    </row>
    <row r="352" spans="1:13" ht="21" customHeight="1" x14ac:dyDescent="0.5">
      <c r="A352" s="153"/>
      <c r="B352" s="154"/>
      <c r="C352" s="155"/>
      <c r="D352" s="155"/>
      <c r="E352" s="155"/>
      <c r="F352" s="155"/>
      <c r="G352" s="156"/>
      <c r="H352" s="156"/>
      <c r="I352" s="156"/>
      <c r="J352" s="156"/>
      <c r="K352" s="156"/>
      <c r="M352" s="157"/>
    </row>
    <row r="353" spans="1:21" ht="21" customHeight="1" x14ac:dyDescent="0.5">
      <c r="A353" s="153"/>
      <c r="B353" s="154"/>
      <c r="C353" s="155"/>
      <c r="D353" s="155"/>
      <c r="E353" s="155"/>
      <c r="F353" s="155"/>
      <c r="G353" s="156"/>
      <c r="H353" s="156"/>
      <c r="I353" s="156"/>
      <c r="J353" s="156"/>
      <c r="K353" s="156"/>
      <c r="M353" s="157"/>
    </row>
    <row r="354" spans="1:21" ht="21" customHeight="1" x14ac:dyDescent="0.5">
      <c r="A354" s="153"/>
      <c r="B354" s="154"/>
      <c r="C354" s="155"/>
      <c r="D354" s="155"/>
      <c r="E354" s="155"/>
      <c r="F354" s="155"/>
      <c r="G354" s="156"/>
      <c r="H354" s="156"/>
      <c r="I354" s="156"/>
      <c r="J354" s="156"/>
      <c r="K354" s="156"/>
      <c r="M354" s="157"/>
    </row>
    <row r="355" spans="1:21" ht="21" customHeight="1" x14ac:dyDescent="0.5">
      <c r="A355" s="153"/>
      <c r="B355" s="154"/>
      <c r="C355" s="155"/>
      <c r="D355" s="155"/>
      <c r="E355" s="155"/>
      <c r="F355" s="155"/>
      <c r="G355" s="156"/>
      <c r="H355" s="156"/>
      <c r="I355" s="156"/>
      <c r="J355" s="156"/>
      <c r="K355" s="156"/>
      <c r="M355" s="157"/>
      <c r="N355" s="155"/>
      <c r="O355" s="155"/>
      <c r="P355" s="155"/>
      <c r="Q355" s="155"/>
      <c r="R355" s="155"/>
      <c r="S355" s="155"/>
      <c r="T355" s="155"/>
      <c r="U355" s="155"/>
    </row>
    <row r="356" spans="1:21" ht="21" customHeight="1" x14ac:dyDescent="0.5">
      <c r="A356" s="153"/>
      <c r="B356" s="154"/>
      <c r="C356" s="155"/>
      <c r="D356" s="155"/>
      <c r="E356" s="155"/>
      <c r="F356" s="155"/>
      <c r="G356" s="156"/>
      <c r="H356" s="156"/>
      <c r="I356" s="156"/>
      <c r="J356" s="156"/>
      <c r="K356" s="156"/>
      <c r="M356" s="157"/>
    </row>
    <row r="357" spans="1:21" ht="21" customHeight="1" x14ac:dyDescent="0.5">
      <c r="A357" s="153"/>
      <c r="B357" s="154"/>
      <c r="C357" s="155"/>
      <c r="D357" s="155"/>
      <c r="E357" s="155"/>
      <c r="F357" s="155"/>
      <c r="G357" s="156"/>
      <c r="H357" s="156"/>
      <c r="I357" s="156"/>
      <c r="J357" s="156"/>
      <c r="K357" s="156"/>
      <c r="M357" s="157"/>
    </row>
    <row r="358" spans="1:21" ht="21" customHeight="1" x14ac:dyDescent="0.5">
      <c r="A358" s="153"/>
      <c r="B358" s="154"/>
      <c r="C358" s="155"/>
      <c r="D358" s="155"/>
      <c r="E358" s="155"/>
      <c r="F358" s="155"/>
      <c r="G358" s="156"/>
      <c r="H358" s="156"/>
      <c r="I358" s="156"/>
      <c r="J358" s="156"/>
      <c r="K358" s="156"/>
      <c r="M358" s="157"/>
    </row>
    <row r="359" spans="1:21" ht="21" customHeight="1" x14ac:dyDescent="0.5">
      <c r="A359" s="153"/>
      <c r="B359" s="154"/>
      <c r="C359" s="155"/>
      <c r="D359" s="155"/>
      <c r="E359" s="155"/>
      <c r="F359" s="155"/>
      <c r="G359" s="156"/>
      <c r="H359" s="156"/>
      <c r="I359" s="156"/>
      <c r="J359" s="156"/>
      <c r="K359" s="156"/>
      <c r="M359" s="157"/>
    </row>
    <row r="360" spans="1:21" ht="21" customHeight="1" x14ac:dyDescent="0.5">
      <c r="A360" s="153"/>
      <c r="B360" s="154"/>
      <c r="C360" s="155"/>
      <c r="D360" s="155"/>
      <c r="E360" s="155"/>
      <c r="F360" s="155"/>
      <c r="G360" s="156"/>
      <c r="H360" s="156"/>
      <c r="I360" s="156"/>
      <c r="J360" s="156"/>
      <c r="K360" s="156"/>
      <c r="M360" s="157"/>
    </row>
    <row r="361" spans="1:21" ht="21" customHeight="1" x14ac:dyDescent="0.5">
      <c r="A361" s="153"/>
      <c r="B361" s="154"/>
      <c r="C361" s="155"/>
      <c r="D361" s="155"/>
      <c r="E361" s="155"/>
      <c r="F361" s="155"/>
      <c r="G361" s="156"/>
      <c r="H361" s="156"/>
      <c r="I361" s="156"/>
      <c r="J361" s="156"/>
      <c r="K361" s="156"/>
      <c r="M361" s="157"/>
    </row>
    <row r="362" spans="1:21" ht="21" customHeight="1" x14ac:dyDescent="0.5">
      <c r="A362" s="153"/>
      <c r="B362" s="154"/>
      <c r="C362" s="155"/>
      <c r="D362" s="155"/>
      <c r="E362" s="155"/>
      <c r="F362" s="155"/>
      <c r="G362" s="156"/>
      <c r="H362" s="156"/>
      <c r="I362" s="156"/>
      <c r="J362" s="156"/>
      <c r="K362" s="156"/>
      <c r="M362" s="157"/>
    </row>
    <row r="363" spans="1:21" ht="21" customHeight="1" x14ac:dyDescent="0.5">
      <c r="A363" s="153"/>
      <c r="B363" s="154"/>
      <c r="C363" s="155"/>
      <c r="D363" s="155"/>
      <c r="E363" s="155"/>
      <c r="F363" s="155"/>
      <c r="G363" s="156"/>
      <c r="H363" s="156"/>
      <c r="I363" s="156"/>
      <c r="J363" s="156"/>
      <c r="K363" s="156"/>
      <c r="M363" s="157"/>
    </row>
    <row r="364" spans="1:21" ht="21" customHeight="1" x14ac:dyDescent="0.5">
      <c r="A364" s="153"/>
      <c r="B364" s="154"/>
      <c r="C364" s="155"/>
      <c r="D364" s="155"/>
      <c r="E364" s="155"/>
      <c r="F364" s="155"/>
      <c r="G364" s="156"/>
      <c r="H364" s="156"/>
      <c r="I364" s="156"/>
      <c r="J364" s="156"/>
      <c r="K364" s="156"/>
      <c r="M364" s="157"/>
    </row>
    <row r="365" spans="1:21" ht="21" customHeight="1" x14ac:dyDescent="0.5">
      <c r="A365" s="153"/>
      <c r="B365" s="154"/>
      <c r="C365" s="155"/>
      <c r="D365" s="155"/>
      <c r="E365" s="155"/>
      <c r="F365" s="155"/>
      <c r="G365" s="156"/>
      <c r="H365" s="156"/>
      <c r="I365" s="156"/>
      <c r="J365" s="156"/>
      <c r="K365" s="156"/>
      <c r="M365" s="157"/>
    </row>
    <row r="366" spans="1:21" ht="21" customHeight="1" x14ac:dyDescent="0.5">
      <c r="A366" s="153"/>
      <c r="B366" s="154"/>
      <c r="C366" s="155"/>
      <c r="D366" s="155"/>
      <c r="E366" s="155"/>
      <c r="F366" s="155"/>
      <c r="G366" s="156"/>
      <c r="H366" s="156"/>
      <c r="I366" s="156"/>
      <c r="J366" s="156"/>
      <c r="K366" s="156"/>
      <c r="M366" s="157"/>
    </row>
    <row r="367" spans="1:21" ht="21" customHeight="1" x14ac:dyDescent="0.5">
      <c r="A367" s="153"/>
      <c r="B367" s="154"/>
      <c r="C367" s="155"/>
      <c r="D367" s="155"/>
      <c r="E367" s="155"/>
      <c r="F367" s="155"/>
      <c r="G367" s="156"/>
      <c r="H367" s="156"/>
      <c r="I367" s="156"/>
      <c r="J367" s="156"/>
      <c r="K367" s="156"/>
      <c r="M367" s="157"/>
    </row>
    <row r="368" spans="1:21" ht="21" customHeight="1" x14ac:dyDescent="0.5">
      <c r="A368" s="153"/>
      <c r="B368" s="154"/>
      <c r="C368" s="155"/>
      <c r="D368" s="155"/>
      <c r="E368" s="155"/>
      <c r="F368" s="155"/>
      <c r="G368" s="156"/>
      <c r="H368" s="156"/>
      <c r="I368" s="156"/>
      <c r="J368" s="156"/>
      <c r="K368" s="156"/>
      <c r="M368" s="157"/>
    </row>
    <row r="369" spans="1:13" ht="21" customHeight="1" x14ac:dyDescent="0.5">
      <c r="A369" s="153"/>
      <c r="B369" s="154"/>
      <c r="C369" s="155"/>
      <c r="D369" s="155"/>
      <c r="E369" s="155"/>
      <c r="F369" s="155"/>
      <c r="G369" s="156"/>
      <c r="H369" s="156"/>
      <c r="I369" s="156"/>
      <c r="J369" s="156"/>
      <c r="K369" s="156"/>
      <c r="M369" s="157"/>
    </row>
    <row r="370" spans="1:13" ht="21" customHeight="1" x14ac:dyDescent="0.5">
      <c r="A370" s="153"/>
      <c r="B370" s="154"/>
      <c r="C370" s="155"/>
      <c r="D370" s="155"/>
      <c r="E370" s="155"/>
      <c r="F370" s="155"/>
      <c r="G370" s="156"/>
      <c r="H370" s="156"/>
      <c r="I370" s="156"/>
      <c r="J370" s="156"/>
      <c r="K370" s="156"/>
      <c r="M370" s="157"/>
    </row>
    <row r="371" spans="1:13" ht="21" customHeight="1" x14ac:dyDescent="0.5">
      <c r="A371" s="153"/>
      <c r="B371" s="154"/>
      <c r="C371" s="155"/>
      <c r="D371" s="155"/>
      <c r="E371" s="155"/>
      <c r="F371" s="155"/>
      <c r="G371" s="156"/>
      <c r="H371" s="156"/>
      <c r="I371" s="156"/>
      <c r="J371" s="156"/>
      <c r="K371" s="156"/>
      <c r="M371" s="157"/>
    </row>
    <row r="372" spans="1:13" ht="21" customHeight="1" x14ac:dyDescent="0.5">
      <c r="A372" s="153"/>
      <c r="B372" s="154"/>
      <c r="C372" s="155"/>
      <c r="D372" s="155"/>
      <c r="E372" s="155"/>
      <c r="F372" s="155"/>
      <c r="G372" s="156"/>
      <c r="H372" s="156"/>
      <c r="I372" s="156"/>
      <c r="J372" s="156"/>
      <c r="K372" s="156"/>
      <c r="M372" s="157"/>
    </row>
    <row r="373" spans="1:13" ht="21" customHeight="1" x14ac:dyDescent="0.5">
      <c r="A373" s="153"/>
      <c r="B373" s="154"/>
      <c r="C373" s="155"/>
      <c r="D373" s="155"/>
      <c r="E373" s="155"/>
      <c r="F373" s="155"/>
      <c r="G373" s="156"/>
      <c r="H373" s="156"/>
      <c r="I373" s="156"/>
      <c r="J373" s="156"/>
      <c r="K373" s="156"/>
      <c r="M373" s="157"/>
    </row>
    <row r="374" spans="1:13" ht="21" customHeight="1" x14ac:dyDescent="0.5">
      <c r="A374" s="153"/>
      <c r="B374" s="154"/>
      <c r="C374" s="155"/>
      <c r="D374" s="155"/>
      <c r="E374" s="155"/>
      <c r="F374" s="155"/>
      <c r="G374" s="156"/>
      <c r="H374" s="156"/>
      <c r="I374" s="156"/>
      <c r="J374" s="156"/>
      <c r="K374" s="156"/>
      <c r="M374" s="157"/>
    </row>
    <row r="375" spans="1:13" ht="21" customHeight="1" x14ac:dyDescent="0.5">
      <c r="A375" s="153"/>
      <c r="B375" s="154"/>
      <c r="C375" s="155"/>
      <c r="D375" s="155"/>
      <c r="E375" s="155"/>
      <c r="F375" s="155"/>
      <c r="G375" s="156"/>
      <c r="H375" s="156"/>
      <c r="I375" s="156"/>
      <c r="J375" s="156"/>
      <c r="K375" s="156"/>
      <c r="M375" s="157"/>
    </row>
    <row r="376" spans="1:13" ht="21" customHeight="1" x14ac:dyDescent="0.5">
      <c r="A376" s="153"/>
      <c r="B376" s="154"/>
      <c r="C376" s="155"/>
      <c r="D376" s="155"/>
      <c r="E376" s="155"/>
      <c r="F376" s="155"/>
      <c r="G376" s="156"/>
      <c r="H376" s="156"/>
      <c r="I376" s="156"/>
      <c r="J376" s="156"/>
      <c r="K376" s="156"/>
      <c r="M376" s="157"/>
    </row>
    <row r="377" spans="1:13" ht="21" customHeight="1" x14ac:dyDescent="0.5">
      <c r="A377" s="153"/>
      <c r="B377" s="154"/>
      <c r="C377" s="155"/>
      <c r="D377" s="155"/>
      <c r="E377" s="155"/>
      <c r="F377" s="155"/>
      <c r="G377" s="156"/>
      <c r="H377" s="156"/>
      <c r="I377" s="156"/>
      <c r="J377" s="156"/>
      <c r="K377" s="156"/>
      <c r="M377" s="157"/>
    </row>
    <row r="378" spans="1:13" ht="21" customHeight="1" x14ac:dyDescent="0.5">
      <c r="A378" s="153"/>
      <c r="B378" s="154"/>
      <c r="C378" s="155"/>
      <c r="D378" s="155"/>
      <c r="E378" s="155"/>
      <c r="F378" s="155"/>
      <c r="G378" s="156"/>
      <c r="H378" s="156"/>
      <c r="I378" s="156"/>
      <c r="J378" s="156"/>
      <c r="K378" s="156"/>
      <c r="M378" s="157"/>
    </row>
    <row r="379" spans="1:13" ht="21" customHeight="1" x14ac:dyDescent="0.5">
      <c r="A379" s="153"/>
      <c r="B379" s="154"/>
      <c r="C379" s="155"/>
      <c r="D379" s="155"/>
      <c r="E379" s="155"/>
      <c r="F379" s="155"/>
      <c r="G379" s="156"/>
      <c r="H379" s="156"/>
      <c r="I379" s="156"/>
      <c r="J379" s="156"/>
      <c r="K379" s="156"/>
      <c r="M379" s="157"/>
    </row>
    <row r="380" spans="1:13" ht="21" customHeight="1" x14ac:dyDescent="0.5">
      <c r="A380" s="153"/>
      <c r="B380" s="154"/>
      <c r="C380" s="155"/>
      <c r="D380" s="155"/>
      <c r="E380" s="155"/>
      <c r="F380" s="155"/>
      <c r="G380" s="156"/>
      <c r="H380" s="156"/>
      <c r="I380" s="156"/>
      <c r="J380" s="156"/>
      <c r="K380" s="156"/>
      <c r="M380" s="157"/>
    </row>
    <row r="381" spans="1:13" ht="21" customHeight="1" x14ac:dyDescent="0.5">
      <c r="A381" s="153"/>
      <c r="B381" s="154"/>
      <c r="C381" s="155"/>
      <c r="D381" s="155"/>
      <c r="E381" s="155"/>
      <c r="F381" s="155"/>
      <c r="G381" s="156"/>
      <c r="H381" s="156"/>
      <c r="I381" s="156"/>
      <c r="J381" s="156"/>
      <c r="K381" s="156"/>
      <c r="M381" s="157"/>
    </row>
    <row r="382" spans="1:13" ht="21" customHeight="1" x14ac:dyDescent="0.5">
      <c r="A382" s="153"/>
      <c r="B382" s="154"/>
      <c r="C382" s="155"/>
      <c r="D382" s="155"/>
      <c r="E382" s="155"/>
      <c r="F382" s="155"/>
      <c r="G382" s="156"/>
      <c r="H382" s="156"/>
      <c r="I382" s="156"/>
      <c r="J382" s="156"/>
      <c r="K382" s="156"/>
      <c r="M382" s="157"/>
    </row>
    <row r="383" spans="1:13" ht="21" customHeight="1" x14ac:dyDescent="0.5">
      <c r="A383" s="153"/>
      <c r="B383" s="154"/>
      <c r="C383" s="155"/>
      <c r="D383" s="155"/>
      <c r="E383" s="155"/>
      <c r="F383" s="155"/>
      <c r="G383" s="156"/>
      <c r="H383" s="156"/>
      <c r="I383" s="156"/>
      <c r="J383" s="156"/>
      <c r="K383" s="156"/>
      <c r="M383" s="157"/>
    </row>
    <row r="384" spans="1:13" ht="21" customHeight="1" x14ac:dyDescent="0.5">
      <c r="A384" s="153"/>
      <c r="B384" s="154"/>
      <c r="C384" s="155"/>
      <c r="D384" s="155"/>
      <c r="E384" s="155"/>
      <c r="F384" s="155"/>
      <c r="G384" s="156"/>
      <c r="H384" s="156"/>
      <c r="I384" s="156"/>
      <c r="J384" s="156"/>
      <c r="K384" s="156"/>
      <c r="M384" s="157"/>
    </row>
    <row r="385" spans="1:13" ht="21" customHeight="1" x14ac:dyDescent="0.5">
      <c r="A385" s="153"/>
      <c r="B385" s="154"/>
      <c r="C385" s="155"/>
      <c r="D385" s="155"/>
      <c r="E385" s="155"/>
      <c r="F385" s="155"/>
      <c r="G385" s="156"/>
      <c r="H385" s="156"/>
      <c r="I385" s="156"/>
      <c r="J385" s="156"/>
      <c r="K385" s="156"/>
      <c r="M385" s="157"/>
    </row>
    <row r="386" spans="1:13" ht="21" customHeight="1" x14ac:dyDescent="0.5">
      <c r="A386" s="153"/>
      <c r="B386" s="154"/>
      <c r="C386" s="155"/>
      <c r="D386" s="155"/>
      <c r="E386" s="155"/>
      <c r="F386" s="155"/>
      <c r="G386" s="156"/>
      <c r="H386" s="156"/>
      <c r="I386" s="156"/>
      <c r="J386" s="156"/>
      <c r="K386" s="156"/>
      <c r="M386" s="157"/>
    </row>
    <row r="387" spans="1:13" ht="21" customHeight="1" x14ac:dyDescent="0.5">
      <c r="A387" s="153"/>
      <c r="B387" s="154"/>
      <c r="C387" s="155"/>
      <c r="D387" s="155"/>
      <c r="E387" s="155"/>
      <c r="F387" s="155"/>
      <c r="G387" s="156"/>
      <c r="H387" s="156"/>
      <c r="I387" s="156"/>
      <c r="J387" s="156"/>
      <c r="K387" s="156"/>
      <c r="M387" s="157"/>
    </row>
    <row r="388" spans="1:13" ht="21" customHeight="1" x14ac:dyDescent="0.5">
      <c r="A388" s="153"/>
      <c r="B388" s="154"/>
      <c r="C388" s="155"/>
      <c r="D388" s="155"/>
      <c r="E388" s="155"/>
      <c r="F388" s="155"/>
      <c r="G388" s="156"/>
      <c r="H388" s="156"/>
      <c r="I388" s="156"/>
      <c r="J388" s="156"/>
      <c r="K388" s="156"/>
      <c r="M388" s="157"/>
    </row>
    <row r="389" spans="1:13" ht="21" customHeight="1" x14ac:dyDescent="0.5">
      <c r="A389" s="153"/>
      <c r="B389" s="154"/>
      <c r="C389" s="155"/>
      <c r="D389" s="155"/>
      <c r="E389" s="155"/>
      <c r="F389" s="155"/>
      <c r="G389" s="156"/>
      <c r="H389" s="156"/>
      <c r="I389" s="156"/>
      <c r="J389" s="156"/>
      <c r="K389" s="156"/>
      <c r="M389" s="157"/>
    </row>
    <row r="390" spans="1:13" ht="21" customHeight="1" x14ac:dyDescent="0.5">
      <c r="A390" s="153"/>
      <c r="B390" s="154"/>
      <c r="C390" s="155"/>
      <c r="D390" s="155"/>
      <c r="E390" s="155"/>
      <c r="F390" s="155"/>
      <c r="G390" s="156"/>
      <c r="H390" s="156"/>
      <c r="I390" s="156"/>
      <c r="J390" s="156"/>
      <c r="K390" s="156"/>
      <c r="M390" s="157"/>
    </row>
    <row r="391" spans="1:13" ht="21" customHeight="1" x14ac:dyDescent="0.5">
      <c r="A391" s="153"/>
      <c r="B391" s="154"/>
      <c r="C391" s="155"/>
      <c r="D391" s="155"/>
      <c r="E391" s="155"/>
      <c r="F391" s="155"/>
      <c r="G391" s="156"/>
      <c r="H391" s="156"/>
      <c r="I391" s="156"/>
      <c r="J391" s="156"/>
      <c r="K391" s="156"/>
      <c r="M391" s="157"/>
    </row>
    <row r="392" spans="1:13" ht="21" customHeight="1" x14ac:dyDescent="0.5">
      <c r="A392" s="153"/>
      <c r="B392" s="154"/>
      <c r="C392" s="155"/>
      <c r="D392" s="155"/>
      <c r="E392" s="155"/>
      <c r="F392" s="155"/>
      <c r="G392" s="156"/>
      <c r="H392" s="156"/>
      <c r="I392" s="156"/>
      <c r="J392" s="156"/>
      <c r="K392" s="156"/>
      <c r="M392" s="157"/>
    </row>
    <row r="393" spans="1:13" ht="21" customHeight="1" x14ac:dyDescent="0.5">
      <c r="A393" s="153"/>
      <c r="B393" s="154"/>
      <c r="C393" s="155"/>
      <c r="D393" s="155"/>
      <c r="E393" s="155"/>
      <c r="F393" s="155"/>
      <c r="G393" s="156"/>
      <c r="H393" s="156"/>
      <c r="I393" s="156"/>
      <c r="J393" s="156"/>
      <c r="K393" s="156"/>
      <c r="M393" s="157"/>
    </row>
    <row r="394" spans="1:13" ht="21" customHeight="1" x14ac:dyDescent="0.5">
      <c r="A394" s="153"/>
      <c r="B394" s="154"/>
      <c r="C394" s="155"/>
      <c r="D394" s="155"/>
      <c r="E394" s="155"/>
      <c r="F394" s="155"/>
      <c r="G394" s="156"/>
      <c r="H394" s="156"/>
      <c r="I394" s="156"/>
      <c r="J394" s="156"/>
      <c r="K394" s="156"/>
      <c r="M394" s="157"/>
    </row>
    <row r="395" spans="1:13" ht="21" customHeight="1" x14ac:dyDescent="0.5">
      <c r="A395" s="153"/>
      <c r="B395" s="154"/>
      <c r="C395" s="155"/>
      <c r="D395" s="155"/>
      <c r="E395" s="155"/>
      <c r="F395" s="155"/>
      <c r="G395" s="156"/>
      <c r="H395" s="156"/>
      <c r="I395" s="156"/>
      <c r="J395" s="156"/>
      <c r="K395" s="156"/>
      <c r="M395" s="157"/>
    </row>
    <row r="396" spans="1:13" ht="21" customHeight="1" x14ac:dyDescent="0.5">
      <c r="A396" s="153"/>
      <c r="B396" s="154"/>
      <c r="C396" s="155"/>
      <c r="D396" s="155"/>
      <c r="E396" s="155"/>
      <c r="F396" s="155"/>
      <c r="G396" s="156"/>
      <c r="H396" s="156"/>
      <c r="I396" s="156"/>
      <c r="J396" s="156"/>
      <c r="K396" s="156"/>
      <c r="M396" s="157"/>
    </row>
    <row r="397" spans="1:13" ht="21" customHeight="1" x14ac:dyDescent="0.5">
      <c r="A397" s="153"/>
      <c r="B397" s="154"/>
      <c r="C397" s="155"/>
      <c r="D397" s="155"/>
      <c r="E397" s="155"/>
      <c r="F397" s="155"/>
      <c r="G397" s="156"/>
      <c r="H397" s="156"/>
      <c r="I397" s="156"/>
      <c r="J397" s="156"/>
      <c r="K397" s="156"/>
      <c r="M397" s="157"/>
    </row>
    <row r="398" spans="1:13" ht="21" customHeight="1" x14ac:dyDescent="0.5">
      <c r="A398" s="153"/>
      <c r="B398" s="154"/>
      <c r="C398" s="155"/>
      <c r="D398" s="155"/>
      <c r="E398" s="155"/>
      <c r="F398" s="155"/>
      <c r="G398" s="156"/>
      <c r="H398" s="156"/>
      <c r="I398" s="156"/>
      <c r="J398" s="156"/>
      <c r="K398" s="156"/>
      <c r="M398" s="157"/>
    </row>
    <row r="399" spans="1:13" ht="21" customHeight="1" x14ac:dyDescent="0.5">
      <c r="A399" s="153"/>
      <c r="B399" s="154"/>
      <c r="C399" s="155"/>
      <c r="D399" s="155"/>
      <c r="E399" s="155"/>
      <c r="F399" s="155"/>
      <c r="G399" s="156"/>
      <c r="H399" s="156"/>
      <c r="I399" s="156"/>
      <c r="J399" s="156"/>
      <c r="K399" s="156"/>
      <c r="M399" s="157"/>
    </row>
    <row r="400" spans="1:13" ht="21" customHeight="1" x14ac:dyDescent="0.5">
      <c r="A400" s="153"/>
      <c r="B400" s="154"/>
      <c r="C400" s="155"/>
      <c r="D400" s="155"/>
      <c r="E400" s="155"/>
      <c r="F400" s="155"/>
      <c r="G400" s="156"/>
      <c r="H400" s="156"/>
      <c r="I400" s="156"/>
      <c r="J400" s="156"/>
      <c r="K400" s="156"/>
      <c r="M400" s="157"/>
    </row>
    <row r="401" spans="1:13" ht="21" customHeight="1" x14ac:dyDescent="0.5">
      <c r="A401" s="153"/>
      <c r="B401" s="154"/>
      <c r="C401" s="155"/>
      <c r="D401" s="155"/>
      <c r="E401" s="155"/>
      <c r="F401" s="155"/>
      <c r="G401" s="156"/>
      <c r="H401" s="156"/>
      <c r="I401" s="156"/>
      <c r="J401" s="156"/>
      <c r="K401" s="156"/>
      <c r="M401" s="157"/>
    </row>
    <row r="402" spans="1:13" ht="21" customHeight="1" x14ac:dyDescent="0.5">
      <c r="A402" s="153"/>
      <c r="B402" s="154"/>
      <c r="C402" s="155"/>
      <c r="D402" s="155"/>
      <c r="E402" s="155"/>
      <c r="F402" s="155"/>
      <c r="G402" s="156"/>
      <c r="H402" s="156"/>
      <c r="I402" s="156"/>
      <c r="J402" s="156"/>
      <c r="K402" s="156"/>
      <c r="M402" s="157"/>
    </row>
    <row r="403" spans="1:13" ht="21" customHeight="1" x14ac:dyDescent="0.5">
      <c r="A403" s="153"/>
      <c r="B403" s="154"/>
      <c r="C403" s="155"/>
      <c r="D403" s="155"/>
      <c r="E403" s="155"/>
      <c r="F403" s="155"/>
      <c r="G403" s="156"/>
      <c r="H403" s="156"/>
      <c r="I403" s="156"/>
      <c r="J403" s="156"/>
      <c r="K403" s="156"/>
      <c r="M403" s="157"/>
    </row>
    <row r="404" spans="1:13" ht="21" customHeight="1" x14ac:dyDescent="0.5">
      <c r="A404" s="153"/>
      <c r="B404" s="154"/>
      <c r="C404" s="155"/>
      <c r="D404" s="155"/>
      <c r="E404" s="155"/>
      <c r="F404" s="155"/>
      <c r="G404" s="156"/>
      <c r="H404" s="156"/>
      <c r="I404" s="156"/>
      <c r="J404" s="156"/>
      <c r="K404" s="156"/>
      <c r="M404" s="157"/>
    </row>
    <row r="405" spans="1:13" ht="21" customHeight="1" x14ac:dyDescent="0.5">
      <c r="A405" s="153"/>
      <c r="B405" s="154"/>
      <c r="C405" s="155"/>
      <c r="D405" s="155"/>
      <c r="E405" s="155"/>
      <c r="F405" s="155"/>
      <c r="G405" s="156"/>
      <c r="H405" s="156"/>
      <c r="I405" s="156"/>
      <c r="J405" s="156"/>
      <c r="K405" s="156"/>
      <c r="M405" s="157"/>
    </row>
    <row r="406" spans="1:13" ht="21" customHeight="1" x14ac:dyDescent="0.5">
      <c r="A406" s="153"/>
      <c r="B406" s="154"/>
      <c r="C406" s="155"/>
      <c r="D406" s="155"/>
      <c r="E406" s="155"/>
      <c r="F406" s="155"/>
      <c r="G406" s="156"/>
      <c r="H406" s="156"/>
      <c r="I406" s="156"/>
      <c r="J406" s="156"/>
      <c r="K406" s="156"/>
      <c r="M406" s="157"/>
    </row>
    <row r="407" spans="1:13" ht="21" customHeight="1" x14ac:dyDescent="0.5">
      <c r="A407" s="153"/>
      <c r="B407" s="154"/>
      <c r="C407" s="155"/>
      <c r="D407" s="155"/>
      <c r="E407" s="155"/>
      <c r="F407" s="155"/>
      <c r="G407" s="156"/>
      <c r="H407" s="156"/>
      <c r="I407" s="156"/>
      <c r="J407" s="156"/>
      <c r="K407" s="156"/>
      <c r="M407" s="157"/>
    </row>
    <row r="408" spans="1:13" ht="21" customHeight="1" x14ac:dyDescent="0.5">
      <c r="A408" s="153"/>
      <c r="B408" s="154"/>
      <c r="C408" s="155"/>
      <c r="D408" s="155"/>
      <c r="E408" s="155"/>
      <c r="F408" s="155"/>
      <c r="G408" s="156"/>
      <c r="H408" s="156"/>
      <c r="I408" s="156"/>
      <c r="J408" s="156"/>
      <c r="K408" s="156"/>
      <c r="M408" s="157"/>
    </row>
    <row r="409" spans="1:13" ht="21" customHeight="1" x14ac:dyDescent="0.5">
      <c r="A409" s="153"/>
      <c r="B409" s="154"/>
      <c r="C409" s="155"/>
      <c r="D409" s="155"/>
      <c r="E409" s="155"/>
      <c r="F409" s="155"/>
      <c r="G409" s="156"/>
      <c r="H409" s="156"/>
      <c r="I409" s="156"/>
      <c r="J409" s="156"/>
      <c r="K409" s="156"/>
      <c r="M409" s="157"/>
    </row>
    <row r="410" spans="1:13" ht="21" customHeight="1" x14ac:dyDescent="0.5">
      <c r="A410" s="153"/>
      <c r="B410" s="154"/>
      <c r="C410" s="155"/>
      <c r="D410" s="155"/>
      <c r="E410" s="155"/>
      <c r="F410" s="155"/>
      <c r="G410" s="156"/>
      <c r="H410" s="156"/>
      <c r="I410" s="156"/>
      <c r="J410" s="156"/>
      <c r="K410" s="156"/>
      <c r="M410" s="157"/>
    </row>
    <row r="411" spans="1:13" ht="21" customHeight="1" x14ac:dyDescent="0.5">
      <c r="A411" s="153"/>
      <c r="B411" s="154"/>
      <c r="C411" s="155"/>
      <c r="D411" s="155"/>
      <c r="E411" s="155"/>
      <c r="F411" s="155"/>
      <c r="G411" s="156"/>
      <c r="H411" s="156"/>
      <c r="I411" s="156"/>
      <c r="J411" s="156"/>
      <c r="K411" s="156"/>
      <c r="M411" s="157"/>
    </row>
    <row r="412" spans="1:13" ht="21" customHeight="1" x14ac:dyDescent="0.5">
      <c r="A412" s="153"/>
      <c r="B412" s="154"/>
      <c r="C412" s="155"/>
      <c r="D412" s="155"/>
      <c r="E412" s="155"/>
      <c r="F412" s="155"/>
      <c r="G412" s="156"/>
      <c r="H412" s="156"/>
      <c r="I412" s="156"/>
      <c r="J412" s="156"/>
      <c r="K412" s="156"/>
      <c r="M412" s="157"/>
    </row>
    <row r="413" spans="1:13" ht="21" customHeight="1" x14ac:dyDescent="0.5">
      <c r="A413" s="153"/>
      <c r="B413" s="154"/>
      <c r="C413" s="155"/>
      <c r="D413" s="155"/>
      <c r="E413" s="155"/>
      <c r="F413" s="155"/>
      <c r="G413" s="156"/>
      <c r="H413" s="156"/>
      <c r="I413" s="156"/>
      <c r="J413" s="156"/>
      <c r="K413" s="156"/>
      <c r="M413" s="157"/>
    </row>
    <row r="414" spans="1:13" ht="21" customHeight="1" x14ac:dyDescent="0.5">
      <c r="A414" s="153"/>
      <c r="B414" s="154"/>
      <c r="C414" s="155"/>
      <c r="D414" s="155"/>
      <c r="E414" s="155"/>
      <c r="F414" s="155"/>
      <c r="G414" s="156"/>
      <c r="H414" s="156"/>
      <c r="I414" s="156"/>
      <c r="J414" s="156"/>
      <c r="K414" s="156"/>
      <c r="M414" s="157"/>
    </row>
    <row r="415" spans="1:13" ht="21" customHeight="1" x14ac:dyDescent="0.5">
      <c r="A415" s="153"/>
      <c r="B415" s="154"/>
      <c r="C415" s="155"/>
      <c r="D415" s="155"/>
      <c r="E415" s="155"/>
      <c r="F415" s="155"/>
      <c r="G415" s="156"/>
      <c r="H415" s="156"/>
      <c r="I415" s="156"/>
      <c r="J415" s="156"/>
      <c r="K415" s="156"/>
      <c r="M415" s="157"/>
    </row>
    <row r="416" spans="1:13" ht="21" customHeight="1" x14ac:dyDescent="0.5">
      <c r="A416" s="153"/>
      <c r="B416" s="154"/>
      <c r="C416" s="155"/>
      <c r="D416" s="155"/>
      <c r="E416" s="155"/>
      <c r="F416" s="155"/>
      <c r="G416" s="156"/>
      <c r="H416" s="156"/>
      <c r="I416" s="156"/>
      <c r="J416" s="156"/>
      <c r="K416" s="156"/>
      <c r="M416" s="157"/>
    </row>
    <row r="417" spans="1:13" ht="21" customHeight="1" x14ac:dyDescent="0.5">
      <c r="A417" s="153"/>
      <c r="B417" s="154"/>
      <c r="C417" s="155"/>
      <c r="D417" s="155"/>
      <c r="E417" s="155"/>
      <c r="F417" s="155"/>
      <c r="G417" s="156"/>
      <c r="H417" s="156"/>
      <c r="I417" s="156"/>
      <c r="J417" s="156"/>
      <c r="K417" s="156"/>
      <c r="M417" s="157"/>
    </row>
    <row r="418" spans="1:13" ht="21" customHeight="1" x14ac:dyDescent="0.5">
      <c r="A418" s="153"/>
      <c r="B418" s="154"/>
      <c r="C418" s="155"/>
      <c r="D418" s="155"/>
      <c r="E418" s="155"/>
      <c r="F418" s="155"/>
      <c r="G418" s="156"/>
      <c r="H418" s="156"/>
      <c r="I418" s="156"/>
      <c r="J418" s="156"/>
      <c r="K418" s="156"/>
      <c r="M418" s="157"/>
    </row>
    <row r="419" spans="1:13" ht="21" customHeight="1" x14ac:dyDescent="0.5">
      <c r="A419" s="153"/>
      <c r="B419" s="154"/>
      <c r="C419" s="155"/>
      <c r="D419" s="155"/>
      <c r="E419" s="155"/>
      <c r="F419" s="155"/>
      <c r="G419" s="156"/>
      <c r="H419" s="156"/>
      <c r="I419" s="156"/>
      <c r="J419" s="156"/>
      <c r="K419" s="156"/>
      <c r="M419" s="157"/>
    </row>
    <row r="420" spans="1:13" ht="21" customHeight="1" x14ac:dyDescent="0.5">
      <c r="A420" s="153"/>
      <c r="B420" s="154"/>
      <c r="C420" s="155"/>
      <c r="D420" s="155"/>
      <c r="E420" s="155"/>
      <c r="F420" s="155"/>
      <c r="G420" s="156"/>
      <c r="H420" s="156"/>
      <c r="I420" s="156"/>
      <c r="J420" s="156"/>
      <c r="K420" s="156"/>
      <c r="M420" s="157"/>
    </row>
    <row r="421" spans="1:13" ht="21" customHeight="1" x14ac:dyDescent="0.5">
      <c r="A421" s="153"/>
      <c r="B421" s="154"/>
      <c r="C421" s="155"/>
      <c r="D421" s="155"/>
      <c r="E421" s="155"/>
      <c r="F421" s="155"/>
      <c r="G421" s="156"/>
      <c r="H421" s="156"/>
      <c r="I421" s="156"/>
      <c r="J421" s="156"/>
      <c r="K421" s="156"/>
      <c r="M421" s="157"/>
    </row>
    <row r="422" spans="1:13" ht="21" customHeight="1" x14ac:dyDescent="0.5">
      <c r="A422" s="153"/>
      <c r="B422" s="154"/>
      <c r="C422" s="155"/>
      <c r="D422" s="155"/>
      <c r="E422" s="155"/>
      <c r="F422" s="155"/>
      <c r="G422" s="156"/>
      <c r="H422" s="156"/>
      <c r="I422" s="156"/>
      <c r="J422" s="156"/>
      <c r="K422" s="156"/>
      <c r="M422" s="157"/>
    </row>
    <row r="423" spans="1:13" ht="21" customHeight="1" x14ac:dyDescent="0.5">
      <c r="A423" s="153"/>
      <c r="B423" s="154"/>
      <c r="C423" s="155"/>
      <c r="D423" s="155"/>
      <c r="E423" s="155"/>
      <c r="F423" s="155"/>
      <c r="G423" s="156"/>
      <c r="H423" s="156"/>
      <c r="I423" s="156"/>
      <c r="J423" s="156"/>
      <c r="K423" s="156"/>
      <c r="M423" s="157"/>
    </row>
    <row r="424" spans="1:13" ht="21" customHeight="1" x14ac:dyDescent="0.5">
      <c r="A424" s="153"/>
      <c r="B424" s="154"/>
      <c r="C424" s="155"/>
      <c r="D424" s="155"/>
      <c r="E424" s="155"/>
      <c r="F424" s="155"/>
      <c r="G424" s="156"/>
      <c r="H424" s="156"/>
      <c r="I424" s="156"/>
      <c r="J424" s="156"/>
      <c r="K424" s="156"/>
      <c r="M424" s="157"/>
    </row>
    <row r="425" spans="1:13" ht="21" customHeight="1" x14ac:dyDescent="0.5">
      <c r="A425" s="153"/>
      <c r="B425" s="154"/>
      <c r="C425" s="155"/>
      <c r="D425" s="155"/>
      <c r="E425" s="155"/>
      <c r="F425" s="155"/>
      <c r="G425" s="156"/>
      <c r="H425" s="156"/>
      <c r="I425" s="156"/>
      <c r="J425" s="156"/>
      <c r="K425" s="156"/>
      <c r="M425" s="157"/>
    </row>
    <row r="426" spans="1:13" ht="21" customHeight="1" x14ac:dyDescent="0.5">
      <c r="A426" s="153"/>
      <c r="B426" s="154"/>
      <c r="C426" s="155"/>
      <c r="D426" s="155"/>
      <c r="E426" s="155"/>
      <c r="F426" s="155"/>
      <c r="G426" s="156"/>
      <c r="H426" s="156"/>
      <c r="I426" s="156"/>
      <c r="J426" s="156"/>
      <c r="K426" s="156"/>
      <c r="M426" s="157"/>
    </row>
    <row r="427" spans="1:13" ht="21" customHeight="1" x14ac:dyDescent="0.5">
      <c r="A427" s="153"/>
      <c r="B427" s="154"/>
      <c r="C427" s="155"/>
      <c r="D427" s="155"/>
      <c r="E427" s="155"/>
      <c r="F427" s="155"/>
      <c r="G427" s="156"/>
      <c r="H427" s="156"/>
      <c r="I427" s="156"/>
      <c r="J427" s="156"/>
      <c r="K427" s="156"/>
      <c r="M427" s="157"/>
    </row>
    <row r="428" spans="1:13" ht="21" customHeight="1" x14ac:dyDescent="0.5">
      <c r="A428" s="153"/>
      <c r="B428" s="154"/>
      <c r="C428" s="155"/>
      <c r="D428" s="155"/>
      <c r="E428" s="155"/>
      <c r="F428" s="155"/>
      <c r="G428" s="156"/>
      <c r="H428" s="156"/>
      <c r="I428" s="156"/>
      <c r="J428" s="156"/>
      <c r="K428" s="156"/>
      <c r="M428" s="157"/>
    </row>
    <row r="429" spans="1:13" ht="21" customHeight="1" x14ac:dyDescent="0.5">
      <c r="A429" s="153"/>
      <c r="B429" s="154"/>
      <c r="C429" s="155"/>
      <c r="D429" s="155"/>
      <c r="E429" s="155"/>
      <c r="F429" s="155"/>
      <c r="G429" s="156"/>
      <c r="H429" s="156"/>
      <c r="I429" s="156"/>
      <c r="J429" s="156"/>
      <c r="K429" s="156"/>
      <c r="M429" s="157"/>
    </row>
    <row r="430" spans="1:13" ht="21" customHeight="1" x14ac:dyDescent="0.5">
      <c r="A430" s="153"/>
      <c r="B430" s="154"/>
      <c r="C430" s="155"/>
      <c r="D430" s="155"/>
      <c r="E430" s="155"/>
      <c r="F430" s="155"/>
      <c r="G430" s="156"/>
      <c r="H430" s="156"/>
      <c r="I430" s="156"/>
      <c r="J430" s="156"/>
      <c r="K430" s="156"/>
      <c r="M430" s="157"/>
    </row>
    <row r="431" spans="1:13" ht="21" customHeight="1" x14ac:dyDescent="0.5">
      <c r="A431" s="153"/>
      <c r="B431" s="154"/>
      <c r="C431" s="155"/>
      <c r="D431" s="155"/>
      <c r="E431" s="155"/>
      <c r="F431" s="155"/>
      <c r="G431" s="156"/>
      <c r="H431" s="156"/>
      <c r="I431" s="156"/>
      <c r="J431" s="156"/>
      <c r="K431" s="156"/>
      <c r="M431" s="157"/>
    </row>
    <row r="432" spans="1:13" ht="21" customHeight="1" x14ac:dyDescent="0.5">
      <c r="A432" s="153"/>
      <c r="B432" s="154"/>
      <c r="C432" s="155"/>
      <c r="D432" s="155"/>
      <c r="E432" s="155"/>
      <c r="F432" s="155"/>
      <c r="G432" s="156"/>
      <c r="H432" s="156"/>
      <c r="I432" s="156"/>
      <c r="J432" s="156"/>
      <c r="K432" s="156"/>
      <c r="M432" s="157"/>
    </row>
    <row r="433" spans="1:13" ht="21" customHeight="1" x14ac:dyDescent="0.5">
      <c r="A433" s="153"/>
      <c r="B433" s="154"/>
      <c r="C433" s="155"/>
      <c r="D433" s="155"/>
      <c r="E433" s="155"/>
      <c r="F433" s="155"/>
      <c r="G433" s="156"/>
      <c r="H433" s="156"/>
      <c r="I433" s="156"/>
      <c r="J433" s="156"/>
      <c r="K433" s="156"/>
      <c r="M433" s="157"/>
    </row>
    <row r="434" spans="1:13" ht="21" customHeight="1" x14ac:dyDescent="0.5">
      <c r="A434" s="153"/>
      <c r="B434" s="154"/>
      <c r="C434" s="155"/>
      <c r="D434" s="155"/>
      <c r="E434" s="155"/>
      <c r="F434" s="155"/>
      <c r="G434" s="156"/>
      <c r="H434" s="156"/>
      <c r="I434" s="156"/>
      <c r="J434" s="156"/>
      <c r="K434" s="156"/>
      <c r="M434" s="157"/>
    </row>
    <row r="435" spans="1:13" ht="21" customHeight="1" x14ac:dyDescent="0.5">
      <c r="A435" s="153"/>
      <c r="B435" s="154"/>
      <c r="C435" s="155"/>
      <c r="D435" s="155"/>
      <c r="E435" s="155"/>
      <c r="F435" s="155"/>
      <c r="G435" s="156"/>
      <c r="H435" s="156"/>
      <c r="I435" s="156"/>
      <c r="J435" s="156"/>
      <c r="K435" s="156"/>
      <c r="M435" s="157"/>
    </row>
    <row r="436" spans="1:13" ht="21" customHeight="1" x14ac:dyDescent="0.5">
      <c r="A436" s="153"/>
      <c r="B436" s="154"/>
      <c r="C436" s="155"/>
      <c r="D436" s="155"/>
      <c r="E436" s="155"/>
      <c r="F436" s="155"/>
      <c r="G436" s="156"/>
      <c r="H436" s="156"/>
      <c r="I436" s="156"/>
      <c r="J436" s="156"/>
      <c r="K436" s="156"/>
      <c r="M436" s="157"/>
    </row>
    <row r="437" spans="1:13" ht="21" customHeight="1" x14ac:dyDescent="0.5">
      <c r="A437" s="153"/>
      <c r="B437" s="154"/>
      <c r="C437" s="155"/>
      <c r="D437" s="155"/>
      <c r="E437" s="155"/>
      <c r="F437" s="155"/>
      <c r="G437" s="156"/>
      <c r="H437" s="156"/>
      <c r="I437" s="156"/>
      <c r="J437" s="156"/>
      <c r="K437" s="156"/>
      <c r="M437" s="157"/>
    </row>
    <row r="438" spans="1:13" ht="21" customHeight="1" x14ac:dyDescent="0.5">
      <c r="A438" s="153"/>
      <c r="B438" s="154"/>
      <c r="C438" s="155"/>
      <c r="D438" s="155"/>
      <c r="E438" s="155"/>
      <c r="F438" s="155"/>
      <c r="G438" s="156"/>
      <c r="H438" s="156"/>
      <c r="I438" s="156"/>
      <c r="J438" s="156"/>
      <c r="K438" s="156"/>
      <c r="M438" s="157"/>
    </row>
    <row r="439" spans="1:13" ht="21" customHeight="1" x14ac:dyDescent="0.5">
      <c r="A439" s="153"/>
      <c r="B439" s="154"/>
      <c r="C439" s="155"/>
      <c r="D439" s="155"/>
      <c r="E439" s="155"/>
      <c r="F439" s="155"/>
      <c r="G439" s="156"/>
      <c r="H439" s="156"/>
      <c r="I439" s="156"/>
      <c r="J439" s="156"/>
      <c r="K439" s="156"/>
      <c r="M439" s="157"/>
    </row>
    <row r="440" spans="1:13" ht="21" customHeight="1" x14ac:dyDescent="0.5">
      <c r="A440" s="153"/>
      <c r="B440" s="154"/>
      <c r="C440" s="155"/>
      <c r="D440" s="155"/>
      <c r="E440" s="155"/>
      <c r="F440" s="155"/>
      <c r="G440" s="156"/>
      <c r="H440" s="156"/>
      <c r="I440" s="156"/>
      <c r="J440" s="156"/>
      <c r="K440" s="156"/>
      <c r="M440" s="157"/>
    </row>
    <row r="441" spans="1:13" ht="21" customHeight="1" x14ac:dyDescent="0.5">
      <c r="A441" s="153"/>
      <c r="B441" s="154"/>
      <c r="C441" s="155"/>
      <c r="D441" s="155"/>
      <c r="E441" s="155"/>
      <c r="F441" s="155"/>
      <c r="G441" s="156"/>
      <c r="H441" s="156"/>
      <c r="I441" s="156"/>
      <c r="J441" s="156"/>
      <c r="K441" s="156"/>
      <c r="M441" s="157"/>
    </row>
    <row r="442" spans="1:13" ht="21" customHeight="1" x14ac:dyDescent="0.5">
      <c r="A442" s="153"/>
      <c r="B442" s="154"/>
      <c r="C442" s="155"/>
      <c r="D442" s="155"/>
      <c r="E442" s="155"/>
      <c r="F442" s="155"/>
      <c r="G442" s="156"/>
      <c r="H442" s="156"/>
      <c r="I442" s="156"/>
      <c r="J442" s="156"/>
      <c r="K442" s="156"/>
      <c r="M442" s="157"/>
    </row>
    <row r="443" spans="1:13" ht="21" customHeight="1" x14ac:dyDescent="0.5">
      <c r="A443" s="153"/>
      <c r="B443" s="154"/>
      <c r="C443" s="155"/>
      <c r="D443" s="155"/>
      <c r="E443" s="155"/>
      <c r="F443" s="155"/>
      <c r="G443" s="156"/>
      <c r="H443" s="156"/>
      <c r="I443" s="156"/>
      <c r="J443" s="156"/>
      <c r="K443" s="156"/>
      <c r="M443" s="157"/>
    </row>
    <row r="444" spans="1:13" ht="21" customHeight="1" x14ac:dyDescent="0.5">
      <c r="A444" s="153"/>
      <c r="B444" s="154"/>
      <c r="C444" s="155"/>
      <c r="D444" s="155"/>
      <c r="E444" s="155"/>
      <c r="F444" s="155"/>
      <c r="G444" s="156"/>
      <c r="H444" s="156"/>
      <c r="I444" s="156"/>
      <c r="J444" s="156"/>
      <c r="K444" s="156"/>
      <c r="M444" s="157"/>
    </row>
    <row r="445" spans="1:13" ht="21" customHeight="1" x14ac:dyDescent="0.5">
      <c r="A445" s="153"/>
      <c r="B445" s="154"/>
      <c r="C445" s="155"/>
      <c r="D445" s="155"/>
      <c r="E445" s="155"/>
      <c r="F445" s="155"/>
      <c r="G445" s="156"/>
      <c r="H445" s="156"/>
      <c r="I445" s="156"/>
      <c r="J445" s="156"/>
      <c r="K445" s="156"/>
      <c r="M445" s="157"/>
    </row>
    <row r="446" spans="1:13" ht="21" customHeight="1" x14ac:dyDescent="0.5">
      <c r="A446" s="153"/>
      <c r="B446" s="154"/>
      <c r="C446" s="155"/>
      <c r="D446" s="155"/>
      <c r="E446" s="155"/>
      <c r="F446" s="155"/>
      <c r="G446" s="156"/>
      <c r="H446" s="156"/>
      <c r="I446" s="156"/>
      <c r="J446" s="156"/>
      <c r="K446" s="156"/>
      <c r="M446" s="157"/>
    </row>
    <row r="447" spans="1:13" ht="21" customHeight="1" x14ac:dyDescent="0.5">
      <c r="A447" s="153"/>
      <c r="B447" s="154"/>
      <c r="C447" s="155"/>
      <c r="D447" s="155"/>
      <c r="E447" s="155"/>
      <c r="F447" s="155"/>
      <c r="G447" s="156"/>
      <c r="H447" s="156"/>
      <c r="I447" s="156"/>
      <c r="J447" s="156"/>
      <c r="K447" s="156"/>
      <c r="M447" s="157"/>
    </row>
    <row r="448" spans="1:13" ht="21" customHeight="1" x14ac:dyDescent="0.5">
      <c r="A448" s="153"/>
      <c r="B448" s="154"/>
      <c r="C448" s="155"/>
      <c r="D448" s="155"/>
      <c r="E448" s="155"/>
      <c r="F448" s="155"/>
      <c r="G448" s="156"/>
      <c r="H448" s="156"/>
      <c r="I448" s="156"/>
      <c r="J448" s="156"/>
      <c r="K448" s="156"/>
      <c r="M448" s="157"/>
    </row>
    <row r="449" spans="1:13" ht="21" customHeight="1" x14ac:dyDescent="0.5">
      <c r="A449" s="153"/>
      <c r="B449" s="154"/>
      <c r="C449" s="155"/>
      <c r="D449" s="155"/>
      <c r="E449" s="155"/>
      <c r="F449" s="155"/>
      <c r="G449" s="156"/>
      <c r="H449" s="156"/>
      <c r="I449" s="156"/>
      <c r="J449" s="156"/>
      <c r="K449" s="156"/>
      <c r="M449" s="157"/>
    </row>
    <row r="450" spans="1:13" ht="21" customHeight="1" x14ac:dyDescent="0.5">
      <c r="A450" s="153"/>
      <c r="B450" s="154"/>
      <c r="C450" s="155"/>
      <c r="D450" s="155"/>
      <c r="E450" s="155"/>
      <c r="F450" s="155"/>
      <c r="G450" s="156"/>
      <c r="H450" s="156"/>
      <c r="I450" s="156"/>
      <c r="J450" s="156"/>
      <c r="K450" s="156"/>
      <c r="M450" s="157"/>
    </row>
    <row r="451" spans="1:13" ht="21" customHeight="1" x14ac:dyDescent="0.5">
      <c r="A451" s="153"/>
      <c r="B451" s="154"/>
      <c r="C451" s="155"/>
      <c r="D451" s="155"/>
      <c r="E451" s="155"/>
      <c r="F451" s="155"/>
      <c r="G451" s="156"/>
      <c r="H451" s="156"/>
      <c r="I451" s="156"/>
      <c r="J451" s="156"/>
      <c r="K451" s="156"/>
      <c r="M451" s="157"/>
    </row>
    <row r="452" spans="1:13" ht="21" customHeight="1" x14ac:dyDescent="0.5">
      <c r="A452" s="153"/>
      <c r="B452" s="154"/>
      <c r="C452" s="155"/>
      <c r="D452" s="155"/>
      <c r="E452" s="155"/>
      <c r="F452" s="155"/>
      <c r="G452" s="156"/>
      <c r="H452" s="156"/>
      <c r="I452" s="156"/>
      <c r="J452" s="156"/>
      <c r="K452" s="156"/>
      <c r="M452" s="157"/>
    </row>
    <row r="453" spans="1:13" ht="21" customHeight="1" x14ac:dyDescent="0.5">
      <c r="A453" s="153"/>
      <c r="B453" s="154"/>
      <c r="C453" s="155"/>
      <c r="D453" s="155"/>
      <c r="E453" s="155"/>
      <c r="F453" s="155"/>
      <c r="G453" s="156"/>
      <c r="H453" s="156"/>
      <c r="I453" s="156"/>
      <c r="J453" s="156"/>
      <c r="K453" s="156"/>
      <c r="M453" s="157"/>
    </row>
    <row r="454" spans="1:13" ht="21" customHeight="1" x14ac:dyDescent="0.5">
      <c r="A454" s="153"/>
      <c r="B454" s="154"/>
      <c r="C454" s="155"/>
      <c r="D454" s="155"/>
      <c r="E454" s="155"/>
      <c r="F454" s="155"/>
      <c r="G454" s="156"/>
      <c r="H454" s="156"/>
      <c r="I454" s="156"/>
      <c r="J454" s="156"/>
      <c r="K454" s="156"/>
      <c r="M454" s="157"/>
    </row>
    <row r="455" spans="1:13" ht="21" customHeight="1" x14ac:dyDescent="0.5">
      <c r="A455" s="153"/>
      <c r="B455" s="154"/>
      <c r="C455" s="155"/>
      <c r="D455" s="155"/>
      <c r="E455" s="155"/>
      <c r="F455" s="155"/>
      <c r="G455" s="156"/>
      <c r="H455" s="156"/>
      <c r="I455" s="156"/>
      <c r="J455" s="156"/>
      <c r="K455" s="156"/>
      <c r="M455" s="157"/>
    </row>
    <row r="456" spans="1:13" ht="21" customHeight="1" x14ac:dyDescent="0.5">
      <c r="A456" s="153"/>
      <c r="B456" s="154"/>
      <c r="C456" s="155"/>
      <c r="D456" s="155"/>
      <c r="E456" s="155"/>
      <c r="F456" s="155"/>
      <c r="G456" s="156"/>
      <c r="H456" s="156"/>
      <c r="I456" s="156"/>
      <c r="J456" s="156"/>
      <c r="K456" s="156"/>
      <c r="M456" s="157"/>
    </row>
    <row r="457" spans="1:13" ht="21" customHeight="1" x14ac:dyDescent="0.5">
      <c r="A457" s="153"/>
      <c r="B457" s="154"/>
      <c r="C457" s="155"/>
      <c r="D457" s="155"/>
      <c r="E457" s="155"/>
      <c r="F457" s="155"/>
      <c r="G457" s="156"/>
      <c r="H457" s="156"/>
      <c r="I457" s="156"/>
      <c r="J457" s="156"/>
      <c r="K457" s="156"/>
      <c r="M457" s="157"/>
    </row>
    <row r="458" spans="1:13" ht="21" customHeight="1" x14ac:dyDescent="0.5">
      <c r="A458" s="153"/>
      <c r="B458" s="154"/>
      <c r="C458" s="155"/>
      <c r="D458" s="155"/>
      <c r="E458" s="155"/>
      <c r="F458" s="155"/>
      <c r="G458" s="156"/>
      <c r="H458" s="156"/>
      <c r="I458" s="156"/>
      <c r="J458" s="156"/>
      <c r="K458" s="156"/>
      <c r="M458" s="157"/>
    </row>
    <row r="459" spans="1:13" ht="21" customHeight="1" x14ac:dyDescent="0.5">
      <c r="A459" s="153"/>
      <c r="B459" s="154"/>
      <c r="C459" s="155"/>
      <c r="D459" s="155"/>
      <c r="E459" s="155"/>
      <c r="F459" s="155"/>
      <c r="G459" s="156"/>
      <c r="H459" s="156"/>
      <c r="I459" s="156"/>
      <c r="J459" s="156"/>
      <c r="K459" s="156"/>
      <c r="M459" s="157"/>
    </row>
    <row r="460" spans="1:13" ht="21" customHeight="1" x14ac:dyDescent="0.5">
      <c r="A460" s="153"/>
      <c r="B460" s="154"/>
      <c r="C460" s="155"/>
      <c r="D460" s="155"/>
      <c r="E460" s="155"/>
      <c r="F460" s="155"/>
      <c r="G460" s="156"/>
      <c r="H460" s="156"/>
      <c r="I460" s="156"/>
      <c r="J460" s="156"/>
      <c r="K460" s="156"/>
      <c r="M460" s="157"/>
    </row>
    <row r="461" spans="1:13" ht="21" customHeight="1" x14ac:dyDescent="0.5">
      <c r="A461" s="153"/>
      <c r="B461" s="154"/>
      <c r="C461" s="155"/>
      <c r="D461" s="155"/>
      <c r="E461" s="155"/>
      <c r="F461" s="155"/>
      <c r="G461" s="156"/>
      <c r="H461" s="156"/>
      <c r="I461" s="156"/>
      <c r="J461" s="156"/>
      <c r="K461" s="156"/>
      <c r="M461" s="157"/>
    </row>
    <row r="462" spans="1:13" ht="21" customHeight="1" x14ac:dyDescent="0.5">
      <c r="A462" s="153"/>
      <c r="B462" s="154"/>
      <c r="C462" s="155"/>
      <c r="D462" s="155"/>
      <c r="E462" s="155"/>
      <c r="F462" s="155"/>
      <c r="G462" s="156"/>
      <c r="H462" s="156"/>
      <c r="I462" s="156"/>
      <c r="J462" s="156"/>
      <c r="K462" s="156"/>
      <c r="M462" s="157"/>
    </row>
    <row r="463" spans="1:13" ht="21" customHeight="1" x14ac:dyDescent="0.5">
      <c r="A463" s="153"/>
      <c r="B463" s="154"/>
      <c r="C463" s="155"/>
      <c r="D463" s="155"/>
      <c r="E463" s="155"/>
      <c r="F463" s="155"/>
      <c r="G463" s="156"/>
      <c r="H463" s="156"/>
      <c r="I463" s="156"/>
      <c r="J463" s="156"/>
      <c r="K463" s="156"/>
      <c r="M463" s="157"/>
    </row>
    <row r="464" spans="1:13" ht="21" customHeight="1" x14ac:dyDescent="0.5">
      <c r="A464" s="153"/>
      <c r="B464" s="154"/>
      <c r="C464" s="155"/>
      <c r="D464" s="155"/>
      <c r="E464" s="155"/>
      <c r="F464" s="155"/>
      <c r="G464" s="156"/>
      <c r="H464" s="156"/>
      <c r="I464" s="156"/>
      <c r="J464" s="156"/>
      <c r="K464" s="156"/>
      <c r="M464" s="157"/>
    </row>
    <row r="465" spans="1:13" ht="21" customHeight="1" x14ac:dyDescent="0.5">
      <c r="A465" s="153"/>
      <c r="B465" s="154"/>
      <c r="C465" s="155"/>
      <c r="D465" s="155"/>
      <c r="E465" s="155"/>
      <c r="F465" s="155"/>
      <c r="G465" s="156"/>
      <c r="H465" s="156"/>
      <c r="I465" s="156"/>
      <c r="J465" s="156"/>
      <c r="K465" s="156"/>
      <c r="M465" s="157"/>
    </row>
    <row r="466" spans="1:13" ht="21" customHeight="1" x14ac:dyDescent="0.5">
      <c r="A466" s="153"/>
      <c r="B466" s="154"/>
      <c r="C466" s="155"/>
      <c r="D466" s="155"/>
      <c r="E466" s="155"/>
      <c r="F466" s="155"/>
      <c r="G466" s="156"/>
      <c r="H466" s="156"/>
      <c r="I466" s="156"/>
      <c r="J466" s="156"/>
      <c r="K466" s="156"/>
      <c r="M466" s="157"/>
    </row>
    <row r="467" spans="1:13" ht="21" customHeight="1" x14ac:dyDescent="0.5">
      <c r="A467" s="153"/>
      <c r="B467" s="154"/>
      <c r="C467" s="155"/>
      <c r="D467" s="155"/>
      <c r="E467" s="155"/>
      <c r="F467" s="155"/>
      <c r="G467" s="156"/>
      <c r="H467" s="156"/>
      <c r="I467" s="156"/>
      <c r="J467" s="156"/>
      <c r="K467" s="156"/>
      <c r="M467" s="157"/>
    </row>
    <row r="468" spans="1:13" ht="21" customHeight="1" x14ac:dyDescent="0.5">
      <c r="A468" s="153"/>
      <c r="B468" s="154"/>
      <c r="C468" s="155"/>
      <c r="D468" s="155"/>
      <c r="E468" s="155"/>
      <c r="F468" s="155"/>
      <c r="G468" s="156"/>
      <c r="H468" s="156"/>
      <c r="I468" s="156"/>
      <c r="J468" s="156"/>
      <c r="K468" s="156"/>
      <c r="M468" s="157"/>
    </row>
    <row r="469" spans="1:13" ht="21" customHeight="1" x14ac:dyDescent="0.5">
      <c r="A469" s="153"/>
      <c r="B469" s="154"/>
      <c r="C469" s="155"/>
      <c r="D469" s="155"/>
      <c r="E469" s="155"/>
      <c r="F469" s="155"/>
      <c r="G469" s="156"/>
      <c r="H469" s="156"/>
      <c r="I469" s="156"/>
      <c r="J469" s="156"/>
      <c r="K469" s="156"/>
      <c r="M469" s="157"/>
    </row>
    <row r="470" spans="1:13" ht="21" customHeight="1" x14ac:dyDescent="0.5">
      <c r="A470" s="153"/>
      <c r="B470" s="154"/>
      <c r="C470" s="155"/>
      <c r="D470" s="155"/>
      <c r="E470" s="155"/>
      <c r="F470" s="155"/>
      <c r="G470" s="156"/>
      <c r="H470" s="156"/>
      <c r="I470" s="156"/>
      <c r="J470" s="156"/>
      <c r="K470" s="156"/>
      <c r="M470" s="157"/>
    </row>
    <row r="471" spans="1:13" ht="21" customHeight="1" x14ac:dyDescent="0.5">
      <c r="A471" s="153"/>
      <c r="B471" s="154"/>
      <c r="C471" s="155"/>
      <c r="D471" s="155"/>
      <c r="E471" s="155"/>
      <c r="F471" s="155"/>
      <c r="G471" s="156"/>
      <c r="H471" s="156"/>
      <c r="I471" s="156"/>
      <c r="J471" s="156"/>
      <c r="K471" s="156"/>
      <c r="M471" s="157"/>
    </row>
    <row r="472" spans="1:13" ht="21" customHeight="1" x14ac:dyDescent="0.5">
      <c r="A472" s="153"/>
      <c r="B472" s="154"/>
      <c r="C472" s="155"/>
      <c r="D472" s="155"/>
      <c r="E472" s="155"/>
      <c r="F472" s="155"/>
      <c r="G472" s="156"/>
      <c r="H472" s="156"/>
      <c r="I472" s="156"/>
      <c r="J472" s="156"/>
      <c r="K472" s="156"/>
      <c r="M472" s="157"/>
    </row>
    <row r="473" spans="1:13" ht="21" customHeight="1" x14ac:dyDescent="0.5">
      <c r="A473" s="153"/>
      <c r="B473" s="154"/>
      <c r="C473" s="155"/>
      <c r="D473" s="155"/>
      <c r="E473" s="155"/>
      <c r="F473" s="155"/>
      <c r="G473" s="156"/>
      <c r="H473" s="156"/>
      <c r="I473" s="156"/>
      <c r="J473" s="156"/>
      <c r="K473" s="156"/>
      <c r="M473" s="157"/>
    </row>
    <row r="474" spans="1:13" ht="21" customHeight="1" x14ac:dyDescent="0.5">
      <c r="A474" s="153"/>
      <c r="B474" s="154"/>
      <c r="C474" s="155"/>
      <c r="D474" s="155"/>
      <c r="E474" s="155"/>
      <c r="F474" s="155"/>
      <c r="G474" s="156"/>
      <c r="H474" s="156"/>
      <c r="I474" s="156"/>
      <c r="J474" s="156"/>
      <c r="K474" s="156"/>
      <c r="M474" s="157"/>
    </row>
    <row r="475" spans="1:13" ht="21" customHeight="1" x14ac:dyDescent="0.5">
      <c r="A475" s="153"/>
      <c r="B475" s="154"/>
      <c r="C475" s="155"/>
      <c r="D475" s="155"/>
      <c r="E475" s="155"/>
      <c r="F475" s="155"/>
      <c r="G475" s="156"/>
      <c r="H475" s="156"/>
      <c r="I475" s="156"/>
      <c r="J475" s="156"/>
      <c r="K475" s="156"/>
      <c r="M475" s="157"/>
    </row>
    <row r="476" spans="1:13" ht="21" customHeight="1" x14ac:dyDescent="0.5">
      <c r="A476" s="153"/>
      <c r="B476" s="154"/>
      <c r="C476" s="155"/>
      <c r="D476" s="155"/>
      <c r="E476" s="155"/>
      <c r="F476" s="155"/>
      <c r="G476" s="156"/>
      <c r="H476" s="156"/>
      <c r="I476" s="156"/>
      <c r="J476" s="156"/>
      <c r="K476" s="156"/>
      <c r="M476" s="157"/>
    </row>
    <row r="477" spans="1:13" ht="21" customHeight="1" x14ac:dyDescent="0.5">
      <c r="A477" s="153"/>
      <c r="B477" s="154"/>
      <c r="C477" s="155"/>
      <c r="D477" s="155"/>
      <c r="E477" s="155"/>
      <c r="F477" s="155"/>
      <c r="G477" s="156"/>
      <c r="H477" s="156"/>
      <c r="I477" s="156"/>
      <c r="J477" s="156"/>
      <c r="K477" s="156"/>
      <c r="M477" s="157"/>
    </row>
    <row r="478" spans="1:13" ht="21" customHeight="1" x14ac:dyDescent="0.5">
      <c r="A478" s="153"/>
      <c r="B478" s="154"/>
      <c r="C478" s="155"/>
      <c r="D478" s="155"/>
      <c r="E478" s="155"/>
      <c r="F478" s="155"/>
      <c r="G478" s="156"/>
      <c r="H478" s="156"/>
      <c r="I478" s="156"/>
      <c r="J478" s="156"/>
      <c r="K478" s="156"/>
      <c r="M478" s="157"/>
    </row>
    <row r="479" spans="1:13" ht="21" customHeight="1" x14ac:dyDescent="0.5">
      <c r="A479" s="153"/>
      <c r="B479" s="154"/>
      <c r="C479" s="155"/>
      <c r="D479" s="155"/>
      <c r="E479" s="155"/>
      <c r="F479" s="155"/>
      <c r="G479" s="156"/>
      <c r="H479" s="156"/>
      <c r="I479" s="156"/>
      <c r="J479" s="156"/>
      <c r="K479" s="156"/>
      <c r="M479" s="157"/>
    </row>
    <row r="480" spans="1:13" ht="21" customHeight="1" x14ac:dyDescent="0.5">
      <c r="A480" s="153"/>
      <c r="B480" s="154"/>
      <c r="C480" s="155"/>
      <c r="D480" s="155"/>
      <c r="E480" s="155"/>
      <c r="F480" s="155"/>
      <c r="G480" s="156"/>
      <c r="H480" s="156"/>
      <c r="I480" s="156"/>
      <c r="J480" s="156"/>
      <c r="K480" s="156"/>
      <c r="M480" s="157"/>
    </row>
    <row r="481" spans="1:13" ht="21" customHeight="1" x14ac:dyDescent="0.5">
      <c r="A481" s="153"/>
      <c r="B481" s="154"/>
      <c r="C481" s="155"/>
      <c r="D481" s="155"/>
      <c r="E481" s="155"/>
      <c r="F481" s="155"/>
      <c r="G481" s="156"/>
      <c r="H481" s="156"/>
      <c r="I481" s="156"/>
      <c r="J481" s="156"/>
      <c r="K481" s="156"/>
      <c r="M481" s="157"/>
    </row>
    <row r="482" spans="1:13" ht="21" customHeight="1" x14ac:dyDescent="0.5">
      <c r="A482" s="153"/>
      <c r="B482" s="154"/>
      <c r="C482" s="155"/>
      <c r="D482" s="155"/>
      <c r="E482" s="155"/>
      <c r="F482" s="155"/>
      <c r="G482" s="156"/>
      <c r="H482" s="156"/>
      <c r="I482" s="156"/>
      <c r="J482" s="156"/>
      <c r="K482" s="156"/>
      <c r="M482" s="157"/>
    </row>
    <row r="483" spans="1:13" ht="21" customHeight="1" x14ac:dyDescent="0.5">
      <c r="A483" s="153"/>
      <c r="B483" s="154"/>
      <c r="C483" s="155"/>
      <c r="D483" s="155"/>
      <c r="E483" s="155"/>
      <c r="F483" s="155"/>
      <c r="G483" s="156"/>
      <c r="H483" s="156"/>
      <c r="I483" s="156"/>
      <c r="J483" s="156"/>
      <c r="K483" s="156"/>
      <c r="M483" s="157"/>
    </row>
    <row r="484" spans="1:13" ht="21" customHeight="1" x14ac:dyDescent="0.5">
      <c r="A484" s="153"/>
      <c r="B484" s="154"/>
      <c r="C484" s="155"/>
      <c r="D484" s="155"/>
      <c r="E484" s="155"/>
      <c r="F484" s="155"/>
      <c r="G484" s="156"/>
      <c r="H484" s="156"/>
      <c r="I484" s="156"/>
      <c r="J484" s="156"/>
      <c r="K484" s="156"/>
      <c r="M484" s="157"/>
    </row>
    <row r="485" spans="1:13" ht="21" customHeight="1" x14ac:dyDescent="0.5">
      <c r="A485" s="153"/>
      <c r="B485" s="154"/>
      <c r="C485" s="155"/>
      <c r="D485" s="155"/>
      <c r="E485" s="155"/>
      <c r="F485" s="155"/>
      <c r="G485" s="156"/>
      <c r="H485" s="156"/>
      <c r="I485" s="156"/>
      <c r="J485" s="156"/>
      <c r="K485" s="156"/>
      <c r="M485" s="157"/>
    </row>
    <row r="486" spans="1:13" ht="21" customHeight="1" x14ac:dyDescent="0.5">
      <c r="A486" s="153"/>
      <c r="B486" s="154"/>
      <c r="C486" s="155"/>
      <c r="D486" s="155"/>
      <c r="E486" s="155"/>
      <c r="F486" s="155"/>
      <c r="G486" s="156"/>
      <c r="H486" s="156"/>
      <c r="I486" s="156"/>
      <c r="J486" s="156"/>
      <c r="K486" s="156"/>
      <c r="M486" s="157"/>
    </row>
    <row r="487" spans="1:13" ht="21" customHeight="1" x14ac:dyDescent="0.5">
      <c r="A487" s="153"/>
      <c r="B487" s="154"/>
      <c r="C487" s="155"/>
      <c r="D487" s="155"/>
      <c r="E487" s="155"/>
      <c r="F487" s="155"/>
      <c r="G487" s="156"/>
      <c r="H487" s="156"/>
      <c r="I487" s="156"/>
      <c r="J487" s="156"/>
      <c r="K487" s="156"/>
      <c r="M487" s="157"/>
    </row>
    <row r="488" spans="1:13" ht="21" customHeight="1" x14ac:dyDescent="0.5">
      <c r="A488" s="153"/>
      <c r="B488" s="154"/>
      <c r="C488" s="155"/>
      <c r="D488" s="155"/>
      <c r="E488" s="155"/>
      <c r="F488" s="155"/>
      <c r="G488" s="156"/>
      <c r="H488" s="156"/>
      <c r="I488" s="156"/>
      <c r="J488" s="156"/>
      <c r="K488" s="156"/>
      <c r="M488" s="157"/>
    </row>
  </sheetData>
  <autoFilter ref="A1:XFA488" xr:uid="{00000000-0001-0000-0000-000000000000}"/>
  <mergeCells count="3">
    <mergeCell ref="A1:A2"/>
    <mergeCell ref="L1:L2"/>
    <mergeCell ref="M1:M2"/>
  </mergeCells>
  <phoneticPr fontId="39" alignment="center"/>
  <conditionalFormatting sqref="B2">
    <cfRule type="cellIs" dxfId="2744" priority="772" operator="equal">
      <formula>0</formula>
    </cfRule>
    <cfRule type="containsText" dxfId="2743" priority="773" operator="containsText" text="Super Hot">
      <formula>NOT(ISERROR(SEARCH("Super Hot",B2)))</formula>
    </cfRule>
  </conditionalFormatting>
  <conditionalFormatting sqref="C3:C256 D74 C258:C271 D259:E259 D271:E271 C272:E272 C273:C303 D295:E295">
    <cfRule type="cellIs" dxfId="2658" priority="4003" operator="equal">
      <formula>3</formula>
    </cfRule>
  </conditionalFormatting>
  <conditionalFormatting sqref="C304:D342 C347:D1048576 C1:D2">
    <cfRule type="containsText" dxfId="2657" priority="26865" operator="containsText" text="Super Hot">
      <formula>NOT(ISERROR(SEARCH("Super Hot",C1)))</formula>
    </cfRule>
  </conditionalFormatting>
  <conditionalFormatting sqref="D3:D73 D75:D258 E234:L234 C257 D260:D270 D273:D294 D296:D303">
    <cfRule type="cellIs" dxfId="2656" priority="1785" operator="equal">
      <formula>1</formula>
    </cfRule>
  </conditionalFormatting>
  <conditionalFormatting sqref="E3:E233 I235:L235 F235:F236 G235:H241 E235:E258 I236:K241 F240 L240 E260:E270 E273:E294 E296:E303">
    <cfRule type="cellIs" dxfId="2655" priority="1784" operator="equal">
      <formula>2</formula>
    </cfRule>
  </conditionalFormatting>
  <conditionalFormatting sqref="E26">
    <cfRule type="cellIs" dxfId="2654" priority="21157" operator="equal">
      <formula>1</formula>
    </cfRule>
  </conditionalFormatting>
  <conditionalFormatting sqref="E304:E342 E347:E1048576 E1:E2">
    <cfRule type="containsText" dxfId="2653" priority="26866" operator="containsText" text="M">
      <formula>NOT(ISERROR(SEARCH("M",E1)))</formula>
    </cfRule>
  </conditionalFormatting>
  <conditionalFormatting sqref="F56:F61 F78:K233 L221:L232 G243:K243 F244:K303 L261:L264 G60:K61 F62:K66 L286 L288:L303 L241:L243 L11:L12 L106 L147:L166 L176:L178 L266:L274 L276:L284 M179">
    <cfRule type="cellIs" dxfId="2652" priority="26863" operator="equal">
      <formula>0</formula>
    </cfRule>
  </conditionalFormatting>
  <conditionalFormatting sqref="F3:K59 F237:F239 L237:L239 F241:F242 G242:K243 F244:K295 L261:L264 F78:K233 G296:K1048576 F297:K303 L133:M134 L207:L229 M21:M34 F288:F303 C304:F342 C347:F1048576">
    <cfRule type="cellIs" dxfId="2651" priority="6990" operator="equal">
      <formula>0</formula>
    </cfRule>
  </conditionalFormatting>
  <conditionalFormatting sqref="F3:K59 G242:K242 F261:M261 F265:K271 L237:L239 M219 M265 F237:F239 F241:F242">
    <cfRule type="cellIs" dxfId="2650" priority="6989" operator="equal">
      <formula>0</formula>
    </cfRule>
  </conditionalFormatting>
  <conditionalFormatting sqref="F67:K77">
    <cfRule type="cellIs" dxfId="2649" priority="2599" operator="equal">
      <formula>0</formula>
    </cfRule>
    <cfRule type="cellIs" dxfId="2648" priority="2600" operator="equal">
      <formula>0</formula>
    </cfRule>
  </conditionalFormatting>
  <conditionalFormatting sqref="G1:K2 F231:F233">
    <cfRule type="cellIs" dxfId="2647" priority="4769" operator="equal">
      <formula>0</formula>
    </cfRule>
  </conditionalFormatting>
  <conditionalFormatting sqref="G1:K2">
    <cfRule type="cellIs" dxfId="2646" priority="4768" operator="equal">
      <formula>0</formula>
    </cfRule>
  </conditionalFormatting>
  <conditionalFormatting sqref="G1:K233 G242:K303">
    <cfRule type="containsText" dxfId="2645" priority="4770" operator="containsText" text="9">
      <formula>NOT(ISERROR(SEARCH("9",G1)))</formula>
    </cfRule>
    <cfRule type="containsText" dxfId="2644" priority="4771" operator="containsText" text="7">
      <formula>NOT(ISERROR(SEARCH("7",G1)))</formula>
    </cfRule>
    <cfRule type="containsText" dxfId="2643" priority="4772" operator="containsText" text="8">
      <formula>NOT(ISERROR(SEARCH("8",G1)))</formula>
    </cfRule>
    <cfRule type="containsText" dxfId="2642" priority="4773" operator="containsText" text="6">
      <formula>NOT(ISERROR(SEARCH("6",G1)))</formula>
    </cfRule>
    <cfRule type="containsText" dxfId="2641" priority="4774" operator="containsText" text="5">
      <formula>NOT(ISERROR(SEARCH("5",G1)))</formula>
    </cfRule>
    <cfRule type="containsText" dxfId="2640" priority="4775" operator="containsText" text="2">
      <formula>NOT(ISERROR(SEARCH("2",G1)))</formula>
    </cfRule>
    <cfRule type="containsText" dxfId="2639" priority="4776" operator="containsText" text="3">
      <formula>NOT(ISERROR(SEARCH("3",G1)))</formula>
    </cfRule>
    <cfRule type="containsText" dxfId="2638" priority="4777" operator="containsText" text="4">
      <formula>NOT(ISERROR(SEARCH("4",G1)))</formula>
    </cfRule>
    <cfRule type="containsText" dxfId="2637" priority="4778" operator="containsText" text="1">
      <formula>NOT(ISERROR(SEARCH("1",G1)))</formula>
    </cfRule>
  </conditionalFormatting>
  <conditionalFormatting sqref="J175:K192">
    <cfRule type="cellIs" dxfId="2636" priority="127" operator="equal">
      <formula>0</formula>
    </cfRule>
  </conditionalFormatting>
  <conditionalFormatting sqref="L3">
    <cfRule type="cellIs" dxfId="2635" priority="282" operator="equal">
      <formula>0</formula>
    </cfRule>
    <cfRule type="cellIs" dxfId="2634" priority="284" operator="equal">
      <formula>0</formula>
    </cfRule>
  </conditionalFormatting>
  <conditionalFormatting sqref="L3:L5">
    <cfRule type="cellIs" dxfId="2633" priority="283" operator="equal">
      <formula>0</formula>
    </cfRule>
  </conditionalFormatting>
  <conditionalFormatting sqref="L3:L7">
    <cfRule type="cellIs" dxfId="2632" priority="455" operator="equal">
      <formula>0</formula>
    </cfRule>
  </conditionalFormatting>
  <conditionalFormatting sqref="L7">
    <cfRule type="cellIs" dxfId="2631" priority="454" operator="equal">
      <formula>0</formula>
    </cfRule>
  </conditionalFormatting>
  <conditionalFormatting sqref="L8:L9">
    <cfRule type="cellIs" dxfId="2630" priority="1019" operator="equal">
      <formula>0</formula>
    </cfRule>
  </conditionalFormatting>
  <conditionalFormatting sqref="L8:L11">
    <cfRule type="cellIs" dxfId="2629" priority="1344" operator="equal">
      <formula>0</formula>
    </cfRule>
  </conditionalFormatting>
  <conditionalFormatting sqref="L8:L12 L24:L25 L6 L16:L22">
    <cfRule type="cellIs" dxfId="2628" priority="1345" operator="equal">
      <formula>0</formula>
    </cfRule>
  </conditionalFormatting>
  <conditionalFormatting sqref="L9">
    <cfRule type="cellIs" dxfId="2627" priority="1018" operator="equal">
      <formula>0</formula>
    </cfRule>
  </conditionalFormatting>
  <conditionalFormatting sqref="L11">
    <cfRule type="cellIs" dxfId="2626" priority="824" operator="equal">
      <formula>0</formula>
    </cfRule>
  </conditionalFormatting>
  <conditionalFormatting sqref="L11:L12 F56:F61 G60:K61 F62:K66 L106 L241:L243">
    <cfRule type="cellIs" dxfId="2625" priority="26864" operator="equal">
      <formula>0</formula>
    </cfRule>
  </conditionalFormatting>
  <conditionalFormatting sqref="L13:L16">
    <cfRule type="cellIs" dxfId="2624" priority="309" operator="equal">
      <formula>0</formula>
    </cfRule>
  </conditionalFormatting>
  <conditionalFormatting sqref="L13:L22">
    <cfRule type="cellIs" dxfId="2623" priority="310" operator="equal">
      <formula>0</formula>
    </cfRule>
  </conditionalFormatting>
  <conditionalFormatting sqref="L22:L28">
    <cfRule type="cellIs" dxfId="2622" priority="107" operator="equal">
      <formula>0</formula>
    </cfRule>
  </conditionalFormatting>
  <conditionalFormatting sqref="L23">
    <cfRule type="cellIs" dxfId="2621" priority="105" operator="equal">
      <formula>0</formula>
    </cfRule>
    <cfRule type="cellIs" dxfId="2620" priority="106" operator="equal">
      <formula>0</formula>
    </cfRule>
  </conditionalFormatting>
  <conditionalFormatting sqref="L24:L26">
    <cfRule type="cellIs" dxfId="2619" priority="538" operator="equal">
      <formula>0</formula>
    </cfRule>
  </conditionalFormatting>
  <conditionalFormatting sqref="L26:L28">
    <cfRule type="cellIs" dxfId="2618" priority="39" operator="equal">
      <formula>0</formula>
    </cfRule>
  </conditionalFormatting>
  <conditionalFormatting sqref="L27">
    <cfRule type="cellIs" dxfId="2617" priority="36" operator="equal">
      <formula>0</formula>
    </cfRule>
    <cfRule type="cellIs" dxfId="2616" priority="37" operator="equal">
      <formula>0</formula>
    </cfRule>
  </conditionalFormatting>
  <conditionalFormatting sqref="L27:L28">
    <cfRule type="cellIs" dxfId="2615" priority="38" operator="equal">
      <formula>0</formula>
    </cfRule>
  </conditionalFormatting>
  <conditionalFormatting sqref="L29:L31">
    <cfRule type="cellIs" dxfId="2614" priority="234" operator="equal">
      <formula>0</formula>
    </cfRule>
    <cfRule type="cellIs" dxfId="2613" priority="238" operator="equal">
      <formula>0</formula>
    </cfRule>
  </conditionalFormatting>
  <conditionalFormatting sqref="L30:L31">
    <cfRule type="cellIs" dxfId="2612" priority="233" operator="equal">
      <formula>0</formula>
    </cfRule>
    <cfRule type="cellIs" dxfId="2611" priority="236" operator="equal">
      <formula>0</formula>
    </cfRule>
    <cfRule type="cellIs" dxfId="2610" priority="237" operator="equal">
      <formula>0</formula>
    </cfRule>
  </conditionalFormatting>
  <conditionalFormatting sqref="L32:L33">
    <cfRule type="cellIs" dxfId="2609" priority="534" operator="equal">
      <formula>0</formula>
    </cfRule>
  </conditionalFormatting>
  <conditionalFormatting sqref="L32:L35">
    <cfRule type="cellIs" dxfId="2608" priority="447" operator="equal">
      <formula>0</formula>
    </cfRule>
  </conditionalFormatting>
  <conditionalFormatting sqref="L32:L37">
    <cfRule type="cellIs" dxfId="2607" priority="448" operator="equal">
      <formula>0</formula>
    </cfRule>
  </conditionalFormatting>
  <conditionalFormatting sqref="L34:L35">
    <cfRule type="cellIs" dxfId="2606" priority="446" operator="equal">
      <formula>0</formula>
    </cfRule>
  </conditionalFormatting>
  <conditionalFormatting sqref="L38:L39">
    <cfRule type="cellIs" dxfId="2605" priority="74" operator="equal">
      <formula>0</formula>
    </cfRule>
    <cfRule type="cellIs" dxfId="2604" priority="75" operator="equal">
      <formula>0</formula>
    </cfRule>
    <cfRule type="cellIs" dxfId="2603" priority="76" operator="equal">
      <formula>0</formula>
    </cfRule>
    <cfRule type="cellIs" dxfId="2602" priority="77" operator="equal">
      <formula>0</formula>
    </cfRule>
  </conditionalFormatting>
  <conditionalFormatting sqref="L39:L41 L44">
    <cfRule type="cellIs" dxfId="2601" priority="94" operator="equal">
      <formula>0</formula>
    </cfRule>
  </conditionalFormatting>
  <conditionalFormatting sqref="L39:L41">
    <cfRule type="cellIs" dxfId="2600" priority="93" operator="equal">
      <formula>0</formula>
    </cfRule>
  </conditionalFormatting>
  <conditionalFormatting sqref="L41:L43">
    <cfRule type="cellIs" dxfId="2599" priority="20" operator="equal">
      <formula>0</formula>
    </cfRule>
    <cfRule type="cellIs" dxfId="2598" priority="21" operator="equal">
      <formula>0</formula>
    </cfRule>
  </conditionalFormatting>
  <conditionalFormatting sqref="L44:L52">
    <cfRule type="cellIs" dxfId="2597" priority="26" operator="equal">
      <formula>0</formula>
    </cfRule>
  </conditionalFormatting>
  <conditionalFormatting sqref="L45:L46">
    <cfRule type="cellIs" dxfId="2596" priority="24" operator="equal">
      <formula>0</formula>
    </cfRule>
    <cfRule type="cellIs" dxfId="2595" priority="25" operator="equal">
      <formula>0</formula>
    </cfRule>
  </conditionalFormatting>
  <conditionalFormatting sqref="L50:L51">
    <cfRule type="cellIs" dxfId="2594" priority="376" operator="equal">
      <formula>0</formula>
    </cfRule>
  </conditionalFormatting>
  <conditionalFormatting sqref="L52:L55 L59 L62">
    <cfRule type="cellIs" dxfId="2593" priority="1335" operator="equal">
      <formula>0</formula>
    </cfRule>
  </conditionalFormatting>
  <conditionalFormatting sqref="L52:L55 L59">
    <cfRule type="cellIs" dxfId="2592" priority="1334" operator="equal">
      <formula>0</formula>
    </cfRule>
  </conditionalFormatting>
  <conditionalFormatting sqref="L54">
    <cfRule type="cellIs" dxfId="2591" priority="1319" operator="equal">
      <formula>0</formula>
    </cfRule>
  </conditionalFormatting>
  <conditionalFormatting sqref="L54:L55">
    <cfRule type="cellIs" dxfId="2590" priority="1332" operator="equal">
      <formula>0</formula>
    </cfRule>
    <cfRule type="cellIs" dxfId="2589" priority="1333" operator="equal">
      <formula>0</formula>
    </cfRule>
  </conditionalFormatting>
  <conditionalFormatting sqref="L57">
    <cfRule type="cellIs" dxfId="2588" priority="40" operator="equal">
      <formula>0</formula>
    </cfRule>
    <cfRule type="cellIs" dxfId="2587" priority="41" operator="equal">
      <formula>0</formula>
    </cfRule>
    <cfRule type="cellIs" dxfId="2586" priority="42" operator="equal">
      <formula>0</formula>
    </cfRule>
    <cfRule type="cellIs" dxfId="2585" priority="43" operator="equal">
      <formula>0</formula>
    </cfRule>
  </conditionalFormatting>
  <conditionalFormatting sqref="L59">
    <cfRule type="cellIs" dxfId="2584" priority="1046" operator="equal">
      <formula>0</formula>
    </cfRule>
    <cfRule type="cellIs" dxfId="2583" priority="1071" operator="equal">
      <formula>0</formula>
    </cfRule>
    <cfRule type="cellIs" dxfId="2582" priority="1072" operator="equal">
      <formula>0</formula>
    </cfRule>
  </conditionalFormatting>
  <conditionalFormatting sqref="L61">
    <cfRule type="cellIs" dxfId="2581" priority="55" operator="equal">
      <formula>0</formula>
    </cfRule>
    <cfRule type="cellIs" dxfId="2580" priority="56" operator="equal">
      <formula>0</formula>
    </cfRule>
    <cfRule type="cellIs" dxfId="2579" priority="57" operator="equal">
      <formula>0</formula>
    </cfRule>
  </conditionalFormatting>
  <conditionalFormatting sqref="L62">
    <cfRule type="cellIs" dxfId="2578" priority="686" operator="equal">
      <formula>0</formula>
    </cfRule>
  </conditionalFormatting>
  <conditionalFormatting sqref="L63">
    <cfRule type="cellIs" dxfId="2577" priority="173" operator="equal">
      <formula>0</formula>
    </cfRule>
  </conditionalFormatting>
  <conditionalFormatting sqref="L63:L64">
    <cfRule type="cellIs" dxfId="2576" priority="172" operator="equal">
      <formula>0</formula>
    </cfRule>
  </conditionalFormatting>
  <conditionalFormatting sqref="L66:L70">
    <cfRule type="cellIs" dxfId="2575" priority="434" operator="equal">
      <formula>0</formula>
    </cfRule>
  </conditionalFormatting>
  <conditionalFormatting sqref="L68:L71">
    <cfRule type="cellIs" dxfId="2574" priority="316" operator="equal">
      <formula>0</formula>
    </cfRule>
  </conditionalFormatting>
  <conditionalFormatting sqref="L69:L71">
    <cfRule type="cellIs" dxfId="2573" priority="315" operator="equal">
      <formula>0</formula>
    </cfRule>
  </conditionalFormatting>
  <conditionalFormatting sqref="L69:L76">
    <cfRule type="cellIs" dxfId="2572" priority="144" operator="equal">
      <formula>0</formula>
    </cfRule>
  </conditionalFormatting>
  <conditionalFormatting sqref="L72:L73">
    <cfRule type="cellIs" dxfId="2571" priority="142" operator="equal">
      <formula>0</formula>
    </cfRule>
  </conditionalFormatting>
  <conditionalFormatting sqref="L72:L74">
    <cfRule type="cellIs" dxfId="2570" priority="143" operator="equal">
      <formula>0</formula>
    </cfRule>
  </conditionalFormatting>
  <conditionalFormatting sqref="L74:L81">
    <cfRule type="cellIs" dxfId="2569" priority="154" operator="equal">
      <formula>0</formula>
    </cfRule>
  </conditionalFormatting>
  <conditionalFormatting sqref="L74:L84">
    <cfRule type="cellIs" dxfId="2568" priority="153" operator="equal">
      <formula>0</formula>
    </cfRule>
  </conditionalFormatting>
  <conditionalFormatting sqref="L84">
    <cfRule type="cellIs" dxfId="2567" priority="853" operator="equal">
      <formula>0</formula>
    </cfRule>
  </conditionalFormatting>
  <conditionalFormatting sqref="L86">
    <cfRule type="cellIs" dxfId="2566" priority="403" operator="equal">
      <formula>0</formula>
    </cfRule>
  </conditionalFormatting>
  <conditionalFormatting sqref="L86:L87">
    <cfRule type="cellIs" dxfId="2565" priority="404" operator="equal">
      <formula>0</formula>
    </cfRule>
  </conditionalFormatting>
  <conditionalFormatting sqref="L87:L88 L66:L68">
    <cfRule type="cellIs" dxfId="2564" priority="1432" operator="equal">
      <formula>0</formula>
    </cfRule>
  </conditionalFormatting>
  <conditionalFormatting sqref="L87:L88 L124:L128 L122">
    <cfRule type="cellIs" dxfId="2563" priority="1429" operator="equal">
      <formula>0</formula>
    </cfRule>
  </conditionalFormatting>
  <conditionalFormatting sqref="L89">
    <cfRule type="cellIs" dxfId="2562" priority="12" operator="equal">
      <formula>0</formula>
    </cfRule>
    <cfRule type="cellIs" dxfId="2561" priority="13" operator="equal">
      <formula>0</formula>
    </cfRule>
  </conditionalFormatting>
  <conditionalFormatting sqref="L90:L93 L95:L102">
    <cfRule type="cellIs" dxfId="2560" priority="178" operator="equal">
      <formula>0</formula>
    </cfRule>
  </conditionalFormatting>
  <conditionalFormatting sqref="L90:L100">
    <cfRule type="cellIs" dxfId="2559" priority="124" operator="equal">
      <formula>0</formula>
    </cfRule>
  </conditionalFormatting>
  <conditionalFormatting sqref="L94">
    <cfRule type="cellIs" dxfId="2558" priority="123" operator="equal">
      <formula>0</formula>
    </cfRule>
  </conditionalFormatting>
  <conditionalFormatting sqref="L100:L102">
    <cfRule type="cellIs" dxfId="2557" priority="930" operator="equal">
      <formula>0</formula>
    </cfRule>
  </conditionalFormatting>
  <conditionalFormatting sqref="L101:L103">
    <cfRule type="cellIs" dxfId="2556" priority="982" operator="equal">
      <formula>0</formula>
    </cfRule>
  </conditionalFormatting>
  <conditionalFormatting sqref="L104">
    <cfRule type="cellIs" dxfId="2555" priority="226" operator="equal">
      <formula>0</formula>
    </cfRule>
  </conditionalFormatting>
  <conditionalFormatting sqref="L104:L105">
    <cfRule type="cellIs" dxfId="2554" priority="227" operator="equal">
      <formula>0</formula>
    </cfRule>
  </conditionalFormatting>
  <conditionalFormatting sqref="L105:L108">
    <cfRule type="cellIs" dxfId="2553" priority="371" operator="equal">
      <formula>0</formula>
    </cfRule>
  </conditionalFormatting>
  <conditionalFormatting sqref="L106">
    <cfRule type="cellIs" dxfId="2552" priority="1104" operator="equal">
      <formula>0</formula>
    </cfRule>
    <cfRule type="cellIs" dxfId="2551" priority="1105" operator="equal">
      <formula>0</formula>
    </cfRule>
    <cfRule type="cellIs" dxfId="2550" priority="1330" operator="equal">
      <formula>0</formula>
    </cfRule>
    <cfRule type="cellIs" dxfId="2549" priority="1331" operator="equal">
      <formula>0</formula>
    </cfRule>
  </conditionalFormatting>
  <conditionalFormatting sqref="L106:L107 L108:M108">
    <cfRule type="cellIs" dxfId="2548" priority="372" operator="equal">
      <formula>0</formula>
    </cfRule>
  </conditionalFormatting>
  <conditionalFormatting sqref="L109:L111">
    <cfRule type="cellIs" dxfId="2547" priority="117" operator="equal">
      <formula>0</formula>
    </cfRule>
  </conditionalFormatting>
  <conditionalFormatting sqref="L113:L114">
    <cfRule type="cellIs" dxfId="2546" priority="139" operator="equal">
      <formula>0</formula>
    </cfRule>
    <cfRule type="cellIs" dxfId="2545" priority="140" operator="equal">
      <formula>0</formula>
    </cfRule>
    <cfRule type="cellIs" dxfId="2544" priority="141" operator="equal">
      <formula>0</formula>
    </cfRule>
  </conditionalFormatting>
  <conditionalFormatting sqref="L114">
    <cfRule type="cellIs" dxfId="2543" priority="259" operator="equal">
      <formula>0</formula>
    </cfRule>
  </conditionalFormatting>
  <conditionalFormatting sqref="L114:L115">
    <cfRule type="cellIs" dxfId="2542" priority="260" operator="equal">
      <formula>0</formula>
    </cfRule>
    <cfRule type="cellIs" dxfId="2541" priority="261" operator="equal">
      <formula>0</formula>
    </cfRule>
  </conditionalFormatting>
  <conditionalFormatting sqref="L116">
    <cfRule type="cellIs" dxfId="2540" priority="1" operator="equal">
      <formula>0</formula>
    </cfRule>
    <cfRule type="cellIs" dxfId="2539" priority="2" operator="equal">
      <formula>0</formula>
    </cfRule>
    <cfRule type="cellIs" dxfId="2538" priority="3" operator="equal">
      <formula>0</formula>
    </cfRule>
  </conditionalFormatting>
  <conditionalFormatting sqref="L117:L118">
    <cfRule type="cellIs" dxfId="2537" priority="17" operator="equal">
      <formula>0</formula>
    </cfRule>
  </conditionalFormatting>
  <conditionalFormatting sqref="L117:L121">
    <cfRule type="cellIs" dxfId="2536" priority="16" operator="equal">
      <formula>0</formula>
    </cfRule>
  </conditionalFormatting>
  <conditionalFormatting sqref="L118">
    <cfRule type="cellIs" dxfId="2535" priority="14" operator="equal">
      <formula>0</formula>
    </cfRule>
    <cfRule type="cellIs" dxfId="2534" priority="15" operator="equal">
      <formula>0</formula>
    </cfRule>
  </conditionalFormatting>
  <conditionalFormatting sqref="L120:L121">
    <cfRule type="cellIs" dxfId="2533" priority="717" operator="equal">
      <formula>0</formula>
    </cfRule>
  </conditionalFormatting>
  <conditionalFormatting sqref="L121:L122">
    <cfRule type="cellIs" dxfId="2532" priority="737" operator="equal">
      <formula>0</formula>
    </cfRule>
  </conditionalFormatting>
  <conditionalFormatting sqref="L122 L124">
    <cfRule type="cellIs" dxfId="2531" priority="1430" operator="equal">
      <formula>0</formula>
    </cfRule>
  </conditionalFormatting>
  <conditionalFormatting sqref="L123">
    <cfRule type="cellIs" dxfId="2530" priority="63" operator="equal">
      <formula>0</formula>
    </cfRule>
  </conditionalFormatting>
  <conditionalFormatting sqref="L123:L128">
    <cfRule type="cellIs" dxfId="2529" priority="62" operator="equal">
      <formula>0</formula>
    </cfRule>
  </conditionalFormatting>
  <conditionalFormatting sqref="L126:L129">
    <cfRule type="cellIs" dxfId="2528" priority="272" operator="equal">
      <formula>0</formula>
    </cfRule>
    <cfRule type="cellIs" dxfId="2527" priority="818" operator="equal">
      <formula>0</formula>
    </cfRule>
  </conditionalFormatting>
  <conditionalFormatting sqref="L131:L132">
    <cfRule type="cellIs" dxfId="2526" priority="211" operator="equal">
      <formula>0</formula>
    </cfRule>
  </conditionalFormatting>
  <conditionalFormatting sqref="L132">
    <cfRule type="cellIs" dxfId="2525" priority="207" operator="equal">
      <formula>0</formula>
    </cfRule>
    <cfRule type="cellIs" dxfId="2524" priority="208" operator="equal">
      <formula>0</formula>
    </cfRule>
    <cfRule type="cellIs" dxfId="2523" priority="209" operator="equal">
      <formula>0</formula>
    </cfRule>
  </conditionalFormatting>
  <conditionalFormatting sqref="L132:L134">
    <cfRule type="cellIs" dxfId="2522" priority="210" operator="equal">
      <formula>0</formula>
    </cfRule>
  </conditionalFormatting>
  <conditionalFormatting sqref="L135">
    <cfRule type="cellIs" dxfId="2521" priority="58" operator="equal">
      <formula>0</formula>
    </cfRule>
    <cfRule type="cellIs" dxfId="2520" priority="59" operator="equal">
      <formula>0</formula>
    </cfRule>
  </conditionalFormatting>
  <conditionalFormatting sqref="L135:L136">
    <cfRule type="cellIs" dxfId="2519" priority="60" operator="equal">
      <formula>0</formula>
    </cfRule>
  </conditionalFormatting>
  <conditionalFormatting sqref="L136">
    <cfRule type="cellIs" dxfId="2518" priority="89" operator="equal">
      <formula>0</formula>
    </cfRule>
    <cfRule type="cellIs" dxfId="2517" priority="90" operator="equal">
      <formula>0</formula>
    </cfRule>
  </conditionalFormatting>
  <conditionalFormatting sqref="L139">
    <cfRule type="cellIs" dxfId="2516" priority="242" operator="equal">
      <formula>0</formula>
    </cfRule>
    <cfRule type="cellIs" dxfId="2515" priority="243" operator="equal">
      <formula>0</formula>
    </cfRule>
    <cfRule type="cellIs" dxfId="2514" priority="312" operator="equal">
      <formula>0</formula>
    </cfRule>
  </conditionalFormatting>
  <conditionalFormatting sqref="L140:L142">
    <cfRule type="cellIs" dxfId="2513" priority="363" operator="equal">
      <formula>0</formula>
    </cfRule>
  </conditionalFormatting>
  <conditionalFormatting sqref="L141">
    <cfRule type="cellIs" dxfId="2512" priority="362" operator="equal">
      <formula>0</formula>
    </cfRule>
  </conditionalFormatting>
  <conditionalFormatting sqref="L142">
    <cfRule type="cellIs" dxfId="2511" priority="1007" operator="equal">
      <formula>0</formula>
    </cfRule>
  </conditionalFormatting>
  <conditionalFormatting sqref="L143">
    <cfRule type="cellIs" dxfId="2510" priority="352" operator="equal">
      <formula>0</formula>
    </cfRule>
  </conditionalFormatting>
  <conditionalFormatting sqref="L143:L146">
    <cfRule type="cellIs" dxfId="2509" priority="353" operator="equal">
      <formula>0</formula>
    </cfRule>
  </conditionalFormatting>
  <conditionalFormatting sqref="L144:L168">
    <cfRule type="cellIs" dxfId="2508" priority="458" operator="equal">
      <formula>0</formula>
    </cfRule>
  </conditionalFormatting>
  <conditionalFormatting sqref="L167:L168">
    <cfRule type="cellIs" dxfId="2507" priority="422" operator="equal">
      <formula>0</formula>
    </cfRule>
  </conditionalFormatting>
  <conditionalFormatting sqref="L168">
    <cfRule type="cellIs" dxfId="2506" priority="420" operator="equal">
      <formula>0</formula>
    </cfRule>
    <cfRule type="cellIs" dxfId="2505" priority="421" operator="equal">
      <formula>0</formula>
    </cfRule>
  </conditionalFormatting>
  <conditionalFormatting sqref="L168:L174">
    <cfRule type="cellIs" dxfId="2504" priority="331" operator="equal">
      <formula>0</formula>
    </cfRule>
  </conditionalFormatting>
  <conditionalFormatting sqref="L169:L174">
    <cfRule type="cellIs" dxfId="2503" priority="267" operator="equal">
      <formula>0</formula>
    </cfRule>
    <cfRule type="cellIs" dxfId="2502" priority="330" operator="equal">
      <formula>0</formula>
    </cfRule>
  </conditionalFormatting>
  <conditionalFormatting sqref="L170:L171">
    <cfRule type="cellIs" dxfId="2501" priority="112" operator="equal">
      <formula>0</formula>
    </cfRule>
    <cfRule type="cellIs" dxfId="2500" priority="113" operator="equal">
      <formula>0</formula>
    </cfRule>
    <cfRule type="cellIs" dxfId="2499" priority="114" operator="equal">
      <formula>0</formula>
    </cfRule>
  </conditionalFormatting>
  <conditionalFormatting sqref="L172:L174">
    <cfRule type="cellIs" dxfId="2498" priority="489" operator="equal">
      <formula>0</formula>
    </cfRule>
  </conditionalFormatting>
  <conditionalFormatting sqref="L175">
    <cfRule type="cellIs" dxfId="2497" priority="81" operator="equal">
      <formula>0</formula>
    </cfRule>
    <cfRule type="cellIs" dxfId="2496" priority="82" operator="equal">
      <formula>0</formula>
    </cfRule>
    <cfRule type="cellIs" dxfId="2495" priority="83" operator="equal">
      <formula>0</formula>
    </cfRule>
    <cfRule type="cellIs" dxfId="2494" priority="84" operator="equal">
      <formula>0</formula>
    </cfRule>
    <cfRule type="cellIs" dxfId="2493" priority="85" operator="equal">
      <formula>0</formula>
    </cfRule>
  </conditionalFormatting>
  <conditionalFormatting sqref="L177:L178 M179:M180 L180 F243">
    <cfRule type="cellIs" dxfId="2492" priority="35" operator="equal">
      <formula>0</formula>
    </cfRule>
  </conditionalFormatting>
  <conditionalFormatting sqref="L177:L178">
    <cfRule type="cellIs" dxfId="2491" priority="131" operator="equal">
      <formula>0</formula>
    </cfRule>
  </conditionalFormatting>
  <conditionalFormatting sqref="L180">
    <cfRule type="cellIs" dxfId="2490" priority="44" operator="equal">
      <formula>0</formula>
    </cfRule>
    <cfRule type="cellIs" dxfId="2489" priority="45" operator="equal">
      <formula>0</formula>
    </cfRule>
    <cfRule type="cellIs" dxfId="2488" priority="46" operator="equal">
      <formula>0</formula>
    </cfRule>
    <cfRule type="cellIs" dxfId="2487" priority="47" operator="equal">
      <formula>0</formula>
    </cfRule>
    <cfRule type="cellIs" dxfId="2486" priority="48" operator="equal">
      <formula>0</formula>
    </cfRule>
  </conditionalFormatting>
  <conditionalFormatting sqref="L181:L185">
    <cfRule type="cellIs" dxfId="2485" priority="229" operator="equal">
      <formula>0</formula>
    </cfRule>
  </conditionalFormatting>
  <conditionalFormatting sqref="L182:L185">
    <cfRule type="cellIs" dxfId="2484" priority="214" operator="equal">
      <formula>0</formula>
    </cfRule>
  </conditionalFormatting>
  <conditionalFormatting sqref="L183">
    <cfRule type="cellIs" dxfId="2483" priority="186" operator="equal">
      <formula>0</formula>
    </cfRule>
    <cfRule type="cellIs" dxfId="2482" priority="187" operator="equal">
      <formula>0</formula>
    </cfRule>
    <cfRule type="cellIs" dxfId="2481" priority="188" operator="equal">
      <formula>0</formula>
    </cfRule>
  </conditionalFormatting>
  <conditionalFormatting sqref="L185">
    <cfRule type="cellIs" dxfId="2480" priority="213" operator="equal">
      <formula>0</formula>
    </cfRule>
  </conditionalFormatting>
  <conditionalFormatting sqref="L186:L195">
    <cfRule type="cellIs" dxfId="2479" priority="252" operator="equal">
      <formula>0</formula>
    </cfRule>
    <cfRule type="cellIs" dxfId="2478" priority="253" operator="equal">
      <formula>0</formula>
    </cfRule>
  </conditionalFormatting>
  <conditionalFormatting sqref="L195">
    <cfRule type="cellIs" dxfId="2477" priority="251" operator="equal">
      <formula>0</formula>
    </cfRule>
  </conditionalFormatting>
  <conditionalFormatting sqref="L195:L196">
    <cfRule type="cellIs" dxfId="2476" priority="176" operator="equal">
      <formula>0</formula>
    </cfRule>
  </conditionalFormatting>
  <conditionalFormatting sqref="L196:L199">
    <cfRule type="cellIs" dxfId="2475" priority="109" operator="equal">
      <formula>0</formula>
    </cfRule>
  </conditionalFormatting>
  <conditionalFormatting sqref="L196:L201">
    <cfRule type="cellIs" dxfId="2474" priority="104" operator="equal">
      <formula>0</formula>
    </cfRule>
  </conditionalFormatting>
  <conditionalFormatting sqref="L200:L201">
    <cfRule type="cellIs" dxfId="2473" priority="34" operator="equal">
      <formula>0</formula>
    </cfRule>
    <cfRule type="cellIs" dxfId="2472" priority="100" operator="equal">
      <formula>0</formula>
    </cfRule>
    <cfRule type="cellIs" dxfId="2471" priority="101" operator="equal">
      <formula>0</formula>
    </cfRule>
    <cfRule type="cellIs" dxfId="2470" priority="103" operator="equal">
      <formula>0</formula>
    </cfRule>
  </conditionalFormatting>
  <conditionalFormatting sqref="L200:L203">
    <cfRule type="cellIs" dxfId="2469" priority="6" operator="equal">
      <formula>0</formula>
    </cfRule>
  </conditionalFormatting>
  <conditionalFormatting sqref="L201">
    <cfRule type="cellIs" dxfId="2468" priority="33" operator="equal">
      <formula>0</formula>
    </cfRule>
  </conditionalFormatting>
  <conditionalFormatting sqref="L201:L203">
    <cfRule type="cellIs" dxfId="2467" priority="7" operator="equal">
      <formula>0</formula>
    </cfRule>
  </conditionalFormatting>
  <conditionalFormatting sqref="L202:L203">
    <cfRule type="cellIs" dxfId="2466" priority="5" operator="equal">
      <formula>0</formula>
    </cfRule>
  </conditionalFormatting>
  <conditionalFormatting sqref="L204:L221">
    <cfRule type="cellIs" dxfId="2465" priority="198" operator="equal">
      <formula>0</formula>
    </cfRule>
  </conditionalFormatting>
  <conditionalFormatting sqref="L206">
    <cfRule type="cellIs" dxfId="2464" priority="195" operator="equal">
      <formula>0</formula>
    </cfRule>
    <cfRule type="cellIs" dxfId="2463" priority="196" operator="equal">
      <formula>0</formula>
    </cfRule>
    <cfRule type="cellIs" dxfId="2462" priority="197" operator="equal">
      <formula>0</formula>
    </cfRule>
  </conditionalFormatting>
  <conditionalFormatting sqref="L229:L232">
    <cfRule type="cellIs" dxfId="2461" priority="78" operator="equal">
      <formula>0</formula>
    </cfRule>
  </conditionalFormatting>
  <conditionalFormatting sqref="L232:L233 L236">
    <cfRule type="cellIs" dxfId="2460" priority="1320" operator="equal">
      <formula>0</formula>
    </cfRule>
    <cfRule type="cellIs" dxfId="2459" priority="1321" operator="equal">
      <formula>0</formula>
    </cfRule>
  </conditionalFormatting>
  <conditionalFormatting sqref="L233">
    <cfRule type="cellIs" dxfId="2458" priority="1528" operator="equal">
      <formula>0</formula>
    </cfRule>
    <cfRule type="cellIs" dxfId="2457" priority="1529" operator="equal">
      <formula>0</formula>
    </cfRule>
  </conditionalFormatting>
  <conditionalFormatting sqref="L239 L241:L259">
    <cfRule type="cellIs" dxfId="2456" priority="1391" operator="equal">
      <formula>0</formula>
    </cfRule>
  </conditionalFormatting>
  <conditionalFormatting sqref="L241:L259 L239">
    <cfRule type="cellIs" dxfId="2455" priority="1390" operator="equal">
      <formula>0</formula>
    </cfRule>
  </conditionalFormatting>
  <conditionalFormatting sqref="L245:L247">
    <cfRule type="cellIs" dxfId="2454" priority="1413" operator="equal">
      <formula>0</formula>
    </cfRule>
    <cfRule type="cellIs" dxfId="2453" priority="1414" operator="equal">
      <formula>0</formula>
    </cfRule>
  </conditionalFormatting>
  <conditionalFormatting sqref="L249:L250">
    <cfRule type="cellIs" dxfId="2452" priority="1452" operator="equal">
      <formula>0</formula>
    </cfRule>
    <cfRule type="cellIs" dxfId="2451" priority="1453" operator="equal">
      <formula>0</formula>
    </cfRule>
  </conditionalFormatting>
  <conditionalFormatting sqref="L254">
    <cfRule type="cellIs" dxfId="2450" priority="1449" operator="equal">
      <formula>0</formula>
    </cfRule>
    <cfRule type="cellIs" dxfId="2449" priority="1450" operator="equal">
      <formula>0</formula>
    </cfRule>
  </conditionalFormatting>
  <conditionalFormatting sqref="L256">
    <cfRule type="cellIs" dxfId="2448" priority="1463" operator="equal">
      <formula>0</formula>
    </cfRule>
    <cfRule type="cellIs" dxfId="2447" priority="1464" operator="equal">
      <formula>0</formula>
    </cfRule>
  </conditionalFormatting>
  <conditionalFormatting sqref="L264:L266">
    <cfRule type="cellIs" dxfId="2446" priority="70" operator="equal">
      <formula>0</formula>
    </cfRule>
  </conditionalFormatting>
  <conditionalFormatting sqref="L264:L270">
    <cfRule type="cellIs" dxfId="2445" priority="71" operator="equal">
      <formula>0</formula>
    </cfRule>
  </conditionalFormatting>
  <conditionalFormatting sqref="L268:L288">
    <cfRule type="cellIs" dxfId="2444" priority="66" operator="equal">
      <formula>0</formula>
    </cfRule>
  </conditionalFormatting>
  <conditionalFormatting sqref="L271:L288">
    <cfRule type="cellIs" dxfId="2443" priority="67" operator="equal">
      <formula>0</formula>
    </cfRule>
  </conditionalFormatting>
  <conditionalFormatting sqref="L286 L288:L292">
    <cfRule type="cellIs" dxfId="2442" priority="1441" operator="equal">
      <formula>0</formula>
    </cfRule>
  </conditionalFormatting>
  <conditionalFormatting sqref="L286 L288:L303">
    <cfRule type="cellIs" dxfId="2441" priority="1442" operator="equal">
      <formula>0</formula>
    </cfRule>
  </conditionalFormatting>
  <conditionalFormatting sqref="L295:L303">
    <cfRule type="cellIs" dxfId="2440" priority="1294" operator="equal">
      <formula>0</formula>
    </cfRule>
  </conditionalFormatting>
  <conditionalFormatting sqref="L296:L303">
    <cfRule type="cellIs" dxfId="2439" priority="1295" operator="equal">
      <formula>0</formula>
    </cfRule>
  </conditionalFormatting>
  <conditionalFormatting sqref="L302:L303">
    <cfRule type="cellIs" dxfId="2438" priority="1289" operator="equal">
      <formula>0</formula>
    </cfRule>
    <cfRule type="cellIs" dxfId="2437" priority="1290" operator="equal">
      <formula>0</formula>
    </cfRule>
  </conditionalFormatting>
  <conditionalFormatting sqref="L46:M46">
    <cfRule type="cellIs" dxfId="2436" priority="291" operator="equal">
      <formula>0</formula>
    </cfRule>
  </conditionalFormatting>
  <conditionalFormatting sqref="L62:M62">
    <cfRule type="cellIs" dxfId="2435" priority="574" operator="equal">
      <formula>0</formula>
    </cfRule>
  </conditionalFormatting>
  <conditionalFormatting sqref="L64:M67 L66:L70">
    <cfRule type="cellIs" dxfId="2434" priority="513" operator="equal">
      <formula>0</formula>
    </cfRule>
  </conditionalFormatting>
  <conditionalFormatting sqref="L67:M67 L68">
    <cfRule type="cellIs" dxfId="2433" priority="1239" operator="equal">
      <formula>0</formula>
    </cfRule>
  </conditionalFormatting>
  <conditionalFormatting sqref="L87:M87 L140:M140 L82:M83 C1:F2 L1:M2 L10:M10 L304:M1048576">
    <cfRule type="cellIs" dxfId="2432" priority="1172" operator="equal">
      <formula>0</formula>
    </cfRule>
  </conditionalFormatting>
  <conditionalFormatting sqref="L109:M111">
    <cfRule type="cellIs" dxfId="2431" priority="118" operator="equal">
      <formula>0</formula>
    </cfRule>
  </conditionalFormatting>
  <conditionalFormatting sqref="L128:M129">
    <cfRule type="cellIs" dxfId="2430" priority="271" operator="equal">
      <formula>0</formula>
    </cfRule>
  </conditionalFormatting>
  <conditionalFormatting sqref="L135:M138">
    <cfRule type="cellIs" dxfId="2429" priority="61" operator="equal">
      <formula>0</formula>
    </cfRule>
  </conditionalFormatting>
  <conditionalFormatting sqref="L139:M139">
    <cfRule type="cellIs" dxfId="2428" priority="313" operator="equal">
      <formula>0</formula>
    </cfRule>
  </conditionalFormatting>
  <conditionalFormatting sqref="L175:M175">
    <cfRule type="cellIs" dxfId="2427" priority="86" operator="equal">
      <formula>0</formula>
    </cfRule>
  </conditionalFormatting>
  <conditionalFormatting sqref="L176:M178">
    <cfRule type="cellIs" dxfId="2426" priority="134" operator="equal">
      <formula>0</formula>
    </cfRule>
  </conditionalFormatting>
  <conditionalFormatting sqref="L181:M183">
    <cfRule type="cellIs" dxfId="2425" priority="218" operator="equal">
      <formula>0</formula>
    </cfRule>
  </conditionalFormatting>
  <conditionalFormatting sqref="L185:M185">
    <cfRule type="cellIs" dxfId="2424" priority="212" operator="equal">
      <formula>0</formula>
    </cfRule>
  </conditionalFormatting>
  <conditionalFormatting sqref="L201:M201">
    <cfRule type="cellIs" dxfId="2423" priority="102" operator="equal">
      <formula>0</formula>
    </cfRule>
  </conditionalFormatting>
  <conditionalFormatting sqref="L202:M205">
    <cfRule type="cellIs" dxfId="2422" priority="4" operator="equal">
      <formula>0</formula>
    </cfRule>
  </conditionalFormatting>
  <conditionalFormatting sqref="L251:M251 F260:M263 L293:M294 F259:K271">
    <cfRule type="cellIs" dxfId="2421" priority="1081" operator="equal">
      <formula>0</formula>
    </cfRule>
  </conditionalFormatting>
  <conditionalFormatting sqref="L251:M251 L260:M260 L262:M263 L293:M294">
    <cfRule type="cellIs" dxfId="2420" priority="1080" operator="equal">
      <formula>0</formula>
    </cfRule>
  </conditionalFormatting>
  <conditionalFormatting sqref="M6:M11">
    <cfRule type="cellIs" dxfId="2419" priority="1145" operator="equal">
      <formula>0</formula>
    </cfRule>
  </conditionalFormatting>
  <conditionalFormatting sqref="M13:M14">
    <cfRule type="cellIs" dxfId="2418" priority="801" operator="equal">
      <formula>0</formula>
    </cfRule>
  </conditionalFormatting>
  <conditionalFormatting sqref="M15:M18">
    <cfRule type="cellIs" dxfId="2417" priority="986" operator="equal">
      <formula>0</formula>
    </cfRule>
  </conditionalFormatting>
  <conditionalFormatting sqref="M18">
    <cfRule type="cellIs" dxfId="2416" priority="985" operator="equal">
      <formula>0</formula>
    </cfRule>
  </conditionalFormatting>
  <conditionalFormatting sqref="M36:M43">
    <cfRule type="cellIs" dxfId="2415" priority="728" operator="equal">
      <formula>0</formula>
    </cfRule>
  </conditionalFormatting>
  <conditionalFormatting sqref="M37">
    <cfRule type="cellIs" dxfId="2414" priority="160" operator="equal">
      <formula>0</formula>
    </cfRule>
  </conditionalFormatting>
  <conditionalFormatting sqref="M42:M43">
    <cfRule type="cellIs" dxfId="2413" priority="727" operator="equal">
      <formula>0</formula>
    </cfRule>
  </conditionalFormatting>
  <conditionalFormatting sqref="M45:M48">
    <cfRule type="cellIs" dxfId="2412" priority="292" operator="equal">
      <formula>0</formula>
    </cfRule>
  </conditionalFormatting>
  <conditionalFormatting sqref="M52:M55">
    <cfRule type="cellIs" dxfId="2411" priority="1144" operator="equal">
      <formula>0</formula>
    </cfRule>
  </conditionalFormatting>
  <conditionalFormatting sqref="M58:M61">
    <cfRule type="cellIs" dxfId="2410" priority="603" operator="equal">
      <formula>0</formula>
    </cfRule>
  </conditionalFormatting>
  <conditionalFormatting sqref="M63">
    <cfRule type="cellIs" dxfId="2409" priority="165" operator="equal">
      <formula>0</formula>
    </cfRule>
    <cfRule type="cellIs" dxfId="2408" priority="166" operator="equal">
      <formula>0</formula>
    </cfRule>
  </conditionalFormatting>
  <conditionalFormatting sqref="M69:M76">
    <cfRule type="cellIs" dxfId="2407" priority="664" operator="equal">
      <formula>0</formula>
    </cfRule>
  </conditionalFormatting>
  <conditionalFormatting sqref="M71">
    <cfRule type="cellIs" dxfId="2406" priority="505" operator="equal">
      <formula>0</formula>
    </cfRule>
  </conditionalFormatting>
  <conditionalFormatting sqref="M78:M79">
    <cfRule type="cellIs" dxfId="2405" priority="1193" operator="equal">
      <formula>0</formula>
    </cfRule>
  </conditionalFormatting>
  <conditionalFormatting sqref="M84:M86">
    <cfRule type="cellIs" dxfId="2404" priority="819" operator="equal">
      <formula>0</formula>
    </cfRule>
  </conditionalFormatting>
  <conditionalFormatting sqref="M89:M91">
    <cfRule type="cellIs" dxfId="2403" priority="1118" operator="equal">
      <formula>0</formula>
    </cfRule>
  </conditionalFormatting>
  <conditionalFormatting sqref="M93:M101">
    <cfRule type="cellIs" dxfId="2402" priority="288" operator="equal">
      <formula>0</formula>
    </cfRule>
  </conditionalFormatting>
  <conditionalFormatting sqref="M99:M100">
    <cfRule type="cellIs" dxfId="2401" priority="287" operator="equal">
      <formula>0</formula>
    </cfRule>
  </conditionalFormatting>
  <conditionalFormatting sqref="M105">
    <cfRule type="cellIs" dxfId="2400" priority="792" operator="equal">
      <formula>0</formula>
    </cfRule>
  </conditionalFormatting>
  <conditionalFormatting sqref="M113:M123">
    <cfRule type="cellIs" dxfId="2399" priority="72" operator="equal">
      <formula>0</formula>
    </cfRule>
  </conditionalFormatting>
  <conditionalFormatting sqref="M125:M126">
    <cfRule type="cellIs" dxfId="2398" priority="973" operator="equal">
      <formula>0</formula>
    </cfRule>
  </conditionalFormatting>
  <conditionalFormatting sqref="M130:M131">
    <cfRule type="cellIs" dxfId="2397" priority="1096" operator="equal">
      <formula>0</formula>
    </cfRule>
  </conditionalFormatting>
  <conditionalFormatting sqref="M141:M143">
    <cfRule type="cellIs" dxfId="2396" priority="19" operator="equal">
      <formula>0</formula>
    </cfRule>
  </conditionalFormatting>
  <conditionalFormatting sqref="M145:M151">
    <cfRule type="cellIs" dxfId="2395" priority="552" operator="equal">
      <formula>0</formula>
    </cfRule>
  </conditionalFormatting>
  <conditionalFormatting sqref="M146:M150">
    <cfRule type="cellIs" dxfId="2394" priority="551" operator="equal">
      <formula>0</formula>
    </cfRule>
  </conditionalFormatting>
  <conditionalFormatting sqref="M153:M172">
    <cfRule type="cellIs" dxfId="2393" priority="347" operator="equal">
      <formula>0</formula>
    </cfRule>
  </conditionalFormatting>
  <conditionalFormatting sqref="M189 M191:M193">
    <cfRule type="cellIs" dxfId="2392" priority="777" operator="equal">
      <formula>0</formula>
    </cfRule>
  </conditionalFormatting>
  <conditionalFormatting sqref="M207:M209">
    <cfRule type="cellIs" dxfId="2391" priority="1090" operator="equal">
      <formula>0</formula>
    </cfRule>
  </conditionalFormatting>
  <conditionalFormatting sqref="M211:M212">
    <cfRule type="cellIs" dxfId="2390" priority="544" operator="equal">
      <formula>0</formula>
    </cfRule>
  </conditionalFormatting>
  <conditionalFormatting sqref="M213">
    <cfRule type="cellIs" dxfId="2389" priority="675" operator="equal">
      <formula>0</formula>
    </cfRule>
    <cfRule type="cellIs" dxfId="2388" priority="751" operator="equal">
      <formula>0</formula>
    </cfRule>
  </conditionalFormatting>
  <conditionalFormatting sqref="M215">
    <cfRule type="cellIs" dxfId="2387" priority="940" operator="equal">
      <formula>0</formula>
    </cfRule>
  </conditionalFormatting>
  <conditionalFormatting sqref="M215:M216">
    <cfRule type="cellIs" dxfId="2386" priority="941" operator="equal">
      <formula>0</formula>
    </cfRule>
  </conditionalFormatting>
  <conditionalFormatting sqref="M217:M218">
    <cfRule type="cellIs" dxfId="2385" priority="902" operator="equal">
      <formula>0</formula>
    </cfRule>
  </conditionalFormatting>
  <conditionalFormatting sqref="M217:M219">
    <cfRule type="cellIs" dxfId="2384" priority="903" operator="equal">
      <formula>0</formula>
    </cfRule>
  </conditionalFormatting>
  <conditionalFormatting sqref="M220:M221">
    <cfRule type="cellIs" dxfId="2383" priority="248" operator="equal">
      <formula>0</formula>
    </cfRule>
  </conditionalFormatting>
  <conditionalFormatting sqref="M222:M223">
    <cfRule type="cellIs" dxfId="2382" priority="285" operator="equal">
      <formula>0</formula>
    </cfRule>
  </conditionalFormatting>
  <conditionalFormatting sqref="M222:M243">
    <cfRule type="cellIs" dxfId="2381" priority="917" operator="equal">
      <formula>0</formula>
    </cfRule>
  </conditionalFormatting>
  <conditionalFormatting sqref="M225 M227:M243">
    <cfRule type="cellIs" dxfId="2380" priority="900" operator="equal">
      <formula>0</formula>
    </cfRule>
  </conditionalFormatting>
  <conditionalFormatting sqref="M246">
    <cfRule type="cellIs" dxfId="2379" priority="1236" operator="equal">
      <formula>0</formula>
    </cfRule>
    <cfRule type="cellIs" dxfId="2378" priority="1237" operator="equal">
      <formula>0</formula>
    </cfRule>
  </conditionalFormatting>
  <conditionalFormatting sqref="M254">
    <cfRule type="cellIs" dxfId="2377" priority="145" operator="equal">
      <formula>0</formula>
    </cfRule>
    <cfRule type="cellIs" dxfId="2376" priority="146" operator="equal">
      <formula>0</formula>
    </cfRule>
  </conditionalFormatting>
  <conditionalFormatting sqref="M265:M275">
    <cfRule type="cellIs" dxfId="2375" priority="148" operator="equal">
      <formula>0</formula>
    </cfRule>
  </conditionalFormatting>
  <conditionalFormatting sqref="M266:M275">
    <cfRule type="cellIs" dxfId="2374" priority="147" operator="equal">
      <formula>0</formula>
    </cfRule>
  </conditionalFormatting>
  <conditionalFormatting sqref="M275:M281">
    <cfRule type="cellIs" dxfId="2373" priority="1194" operator="equal">
      <formula>0</formula>
    </cfRule>
  </conditionalFormatting>
  <conditionalFormatting sqref="M275:M282">
    <cfRule type="cellIs" dxfId="2372" priority="1195" operator="equal">
      <formula>0</formula>
    </cfRule>
  </conditionalFormatting>
  <conditionalFormatting sqref="M283:M285">
    <cfRule type="cellIs" dxfId="2371" priority="975" operator="equal">
      <formula>0</formula>
    </cfRule>
    <cfRule type="cellIs" dxfId="2370" priority="976" operator="equal">
      <formula>0</formula>
    </cfRule>
  </conditionalFormatting>
  <conditionalFormatting sqref="M286:M290">
    <cfRule type="cellIs" dxfId="2369" priority="1213" operator="equal">
      <formula>0</formula>
    </cfRule>
    <cfRule type="cellIs" dxfId="2368" priority="1214" operator="equal">
      <formula>0</formula>
    </cfRule>
  </conditionalFormatting>
  <conditionalFormatting sqref="M288">
    <cfRule type="cellIs" dxfId="2367" priority="1187" operator="equal">
      <formula>0</formula>
    </cfRule>
    <cfRule type="cellIs" dxfId="2366" priority="1188" operator="equal">
      <formula>0</formula>
    </cfRule>
  </conditionalFormatting>
  <conditionalFormatting sqref="M291">
    <cfRule type="cellIs" dxfId="2365" priority="1206" operator="equal">
      <formula>0</formula>
    </cfRule>
  </conditionalFormatting>
  <conditionalFormatting sqref="M292">
    <cfRule type="cellIs" dxfId="2364" priority="1211" operator="equal">
      <formula>0</formula>
    </cfRule>
    <cfRule type="cellIs" dxfId="2363" priority="1212" operator="equal">
      <formula>0</formula>
    </cfRule>
  </conditionalFormatting>
  <conditionalFormatting sqref="M295:M303">
    <cfRule type="cellIs" dxfId="2362" priority="1232" operator="equal">
      <formula>0</formula>
    </cfRule>
    <cfRule type="cellIs" dxfId="2361" priority="1233" operator="equal">
      <formula>0</formula>
    </cfRule>
  </conditionalFormatting>
  <printOptions horizontalCentered="1" verticalCentered="1"/>
  <pageMargins left="0.25" right="0.25" top="0.75" bottom="0.75" header="0.3" footer="0.3"/>
  <pageSetup scale="71"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26891" id="{86FD2E86-28D5-457C-8FBE-5DDCB3FD0025}">
            <xm:f>'Machine Schedule'!#REF!="L"</xm:f>
            <x14:dxf>
              <font>
                <b/>
                <i val="0"/>
              </font>
              <fill>
                <patternFill>
                  <bgColor theme="4" tint="0.39994506668294322"/>
                </patternFill>
              </fill>
            </x14:dxf>
          </x14:cfRule>
          <x14:cfRule type="expression" priority="26892" id="{318EC0CA-93B4-4179-A2FA-7AD59FD8B920}">
            <xm:f>'Machine Schedule'!#REF!="H"</xm:f>
            <x14:dxf>
              <font>
                <b/>
                <i val="0"/>
                <color theme="0"/>
              </font>
              <fill>
                <patternFill>
                  <bgColor rgb="FF92D050"/>
                </patternFill>
              </fill>
            </x14:dxf>
          </x14:cfRule>
          <x14:cfRule type="expression" priority="26893" id="{A78FF688-DC2D-4006-8D1A-68D765539DEA}">
            <xm:f>'Machine Schedule'!#REF!="P"</xm:f>
            <x14:dxf>
              <font>
                <b/>
                <i val="0"/>
                <color theme="0" tint="-0.14993743705557422"/>
              </font>
              <fill>
                <patternFill>
                  <bgColor rgb="FF7030A0"/>
                </patternFill>
              </fill>
            </x14:dxf>
          </x14:cfRule>
          <xm:sqref>B3:B4</xm:sqref>
        </x14:conditionalFormatting>
        <x14:conditionalFormatting xmlns:xm="http://schemas.microsoft.com/office/excel/2006/main">
          <x14:cfRule type="expression" priority="32632" id="{86FD2E86-28D5-457C-8FBE-5DDCB3FD0025}">
            <xm:f>'Machine Schedule'!#REF!="L"</xm:f>
            <x14:dxf>
              <font>
                <b/>
                <i val="0"/>
              </font>
              <fill>
                <patternFill>
                  <bgColor theme="4" tint="0.39994506668294322"/>
                </patternFill>
              </fill>
            </x14:dxf>
          </x14:cfRule>
          <x14:cfRule type="expression" priority="32633" id="{318EC0CA-93B4-4179-A2FA-7AD59FD8B920}">
            <xm:f>'Machine Schedule'!#REF!="H"</xm:f>
            <x14:dxf>
              <font>
                <b/>
                <i val="0"/>
                <color theme="0"/>
              </font>
              <fill>
                <patternFill>
                  <bgColor rgb="FF92D050"/>
                </patternFill>
              </fill>
            </x14:dxf>
          </x14:cfRule>
          <x14:cfRule type="expression" priority="32634" id="{A78FF688-DC2D-4006-8D1A-68D765539DEA}">
            <xm:f>'Machine Schedule'!#REF!="P"</xm:f>
            <x14:dxf>
              <font>
                <b/>
                <i val="0"/>
                <color theme="0" tint="-0.14993743705557422"/>
              </font>
              <fill>
                <patternFill>
                  <bgColor rgb="FF7030A0"/>
                </patternFill>
              </fill>
            </x14:dxf>
          </x14:cfRule>
          <xm:sqref>B9</xm:sqref>
        </x14:conditionalFormatting>
        <x14:conditionalFormatting xmlns:xm="http://schemas.microsoft.com/office/excel/2006/main">
          <x14:cfRule type="expression" priority="33733" id="{86FD2E86-28D5-457C-8FBE-5DDCB3FD0025}">
            <xm:f>'Machine Schedule'!#REF!="L"</xm:f>
            <x14:dxf>
              <font>
                <b/>
                <i val="0"/>
              </font>
              <fill>
                <patternFill>
                  <bgColor theme="4" tint="0.39994506668294322"/>
                </patternFill>
              </fill>
            </x14:dxf>
          </x14:cfRule>
          <x14:cfRule type="expression" priority="33734" id="{318EC0CA-93B4-4179-A2FA-7AD59FD8B920}">
            <xm:f>'Machine Schedule'!#REF!="H"</xm:f>
            <x14:dxf>
              <font>
                <b/>
                <i val="0"/>
                <color theme="0"/>
              </font>
              <fill>
                <patternFill>
                  <bgColor rgb="FF92D050"/>
                </patternFill>
              </fill>
            </x14:dxf>
          </x14:cfRule>
          <x14:cfRule type="expression" priority="33735" id="{A78FF688-DC2D-4006-8D1A-68D765539DEA}">
            <xm:f>'Machine Schedule'!#REF!="P"</xm:f>
            <x14:dxf>
              <font>
                <b/>
                <i val="0"/>
                <color theme="0" tint="-0.14993743705557422"/>
              </font>
              <fill>
                <patternFill>
                  <bgColor rgb="FF7030A0"/>
                </patternFill>
              </fill>
            </x14:dxf>
          </x14:cfRule>
          <xm:sqref>B16</xm:sqref>
        </x14:conditionalFormatting>
        <x14:conditionalFormatting xmlns:xm="http://schemas.microsoft.com/office/excel/2006/main">
          <x14:cfRule type="expression" priority="33159" id="{86FD2E86-28D5-457C-8FBE-5DDCB3FD0025}">
            <xm:f>'Machine Schedule'!#REF!="L"</xm:f>
            <x14:dxf>
              <font>
                <b/>
                <i val="0"/>
              </font>
              <fill>
                <patternFill>
                  <bgColor theme="4" tint="0.39994506668294322"/>
                </patternFill>
              </fill>
            </x14:dxf>
          </x14:cfRule>
          <x14:cfRule type="expression" priority="33160" id="{318EC0CA-93B4-4179-A2FA-7AD59FD8B920}">
            <xm:f>'Machine Schedule'!#REF!="H"</xm:f>
            <x14:dxf>
              <font>
                <b/>
                <i val="0"/>
                <color theme="0"/>
              </font>
              <fill>
                <patternFill>
                  <bgColor rgb="FF92D050"/>
                </patternFill>
              </fill>
            </x14:dxf>
          </x14:cfRule>
          <x14:cfRule type="expression" priority="33161" id="{A78FF688-DC2D-4006-8D1A-68D765539DEA}">
            <xm:f>'Machine Schedule'!#REF!="P"</xm:f>
            <x14:dxf>
              <font>
                <b/>
                <i val="0"/>
                <color theme="0" tint="-0.14993743705557422"/>
              </font>
              <fill>
                <patternFill>
                  <bgColor rgb="FF7030A0"/>
                </patternFill>
              </fill>
            </x14:dxf>
          </x14:cfRule>
          <xm:sqref>B34</xm:sqref>
        </x14:conditionalFormatting>
        <x14:conditionalFormatting xmlns:xm="http://schemas.microsoft.com/office/excel/2006/main">
          <x14:cfRule type="expression" priority="31943" id="{86FD2E86-28D5-457C-8FBE-5DDCB3FD0025}">
            <xm:f>'Machine Schedule'!#REF!="L"</xm:f>
            <x14:dxf>
              <font>
                <b/>
                <i val="0"/>
              </font>
              <fill>
                <patternFill>
                  <bgColor theme="4" tint="0.39994506668294322"/>
                </patternFill>
              </fill>
            </x14:dxf>
          </x14:cfRule>
          <x14:cfRule type="expression" priority="31944" id="{318EC0CA-93B4-4179-A2FA-7AD59FD8B920}">
            <xm:f>'Machine Schedule'!#REF!="H"</xm:f>
            <x14:dxf>
              <font>
                <b/>
                <i val="0"/>
                <color theme="0"/>
              </font>
              <fill>
                <patternFill>
                  <bgColor rgb="FF92D050"/>
                </patternFill>
              </fill>
            </x14:dxf>
          </x14:cfRule>
          <x14:cfRule type="expression" priority="31945" id="{A78FF688-DC2D-4006-8D1A-68D765539DEA}">
            <xm:f>'Machine Schedule'!#REF!="P"</xm:f>
            <x14:dxf>
              <font>
                <b/>
                <i val="0"/>
                <color theme="0" tint="-0.14993743705557422"/>
              </font>
              <fill>
                <patternFill>
                  <bgColor rgb="FF7030A0"/>
                </patternFill>
              </fill>
            </x14:dxf>
          </x14:cfRule>
          <xm:sqref>B45 B262:B263 B272</xm:sqref>
        </x14:conditionalFormatting>
        <x14:conditionalFormatting xmlns:xm="http://schemas.microsoft.com/office/excel/2006/main">
          <x14:cfRule type="expression" priority="30202" id="{86FD2E86-28D5-457C-8FBE-5DDCB3FD0025}">
            <xm:f>'Machine Schedule'!#REF!="L"</xm:f>
            <x14:dxf>
              <font>
                <b/>
                <i val="0"/>
              </font>
              <fill>
                <patternFill>
                  <bgColor theme="4" tint="0.39994506668294322"/>
                </patternFill>
              </fill>
            </x14:dxf>
          </x14:cfRule>
          <x14:cfRule type="expression" priority="30203" id="{318EC0CA-93B4-4179-A2FA-7AD59FD8B920}">
            <xm:f>'Machine Schedule'!#REF!="H"</xm:f>
            <x14:dxf>
              <font>
                <b/>
                <i val="0"/>
                <color theme="0"/>
              </font>
              <fill>
                <patternFill>
                  <bgColor rgb="FF92D050"/>
                </patternFill>
              </fill>
            </x14:dxf>
          </x14:cfRule>
          <x14:cfRule type="expression" priority="30204" id="{A78FF688-DC2D-4006-8D1A-68D765539DEA}">
            <xm:f>'Machine Schedule'!#REF!="P"</xm:f>
            <x14:dxf>
              <font>
                <b/>
                <i val="0"/>
                <color theme="0" tint="-0.14993743705557422"/>
              </font>
              <fill>
                <patternFill>
                  <bgColor rgb="FF7030A0"/>
                </patternFill>
              </fill>
            </x14:dxf>
          </x14:cfRule>
          <xm:sqref>B52</xm:sqref>
        </x14:conditionalFormatting>
        <x14:conditionalFormatting xmlns:xm="http://schemas.microsoft.com/office/excel/2006/main">
          <x14:cfRule type="expression" priority="32584" id="{86FD2E86-28D5-457C-8FBE-5DDCB3FD0025}">
            <xm:f>'Machine Schedule'!#REF!="L"</xm:f>
            <x14:dxf>
              <font>
                <b/>
                <i val="0"/>
              </font>
              <fill>
                <patternFill>
                  <bgColor theme="4" tint="0.39994506668294322"/>
                </patternFill>
              </fill>
            </x14:dxf>
          </x14:cfRule>
          <x14:cfRule type="expression" priority="32585" id="{318EC0CA-93B4-4179-A2FA-7AD59FD8B920}">
            <xm:f>'Machine Schedule'!#REF!="H"</xm:f>
            <x14:dxf>
              <font>
                <b/>
                <i val="0"/>
                <color theme="0"/>
              </font>
              <fill>
                <patternFill>
                  <bgColor rgb="FF92D050"/>
                </patternFill>
              </fill>
            </x14:dxf>
          </x14:cfRule>
          <x14:cfRule type="expression" priority="32586" id="{A78FF688-DC2D-4006-8D1A-68D765539DEA}">
            <xm:f>'Machine Schedule'!#REF!="P"</xm:f>
            <x14:dxf>
              <font>
                <b/>
                <i val="0"/>
                <color theme="0" tint="-0.14993743705557422"/>
              </font>
              <fill>
                <patternFill>
                  <bgColor rgb="FF7030A0"/>
                </patternFill>
              </fill>
            </x14:dxf>
          </x14:cfRule>
          <xm:sqref>B56</xm:sqref>
        </x14:conditionalFormatting>
        <x14:conditionalFormatting xmlns:xm="http://schemas.microsoft.com/office/excel/2006/main">
          <x14:cfRule type="expression" priority="31425" id="{86FD2E86-28D5-457C-8FBE-5DDCB3FD0025}">
            <xm:f>'Machine Schedule'!#REF!="L"</xm:f>
            <x14:dxf>
              <font>
                <b/>
                <i val="0"/>
              </font>
              <fill>
                <patternFill>
                  <bgColor theme="4" tint="0.39994506668294322"/>
                </patternFill>
              </fill>
            </x14:dxf>
          </x14:cfRule>
          <x14:cfRule type="expression" priority="31426" id="{318EC0CA-93B4-4179-A2FA-7AD59FD8B920}">
            <xm:f>'Machine Schedule'!#REF!="H"</xm:f>
            <x14:dxf>
              <font>
                <b/>
                <i val="0"/>
                <color theme="0"/>
              </font>
              <fill>
                <patternFill>
                  <bgColor rgb="FF92D050"/>
                </patternFill>
              </fill>
            </x14:dxf>
          </x14:cfRule>
          <x14:cfRule type="expression" priority="31427" id="{A78FF688-DC2D-4006-8D1A-68D765539DEA}">
            <xm:f>'Machine Schedule'!#REF!="P"</xm:f>
            <x14:dxf>
              <font>
                <b/>
                <i val="0"/>
                <color theme="0" tint="-0.14993743705557422"/>
              </font>
              <fill>
                <patternFill>
                  <bgColor rgb="FF7030A0"/>
                </patternFill>
              </fill>
            </x14:dxf>
          </x14:cfRule>
          <xm:sqref>B66</xm:sqref>
        </x14:conditionalFormatting>
        <x14:conditionalFormatting xmlns:xm="http://schemas.microsoft.com/office/excel/2006/main">
          <x14:cfRule type="expression" priority="34135" id="{86FD2E86-28D5-457C-8FBE-5DDCB3FD0025}">
            <xm:f>'Machine Schedule'!#REF!="L"</xm:f>
            <x14:dxf>
              <font>
                <b/>
                <i val="0"/>
              </font>
              <fill>
                <patternFill>
                  <bgColor theme="4" tint="0.39994506668294322"/>
                </patternFill>
              </fill>
            </x14:dxf>
          </x14:cfRule>
          <x14:cfRule type="expression" priority="34136" id="{318EC0CA-93B4-4179-A2FA-7AD59FD8B920}">
            <xm:f>'Machine Schedule'!#REF!="H"</xm:f>
            <x14:dxf>
              <font>
                <b/>
                <i val="0"/>
                <color theme="0"/>
              </font>
              <fill>
                <patternFill>
                  <bgColor rgb="FF92D050"/>
                </patternFill>
              </fill>
            </x14:dxf>
          </x14:cfRule>
          <x14:cfRule type="expression" priority="34137" id="{A78FF688-DC2D-4006-8D1A-68D765539DEA}">
            <xm:f>'Machine Schedule'!#REF!="P"</xm:f>
            <x14:dxf>
              <font>
                <b/>
                <i val="0"/>
                <color theme="0" tint="-0.14993743705557422"/>
              </font>
              <fill>
                <patternFill>
                  <bgColor rgb="FF7030A0"/>
                </patternFill>
              </fill>
            </x14:dxf>
          </x14:cfRule>
          <xm:sqref>B79</xm:sqref>
        </x14:conditionalFormatting>
        <x14:conditionalFormatting xmlns:xm="http://schemas.microsoft.com/office/excel/2006/main">
          <x14:cfRule type="expression" priority="32623" id="{86FD2E86-28D5-457C-8FBE-5DDCB3FD0025}">
            <xm:f>'Machine Schedule'!#REF!="L"</xm:f>
            <x14:dxf>
              <font>
                <b/>
                <i val="0"/>
              </font>
              <fill>
                <patternFill>
                  <bgColor theme="4" tint="0.39994506668294322"/>
                </patternFill>
              </fill>
            </x14:dxf>
          </x14:cfRule>
          <x14:cfRule type="expression" priority="32624" id="{318EC0CA-93B4-4179-A2FA-7AD59FD8B920}">
            <xm:f>'Machine Schedule'!#REF!="H"</xm:f>
            <x14:dxf>
              <font>
                <b/>
                <i val="0"/>
                <color theme="0"/>
              </font>
              <fill>
                <patternFill>
                  <bgColor rgb="FF92D050"/>
                </patternFill>
              </fill>
            </x14:dxf>
          </x14:cfRule>
          <x14:cfRule type="expression" priority="32625" id="{A78FF688-DC2D-4006-8D1A-68D765539DEA}">
            <xm:f>'Machine Schedule'!#REF!="P"</xm:f>
            <x14:dxf>
              <font>
                <b/>
                <i val="0"/>
                <color theme="0" tint="-0.14993743705557422"/>
              </font>
              <fill>
                <patternFill>
                  <bgColor rgb="FF7030A0"/>
                </patternFill>
              </fill>
            </x14:dxf>
          </x14:cfRule>
          <xm:sqref>B85</xm:sqref>
        </x14:conditionalFormatting>
        <x14:conditionalFormatting xmlns:xm="http://schemas.microsoft.com/office/excel/2006/main">
          <x14:cfRule type="expression" priority="32978" id="{86FD2E86-28D5-457C-8FBE-5DDCB3FD0025}">
            <xm:f>'Machine Schedule'!#REF!="L"</xm:f>
            <x14:dxf>
              <font>
                <b/>
                <i val="0"/>
              </font>
              <fill>
                <patternFill>
                  <bgColor theme="4" tint="0.39994506668294322"/>
                </patternFill>
              </fill>
            </x14:dxf>
          </x14:cfRule>
          <x14:cfRule type="expression" priority="32979" id="{318EC0CA-93B4-4179-A2FA-7AD59FD8B920}">
            <xm:f>'Machine Schedule'!#REF!="H"</xm:f>
            <x14:dxf>
              <font>
                <b/>
                <i val="0"/>
                <color theme="0"/>
              </font>
              <fill>
                <patternFill>
                  <bgColor rgb="FF92D050"/>
                </patternFill>
              </fill>
            </x14:dxf>
          </x14:cfRule>
          <x14:cfRule type="expression" priority="32980" id="{A78FF688-DC2D-4006-8D1A-68D765539DEA}">
            <xm:f>'Machine Schedule'!#REF!="P"</xm:f>
            <x14:dxf>
              <font>
                <b/>
                <i val="0"/>
                <color theme="0" tint="-0.14993743705557422"/>
              </font>
              <fill>
                <patternFill>
                  <bgColor rgb="FF7030A0"/>
                </patternFill>
              </fill>
            </x14:dxf>
          </x14:cfRule>
          <xm:sqref>B91</xm:sqref>
        </x14:conditionalFormatting>
        <x14:conditionalFormatting xmlns:xm="http://schemas.microsoft.com/office/excel/2006/main">
          <x14:cfRule type="expression" priority="34186" id="{86FD2E86-28D5-457C-8FBE-5DDCB3FD0025}">
            <xm:f>'Machine Schedule'!#REF!="L"</xm:f>
            <x14:dxf>
              <font>
                <b/>
                <i val="0"/>
              </font>
              <fill>
                <patternFill>
                  <bgColor theme="4" tint="0.39994506668294322"/>
                </patternFill>
              </fill>
            </x14:dxf>
          </x14:cfRule>
          <x14:cfRule type="expression" priority="34187" id="{318EC0CA-93B4-4179-A2FA-7AD59FD8B920}">
            <xm:f>'Machine Schedule'!#REF!="H"</xm:f>
            <x14:dxf>
              <font>
                <b/>
                <i val="0"/>
                <color theme="0"/>
              </font>
              <fill>
                <patternFill>
                  <bgColor rgb="FF92D050"/>
                </patternFill>
              </fill>
            </x14:dxf>
          </x14:cfRule>
          <x14:cfRule type="expression" priority="34188" id="{A78FF688-DC2D-4006-8D1A-68D765539DEA}">
            <xm:f>'Machine Schedule'!#REF!="P"</xm:f>
            <x14:dxf>
              <font>
                <b/>
                <i val="0"/>
                <color theme="0" tint="-0.14993743705557422"/>
              </font>
              <fill>
                <patternFill>
                  <bgColor rgb="FF7030A0"/>
                </patternFill>
              </fill>
            </x14:dxf>
          </x14:cfRule>
          <xm:sqref>B101 B112</xm:sqref>
        </x14:conditionalFormatting>
        <x14:conditionalFormatting xmlns:xm="http://schemas.microsoft.com/office/excel/2006/main">
          <x14:cfRule type="expression" priority="33439" id="{86FD2E86-28D5-457C-8FBE-5DDCB3FD0025}">
            <xm:f>'Machine Schedule'!#REF!="L"</xm:f>
            <x14:dxf>
              <font>
                <b/>
                <i val="0"/>
              </font>
              <fill>
                <patternFill>
                  <bgColor theme="4" tint="0.39994506668294322"/>
                </patternFill>
              </fill>
            </x14:dxf>
          </x14:cfRule>
          <x14:cfRule type="expression" priority="33440" id="{318EC0CA-93B4-4179-A2FA-7AD59FD8B920}">
            <xm:f>'Machine Schedule'!#REF!="H"</xm:f>
            <x14:dxf>
              <font>
                <b/>
                <i val="0"/>
                <color theme="0"/>
              </font>
              <fill>
                <patternFill>
                  <bgColor rgb="FF92D050"/>
                </patternFill>
              </fill>
            </x14:dxf>
          </x14:cfRule>
          <x14:cfRule type="expression" priority="33441" id="{A78FF688-DC2D-4006-8D1A-68D765539DEA}">
            <xm:f>'Machine Schedule'!#REF!="P"</xm:f>
            <x14:dxf>
              <font>
                <b/>
                <i val="0"/>
                <color theme="0" tint="-0.14993743705557422"/>
              </font>
              <fill>
                <patternFill>
                  <bgColor rgb="FF7030A0"/>
                </patternFill>
              </fill>
            </x14:dxf>
          </x14:cfRule>
          <xm:sqref>B104</xm:sqref>
        </x14:conditionalFormatting>
        <x14:conditionalFormatting xmlns:xm="http://schemas.microsoft.com/office/excel/2006/main">
          <x14:cfRule type="expression" priority="33874" id="{86FD2E86-28D5-457C-8FBE-5DDCB3FD0025}">
            <xm:f>'Machine Schedule'!#REF!="L"</xm:f>
            <x14:dxf>
              <font>
                <b/>
                <i val="0"/>
              </font>
              <fill>
                <patternFill>
                  <bgColor theme="4" tint="0.39994506668294322"/>
                </patternFill>
              </fill>
            </x14:dxf>
          </x14:cfRule>
          <x14:cfRule type="expression" priority="33875" id="{318EC0CA-93B4-4179-A2FA-7AD59FD8B920}">
            <xm:f>'Machine Schedule'!#REF!="H"</xm:f>
            <x14:dxf>
              <font>
                <b/>
                <i val="0"/>
                <color theme="0"/>
              </font>
              <fill>
                <patternFill>
                  <bgColor rgb="FF92D050"/>
                </patternFill>
              </fill>
            </x14:dxf>
          </x14:cfRule>
          <x14:cfRule type="expression" priority="33876" id="{A78FF688-DC2D-4006-8D1A-68D765539DEA}">
            <xm:f>'Machine Schedule'!#REF!="P"</xm:f>
            <x14:dxf>
              <font>
                <b/>
                <i val="0"/>
                <color theme="0" tint="-0.14993743705557422"/>
              </font>
              <fill>
                <patternFill>
                  <bgColor rgb="FF7030A0"/>
                </patternFill>
              </fill>
            </x14:dxf>
          </x14:cfRule>
          <xm:sqref>B106 B146:B147 B191:B193</xm:sqref>
        </x14:conditionalFormatting>
        <x14:conditionalFormatting xmlns:xm="http://schemas.microsoft.com/office/excel/2006/main">
          <x14:cfRule type="expression" priority="18118" id="{9BD0E154-A5F1-4878-A350-F2E54A7F963E}">
            <xm:f>'Machine Schedule'!#REF!="L"</xm:f>
            <x14:dxf>
              <font>
                <b/>
                <i val="0"/>
              </font>
              <fill>
                <patternFill>
                  <bgColor theme="4" tint="0.39994506668294322"/>
                </patternFill>
              </fill>
            </x14:dxf>
          </x14:cfRule>
          <x14:cfRule type="expression" priority="18119" id="{79850548-6C80-4B85-A3A0-96AC2E22D477}">
            <xm:f>'Machine Schedule'!#REF!="H"</xm:f>
            <x14:dxf>
              <font>
                <b/>
                <i val="0"/>
                <color theme="0"/>
              </font>
              <fill>
                <patternFill>
                  <bgColor rgb="FF92D050"/>
                </patternFill>
              </fill>
            </x14:dxf>
          </x14:cfRule>
          <x14:cfRule type="expression" priority="18120" id="{C3BD8D99-31B6-4EE1-BDE6-1594AB699C0E}">
            <xm:f>'Machine Schedule'!#REF!="P"</xm:f>
            <x14:dxf>
              <font>
                <b/>
                <i val="0"/>
                <color theme="0" tint="-0.14993743705557422"/>
              </font>
              <fill>
                <patternFill>
                  <bgColor rgb="FF7030A0"/>
                </patternFill>
              </fill>
            </x14:dxf>
          </x14:cfRule>
          <xm:sqref>B125:B130</xm:sqref>
        </x14:conditionalFormatting>
        <x14:conditionalFormatting xmlns:xm="http://schemas.microsoft.com/office/excel/2006/main">
          <x14:cfRule type="expression" priority="33721" id="{86FD2E86-28D5-457C-8FBE-5DDCB3FD0025}">
            <xm:f>'Machine Schedule'!#REF!="L"</xm:f>
            <x14:dxf>
              <font>
                <b/>
                <i val="0"/>
              </font>
              <fill>
                <patternFill>
                  <bgColor theme="4" tint="0.39994506668294322"/>
                </patternFill>
              </fill>
            </x14:dxf>
          </x14:cfRule>
          <x14:cfRule type="expression" priority="33722" id="{318EC0CA-93B4-4179-A2FA-7AD59FD8B920}">
            <xm:f>'Machine Schedule'!#REF!="H"</xm:f>
            <x14:dxf>
              <font>
                <b/>
                <i val="0"/>
                <color theme="0"/>
              </font>
              <fill>
                <patternFill>
                  <bgColor rgb="FF92D050"/>
                </patternFill>
              </fill>
            </x14:dxf>
          </x14:cfRule>
          <x14:cfRule type="expression" priority="33723" id="{A78FF688-DC2D-4006-8D1A-68D765539DEA}">
            <xm:f>'Machine Schedule'!#REF!="P"</xm:f>
            <x14:dxf>
              <font>
                <b/>
                <i val="0"/>
                <color theme="0" tint="-0.14993743705557422"/>
              </font>
              <fill>
                <patternFill>
                  <bgColor rgb="FF7030A0"/>
                </patternFill>
              </fill>
            </x14:dxf>
          </x14:cfRule>
          <xm:sqref>B132:B133</xm:sqref>
        </x14:conditionalFormatting>
        <x14:conditionalFormatting xmlns:xm="http://schemas.microsoft.com/office/excel/2006/main">
          <x14:cfRule type="expression" priority="33670" id="{86FD2E86-28D5-457C-8FBE-5DDCB3FD0025}">
            <xm:f>'Machine Schedule'!#REF!="L"</xm:f>
            <x14:dxf>
              <font>
                <b/>
                <i val="0"/>
              </font>
              <fill>
                <patternFill>
                  <bgColor theme="4" tint="0.39994506668294322"/>
                </patternFill>
              </fill>
            </x14:dxf>
          </x14:cfRule>
          <x14:cfRule type="expression" priority="33671" id="{318EC0CA-93B4-4179-A2FA-7AD59FD8B920}">
            <xm:f>'Machine Schedule'!#REF!="H"</xm:f>
            <x14:dxf>
              <font>
                <b/>
                <i val="0"/>
                <color theme="0"/>
              </font>
              <fill>
                <patternFill>
                  <bgColor rgb="FF92D050"/>
                </patternFill>
              </fill>
            </x14:dxf>
          </x14:cfRule>
          <x14:cfRule type="expression" priority="33672" id="{A78FF688-DC2D-4006-8D1A-68D765539DEA}">
            <xm:f>'Machine Schedule'!#REF!="P"</xm:f>
            <x14:dxf>
              <font>
                <b/>
                <i val="0"/>
                <color theme="0" tint="-0.14993743705557422"/>
              </font>
              <fill>
                <patternFill>
                  <bgColor rgb="FF7030A0"/>
                </patternFill>
              </fill>
            </x14:dxf>
          </x14:cfRule>
          <xm:sqref>B135</xm:sqref>
        </x14:conditionalFormatting>
        <x14:conditionalFormatting xmlns:xm="http://schemas.microsoft.com/office/excel/2006/main">
          <x14:cfRule type="expression" priority="33934" id="{86FD2E86-28D5-457C-8FBE-5DDCB3FD0025}">
            <xm:f>'Machine Schedule'!#REF!="L"</xm:f>
            <x14:dxf>
              <font>
                <b/>
                <i val="0"/>
              </font>
              <fill>
                <patternFill>
                  <bgColor theme="4" tint="0.39994506668294322"/>
                </patternFill>
              </fill>
            </x14:dxf>
          </x14:cfRule>
          <x14:cfRule type="expression" priority="33935" id="{318EC0CA-93B4-4179-A2FA-7AD59FD8B920}">
            <xm:f>'Machine Schedule'!#REF!="H"</xm:f>
            <x14:dxf>
              <font>
                <b/>
                <i val="0"/>
                <color theme="0"/>
              </font>
              <fill>
                <patternFill>
                  <bgColor rgb="FF92D050"/>
                </patternFill>
              </fill>
            </x14:dxf>
          </x14:cfRule>
          <x14:cfRule type="expression" priority="33936" id="{A78FF688-DC2D-4006-8D1A-68D765539DEA}">
            <xm:f>'Machine Schedule'!#REF!="P"</xm:f>
            <x14:dxf>
              <font>
                <b/>
                <i val="0"/>
                <color theme="0" tint="-0.14993743705557422"/>
              </font>
              <fill>
                <patternFill>
                  <bgColor rgb="FF7030A0"/>
                </patternFill>
              </fill>
            </x14:dxf>
          </x14:cfRule>
          <xm:sqref>B139 B141</xm:sqref>
        </x14:conditionalFormatting>
        <x14:conditionalFormatting xmlns:xm="http://schemas.microsoft.com/office/excel/2006/main">
          <x14:cfRule type="expression" priority="31488" id="{86FD2E86-28D5-457C-8FBE-5DDCB3FD0025}">
            <xm:f>'Machine Schedule'!#REF!="L"</xm:f>
            <x14:dxf>
              <font>
                <b/>
                <i val="0"/>
              </font>
              <fill>
                <patternFill>
                  <bgColor theme="4" tint="0.39994506668294322"/>
                </patternFill>
              </fill>
            </x14:dxf>
          </x14:cfRule>
          <x14:cfRule type="expression" priority="31489" id="{318EC0CA-93B4-4179-A2FA-7AD59FD8B920}">
            <xm:f>'Machine Schedule'!#REF!="H"</xm:f>
            <x14:dxf>
              <font>
                <b/>
                <i val="0"/>
                <color theme="0"/>
              </font>
              <fill>
                <patternFill>
                  <bgColor rgb="FF92D050"/>
                </patternFill>
              </fill>
            </x14:dxf>
          </x14:cfRule>
          <x14:cfRule type="expression" priority="31490" id="{A78FF688-DC2D-4006-8D1A-68D765539DEA}">
            <xm:f>'Machine Schedule'!#REF!="P"</xm:f>
            <x14:dxf>
              <font>
                <b/>
                <i val="0"/>
                <color theme="0" tint="-0.14993743705557422"/>
              </font>
              <fill>
                <patternFill>
                  <bgColor rgb="FF7030A0"/>
                </patternFill>
              </fill>
            </x14:dxf>
          </x14:cfRule>
          <xm:sqref>B160 B164</xm:sqref>
        </x14:conditionalFormatting>
        <x14:conditionalFormatting xmlns:xm="http://schemas.microsoft.com/office/excel/2006/main">
          <x14:cfRule type="expression" priority="33032" id="{86FD2E86-28D5-457C-8FBE-5DDCB3FD0025}">
            <xm:f>'Machine Schedule'!#REF!="L"</xm:f>
            <x14:dxf>
              <font>
                <b/>
                <i val="0"/>
              </font>
              <fill>
                <patternFill>
                  <bgColor theme="4" tint="0.39994506668294322"/>
                </patternFill>
              </fill>
            </x14:dxf>
          </x14:cfRule>
          <x14:cfRule type="expression" priority="33033" id="{318EC0CA-93B4-4179-A2FA-7AD59FD8B920}">
            <xm:f>'Machine Schedule'!#REF!="H"</xm:f>
            <x14:dxf>
              <font>
                <b/>
                <i val="0"/>
                <color theme="0"/>
              </font>
              <fill>
                <patternFill>
                  <bgColor rgb="FF92D050"/>
                </patternFill>
              </fill>
            </x14:dxf>
          </x14:cfRule>
          <x14:cfRule type="expression" priority="33034" id="{A78FF688-DC2D-4006-8D1A-68D765539DEA}">
            <xm:f>'Machine Schedule'!#REF!="P"</xm:f>
            <x14:dxf>
              <font>
                <b/>
                <i val="0"/>
                <color theme="0" tint="-0.14993743705557422"/>
              </font>
              <fill>
                <patternFill>
                  <bgColor rgb="FF7030A0"/>
                </patternFill>
              </fill>
            </x14:dxf>
          </x14:cfRule>
          <xm:sqref>B169</xm:sqref>
        </x14:conditionalFormatting>
        <x14:conditionalFormatting xmlns:xm="http://schemas.microsoft.com/office/excel/2006/main">
          <x14:cfRule type="expression" priority="593" id="{A69C2885-ABE8-4FD6-A592-E3D787213D60}">
            <xm:f>'Machine Schedule'!#REF!="L"</xm:f>
            <x14:dxf>
              <font>
                <b/>
                <i val="0"/>
              </font>
              <fill>
                <patternFill>
                  <bgColor theme="4" tint="0.39994506668294322"/>
                </patternFill>
              </fill>
            </x14:dxf>
          </x14:cfRule>
          <x14:cfRule type="expression" priority="594" id="{EDF066DB-EA95-4F3B-B2AB-6562FF41F178}">
            <xm:f>'Machine Schedule'!#REF!="H"</xm:f>
            <x14:dxf>
              <font>
                <b/>
                <i val="0"/>
                <color theme="0"/>
              </font>
              <fill>
                <patternFill>
                  <bgColor rgb="FF92D050"/>
                </patternFill>
              </fill>
            </x14:dxf>
          </x14:cfRule>
          <x14:cfRule type="expression" priority="595" id="{8DA46C23-4201-4C8A-8CE2-57BCB77139C9}">
            <xm:f>'Machine Schedule'!#REF!="P"</xm:f>
            <x14:dxf>
              <font>
                <b/>
                <i val="0"/>
                <color theme="0" tint="-0.14993743705557422"/>
              </font>
              <fill>
                <patternFill>
                  <bgColor rgb="FF7030A0"/>
                </patternFill>
              </fill>
            </x14:dxf>
          </x14:cfRule>
          <xm:sqref>B172:B174</xm:sqref>
        </x14:conditionalFormatting>
        <x14:conditionalFormatting xmlns:xm="http://schemas.microsoft.com/office/excel/2006/main">
          <x14:cfRule type="expression" priority="34099" id="{86FD2E86-28D5-457C-8FBE-5DDCB3FD0025}">
            <xm:f>'Machine Schedule'!#REF!="L"</xm:f>
            <x14:dxf>
              <font>
                <b/>
                <i val="0"/>
              </font>
              <fill>
                <patternFill>
                  <bgColor theme="4" tint="0.39994506668294322"/>
                </patternFill>
              </fill>
            </x14:dxf>
          </x14:cfRule>
          <x14:cfRule type="expression" priority="34100" id="{318EC0CA-93B4-4179-A2FA-7AD59FD8B920}">
            <xm:f>'Machine Schedule'!#REF!="H"</xm:f>
            <x14:dxf>
              <font>
                <b/>
                <i val="0"/>
                <color theme="0"/>
              </font>
              <fill>
                <patternFill>
                  <bgColor rgb="FF92D050"/>
                </patternFill>
              </fill>
            </x14:dxf>
          </x14:cfRule>
          <x14:cfRule type="expression" priority="34101" id="{A78FF688-DC2D-4006-8D1A-68D765539DEA}">
            <xm:f>'Machine Schedule'!#REF!="P"</xm:f>
            <x14:dxf>
              <font>
                <b/>
                <i val="0"/>
                <color theme="0" tint="-0.14993743705557422"/>
              </font>
              <fill>
                <patternFill>
                  <bgColor rgb="FF7030A0"/>
                </patternFill>
              </fill>
            </x14:dxf>
          </x14:cfRule>
          <xm:sqref>B178</xm:sqref>
        </x14:conditionalFormatting>
        <x14:conditionalFormatting xmlns:xm="http://schemas.microsoft.com/office/excel/2006/main">
          <x14:cfRule type="expression" priority="34273" id="{86FD2E86-28D5-457C-8FBE-5DDCB3FD0025}">
            <xm:f>'Machine Schedule'!#REF!="L"</xm:f>
            <x14:dxf>
              <font>
                <b/>
                <i val="0"/>
              </font>
              <fill>
                <patternFill>
                  <bgColor theme="4" tint="0.39994506668294322"/>
                </patternFill>
              </fill>
            </x14:dxf>
          </x14:cfRule>
          <x14:cfRule type="expression" priority="34274" id="{318EC0CA-93B4-4179-A2FA-7AD59FD8B920}">
            <xm:f>'Machine Schedule'!#REF!="H"</xm:f>
            <x14:dxf>
              <font>
                <b/>
                <i val="0"/>
                <color theme="0"/>
              </font>
              <fill>
                <patternFill>
                  <bgColor rgb="FF92D050"/>
                </patternFill>
              </fill>
            </x14:dxf>
          </x14:cfRule>
          <x14:cfRule type="expression" priority="34275" id="{A78FF688-DC2D-4006-8D1A-68D765539DEA}">
            <xm:f>'Machine Schedule'!#REF!="P"</xm:f>
            <x14:dxf>
              <font>
                <b/>
                <i val="0"/>
                <color theme="0" tint="-0.14993743705557422"/>
              </font>
              <fill>
                <patternFill>
                  <bgColor rgb="FF7030A0"/>
                </patternFill>
              </fill>
            </x14:dxf>
          </x14:cfRule>
          <xm:sqref>B181</xm:sqref>
        </x14:conditionalFormatting>
        <x14:conditionalFormatting xmlns:xm="http://schemas.microsoft.com/office/excel/2006/main">
          <x14:cfRule type="expression" priority="34018" id="{86FD2E86-28D5-457C-8FBE-5DDCB3FD0025}">
            <xm:f>'Machine Schedule'!#REF!="L"</xm:f>
            <x14:dxf>
              <font>
                <b/>
                <i val="0"/>
              </font>
              <fill>
                <patternFill>
                  <bgColor theme="4" tint="0.39994506668294322"/>
                </patternFill>
              </fill>
            </x14:dxf>
          </x14:cfRule>
          <x14:cfRule type="expression" priority="34019" id="{318EC0CA-93B4-4179-A2FA-7AD59FD8B920}">
            <xm:f>'Machine Schedule'!#REF!="H"</xm:f>
            <x14:dxf>
              <font>
                <b/>
                <i val="0"/>
                <color theme="0"/>
              </font>
              <fill>
                <patternFill>
                  <bgColor rgb="FF92D050"/>
                </patternFill>
              </fill>
            </x14:dxf>
          </x14:cfRule>
          <x14:cfRule type="expression" priority="34020" id="{A78FF688-DC2D-4006-8D1A-68D765539DEA}">
            <xm:f>'Machine Schedule'!#REF!="P"</xm:f>
            <x14:dxf>
              <font>
                <b/>
                <i val="0"/>
                <color theme="0" tint="-0.14993743705557422"/>
              </font>
              <fill>
                <patternFill>
                  <bgColor rgb="FF7030A0"/>
                </patternFill>
              </fill>
            </x14:dxf>
          </x14:cfRule>
          <xm:sqref>B202:B203</xm:sqref>
        </x14:conditionalFormatting>
        <x14:conditionalFormatting xmlns:xm="http://schemas.microsoft.com/office/excel/2006/main">
          <x14:cfRule type="expression" priority="29189" id="{86FD2E86-28D5-457C-8FBE-5DDCB3FD0025}">
            <xm:f>'Machine Schedule'!#REF!="L"</xm:f>
            <x14:dxf>
              <font>
                <b/>
                <i val="0"/>
              </font>
              <fill>
                <patternFill>
                  <bgColor theme="4" tint="0.39994506668294322"/>
                </patternFill>
              </fill>
            </x14:dxf>
          </x14:cfRule>
          <x14:cfRule type="expression" priority="29190" id="{318EC0CA-93B4-4179-A2FA-7AD59FD8B920}">
            <xm:f>'Machine Schedule'!#REF!="H"</xm:f>
            <x14:dxf>
              <font>
                <b/>
                <i val="0"/>
                <color theme="0"/>
              </font>
              <fill>
                <patternFill>
                  <bgColor rgb="FF92D050"/>
                </patternFill>
              </fill>
            </x14:dxf>
          </x14:cfRule>
          <x14:cfRule type="expression" priority="29191" id="{A78FF688-DC2D-4006-8D1A-68D765539DEA}">
            <xm:f>'Machine Schedule'!#REF!="P"</xm:f>
            <x14:dxf>
              <font>
                <b/>
                <i val="0"/>
                <color theme="0" tint="-0.14993743705557422"/>
              </font>
              <fill>
                <patternFill>
                  <bgColor rgb="FF7030A0"/>
                </patternFill>
              </fill>
            </x14:dxf>
          </x14:cfRule>
          <xm:sqref>B231:B239</xm:sqref>
        </x14:conditionalFormatting>
        <x14:conditionalFormatting xmlns:xm="http://schemas.microsoft.com/office/excel/2006/main">
          <x14:cfRule type="expression" priority="33556" id="{86FD2E86-28D5-457C-8FBE-5DDCB3FD0025}">
            <xm:f>'Machine Schedule'!#REF!="L"</xm:f>
            <x14:dxf>
              <font>
                <b/>
                <i val="0"/>
              </font>
              <fill>
                <patternFill>
                  <bgColor theme="4" tint="0.39994506668294322"/>
                </patternFill>
              </fill>
            </x14:dxf>
          </x14:cfRule>
          <x14:cfRule type="expression" priority="33557" id="{318EC0CA-93B4-4179-A2FA-7AD59FD8B920}">
            <xm:f>'Machine Schedule'!#REF!="H"</xm:f>
            <x14:dxf>
              <font>
                <b/>
                <i val="0"/>
                <color theme="0"/>
              </font>
              <fill>
                <patternFill>
                  <bgColor rgb="FF92D050"/>
                </patternFill>
              </fill>
            </x14:dxf>
          </x14:cfRule>
          <x14:cfRule type="expression" priority="33558" id="{A78FF688-DC2D-4006-8D1A-68D765539DEA}">
            <xm:f>'Machine Schedule'!#REF!="P"</xm:f>
            <x14:dxf>
              <font>
                <b/>
                <i val="0"/>
                <color theme="0" tint="-0.14993743705557422"/>
              </font>
              <fill>
                <patternFill>
                  <bgColor rgb="FF7030A0"/>
                </patternFill>
              </fill>
            </x14:dxf>
          </x14:cfRule>
          <xm:sqref>B254</xm:sqref>
        </x14:conditionalFormatting>
        <x14:conditionalFormatting xmlns:xm="http://schemas.microsoft.com/office/excel/2006/main">
          <x14:cfRule type="expression" priority="32545" id="{86FD2E86-28D5-457C-8FBE-5DDCB3FD0025}">
            <xm:f>'Machine Schedule'!#REF!="L"</xm:f>
            <x14:dxf>
              <font>
                <b/>
                <i val="0"/>
              </font>
              <fill>
                <patternFill>
                  <bgColor theme="4" tint="0.39994506668294322"/>
                </patternFill>
              </fill>
            </x14:dxf>
          </x14:cfRule>
          <x14:cfRule type="expression" priority="32546" id="{318EC0CA-93B4-4179-A2FA-7AD59FD8B920}">
            <xm:f>'Machine Schedule'!#REF!="H"</xm:f>
            <x14:dxf>
              <font>
                <b/>
                <i val="0"/>
                <color theme="0"/>
              </font>
              <fill>
                <patternFill>
                  <bgColor rgb="FF92D050"/>
                </patternFill>
              </fill>
            </x14:dxf>
          </x14:cfRule>
          <x14:cfRule type="expression" priority="32547" id="{A78FF688-DC2D-4006-8D1A-68D765539DEA}">
            <xm:f>'Machine Schedule'!#REF!="P"</xm:f>
            <x14:dxf>
              <font>
                <b/>
                <i val="0"/>
                <color theme="0" tint="-0.14993743705557422"/>
              </font>
              <fill>
                <patternFill>
                  <bgColor rgb="FF7030A0"/>
                </patternFill>
              </fill>
            </x14:dxf>
          </x14:cfRule>
          <xm:sqref>B266</xm:sqref>
        </x14:conditionalFormatting>
        <x14:conditionalFormatting xmlns:xm="http://schemas.microsoft.com/office/excel/2006/main">
          <x14:cfRule type="expression" priority="28926" id="{86FD2E86-28D5-457C-8FBE-5DDCB3FD0025}">
            <xm:f>'Machine Schedule'!#REF!="L"</xm:f>
            <x14:dxf>
              <font>
                <b/>
                <i val="0"/>
              </font>
              <fill>
                <patternFill>
                  <bgColor theme="4" tint="0.39994506668294322"/>
                </patternFill>
              </fill>
            </x14:dxf>
          </x14:cfRule>
          <x14:cfRule type="expression" priority="28927" id="{318EC0CA-93B4-4179-A2FA-7AD59FD8B920}">
            <xm:f>'Machine Schedule'!#REF!="H"</xm:f>
            <x14:dxf>
              <font>
                <b/>
                <i val="0"/>
                <color theme="0"/>
              </font>
              <fill>
                <patternFill>
                  <bgColor rgb="FF92D050"/>
                </patternFill>
              </fill>
            </x14:dxf>
          </x14:cfRule>
          <x14:cfRule type="expression" priority="28928" id="{A78FF688-DC2D-4006-8D1A-68D765539DEA}">
            <xm:f>'Machine Schedule'!#REF!="P"</xm:f>
            <x14:dxf>
              <font>
                <b/>
                <i val="0"/>
                <color theme="0" tint="-0.14993743705557422"/>
              </font>
              <fill>
                <patternFill>
                  <bgColor rgb="FF7030A0"/>
                </patternFill>
              </fill>
            </x14:dxf>
          </x14:cfRule>
          <xm:sqref>B297:B300</xm:sqref>
        </x14:conditionalFormatting>
        <x14:conditionalFormatting xmlns:xm="http://schemas.microsoft.com/office/excel/2006/main">
          <x14:cfRule type="expression" priority="34276" id="{86FD2E86-28D5-457C-8FBE-5DDCB3FD0025}">
            <xm:f>'Machine Schedule'!#REF!="L"</xm:f>
            <x14:dxf>
              <font>
                <b/>
                <i val="0"/>
              </font>
              <fill>
                <patternFill>
                  <bgColor theme="4" tint="0.39994506668294322"/>
                </patternFill>
              </fill>
            </x14:dxf>
          </x14:cfRule>
          <x14:cfRule type="expression" priority="34277" id="{318EC0CA-93B4-4179-A2FA-7AD59FD8B920}">
            <xm:f>'Machine Schedule'!#REF!="H"</xm:f>
            <x14:dxf>
              <font>
                <b/>
                <i val="0"/>
                <color theme="0"/>
              </font>
              <fill>
                <patternFill>
                  <bgColor rgb="FF92D050"/>
                </patternFill>
              </fill>
            </x14:dxf>
          </x14:cfRule>
          <x14:cfRule type="expression" priority="34278" id="{A78FF688-DC2D-4006-8D1A-68D765539DEA}">
            <xm:f>'Machine Schedule'!#REF!="P"</xm:f>
            <x14:dxf>
              <font>
                <b/>
                <i val="0"/>
                <color theme="0" tint="-0.14993743705557422"/>
              </font>
              <fill>
                <patternFill>
                  <bgColor rgb="FF7030A0"/>
                </patternFill>
              </fill>
            </x14:dxf>
          </x14:cfRule>
          <xm:sqref>B46:B51 B57:B65 B131 B134 B140 B148:B159 B161:B163 B165:B168 B170:B171 B204:B230 B5:B8 B10:B15 B17:B33 B53:B55 B67:B78 B86:B90 B92:B100 B102:B103 B105 B107:B111 B179:B180 B35:B44 B194:B201 B80:B84 B113:B124 B142:B145 B136:B138 B175:B177 B182:B190 B255:B261 B264:B265 B267:B271 B301:B303 B240:B253 B273:B296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350"/>
  <sheetViews>
    <sheetView tabSelected="1" zoomScaleNormal="100" workbookViewId="0">
      <pane xSplit="2" ySplit="1" topLeftCell="C2" activePane="bottomRight" state="frozen"/>
      <selection pane="topRight"/>
      <selection pane="bottomLeft"/>
      <selection pane="bottomRight" activeCell="B287" sqref="A1:B287"/>
    </sheetView>
  </sheetViews>
  <sheetFormatPr defaultColWidth="5.7265625" defaultRowHeight="15.75" customHeight="1" x14ac:dyDescent="0.35"/>
  <cols>
    <col min="1" max="1" width="11" style="3" bestFit="1" customWidth="1"/>
    <col min="2" max="2" width="5.7265625" style="142"/>
    <col min="3" max="16384" width="5.7265625" style="4"/>
  </cols>
  <sheetData>
    <row r="1" spans="1:2" ht="15.75" customHeight="1" x14ac:dyDescent="0.35">
      <c r="A1" s="140" t="s">
        <v>146</v>
      </c>
      <c r="B1" s="1" t="s">
        <v>3</v>
      </c>
    </row>
    <row r="2" spans="1:2" ht="15.75" customHeight="1" x14ac:dyDescent="0.35">
      <c r="A2" s="161" t="s">
        <v>147</v>
      </c>
      <c r="B2" s="1">
        <v>6</v>
      </c>
    </row>
    <row r="3" spans="1:2" ht="18" customHeight="1" x14ac:dyDescent="0.35">
      <c r="A3" s="161" t="s">
        <v>148</v>
      </c>
      <c r="B3" s="1">
        <v>8</v>
      </c>
    </row>
    <row r="4" spans="1:2" ht="15.75" customHeight="1" x14ac:dyDescent="0.35">
      <c r="A4" s="161" t="s">
        <v>149</v>
      </c>
      <c r="B4" s="1">
        <v>10</v>
      </c>
    </row>
    <row r="5" spans="1:2" ht="15.75" customHeight="1" x14ac:dyDescent="0.35">
      <c r="A5" s="161" t="s">
        <v>150</v>
      </c>
      <c r="B5" s="1">
        <v>11</v>
      </c>
    </row>
    <row r="6" spans="1:2" ht="15.75" customHeight="1" x14ac:dyDescent="0.35">
      <c r="A6" s="160" t="s">
        <v>152</v>
      </c>
      <c r="B6" s="1">
        <v>12</v>
      </c>
    </row>
    <row r="7" spans="1:2" ht="15.75" customHeight="1" x14ac:dyDescent="0.35">
      <c r="A7" s="161" t="s">
        <v>153</v>
      </c>
      <c r="B7" s="1">
        <v>13</v>
      </c>
    </row>
    <row r="8" spans="1:2" ht="15.75" customHeight="1" x14ac:dyDescent="0.35">
      <c r="A8" s="161" t="s">
        <v>154</v>
      </c>
      <c r="B8" s="1">
        <v>15</v>
      </c>
    </row>
    <row r="9" spans="1:2" ht="15.75" customHeight="1" x14ac:dyDescent="0.35">
      <c r="A9" s="161" t="s">
        <v>152</v>
      </c>
      <c r="B9" s="1">
        <v>16</v>
      </c>
    </row>
    <row r="10" spans="1:2" ht="15.75" customHeight="1" x14ac:dyDescent="0.35">
      <c r="A10" s="161" t="s">
        <v>155</v>
      </c>
      <c r="B10" s="1">
        <v>17</v>
      </c>
    </row>
    <row r="11" spans="1:2" ht="15.75" customHeight="1" x14ac:dyDescent="0.35">
      <c r="A11" s="161" t="s">
        <v>156</v>
      </c>
      <c r="B11" s="1">
        <v>18</v>
      </c>
    </row>
    <row r="12" spans="1:2" ht="15.75" customHeight="1" x14ac:dyDescent="0.35">
      <c r="A12" s="161" t="s">
        <v>152</v>
      </c>
      <c r="B12" s="1">
        <v>19</v>
      </c>
    </row>
    <row r="13" spans="1:2" ht="15.75" customHeight="1" x14ac:dyDescent="0.35">
      <c r="A13" s="161" t="s">
        <v>157</v>
      </c>
      <c r="B13" s="1">
        <v>21</v>
      </c>
    </row>
    <row r="14" spans="1:2" ht="15.75" customHeight="1" x14ac:dyDescent="0.35">
      <c r="A14" s="161" t="s">
        <v>152</v>
      </c>
      <c r="B14" s="1">
        <v>22</v>
      </c>
    </row>
    <row r="15" spans="1:2" ht="15.75" customHeight="1" x14ac:dyDescent="0.35">
      <c r="A15" s="161" t="s">
        <v>152</v>
      </c>
      <c r="B15" s="1">
        <v>23</v>
      </c>
    </row>
    <row r="16" spans="1:2" ht="15.75" customHeight="1" x14ac:dyDescent="0.35">
      <c r="A16" s="161" t="s">
        <v>158</v>
      </c>
      <c r="B16" s="1">
        <v>24</v>
      </c>
    </row>
    <row r="17" spans="1:2" ht="15.75" customHeight="1" x14ac:dyDescent="0.35">
      <c r="A17" s="160" t="s">
        <v>159</v>
      </c>
      <c r="B17" s="1">
        <v>25</v>
      </c>
    </row>
    <row r="18" spans="1:2" ht="15.75" customHeight="1" x14ac:dyDescent="0.35">
      <c r="A18" s="161" t="s">
        <v>160</v>
      </c>
      <c r="B18" s="1">
        <v>26</v>
      </c>
    </row>
    <row r="19" spans="1:2" ht="15.75" customHeight="1" x14ac:dyDescent="0.35">
      <c r="A19" s="161" t="s">
        <v>161</v>
      </c>
      <c r="B19" s="1">
        <v>27</v>
      </c>
    </row>
    <row r="20" spans="1:2" ht="15.75" customHeight="1" x14ac:dyDescent="0.35">
      <c r="A20" s="161" t="s">
        <v>162</v>
      </c>
      <c r="B20" s="1">
        <v>28</v>
      </c>
    </row>
    <row r="21" spans="1:2" ht="15.75" customHeight="1" x14ac:dyDescent="0.35">
      <c r="A21" s="161" t="s">
        <v>163</v>
      </c>
      <c r="B21" s="1">
        <v>29</v>
      </c>
    </row>
    <row r="22" spans="1:2" ht="15.75" customHeight="1" x14ac:dyDescent="0.35">
      <c r="A22" s="161" t="s">
        <v>163</v>
      </c>
      <c r="B22" s="1">
        <v>30</v>
      </c>
    </row>
    <row r="23" spans="1:2" ht="15.75" customHeight="1" x14ac:dyDescent="0.35">
      <c r="A23" s="161" t="s">
        <v>164</v>
      </c>
      <c r="B23" s="1">
        <v>31</v>
      </c>
    </row>
    <row r="24" spans="1:2" ht="15.75" customHeight="1" x14ac:dyDescent="0.35">
      <c r="A24" s="160" t="s">
        <v>152</v>
      </c>
      <c r="B24" s="1">
        <v>32</v>
      </c>
    </row>
    <row r="25" spans="1:2" ht="15.75" customHeight="1" x14ac:dyDescent="0.35">
      <c r="A25" s="161" t="s">
        <v>165</v>
      </c>
      <c r="B25" s="1">
        <v>33</v>
      </c>
    </row>
    <row r="26" spans="1:2" ht="15.75" customHeight="1" x14ac:dyDescent="0.35">
      <c r="A26" s="161" t="s">
        <v>166</v>
      </c>
      <c r="B26" s="9">
        <v>34</v>
      </c>
    </row>
    <row r="27" spans="1:2" ht="15.75" customHeight="1" x14ac:dyDescent="0.35">
      <c r="A27" s="161" t="s">
        <v>159</v>
      </c>
      <c r="B27" s="9">
        <v>35</v>
      </c>
    </row>
    <row r="28" spans="1:2" ht="15.75" customHeight="1" x14ac:dyDescent="0.35">
      <c r="A28" s="161" t="s">
        <v>167</v>
      </c>
      <c r="B28" s="9">
        <v>36</v>
      </c>
    </row>
    <row r="29" spans="1:2" ht="15.75" customHeight="1" x14ac:dyDescent="0.35">
      <c r="A29" s="161" t="s">
        <v>168</v>
      </c>
      <c r="B29" s="1">
        <v>37</v>
      </c>
    </row>
    <row r="30" spans="1:2" ht="15.75" customHeight="1" x14ac:dyDescent="0.35">
      <c r="A30" s="161" t="s">
        <v>167</v>
      </c>
      <c r="B30" s="1">
        <v>38</v>
      </c>
    </row>
    <row r="31" spans="1:2" ht="15.75" customHeight="1" x14ac:dyDescent="0.35">
      <c r="A31" s="161" t="s">
        <v>152</v>
      </c>
      <c r="B31" s="1">
        <f>+B30+1</f>
        <v>39</v>
      </c>
    </row>
    <row r="32" spans="1:2" ht="15.75" customHeight="1" x14ac:dyDescent="0.35">
      <c r="A32" s="161" t="s">
        <v>150</v>
      </c>
      <c r="B32" s="1">
        <v>41</v>
      </c>
    </row>
    <row r="33" spans="1:2" ht="15.75" customHeight="1" x14ac:dyDescent="0.35">
      <c r="A33" s="161" t="s">
        <v>167</v>
      </c>
      <c r="B33" s="1">
        <v>42</v>
      </c>
    </row>
    <row r="34" spans="1:2" ht="15.75" customHeight="1" x14ac:dyDescent="0.35">
      <c r="A34" s="161" t="s">
        <v>169</v>
      </c>
      <c r="B34" s="1">
        <v>43</v>
      </c>
    </row>
    <row r="35" spans="1:2" ht="15.75" customHeight="1" x14ac:dyDescent="0.35">
      <c r="A35" s="161" t="s">
        <v>170</v>
      </c>
      <c r="B35" s="1">
        <v>44</v>
      </c>
    </row>
    <row r="36" spans="1:2" ht="15.75" customHeight="1" x14ac:dyDescent="0.35">
      <c r="A36" s="161" t="s">
        <v>172</v>
      </c>
      <c r="B36" s="1">
        <v>45</v>
      </c>
    </row>
    <row r="37" spans="1:2" ht="17.25" customHeight="1" x14ac:dyDescent="0.35">
      <c r="A37" s="161" t="s">
        <v>174</v>
      </c>
      <c r="B37" s="1">
        <v>46</v>
      </c>
    </row>
    <row r="38" spans="1:2" ht="15.75" customHeight="1" x14ac:dyDescent="0.35">
      <c r="A38" s="161" t="s">
        <v>149</v>
      </c>
      <c r="B38" s="1">
        <v>48</v>
      </c>
    </row>
    <row r="39" spans="1:2" ht="15.75" customHeight="1" x14ac:dyDescent="0.35">
      <c r="A39" s="161" t="s">
        <v>149</v>
      </c>
      <c r="B39" s="1">
        <v>49</v>
      </c>
    </row>
    <row r="40" spans="1:2" ht="15.75" customHeight="1" x14ac:dyDescent="0.35">
      <c r="A40" s="161" t="s">
        <v>158</v>
      </c>
      <c r="B40" s="1">
        <v>50</v>
      </c>
    </row>
    <row r="41" spans="1:2" ht="15.75" customHeight="1" x14ac:dyDescent="0.35">
      <c r="A41" s="161" t="s">
        <v>158</v>
      </c>
      <c r="B41" s="1">
        <v>51</v>
      </c>
    </row>
    <row r="42" spans="1:2" ht="15.75" customHeight="1" x14ac:dyDescent="0.35">
      <c r="A42" s="161" t="s">
        <v>175</v>
      </c>
      <c r="B42" s="1">
        <v>52</v>
      </c>
    </row>
    <row r="43" spans="1:2" ht="15.75" customHeight="1" x14ac:dyDescent="0.35">
      <c r="A43" s="161" t="s">
        <v>163</v>
      </c>
      <c r="B43" s="1">
        <v>53</v>
      </c>
    </row>
    <row r="44" spans="1:2" ht="15.75" customHeight="1" x14ac:dyDescent="0.35">
      <c r="A44" s="161" t="s">
        <v>158</v>
      </c>
      <c r="B44" s="1">
        <v>54</v>
      </c>
    </row>
    <row r="45" spans="1:2" ht="15.75" customHeight="1" x14ac:dyDescent="0.35">
      <c r="A45" s="161" t="s">
        <v>149</v>
      </c>
      <c r="B45" s="1">
        <v>55</v>
      </c>
    </row>
    <row r="46" spans="1:2" ht="15.75" customHeight="1" x14ac:dyDescent="0.35">
      <c r="A46" s="161" t="s">
        <v>176</v>
      </c>
      <c r="B46" s="1">
        <v>56</v>
      </c>
    </row>
    <row r="47" spans="1:2" ht="15.75" customHeight="1" x14ac:dyDescent="0.35">
      <c r="A47" s="161" t="s">
        <v>177</v>
      </c>
      <c r="B47" s="1">
        <v>57</v>
      </c>
    </row>
    <row r="48" spans="1:2" ht="15.75" customHeight="1" x14ac:dyDescent="0.35">
      <c r="A48" s="161" t="s">
        <v>170</v>
      </c>
      <c r="B48" s="1">
        <v>58</v>
      </c>
    </row>
    <row r="49" spans="1:2" ht="15.75" customHeight="1" x14ac:dyDescent="0.35">
      <c r="A49" s="161" t="s">
        <v>177</v>
      </c>
      <c r="B49" s="1">
        <v>59</v>
      </c>
    </row>
    <row r="50" spans="1:2" ht="15.75" customHeight="1" x14ac:dyDescent="0.35">
      <c r="A50" s="161" t="s">
        <v>177</v>
      </c>
      <c r="B50" s="1">
        <v>60</v>
      </c>
    </row>
    <row r="51" spans="1:2" ht="15.75" customHeight="1" x14ac:dyDescent="0.35">
      <c r="A51" s="161" t="s">
        <v>178</v>
      </c>
      <c r="B51" s="1">
        <v>61</v>
      </c>
    </row>
    <row r="52" spans="1:2" ht="15.75" customHeight="1" x14ac:dyDescent="0.35">
      <c r="A52" s="161" t="s">
        <v>178</v>
      </c>
      <c r="B52" s="1">
        <v>62</v>
      </c>
    </row>
    <row r="53" spans="1:2" ht="15.75" customHeight="1" x14ac:dyDescent="0.35">
      <c r="A53" s="161" t="s">
        <v>178</v>
      </c>
      <c r="B53" s="1">
        <v>63</v>
      </c>
    </row>
    <row r="54" spans="1:2" ht="15.75" customHeight="1" x14ac:dyDescent="0.35">
      <c r="A54" s="161" t="s">
        <v>180</v>
      </c>
      <c r="B54" s="1">
        <v>64</v>
      </c>
    </row>
    <row r="55" spans="1:2" ht="15.75" customHeight="1" x14ac:dyDescent="0.35">
      <c r="A55" s="161" t="s">
        <v>181</v>
      </c>
      <c r="B55" s="1">
        <v>65</v>
      </c>
    </row>
    <row r="56" spans="1:2" ht="15.75" customHeight="1" x14ac:dyDescent="0.35">
      <c r="A56" s="161" t="s">
        <v>164</v>
      </c>
      <c r="B56" s="1">
        <v>66</v>
      </c>
    </row>
    <row r="57" spans="1:2" ht="15.75" customHeight="1" x14ac:dyDescent="0.35">
      <c r="A57" s="161" t="s">
        <v>167</v>
      </c>
      <c r="B57" s="1">
        <v>67</v>
      </c>
    </row>
    <row r="58" spans="1:2" ht="15.75" customHeight="1" x14ac:dyDescent="0.35">
      <c r="A58" s="161" t="s">
        <v>182</v>
      </c>
      <c r="B58" s="1">
        <v>68</v>
      </c>
    </row>
    <row r="59" spans="1:2" ht="15.75" customHeight="1" x14ac:dyDescent="0.35">
      <c r="A59" s="160" t="s">
        <v>183</v>
      </c>
      <c r="B59" s="1">
        <v>69</v>
      </c>
    </row>
    <row r="60" spans="1:2" ht="15.75" customHeight="1" x14ac:dyDescent="0.35">
      <c r="A60" s="2" t="s">
        <v>180</v>
      </c>
      <c r="B60" s="1">
        <v>70</v>
      </c>
    </row>
    <row r="61" spans="1:2" ht="15.75" customHeight="1" x14ac:dyDescent="0.35">
      <c r="A61" s="161" t="s">
        <v>158</v>
      </c>
      <c r="B61" s="1">
        <v>71</v>
      </c>
    </row>
    <row r="62" spans="1:2" ht="15.75" customHeight="1" x14ac:dyDescent="0.35">
      <c r="A62" s="161" t="s">
        <v>176</v>
      </c>
      <c r="B62" s="1">
        <v>72</v>
      </c>
    </row>
    <row r="63" spans="1:2" ht="15.75" customHeight="1" x14ac:dyDescent="0.35">
      <c r="A63" s="161" t="s">
        <v>156</v>
      </c>
      <c r="B63" s="1">
        <v>73</v>
      </c>
    </row>
    <row r="64" spans="1:2" ht="15.75" customHeight="1" x14ac:dyDescent="0.3">
      <c r="A64" s="162" t="s">
        <v>167</v>
      </c>
      <c r="B64" s="9">
        <v>74</v>
      </c>
    </row>
    <row r="65" spans="1:2" ht="15.75" customHeight="1" x14ac:dyDescent="0.35">
      <c r="A65" s="161" t="s">
        <v>181</v>
      </c>
      <c r="B65" s="1">
        <v>75</v>
      </c>
    </row>
    <row r="66" spans="1:2" ht="16.5" customHeight="1" x14ac:dyDescent="0.35">
      <c r="A66" s="161" t="s">
        <v>180</v>
      </c>
      <c r="B66" s="1">
        <v>76</v>
      </c>
    </row>
    <row r="67" spans="1:2" ht="15.75" customHeight="1" x14ac:dyDescent="0.35">
      <c r="A67" s="161" t="s">
        <v>152</v>
      </c>
      <c r="B67" s="1">
        <v>77</v>
      </c>
    </row>
    <row r="68" spans="1:2" ht="15.75" customHeight="1" x14ac:dyDescent="0.35">
      <c r="A68" s="161" t="s">
        <v>152</v>
      </c>
      <c r="B68" s="1">
        <v>78</v>
      </c>
    </row>
    <row r="69" spans="1:2" ht="15.75" customHeight="1" x14ac:dyDescent="0.35">
      <c r="A69" s="161" t="s">
        <v>158</v>
      </c>
      <c r="B69" s="1">
        <v>79</v>
      </c>
    </row>
    <row r="70" spans="1:2" ht="15.75" customHeight="1" x14ac:dyDescent="0.35">
      <c r="A70" s="161" t="s">
        <v>183</v>
      </c>
      <c r="B70" s="1">
        <v>80</v>
      </c>
    </row>
    <row r="71" spans="1:2" ht="15.75" customHeight="1" x14ac:dyDescent="0.35">
      <c r="A71" s="160" t="s">
        <v>176</v>
      </c>
      <c r="B71" s="1">
        <v>81</v>
      </c>
    </row>
    <row r="72" spans="1:2" ht="15.75" customHeight="1" x14ac:dyDescent="0.35">
      <c r="A72" s="160" t="s">
        <v>180</v>
      </c>
      <c r="B72" s="1">
        <v>82</v>
      </c>
    </row>
    <row r="73" spans="1:2" ht="15.75" customHeight="1" x14ac:dyDescent="0.35">
      <c r="A73" s="161" t="s">
        <v>180</v>
      </c>
      <c r="B73" s="1">
        <v>83</v>
      </c>
    </row>
    <row r="74" spans="1:2" ht="15.75" customHeight="1" x14ac:dyDescent="0.35">
      <c r="A74" s="161" t="s">
        <v>186</v>
      </c>
      <c r="B74" s="1">
        <v>84</v>
      </c>
    </row>
    <row r="75" spans="1:2" ht="15.75" customHeight="1" x14ac:dyDescent="0.35">
      <c r="A75" s="161" t="s">
        <v>149</v>
      </c>
      <c r="B75" s="1">
        <v>85</v>
      </c>
    </row>
    <row r="76" spans="1:2" ht="15.75" customHeight="1" x14ac:dyDescent="0.35">
      <c r="A76" s="161" t="s">
        <v>159</v>
      </c>
      <c r="B76" s="1">
        <v>86</v>
      </c>
    </row>
    <row r="77" spans="1:2" ht="15.75" customHeight="1" x14ac:dyDescent="0.35">
      <c r="A77" s="161" t="s">
        <v>187</v>
      </c>
      <c r="B77" s="1">
        <v>87</v>
      </c>
    </row>
    <row r="78" spans="1:2" ht="15.75" customHeight="1" x14ac:dyDescent="0.35">
      <c r="A78" s="161" t="s">
        <v>188</v>
      </c>
      <c r="B78" s="1">
        <v>88</v>
      </c>
    </row>
    <row r="79" spans="1:2" ht="15.75" customHeight="1" x14ac:dyDescent="0.35">
      <c r="A79" s="161" t="s">
        <v>190</v>
      </c>
      <c r="B79" s="1">
        <v>89</v>
      </c>
    </row>
    <row r="80" spans="1:2" ht="15.75" customHeight="1" x14ac:dyDescent="0.35">
      <c r="A80" s="161" t="s">
        <v>192</v>
      </c>
      <c r="B80" s="1">
        <v>90</v>
      </c>
    </row>
    <row r="81" spans="1:2" ht="15.75" customHeight="1" x14ac:dyDescent="0.35">
      <c r="A81" s="161" t="s">
        <v>192</v>
      </c>
      <c r="B81" s="1">
        <v>91</v>
      </c>
    </row>
    <row r="82" spans="1:2" ht="15.75" customHeight="1" x14ac:dyDescent="0.35">
      <c r="A82" s="161" t="s">
        <v>176</v>
      </c>
      <c r="B82" s="1">
        <v>92</v>
      </c>
    </row>
    <row r="83" spans="1:2" ht="15.75" customHeight="1" x14ac:dyDescent="0.35">
      <c r="A83" s="161" t="s">
        <v>180</v>
      </c>
      <c r="B83" s="1">
        <v>93</v>
      </c>
    </row>
    <row r="84" spans="1:2" ht="15.75" customHeight="1" x14ac:dyDescent="0.35">
      <c r="A84" s="161" t="s">
        <v>193</v>
      </c>
      <c r="B84" s="1">
        <v>94</v>
      </c>
    </row>
    <row r="85" spans="1:2" ht="15.75" customHeight="1" x14ac:dyDescent="0.35">
      <c r="A85" s="161" t="s">
        <v>165</v>
      </c>
      <c r="B85" s="1">
        <v>95</v>
      </c>
    </row>
    <row r="86" spans="1:2" ht="16.5" customHeight="1" x14ac:dyDescent="0.35">
      <c r="A86" s="161" t="s">
        <v>186</v>
      </c>
      <c r="B86" s="1">
        <v>96</v>
      </c>
    </row>
    <row r="87" spans="1:2" ht="15.75" customHeight="1" x14ac:dyDescent="0.35">
      <c r="A87" s="161" t="s">
        <v>195</v>
      </c>
      <c r="B87" s="1">
        <v>97</v>
      </c>
    </row>
    <row r="88" spans="1:2" ht="15.75" customHeight="1" x14ac:dyDescent="0.35">
      <c r="A88" s="161" t="s">
        <v>196</v>
      </c>
      <c r="B88" s="1">
        <v>98</v>
      </c>
    </row>
    <row r="89" spans="1:2" ht="15.75" customHeight="1" x14ac:dyDescent="0.35">
      <c r="A89" s="161" t="s">
        <v>175</v>
      </c>
      <c r="B89" s="1">
        <v>99</v>
      </c>
    </row>
    <row r="90" spans="1:2" ht="15.75" customHeight="1" x14ac:dyDescent="0.35">
      <c r="A90" s="161" t="s">
        <v>188</v>
      </c>
      <c r="B90" s="1">
        <v>100</v>
      </c>
    </row>
    <row r="91" spans="1:2" ht="15.75" customHeight="1" x14ac:dyDescent="0.35">
      <c r="A91" s="161" t="s">
        <v>165</v>
      </c>
      <c r="B91" s="1">
        <v>101</v>
      </c>
    </row>
    <row r="92" spans="1:2" ht="15.75" customHeight="1" x14ac:dyDescent="0.35">
      <c r="A92" s="161" t="s">
        <v>180</v>
      </c>
      <c r="B92" s="1">
        <v>102</v>
      </c>
    </row>
    <row r="93" spans="1:2" ht="15.75" customHeight="1" x14ac:dyDescent="0.35">
      <c r="A93" s="161" t="s">
        <v>175</v>
      </c>
      <c r="B93" s="1">
        <v>103</v>
      </c>
    </row>
    <row r="94" spans="1:2" ht="15.75" customHeight="1" x14ac:dyDescent="0.35">
      <c r="A94" s="161" t="s">
        <v>165</v>
      </c>
      <c r="B94" s="1">
        <v>104</v>
      </c>
    </row>
    <row r="95" spans="1:2" ht="15.75" customHeight="1" x14ac:dyDescent="0.35">
      <c r="A95" s="161" t="s">
        <v>167</v>
      </c>
      <c r="B95" s="1">
        <v>105</v>
      </c>
    </row>
    <row r="96" spans="1:2" ht="15.75" customHeight="1" x14ac:dyDescent="0.35">
      <c r="A96" s="161" t="s">
        <v>176</v>
      </c>
      <c r="B96" s="1">
        <v>106</v>
      </c>
    </row>
    <row r="97" spans="1:2" ht="15.75" customHeight="1" x14ac:dyDescent="0.35">
      <c r="A97" s="161" t="s">
        <v>158</v>
      </c>
      <c r="B97" s="1">
        <v>107</v>
      </c>
    </row>
    <row r="98" spans="1:2" ht="15.75" customHeight="1" x14ac:dyDescent="0.35">
      <c r="A98" s="161" t="s">
        <v>158</v>
      </c>
      <c r="B98" s="1">
        <v>108</v>
      </c>
    </row>
    <row r="99" spans="1:2" ht="15.75" customHeight="1" x14ac:dyDescent="0.35">
      <c r="A99" s="161" t="s">
        <v>187</v>
      </c>
      <c r="B99" s="1">
        <v>109</v>
      </c>
    </row>
    <row r="100" spans="1:2" ht="15" customHeight="1" x14ac:dyDescent="0.35">
      <c r="A100" s="161" t="s">
        <v>196</v>
      </c>
      <c r="B100" s="1">
        <v>110</v>
      </c>
    </row>
    <row r="101" spans="1:2" ht="15.75" customHeight="1" x14ac:dyDescent="0.35">
      <c r="A101" s="160" t="s">
        <v>165</v>
      </c>
      <c r="B101" s="9">
        <v>111</v>
      </c>
    </row>
    <row r="102" spans="1:2" ht="15.75" customHeight="1" x14ac:dyDescent="0.35">
      <c r="A102" s="161" t="s">
        <v>197</v>
      </c>
      <c r="B102" s="1">
        <v>113</v>
      </c>
    </row>
    <row r="103" spans="1:2" ht="15.75" customHeight="1" x14ac:dyDescent="0.35">
      <c r="A103" s="234" t="s">
        <v>183</v>
      </c>
      <c r="B103" s="1">
        <v>114</v>
      </c>
    </row>
    <row r="104" spans="1:2" ht="15.75" customHeight="1" x14ac:dyDescent="0.35">
      <c r="A104" s="161" t="s">
        <v>165</v>
      </c>
      <c r="B104" s="1">
        <v>115</v>
      </c>
    </row>
    <row r="105" spans="1:2" ht="15.75" customHeight="1" x14ac:dyDescent="0.35">
      <c r="A105" s="161" t="s">
        <v>198</v>
      </c>
      <c r="B105" s="1">
        <v>116</v>
      </c>
    </row>
    <row r="106" spans="1:2" ht="15.75" customHeight="1" x14ac:dyDescent="0.35">
      <c r="A106" s="161" t="s">
        <v>199</v>
      </c>
      <c r="B106" s="1">
        <v>117</v>
      </c>
    </row>
    <row r="107" spans="1:2" ht="15.75" customHeight="1" x14ac:dyDescent="0.35">
      <c r="A107" s="161" t="s">
        <v>200</v>
      </c>
      <c r="B107" s="1">
        <v>118</v>
      </c>
    </row>
    <row r="108" spans="1:2" ht="15" customHeight="1" x14ac:dyDescent="0.35">
      <c r="A108" s="161" t="s">
        <v>200</v>
      </c>
      <c r="B108" s="1">
        <v>119</v>
      </c>
    </row>
    <row r="109" spans="1:2" ht="15.75" customHeight="1" x14ac:dyDescent="0.35">
      <c r="A109" s="161" t="s">
        <v>202</v>
      </c>
      <c r="B109" s="1">
        <v>120</v>
      </c>
    </row>
    <row r="110" spans="1:2" ht="15.75" customHeight="1" x14ac:dyDescent="0.35">
      <c r="A110" s="161" t="s">
        <v>204</v>
      </c>
      <c r="B110" s="1">
        <v>121</v>
      </c>
    </row>
    <row r="111" spans="1:2" ht="13" x14ac:dyDescent="0.35">
      <c r="A111" s="161" t="s">
        <v>205</v>
      </c>
      <c r="B111" s="1">
        <v>122</v>
      </c>
    </row>
    <row r="112" spans="1:2" ht="16.5" customHeight="1" x14ac:dyDescent="0.35">
      <c r="A112" s="161" t="s">
        <v>196</v>
      </c>
      <c r="B112" s="1">
        <v>123</v>
      </c>
    </row>
    <row r="113" spans="1:2" ht="15.75" customHeight="1" x14ac:dyDescent="0.35">
      <c r="A113" s="161" t="s">
        <v>199</v>
      </c>
      <c r="B113" s="1">
        <v>124</v>
      </c>
    </row>
    <row r="114" spans="1:2" ht="15.75" customHeight="1" x14ac:dyDescent="0.35">
      <c r="A114" s="160" t="s">
        <v>183</v>
      </c>
      <c r="B114" s="1">
        <v>125</v>
      </c>
    </row>
    <row r="115" spans="1:2" ht="15.75" customHeight="1" x14ac:dyDescent="0.35">
      <c r="A115" s="161" t="s">
        <v>180</v>
      </c>
      <c r="B115" s="1">
        <v>126</v>
      </c>
    </row>
    <row r="116" spans="1:2" ht="15.75" customHeight="1" x14ac:dyDescent="0.35">
      <c r="A116" s="161" t="s">
        <v>206</v>
      </c>
      <c r="B116" s="1">
        <v>127</v>
      </c>
    </row>
    <row r="117" spans="1:2" ht="16.5" customHeight="1" x14ac:dyDescent="0.35">
      <c r="A117" s="161" t="s">
        <v>175</v>
      </c>
      <c r="B117" s="1">
        <v>128</v>
      </c>
    </row>
    <row r="118" spans="1:2" ht="15.75" customHeight="1" x14ac:dyDescent="0.35">
      <c r="A118" s="161" t="s">
        <v>149</v>
      </c>
      <c r="B118" s="1">
        <v>129</v>
      </c>
    </row>
    <row r="119" spans="1:2" ht="15.75" customHeight="1" x14ac:dyDescent="0.35">
      <c r="A119" s="161" t="s">
        <v>149</v>
      </c>
      <c r="B119" s="1">
        <v>130</v>
      </c>
    </row>
    <row r="120" spans="1:2" ht="15.75" customHeight="1" x14ac:dyDescent="0.35">
      <c r="A120" s="161" t="s">
        <v>183</v>
      </c>
      <c r="B120" s="1">
        <v>131</v>
      </c>
    </row>
    <row r="121" spans="1:2" ht="15.75" customHeight="1" x14ac:dyDescent="0.35">
      <c r="A121" s="161" t="s">
        <v>180</v>
      </c>
      <c r="B121" s="1">
        <v>132</v>
      </c>
    </row>
    <row r="122" spans="1:2" ht="16.5" customHeight="1" x14ac:dyDescent="0.35">
      <c r="A122" s="161" t="s">
        <v>208</v>
      </c>
      <c r="B122" s="1">
        <v>133</v>
      </c>
    </row>
    <row r="123" spans="1:2" ht="16.5" customHeight="1" x14ac:dyDescent="0.35">
      <c r="A123" s="161"/>
      <c r="B123" s="1">
        <v>134</v>
      </c>
    </row>
    <row r="124" spans="1:2" ht="15.75" customHeight="1" x14ac:dyDescent="0.35">
      <c r="A124" s="161" t="s">
        <v>196</v>
      </c>
      <c r="B124" s="1">
        <v>135</v>
      </c>
    </row>
    <row r="125" spans="1:2" ht="15.75" customHeight="1" x14ac:dyDescent="0.35">
      <c r="A125" s="161" t="s">
        <v>190</v>
      </c>
      <c r="B125" s="1">
        <v>136</v>
      </c>
    </row>
    <row r="126" spans="1:2" ht="15.75" customHeight="1" x14ac:dyDescent="0.35">
      <c r="A126" s="161" t="s">
        <v>209</v>
      </c>
      <c r="B126" s="1">
        <v>137</v>
      </c>
    </row>
    <row r="127" spans="1:2" ht="15.75" customHeight="1" x14ac:dyDescent="0.35">
      <c r="A127" s="161" t="s">
        <v>210</v>
      </c>
      <c r="B127" s="1">
        <v>138</v>
      </c>
    </row>
    <row r="128" spans="1:2" ht="15.75" customHeight="1" x14ac:dyDescent="0.35">
      <c r="A128" s="161" t="s">
        <v>158</v>
      </c>
      <c r="B128" s="1">
        <v>139</v>
      </c>
    </row>
    <row r="129" spans="1:2" ht="15.75" customHeight="1" x14ac:dyDescent="0.3">
      <c r="A129" s="163" t="s">
        <v>210</v>
      </c>
      <c r="B129" s="1">
        <v>140</v>
      </c>
    </row>
    <row r="130" spans="1:2" ht="15.75" customHeight="1" x14ac:dyDescent="0.3">
      <c r="A130" s="163" t="s">
        <v>167</v>
      </c>
      <c r="B130" s="1">
        <v>141</v>
      </c>
    </row>
    <row r="131" spans="1:2" ht="15.75" customHeight="1" x14ac:dyDescent="0.35">
      <c r="A131" s="161" t="s">
        <v>149</v>
      </c>
      <c r="B131" s="1">
        <v>142</v>
      </c>
    </row>
    <row r="132" spans="1:2" ht="15.75" customHeight="1" x14ac:dyDescent="0.35">
      <c r="A132" s="161" t="s">
        <v>149</v>
      </c>
      <c r="B132" s="1">
        <v>143</v>
      </c>
    </row>
    <row r="133" spans="1:2" ht="15.75" customHeight="1" x14ac:dyDescent="0.35">
      <c r="A133" s="161" t="s">
        <v>149</v>
      </c>
      <c r="B133" s="1">
        <v>144</v>
      </c>
    </row>
    <row r="134" spans="1:2" ht="15.75" customHeight="1" x14ac:dyDescent="0.35">
      <c r="A134" s="161" t="s">
        <v>149</v>
      </c>
      <c r="B134" s="1">
        <v>145</v>
      </c>
    </row>
    <row r="135" spans="1:2" ht="15" customHeight="1" x14ac:dyDescent="0.35">
      <c r="A135" s="161" t="s">
        <v>174</v>
      </c>
      <c r="B135" s="1">
        <v>146</v>
      </c>
    </row>
    <row r="136" spans="1:2" ht="15.75" customHeight="1" x14ac:dyDescent="0.35">
      <c r="A136" s="161" t="s">
        <v>174</v>
      </c>
      <c r="B136" s="1">
        <v>147</v>
      </c>
    </row>
    <row r="137" spans="1:2" ht="15.75" customHeight="1" x14ac:dyDescent="0.35">
      <c r="A137" s="161" t="s">
        <v>198</v>
      </c>
      <c r="B137" s="1">
        <v>148</v>
      </c>
    </row>
    <row r="138" spans="1:2" ht="15.75" customHeight="1" x14ac:dyDescent="0.35">
      <c r="A138" s="161" t="s">
        <v>176</v>
      </c>
      <c r="B138" s="1">
        <v>149</v>
      </c>
    </row>
    <row r="139" spans="1:2" ht="15.75" customHeight="1" x14ac:dyDescent="0.35">
      <c r="A139" s="161" t="s">
        <v>198</v>
      </c>
      <c r="B139" s="1">
        <v>150</v>
      </c>
    </row>
    <row r="140" spans="1:2" ht="15.75" customHeight="1" x14ac:dyDescent="0.35">
      <c r="A140" s="161" t="s">
        <v>159</v>
      </c>
      <c r="B140" s="1">
        <v>151</v>
      </c>
    </row>
    <row r="141" spans="1:2" ht="15.75" customHeight="1" x14ac:dyDescent="0.35">
      <c r="A141" s="161" t="s">
        <v>167</v>
      </c>
      <c r="B141" s="1">
        <v>152</v>
      </c>
    </row>
    <row r="142" spans="1:2" ht="15.75" customHeight="1" x14ac:dyDescent="0.35">
      <c r="A142" s="161" t="s">
        <v>159</v>
      </c>
      <c r="B142" s="1">
        <v>153</v>
      </c>
    </row>
    <row r="143" spans="1:2" ht="15.75" customHeight="1" x14ac:dyDescent="0.35">
      <c r="A143" s="161" t="s">
        <v>175</v>
      </c>
      <c r="B143" s="1">
        <v>154</v>
      </c>
    </row>
    <row r="144" spans="1:2" ht="15.75" customHeight="1" x14ac:dyDescent="0.35">
      <c r="A144" s="161" t="s">
        <v>158</v>
      </c>
      <c r="B144" s="1">
        <v>155</v>
      </c>
    </row>
    <row r="145" spans="1:2" ht="15.75" customHeight="1" x14ac:dyDescent="0.35">
      <c r="A145" s="161" t="s">
        <v>158</v>
      </c>
      <c r="B145" s="1">
        <v>156</v>
      </c>
    </row>
    <row r="146" spans="1:2" ht="15.75" customHeight="1" x14ac:dyDescent="0.35">
      <c r="A146" s="161" t="s">
        <v>158</v>
      </c>
      <c r="B146" s="1">
        <v>157</v>
      </c>
    </row>
    <row r="147" spans="1:2" ht="15.75" customHeight="1" x14ac:dyDescent="0.35">
      <c r="A147" s="161" t="s">
        <v>174</v>
      </c>
      <c r="B147" s="1">
        <v>158</v>
      </c>
    </row>
    <row r="148" spans="1:2" ht="15.75" customHeight="1" x14ac:dyDescent="0.35">
      <c r="A148" s="161" t="s">
        <v>174</v>
      </c>
      <c r="B148" s="9">
        <v>159</v>
      </c>
    </row>
    <row r="149" spans="1:2" ht="15.75" customHeight="1" x14ac:dyDescent="0.35">
      <c r="A149" s="161" t="s">
        <v>212</v>
      </c>
      <c r="B149" s="1">
        <v>161</v>
      </c>
    </row>
    <row r="150" spans="1:2" ht="15.75" customHeight="1" x14ac:dyDescent="0.35">
      <c r="A150" s="161" t="s">
        <v>213</v>
      </c>
      <c r="B150" s="1">
        <v>162</v>
      </c>
    </row>
    <row r="151" spans="1:2" ht="15.75" customHeight="1" x14ac:dyDescent="0.35">
      <c r="A151" s="161" t="s">
        <v>214</v>
      </c>
      <c r="B151" s="1">
        <v>163</v>
      </c>
    </row>
    <row r="152" spans="1:2" ht="15.75" customHeight="1" x14ac:dyDescent="0.35">
      <c r="A152" s="161" t="s">
        <v>215</v>
      </c>
      <c r="B152" s="1">
        <v>165</v>
      </c>
    </row>
    <row r="153" spans="1:2" ht="15.75" customHeight="1" x14ac:dyDescent="0.35">
      <c r="A153" s="161" t="s">
        <v>163</v>
      </c>
      <c r="B153" s="1">
        <v>167</v>
      </c>
    </row>
    <row r="154" spans="1:2" ht="15.75" customHeight="1" x14ac:dyDescent="0.35">
      <c r="A154" s="161" t="s">
        <v>163</v>
      </c>
      <c r="B154" s="1">
        <v>168</v>
      </c>
    </row>
    <row r="155" spans="1:2" ht="15.75" customHeight="1" x14ac:dyDescent="0.35">
      <c r="A155" s="161" t="s">
        <v>167</v>
      </c>
      <c r="B155" s="1">
        <v>169</v>
      </c>
    </row>
    <row r="156" spans="1:2" ht="15.75" customHeight="1" x14ac:dyDescent="0.35">
      <c r="A156" s="161" t="s">
        <v>210</v>
      </c>
      <c r="B156" s="1">
        <v>170</v>
      </c>
    </row>
    <row r="157" spans="1:2" ht="15.75" customHeight="1" x14ac:dyDescent="0.35">
      <c r="A157" s="161" t="s">
        <v>163</v>
      </c>
      <c r="B157" s="1">
        <v>171</v>
      </c>
    </row>
    <row r="158" spans="1:2" ht="15.75" customHeight="1" x14ac:dyDescent="0.35">
      <c r="A158" s="161" t="s">
        <v>200</v>
      </c>
      <c r="B158" s="1">
        <v>172</v>
      </c>
    </row>
    <row r="159" spans="1:2" ht="15.75" customHeight="1" x14ac:dyDescent="0.35">
      <c r="A159" s="161" t="s">
        <v>200</v>
      </c>
      <c r="B159" s="1">
        <v>173</v>
      </c>
    </row>
    <row r="160" spans="1:2" ht="15.75" customHeight="1" x14ac:dyDescent="0.35">
      <c r="A160" s="161" t="s">
        <v>210</v>
      </c>
      <c r="B160" s="1">
        <v>174</v>
      </c>
    </row>
    <row r="161" spans="1:2" ht="15.75" customHeight="1" x14ac:dyDescent="0.35">
      <c r="A161" s="161" t="s">
        <v>210</v>
      </c>
      <c r="B161" s="1">
        <v>175</v>
      </c>
    </row>
    <row r="162" spans="1:2" ht="15.75" customHeight="1" x14ac:dyDescent="0.35">
      <c r="A162" s="161" t="s">
        <v>200</v>
      </c>
      <c r="B162" s="1">
        <v>176</v>
      </c>
    </row>
    <row r="163" spans="1:2" ht="15.75" customHeight="1" x14ac:dyDescent="0.35">
      <c r="A163" s="161" t="s">
        <v>216</v>
      </c>
      <c r="B163" s="9">
        <v>177</v>
      </c>
    </row>
    <row r="164" spans="1:2" ht="15.75" customHeight="1" x14ac:dyDescent="0.35">
      <c r="A164" s="161" t="s">
        <v>163</v>
      </c>
      <c r="B164" s="1">
        <v>180</v>
      </c>
    </row>
    <row r="165" spans="1:2" ht="15.75" customHeight="1" x14ac:dyDescent="0.35">
      <c r="A165" s="161" t="s">
        <v>218</v>
      </c>
      <c r="B165" s="1">
        <v>185</v>
      </c>
    </row>
    <row r="166" spans="1:2" ht="15.75" customHeight="1" x14ac:dyDescent="0.35">
      <c r="A166" s="161" t="s">
        <v>196</v>
      </c>
      <c r="B166" s="1">
        <v>186</v>
      </c>
    </row>
    <row r="167" spans="1:2" ht="15.75" customHeight="1" x14ac:dyDescent="0.35">
      <c r="A167" s="166" t="s">
        <v>196</v>
      </c>
      <c r="B167" s="1">
        <v>187</v>
      </c>
    </row>
    <row r="168" spans="1:2" ht="15.75" customHeight="1" x14ac:dyDescent="0.35">
      <c r="A168" s="166" t="s">
        <v>196</v>
      </c>
      <c r="B168" s="1">
        <v>188</v>
      </c>
    </row>
    <row r="169" spans="1:2" ht="15.75" customHeight="1" x14ac:dyDescent="0.35">
      <c r="A169" s="166" t="s">
        <v>196</v>
      </c>
      <c r="B169" s="1">
        <v>189</v>
      </c>
    </row>
    <row r="170" spans="1:2" ht="15.75" customHeight="1" x14ac:dyDescent="0.35">
      <c r="A170" s="161" t="s">
        <v>196</v>
      </c>
      <c r="B170" s="1">
        <v>190</v>
      </c>
    </row>
    <row r="171" spans="1:2" ht="16.5" customHeight="1" x14ac:dyDescent="0.35">
      <c r="A171" s="161" t="s">
        <v>174</v>
      </c>
      <c r="B171" s="1">
        <v>192</v>
      </c>
    </row>
    <row r="172" spans="1:2" ht="15.75" customHeight="1" x14ac:dyDescent="0.35">
      <c r="A172" s="161" t="s">
        <v>174</v>
      </c>
      <c r="B172" s="1">
        <v>193</v>
      </c>
    </row>
    <row r="173" spans="1:2" ht="16.5" customHeight="1" x14ac:dyDescent="0.35">
      <c r="A173" s="161" t="s">
        <v>196</v>
      </c>
      <c r="B173" s="1">
        <v>194</v>
      </c>
    </row>
    <row r="174" spans="1:2" ht="15.75" customHeight="1" x14ac:dyDescent="0.35">
      <c r="A174" s="161" t="s">
        <v>196</v>
      </c>
      <c r="B174" s="1">
        <v>195</v>
      </c>
    </row>
    <row r="175" spans="1:2" ht="13.5" customHeight="1" x14ac:dyDescent="0.35">
      <c r="A175" s="161" t="s">
        <v>174</v>
      </c>
      <c r="B175" s="1">
        <v>197</v>
      </c>
    </row>
    <row r="176" spans="1:2" ht="15.75" customHeight="1" x14ac:dyDescent="0.35">
      <c r="A176" s="161" t="s">
        <v>174</v>
      </c>
      <c r="B176" s="1">
        <v>198</v>
      </c>
    </row>
    <row r="177" spans="1:2" ht="15.75" customHeight="1" x14ac:dyDescent="0.35">
      <c r="A177" s="161" t="s">
        <v>174</v>
      </c>
      <c r="B177" s="1">
        <v>199</v>
      </c>
    </row>
    <row r="178" spans="1:2" ht="15.75" customHeight="1" x14ac:dyDescent="0.35">
      <c r="A178" s="161" t="s">
        <v>218</v>
      </c>
      <c r="B178" s="1">
        <v>200</v>
      </c>
    </row>
    <row r="179" spans="1:2" ht="15.75" customHeight="1" x14ac:dyDescent="0.35">
      <c r="A179" s="160" t="s">
        <v>219</v>
      </c>
      <c r="B179" s="1">
        <v>201</v>
      </c>
    </row>
    <row r="180" spans="1:2" ht="15.75" customHeight="1" x14ac:dyDescent="0.35">
      <c r="A180" s="160" t="s">
        <v>220</v>
      </c>
      <c r="B180" s="1">
        <v>202</v>
      </c>
    </row>
    <row r="181" spans="1:2" ht="15.75" customHeight="1" x14ac:dyDescent="0.35">
      <c r="A181" s="160" t="s">
        <v>220</v>
      </c>
      <c r="B181" s="1">
        <v>203</v>
      </c>
    </row>
    <row r="182" spans="1:2" ht="15.75" customHeight="1" x14ac:dyDescent="0.35">
      <c r="A182" s="161" t="s">
        <v>219</v>
      </c>
      <c r="B182" s="1">
        <v>204</v>
      </c>
    </row>
    <row r="183" spans="1:2" ht="15.75" customHeight="1" x14ac:dyDescent="0.35">
      <c r="A183" s="161" t="s">
        <v>196</v>
      </c>
      <c r="B183" s="9">
        <v>205</v>
      </c>
    </row>
    <row r="184" spans="1:2" ht="15.75" customHeight="1" x14ac:dyDescent="0.35">
      <c r="A184" s="161" t="s">
        <v>221</v>
      </c>
      <c r="B184" s="9">
        <v>206</v>
      </c>
    </row>
    <row r="185" spans="1:2" ht="15.75" customHeight="1" x14ac:dyDescent="0.35">
      <c r="A185" s="161" t="s">
        <v>221</v>
      </c>
      <c r="B185" s="9">
        <v>207</v>
      </c>
    </row>
    <row r="186" spans="1:2" ht="15.75" customHeight="1" x14ac:dyDescent="0.35">
      <c r="A186" s="161" t="s">
        <v>223</v>
      </c>
      <c r="B186" s="9">
        <v>208</v>
      </c>
    </row>
    <row r="187" spans="1:2" ht="15.75" customHeight="1" x14ac:dyDescent="0.35">
      <c r="A187" s="161" t="s">
        <v>223</v>
      </c>
      <c r="B187" s="9">
        <v>209</v>
      </c>
    </row>
    <row r="188" spans="1:2" ht="15.75" customHeight="1" x14ac:dyDescent="0.35">
      <c r="A188" s="161" t="s">
        <v>221</v>
      </c>
      <c r="B188" s="9">
        <v>210</v>
      </c>
    </row>
    <row r="189" spans="1:2" ht="15.75" customHeight="1" x14ac:dyDescent="0.35">
      <c r="A189" s="161" t="s">
        <v>219</v>
      </c>
      <c r="B189" s="1">
        <v>211</v>
      </c>
    </row>
    <row r="190" spans="1:2" ht="15.75" customHeight="1" x14ac:dyDescent="0.35">
      <c r="A190" s="161" t="s">
        <v>219</v>
      </c>
      <c r="B190" s="1">
        <v>212</v>
      </c>
    </row>
    <row r="191" spans="1:2" ht="15.75" customHeight="1" x14ac:dyDescent="0.35">
      <c r="A191" s="161" t="s">
        <v>219</v>
      </c>
      <c r="B191" s="1">
        <v>213</v>
      </c>
    </row>
    <row r="192" spans="1:2" ht="15.75" customHeight="1" x14ac:dyDescent="0.35">
      <c r="A192" s="161" t="s">
        <v>226</v>
      </c>
      <c r="B192" s="9">
        <v>214</v>
      </c>
    </row>
    <row r="193" spans="1:2" ht="15.75" customHeight="1" x14ac:dyDescent="0.35">
      <c r="A193" s="161" t="s">
        <v>227</v>
      </c>
      <c r="B193" s="9">
        <v>215</v>
      </c>
    </row>
    <row r="194" spans="1:2" ht="15.75" customHeight="1" x14ac:dyDescent="0.35">
      <c r="A194" s="161" t="s">
        <v>228</v>
      </c>
      <c r="B194" s="9">
        <v>216</v>
      </c>
    </row>
    <row r="195" spans="1:2" ht="15.75" customHeight="1" x14ac:dyDescent="0.35">
      <c r="A195" s="161" t="s">
        <v>229</v>
      </c>
      <c r="B195" s="9">
        <v>217</v>
      </c>
    </row>
    <row r="196" spans="1:2" ht="15.75" customHeight="1" x14ac:dyDescent="0.35">
      <c r="A196" s="161" t="s">
        <v>229</v>
      </c>
      <c r="B196" s="9">
        <v>218</v>
      </c>
    </row>
    <row r="197" spans="1:2" ht="15.75" customHeight="1" x14ac:dyDescent="0.35">
      <c r="A197" s="161" t="s">
        <v>229</v>
      </c>
      <c r="B197" s="9">
        <v>219</v>
      </c>
    </row>
    <row r="198" spans="1:2" ht="15.75" customHeight="1" x14ac:dyDescent="0.35">
      <c r="A198" s="161" t="s">
        <v>229</v>
      </c>
      <c r="B198" s="9">
        <v>220</v>
      </c>
    </row>
    <row r="199" spans="1:2" ht="15.75" customHeight="1" x14ac:dyDescent="0.35">
      <c r="A199" s="161" t="s">
        <v>196</v>
      </c>
      <c r="B199" s="9">
        <v>221</v>
      </c>
    </row>
    <row r="200" spans="1:2" ht="15.75" customHeight="1" x14ac:dyDescent="0.35">
      <c r="A200" s="161" t="s">
        <v>174</v>
      </c>
      <c r="B200" s="9">
        <v>222</v>
      </c>
    </row>
    <row r="201" spans="1:2" ht="15.75" customHeight="1" x14ac:dyDescent="0.35">
      <c r="A201" s="161" t="s">
        <v>174</v>
      </c>
      <c r="B201" s="9">
        <v>223</v>
      </c>
    </row>
    <row r="202" spans="1:2" ht="15.75" customHeight="1" x14ac:dyDescent="0.35">
      <c r="A202" s="161" t="s">
        <v>174</v>
      </c>
      <c r="B202" s="9">
        <v>224</v>
      </c>
    </row>
    <row r="203" spans="1:2" ht="15.75" customHeight="1" x14ac:dyDescent="0.35">
      <c r="A203" s="161" t="s">
        <v>167</v>
      </c>
      <c r="B203" s="9">
        <v>225</v>
      </c>
    </row>
    <row r="204" spans="1:2" ht="15" customHeight="1" x14ac:dyDescent="0.35">
      <c r="A204" s="161" t="s">
        <v>230</v>
      </c>
      <c r="B204" s="9">
        <v>226</v>
      </c>
    </row>
    <row r="205" spans="1:2" ht="15.75" customHeight="1" x14ac:dyDescent="0.35">
      <c r="A205" s="161" t="s">
        <v>163</v>
      </c>
      <c r="B205" s="9">
        <v>227</v>
      </c>
    </row>
    <row r="206" spans="1:2" ht="15.75" customHeight="1" x14ac:dyDescent="0.35">
      <c r="A206" s="161" t="s">
        <v>231</v>
      </c>
      <c r="B206" s="9">
        <v>228</v>
      </c>
    </row>
    <row r="207" spans="1:2" ht="15.75" customHeight="1" x14ac:dyDescent="0.35">
      <c r="A207" s="161" t="s">
        <v>231</v>
      </c>
      <c r="B207" s="9">
        <v>229</v>
      </c>
    </row>
    <row r="208" spans="1:2" ht="15.75" customHeight="1" x14ac:dyDescent="0.35">
      <c r="A208" s="161" t="s">
        <v>232</v>
      </c>
      <c r="B208" s="9">
        <v>230</v>
      </c>
    </row>
    <row r="209" spans="1:2" ht="15.75" customHeight="1" x14ac:dyDescent="0.35">
      <c r="A209" s="161" t="s">
        <v>176</v>
      </c>
      <c r="B209" s="9">
        <v>231</v>
      </c>
    </row>
    <row r="210" spans="1:2" ht="15.75" customHeight="1" x14ac:dyDescent="0.35">
      <c r="A210" s="161" t="s">
        <v>183</v>
      </c>
      <c r="B210" s="9">
        <v>232</v>
      </c>
    </row>
    <row r="211" spans="1:2" ht="15.75" customHeight="1" x14ac:dyDescent="0.35">
      <c r="A211" s="161" t="s">
        <v>167</v>
      </c>
      <c r="B211" s="9">
        <v>233</v>
      </c>
    </row>
    <row r="212" spans="1:2" ht="15.75" customHeight="1" x14ac:dyDescent="0.35">
      <c r="A212" s="161" t="s">
        <v>167</v>
      </c>
      <c r="B212" s="9">
        <v>234</v>
      </c>
    </row>
    <row r="213" spans="1:2" ht="15.75" customHeight="1" x14ac:dyDescent="0.35">
      <c r="A213" s="161" t="s">
        <v>158</v>
      </c>
      <c r="B213" s="9">
        <v>235</v>
      </c>
    </row>
    <row r="214" spans="1:2" ht="15.75" customHeight="1" x14ac:dyDescent="0.35">
      <c r="A214" s="161" t="s">
        <v>149</v>
      </c>
      <c r="B214" s="9">
        <v>236</v>
      </c>
    </row>
    <row r="215" spans="1:2" ht="15.75" customHeight="1" x14ac:dyDescent="0.35">
      <c r="A215" s="161" t="s">
        <v>149</v>
      </c>
      <c r="B215" s="9">
        <v>237</v>
      </c>
    </row>
    <row r="216" spans="1:2" ht="15.75" customHeight="1" x14ac:dyDescent="0.35">
      <c r="A216" s="161" t="s">
        <v>163</v>
      </c>
      <c r="B216" s="9">
        <v>238</v>
      </c>
    </row>
    <row r="217" spans="1:2" ht="15.75" customHeight="1" x14ac:dyDescent="0.35">
      <c r="A217" s="161" t="s">
        <v>149</v>
      </c>
      <c r="B217" s="9">
        <v>239</v>
      </c>
    </row>
    <row r="218" spans="1:2" ht="15.75" customHeight="1" x14ac:dyDescent="0.35">
      <c r="A218" s="161" t="s">
        <v>233</v>
      </c>
      <c r="B218" s="9">
        <v>240</v>
      </c>
    </row>
    <row r="219" spans="1:2" ht="15.75" customHeight="1" x14ac:dyDescent="0.35">
      <c r="A219" s="161" t="s">
        <v>183</v>
      </c>
      <c r="B219" s="9">
        <v>241</v>
      </c>
    </row>
    <row r="220" spans="1:2" ht="15.75" customHeight="1" x14ac:dyDescent="0.35">
      <c r="A220" s="160" t="s">
        <v>158</v>
      </c>
      <c r="B220" s="9">
        <v>242</v>
      </c>
    </row>
    <row r="221" spans="1:2" ht="15.75" customHeight="1" x14ac:dyDescent="0.35">
      <c r="A221" s="160" t="s">
        <v>158</v>
      </c>
      <c r="B221" s="9">
        <v>243</v>
      </c>
    </row>
    <row r="222" spans="1:2" ht="15.75" customHeight="1" x14ac:dyDescent="0.35">
      <c r="A222" s="161" t="s">
        <v>163</v>
      </c>
      <c r="B222" s="9">
        <v>244</v>
      </c>
    </row>
    <row r="223" spans="1:2" ht="15.75" customHeight="1" x14ac:dyDescent="0.3">
      <c r="A223" s="163" t="s">
        <v>176</v>
      </c>
      <c r="B223" s="9">
        <v>245</v>
      </c>
    </row>
    <row r="224" spans="1:2" ht="15.75" customHeight="1" x14ac:dyDescent="0.35">
      <c r="A224" s="161" t="s">
        <v>149</v>
      </c>
      <c r="B224" s="9">
        <v>246</v>
      </c>
    </row>
    <row r="225" spans="1:2" ht="15.75" customHeight="1" x14ac:dyDescent="0.35">
      <c r="A225" s="161" t="s">
        <v>149</v>
      </c>
      <c r="B225" s="9">
        <v>247</v>
      </c>
    </row>
    <row r="226" spans="1:2" ht="15.75" customHeight="1" x14ac:dyDescent="0.35">
      <c r="A226" s="161" t="s">
        <v>149</v>
      </c>
      <c r="B226" s="9">
        <v>248</v>
      </c>
    </row>
    <row r="227" spans="1:2" ht="15.75" customHeight="1" x14ac:dyDescent="0.35">
      <c r="A227" s="161" t="s">
        <v>176</v>
      </c>
      <c r="B227" s="9">
        <v>249</v>
      </c>
    </row>
    <row r="228" spans="1:2" ht="15.75" customHeight="1" x14ac:dyDescent="0.35">
      <c r="A228" s="161" t="s">
        <v>163</v>
      </c>
      <c r="B228" s="9">
        <v>250</v>
      </c>
    </row>
    <row r="229" spans="1:2" ht="12.75" customHeight="1" x14ac:dyDescent="0.35">
      <c r="A229" s="161" t="s">
        <v>234</v>
      </c>
      <c r="B229" s="9">
        <v>501</v>
      </c>
    </row>
    <row r="230" spans="1:2" ht="12.75" customHeight="1" x14ac:dyDescent="0.35">
      <c r="A230" s="161" t="s">
        <v>235</v>
      </c>
      <c r="B230" s="1">
        <v>502</v>
      </c>
    </row>
    <row r="231" spans="1:2" ht="12.75" customHeight="1" x14ac:dyDescent="0.35">
      <c r="A231" s="161" t="s">
        <v>236</v>
      </c>
      <c r="B231" s="1" t="s">
        <v>237</v>
      </c>
    </row>
    <row r="232" spans="1:2" ht="12.75" customHeight="1" x14ac:dyDescent="0.35">
      <c r="A232" s="161" t="s">
        <v>238</v>
      </c>
      <c r="B232" s="1" t="s">
        <v>239</v>
      </c>
    </row>
    <row r="233" spans="1:2" ht="12.75" customHeight="1" x14ac:dyDescent="0.35">
      <c r="A233" s="161" t="s">
        <v>240</v>
      </c>
      <c r="B233" s="1" t="s">
        <v>241</v>
      </c>
    </row>
    <row r="234" spans="1:2" ht="12.75" customHeight="1" x14ac:dyDescent="0.35">
      <c r="A234" s="161" t="s">
        <v>240</v>
      </c>
      <c r="B234" s="1" t="s">
        <v>242</v>
      </c>
    </row>
    <row r="235" spans="1:2" ht="12.75" customHeight="1" x14ac:dyDescent="0.35">
      <c r="A235" s="161" t="s">
        <v>243</v>
      </c>
      <c r="B235" s="1">
        <v>511</v>
      </c>
    </row>
    <row r="236" spans="1:2" ht="12.75" customHeight="1" x14ac:dyDescent="0.35">
      <c r="A236" s="161" t="s">
        <v>244</v>
      </c>
      <c r="B236" s="1">
        <v>512</v>
      </c>
    </row>
    <row r="237" spans="1:2" ht="12.75" customHeight="1" x14ac:dyDescent="0.35">
      <c r="A237" s="160" t="s">
        <v>181</v>
      </c>
      <c r="B237" s="1">
        <v>513</v>
      </c>
    </row>
    <row r="238" spans="1:2" ht="12.75" customHeight="1" x14ac:dyDescent="0.35">
      <c r="A238" s="160" t="s">
        <v>245</v>
      </c>
      <c r="B238" s="1">
        <v>514</v>
      </c>
    </row>
    <row r="239" spans="1:2" ht="12.75" customHeight="1" x14ac:dyDescent="0.35">
      <c r="A239" s="160" t="s">
        <v>181</v>
      </c>
      <c r="B239" s="1">
        <v>515</v>
      </c>
    </row>
    <row r="240" spans="1:2" ht="12.75" customHeight="1" x14ac:dyDescent="0.35">
      <c r="A240" s="161" t="s">
        <v>245</v>
      </c>
      <c r="B240" s="1">
        <v>516</v>
      </c>
    </row>
    <row r="241" spans="1:2" ht="12.75" customHeight="1" x14ac:dyDescent="0.35">
      <c r="A241" s="160" t="s">
        <v>244</v>
      </c>
      <c r="B241" s="1">
        <v>517</v>
      </c>
    </row>
    <row r="242" spans="1:2" ht="12.75" customHeight="1" x14ac:dyDescent="0.35">
      <c r="A242" s="161" t="s">
        <v>209</v>
      </c>
      <c r="B242" s="1">
        <v>518</v>
      </c>
    </row>
    <row r="243" spans="1:2" ht="12.75" customHeight="1" x14ac:dyDescent="0.35">
      <c r="A243" s="168" t="s">
        <v>246</v>
      </c>
      <c r="B243" s="1">
        <v>519</v>
      </c>
    </row>
    <row r="244" spans="1:2" ht="12.75" customHeight="1" x14ac:dyDescent="0.35">
      <c r="A244" s="161" t="s">
        <v>247</v>
      </c>
      <c r="B244" s="1">
        <v>520</v>
      </c>
    </row>
    <row r="245" spans="1:2" ht="12.75" customHeight="1" x14ac:dyDescent="0.35">
      <c r="A245" s="160" t="s">
        <v>248</v>
      </c>
      <c r="B245" s="1">
        <v>521</v>
      </c>
    </row>
    <row r="246" spans="1:2" ht="12.75" customHeight="1" x14ac:dyDescent="0.35">
      <c r="A246" s="2" t="s">
        <v>249</v>
      </c>
      <c r="B246" s="1">
        <v>522</v>
      </c>
    </row>
    <row r="247" spans="1:2" ht="12.75" customHeight="1" x14ac:dyDescent="0.35">
      <c r="A247" s="161" t="s">
        <v>250</v>
      </c>
      <c r="B247" s="1">
        <v>523</v>
      </c>
    </row>
    <row r="248" spans="1:2" ht="12.75" customHeight="1" x14ac:dyDescent="0.3">
      <c r="A248" s="163" t="s">
        <v>244</v>
      </c>
      <c r="B248" s="1">
        <v>524</v>
      </c>
    </row>
    <row r="249" spans="1:2" ht="12.75" customHeight="1" x14ac:dyDescent="0.35">
      <c r="A249" s="161" t="s">
        <v>251</v>
      </c>
      <c r="B249" s="1">
        <v>525</v>
      </c>
    </row>
    <row r="250" spans="1:2" ht="12.75" customHeight="1" x14ac:dyDescent="0.3">
      <c r="A250" s="163" t="s">
        <v>181</v>
      </c>
      <c r="B250" s="1">
        <v>526</v>
      </c>
    </row>
    <row r="251" spans="1:2" ht="12.75" customHeight="1" x14ac:dyDescent="0.35">
      <c r="A251" s="161" t="s">
        <v>244</v>
      </c>
      <c r="B251" s="1">
        <v>527</v>
      </c>
    </row>
    <row r="252" spans="1:2" ht="12.75" customHeight="1" x14ac:dyDescent="0.35">
      <c r="A252" s="160" t="s">
        <v>251</v>
      </c>
      <c r="B252" s="1">
        <v>528</v>
      </c>
    </row>
    <row r="253" spans="1:2" ht="12.75" customHeight="1" x14ac:dyDescent="0.35">
      <c r="A253" s="160" t="s">
        <v>248</v>
      </c>
      <c r="B253" s="1">
        <v>529</v>
      </c>
    </row>
    <row r="254" spans="1:2" ht="12.75" customHeight="1" x14ac:dyDescent="0.35">
      <c r="A254" s="161" t="s">
        <v>252</v>
      </c>
      <c r="B254" s="1">
        <v>530</v>
      </c>
    </row>
    <row r="255" spans="1:2" ht="12.75" customHeight="1" x14ac:dyDescent="0.35">
      <c r="A255" s="161" t="s">
        <v>253</v>
      </c>
      <c r="B255" s="1">
        <v>531</v>
      </c>
    </row>
    <row r="256" spans="1:2" ht="12.75" customHeight="1" x14ac:dyDescent="0.3">
      <c r="A256" s="163" t="s">
        <v>248</v>
      </c>
      <c r="B256" s="1">
        <v>532</v>
      </c>
    </row>
    <row r="257" spans="1:2" ht="12.75" customHeight="1" x14ac:dyDescent="0.35">
      <c r="A257" s="161" t="s">
        <v>244</v>
      </c>
      <c r="B257" s="9">
        <v>533</v>
      </c>
    </row>
    <row r="258" spans="1:2" ht="12.75" customHeight="1" x14ac:dyDescent="0.35">
      <c r="A258" s="161" t="s">
        <v>165</v>
      </c>
      <c r="B258" s="1">
        <v>534</v>
      </c>
    </row>
    <row r="259" spans="1:2" ht="12.75" customHeight="1" x14ac:dyDescent="0.35">
      <c r="A259" s="161" t="s">
        <v>244</v>
      </c>
      <c r="B259" s="1">
        <v>535</v>
      </c>
    </row>
    <row r="260" spans="1:2" ht="12.75" customHeight="1" x14ac:dyDescent="0.35">
      <c r="A260" s="161" t="s">
        <v>181</v>
      </c>
      <c r="B260" s="1">
        <v>536</v>
      </c>
    </row>
    <row r="261" spans="1:2" ht="12.75" customHeight="1" x14ac:dyDescent="0.35">
      <c r="A261" s="161" t="s">
        <v>181</v>
      </c>
      <c r="B261" s="1">
        <v>537</v>
      </c>
    </row>
    <row r="262" spans="1:2" ht="12.75" customHeight="1" x14ac:dyDescent="0.35">
      <c r="A262" s="161" t="s">
        <v>245</v>
      </c>
      <c r="B262" s="1">
        <v>538</v>
      </c>
    </row>
    <row r="263" spans="1:2" ht="12.75" customHeight="1" x14ac:dyDescent="0.35">
      <c r="A263" s="161" t="s">
        <v>254</v>
      </c>
      <c r="B263" s="1">
        <v>539</v>
      </c>
    </row>
    <row r="264" spans="1:2" ht="12.75" customHeight="1" x14ac:dyDescent="0.35">
      <c r="A264" s="161" t="s">
        <v>177</v>
      </c>
      <c r="B264" s="1">
        <v>541</v>
      </c>
    </row>
    <row r="265" spans="1:2" ht="12.75" customHeight="1" x14ac:dyDescent="0.35">
      <c r="A265" s="161" t="s">
        <v>255</v>
      </c>
      <c r="B265" s="1">
        <v>542</v>
      </c>
    </row>
    <row r="266" spans="1:2" ht="12.75" customHeight="1" x14ac:dyDescent="0.35">
      <c r="A266" s="161" t="s">
        <v>209</v>
      </c>
      <c r="B266" s="1">
        <v>543</v>
      </c>
    </row>
    <row r="267" spans="1:2" ht="12.75" customHeight="1" x14ac:dyDescent="0.35">
      <c r="A267" s="161" t="s">
        <v>246</v>
      </c>
      <c r="B267" s="1">
        <v>544</v>
      </c>
    </row>
    <row r="268" spans="1:2" ht="12.75" customHeight="1" x14ac:dyDescent="0.35">
      <c r="A268" s="161" t="s">
        <v>248</v>
      </c>
      <c r="B268" s="1">
        <v>545</v>
      </c>
    </row>
    <row r="269" spans="1:2" ht="12.75" customHeight="1" x14ac:dyDescent="0.3">
      <c r="A269" s="163" t="s">
        <v>246</v>
      </c>
      <c r="B269" s="1">
        <v>546</v>
      </c>
    </row>
    <row r="270" spans="1:2" ht="12.75" customHeight="1" x14ac:dyDescent="0.3">
      <c r="A270" s="212" t="s">
        <v>256</v>
      </c>
      <c r="B270" s="1">
        <v>547</v>
      </c>
    </row>
    <row r="271" spans="1:2" ht="12.75" customHeight="1" x14ac:dyDescent="0.35">
      <c r="A271" s="161" t="s">
        <v>209</v>
      </c>
      <c r="B271" s="1">
        <v>548</v>
      </c>
    </row>
    <row r="272" spans="1:2" ht="12.75" customHeight="1" x14ac:dyDescent="0.35">
      <c r="A272" s="161" t="s">
        <v>181</v>
      </c>
      <c r="B272" s="158">
        <v>549</v>
      </c>
    </row>
    <row r="273" spans="1:2" ht="12.75" customHeight="1" x14ac:dyDescent="0.35">
      <c r="A273" s="161" t="s">
        <v>249</v>
      </c>
      <c r="B273" s="1">
        <v>551</v>
      </c>
    </row>
    <row r="274" spans="1:2" ht="12.75" customHeight="1" x14ac:dyDescent="0.35">
      <c r="A274" s="161" t="s">
        <v>255</v>
      </c>
      <c r="B274" s="1">
        <v>552</v>
      </c>
    </row>
    <row r="275" spans="1:2" ht="12.75" customHeight="1" x14ac:dyDescent="0.35">
      <c r="A275" s="161" t="s">
        <v>257</v>
      </c>
      <c r="B275" s="1">
        <v>553</v>
      </c>
    </row>
    <row r="276" spans="1:2" ht="12.75" customHeight="1" x14ac:dyDescent="0.35">
      <c r="A276" s="161" t="s">
        <v>258</v>
      </c>
      <c r="B276" s="1">
        <v>554</v>
      </c>
    </row>
    <row r="277" spans="1:2" ht="12.75" customHeight="1" x14ac:dyDescent="0.35">
      <c r="A277" s="161" t="s">
        <v>259</v>
      </c>
      <c r="B277" s="1">
        <v>555</v>
      </c>
    </row>
    <row r="278" spans="1:2" ht="12.75" customHeight="1" x14ac:dyDescent="0.35">
      <c r="A278" s="161" t="s">
        <v>255</v>
      </c>
      <c r="B278" s="1">
        <v>556</v>
      </c>
    </row>
    <row r="279" spans="1:2" ht="12.75" customHeight="1" x14ac:dyDescent="0.35">
      <c r="A279" s="161" t="s">
        <v>246</v>
      </c>
      <c r="B279" s="1">
        <v>557</v>
      </c>
    </row>
    <row r="280" spans="1:2" ht="12.75" customHeight="1" x14ac:dyDescent="0.35">
      <c r="A280" s="161" t="s">
        <v>246</v>
      </c>
      <c r="B280" s="1">
        <v>558</v>
      </c>
    </row>
    <row r="281" spans="1:2" ht="12.75" customHeight="1" x14ac:dyDescent="0.35">
      <c r="A281" s="161" t="s">
        <v>260</v>
      </c>
      <c r="B281" s="1">
        <v>559</v>
      </c>
    </row>
    <row r="282" spans="1:2" ht="12.75" customHeight="1" x14ac:dyDescent="0.35">
      <c r="A282" s="161" t="s">
        <v>238</v>
      </c>
      <c r="B282" s="1">
        <v>562</v>
      </c>
    </row>
    <row r="283" spans="1:2" ht="12.75" customHeight="1" x14ac:dyDescent="0.35">
      <c r="A283" s="161" t="s">
        <v>260</v>
      </c>
      <c r="B283" s="1">
        <v>563</v>
      </c>
    </row>
    <row r="284" spans="1:2" ht="12.75" customHeight="1" x14ac:dyDescent="0.35">
      <c r="A284" s="161" t="s">
        <v>260</v>
      </c>
      <c r="B284" s="1">
        <v>564</v>
      </c>
    </row>
    <row r="285" spans="1:2" ht="12.75" customHeight="1" x14ac:dyDescent="0.35">
      <c r="A285" s="161" t="s">
        <v>236</v>
      </c>
      <c r="B285" s="1">
        <v>565</v>
      </c>
    </row>
    <row r="286" spans="1:2" ht="12.75" customHeight="1" x14ac:dyDescent="0.35">
      <c r="A286" s="161" t="s">
        <v>236</v>
      </c>
      <c r="B286" s="1">
        <v>566</v>
      </c>
    </row>
    <row r="287" spans="1:2" ht="12.75" customHeight="1" x14ac:dyDescent="0.35">
      <c r="A287" s="161" t="s">
        <v>236</v>
      </c>
      <c r="B287" s="141">
        <v>567</v>
      </c>
    </row>
    <row r="288" spans="1:2" ht="12.75" customHeight="1" x14ac:dyDescent="0.35">
      <c r="A288" s="161" t="s">
        <v>236</v>
      </c>
      <c r="B288" s="1">
        <v>568</v>
      </c>
    </row>
    <row r="289" spans="1:2" ht="15.75" customHeight="1" x14ac:dyDescent="0.35">
      <c r="A289" s="160"/>
    </row>
    <row r="290" spans="1:2" ht="15.75" customHeight="1" x14ac:dyDescent="0.35">
      <c r="A290" s="160"/>
    </row>
    <row r="291" spans="1:2" ht="15.75" customHeight="1" x14ac:dyDescent="0.35">
      <c r="A291" s="160"/>
    </row>
    <row r="292" spans="1:2" ht="15.75" customHeight="1" x14ac:dyDescent="0.35">
      <c r="A292" s="160"/>
    </row>
    <row r="293" spans="1:2" ht="15.75" customHeight="1" x14ac:dyDescent="0.35">
      <c r="A293" s="160"/>
    </row>
    <row r="294" spans="1:2" ht="15.75" customHeight="1" x14ac:dyDescent="0.35">
      <c r="A294" s="160"/>
    </row>
    <row r="295" spans="1:2" ht="12.75" customHeight="1" x14ac:dyDescent="0.35">
      <c r="A295" s="160"/>
    </row>
    <row r="296" spans="1:2" ht="12.75" customHeight="1" x14ac:dyDescent="0.35">
      <c r="A296" s="160"/>
    </row>
    <row r="297" spans="1:2" ht="12.75" customHeight="1" x14ac:dyDescent="0.35">
      <c r="A297" s="160"/>
    </row>
    <row r="298" spans="1:2" ht="12.75" customHeight="1" x14ac:dyDescent="0.35">
      <c r="A298" s="160"/>
    </row>
    <row r="299" spans="1:2" ht="12.75" customHeight="1" x14ac:dyDescent="0.35">
      <c r="A299" s="160"/>
    </row>
    <row r="300" spans="1:2" ht="12.75" customHeight="1" x14ac:dyDescent="0.35">
      <c r="A300" s="160"/>
    </row>
    <row r="301" spans="1:2" ht="12.75" customHeight="1" x14ac:dyDescent="0.35">
      <c r="A301" s="160"/>
    </row>
    <row r="302" spans="1:2" s="144" customFormat="1" ht="12.75" customHeight="1" x14ac:dyDescent="0.35">
      <c r="A302" s="167"/>
      <c r="B302" s="136"/>
    </row>
    <row r="303" spans="1:2" ht="12.75" customHeight="1" x14ac:dyDescent="0.35">
      <c r="A303" s="160"/>
    </row>
    <row r="304" spans="1:2" s="144" customFormat="1" ht="12.75" customHeight="1" x14ac:dyDescent="0.35">
      <c r="A304" s="167"/>
      <c r="B304" s="136"/>
    </row>
    <row r="305" spans="1:2" s="144" customFormat="1" ht="12.75" customHeight="1" x14ac:dyDescent="0.35">
      <c r="A305" s="167"/>
      <c r="B305" s="136"/>
    </row>
    <row r="306" spans="1:2" ht="15.75" customHeight="1" x14ac:dyDescent="0.35">
      <c r="A306" s="160"/>
    </row>
    <row r="307" spans="1:2" ht="15.75" customHeight="1" x14ac:dyDescent="0.35">
      <c r="A307" s="160"/>
    </row>
    <row r="308" spans="1:2" ht="15.75" customHeight="1" x14ac:dyDescent="0.35">
      <c r="A308" s="160"/>
    </row>
    <row r="309" spans="1:2" ht="15.75" customHeight="1" x14ac:dyDescent="0.35">
      <c r="A309" s="160"/>
    </row>
    <row r="310" spans="1:2" ht="15.75" customHeight="1" x14ac:dyDescent="0.35">
      <c r="A310" s="160"/>
    </row>
    <row r="311" spans="1:2" ht="15.75" customHeight="1" x14ac:dyDescent="0.35">
      <c r="A311" s="160"/>
    </row>
    <row r="312" spans="1:2" ht="15.75" customHeight="1" x14ac:dyDescent="0.35">
      <c r="A312" s="160"/>
    </row>
    <row r="313" spans="1:2" ht="15.75" customHeight="1" x14ac:dyDescent="0.35">
      <c r="A313" s="160"/>
    </row>
    <row r="314" spans="1:2" ht="15.75" customHeight="1" x14ac:dyDescent="0.35">
      <c r="A314" s="160"/>
    </row>
    <row r="315" spans="1:2" ht="15.75" customHeight="1" x14ac:dyDescent="0.35">
      <c r="A315" s="160"/>
    </row>
    <row r="316" spans="1:2" ht="15.75" customHeight="1" x14ac:dyDescent="0.35">
      <c r="A316" s="160"/>
    </row>
    <row r="317" spans="1:2" ht="15.75" customHeight="1" x14ac:dyDescent="0.35">
      <c r="A317" s="160"/>
    </row>
    <row r="318" spans="1:2" ht="26" x14ac:dyDescent="0.35">
      <c r="A318" s="160"/>
      <c r="B318" s="143" t="s">
        <v>261</v>
      </c>
    </row>
    <row r="319" spans="1:2" ht="15.75" customHeight="1" x14ac:dyDescent="0.35">
      <c r="A319" s="160"/>
      <c r="B319" s="142" t="s">
        <v>262</v>
      </c>
    </row>
    <row r="320" spans="1:2" ht="15.75" customHeight="1" x14ac:dyDescent="0.35">
      <c r="A320" s="160"/>
      <c r="B320" s="142" t="s">
        <v>263</v>
      </c>
    </row>
    <row r="321" spans="1:2" ht="15.75" customHeight="1" x14ac:dyDescent="0.35">
      <c r="A321" s="160"/>
      <c r="B321" s="142" t="s">
        <v>264</v>
      </c>
    </row>
    <row r="322" spans="1:2" ht="15.75" customHeight="1" x14ac:dyDescent="0.35">
      <c r="A322" s="160"/>
      <c r="B322" s="142" t="s">
        <v>265</v>
      </c>
    </row>
    <row r="323" spans="1:2" ht="15.75" customHeight="1" x14ac:dyDescent="0.35">
      <c r="A323" s="160"/>
      <c r="B323" s="142" t="s">
        <v>211</v>
      </c>
    </row>
    <row r="324" spans="1:2" ht="15.75" customHeight="1" x14ac:dyDescent="0.35">
      <c r="A324" s="160"/>
      <c r="B324" s="142" t="s">
        <v>266</v>
      </c>
    </row>
    <row r="325" spans="1:2" ht="15.75" customHeight="1" x14ac:dyDescent="0.35">
      <c r="A325" s="160"/>
      <c r="B325" s="142" t="s">
        <v>267</v>
      </c>
    </row>
    <row r="326" spans="1:2" ht="15.75" customHeight="1" x14ac:dyDescent="0.35">
      <c r="A326" s="160"/>
    </row>
    <row r="327" spans="1:2" ht="15.75" customHeight="1" x14ac:dyDescent="0.35">
      <c r="A327" s="160"/>
    </row>
    <row r="328" spans="1:2" ht="15.75" customHeight="1" x14ac:dyDescent="0.35">
      <c r="A328" s="160"/>
    </row>
    <row r="329" spans="1:2" ht="15.75" customHeight="1" x14ac:dyDescent="0.35">
      <c r="A329" s="160"/>
    </row>
    <row r="330" spans="1:2" ht="15.75" customHeight="1" x14ac:dyDescent="0.35">
      <c r="A330" s="160"/>
    </row>
    <row r="331" spans="1:2" ht="15.75" customHeight="1" x14ac:dyDescent="0.35">
      <c r="A331" s="160"/>
    </row>
    <row r="332" spans="1:2" ht="15.75" customHeight="1" x14ac:dyDescent="0.35">
      <c r="A332" s="160"/>
    </row>
    <row r="333" spans="1:2" ht="15.75" customHeight="1" x14ac:dyDescent="0.35">
      <c r="A333" s="160"/>
    </row>
    <row r="334" spans="1:2" ht="15.75" customHeight="1" x14ac:dyDescent="0.35">
      <c r="A334" s="160"/>
    </row>
    <row r="335" spans="1:2" ht="15.75" customHeight="1" x14ac:dyDescent="0.35">
      <c r="A335" s="160"/>
    </row>
    <row r="336" spans="1:2" ht="15.75" customHeight="1" x14ac:dyDescent="0.35">
      <c r="A336" s="160"/>
    </row>
    <row r="337" spans="1:1" ht="15.75" customHeight="1" x14ac:dyDescent="0.35">
      <c r="A337" s="160"/>
    </row>
    <row r="338" spans="1:1" ht="15.75" customHeight="1" x14ac:dyDescent="0.35">
      <c r="A338" s="160"/>
    </row>
    <row r="339" spans="1:1" ht="15.75" customHeight="1" x14ac:dyDescent="0.35">
      <c r="A339" s="160"/>
    </row>
    <row r="340" spans="1:1" ht="15.75" customHeight="1" x14ac:dyDescent="0.35">
      <c r="A340" s="160"/>
    </row>
    <row r="341" spans="1:1" ht="15.75" customHeight="1" x14ac:dyDescent="0.35">
      <c r="A341" s="160"/>
    </row>
    <row r="342" spans="1:1" ht="15.75" customHeight="1" x14ac:dyDescent="0.35">
      <c r="A342" s="160"/>
    </row>
    <row r="343" spans="1:1" ht="15.75" customHeight="1" x14ac:dyDescent="0.35">
      <c r="A343" s="160"/>
    </row>
    <row r="344" spans="1:1" ht="15.75" customHeight="1" x14ac:dyDescent="0.35">
      <c r="A344" s="160"/>
    </row>
    <row r="345" spans="1:1" ht="15.75" customHeight="1" x14ac:dyDescent="0.35">
      <c r="A345" s="160"/>
    </row>
    <row r="346" spans="1:1" ht="15.75" customHeight="1" x14ac:dyDescent="0.35">
      <c r="A346" s="160"/>
    </row>
    <row r="347" spans="1:1" ht="15.75" customHeight="1" x14ac:dyDescent="0.35">
      <c r="A347" s="160"/>
    </row>
    <row r="348" spans="1:1" ht="15.75" customHeight="1" x14ac:dyDescent="0.35">
      <c r="A348" s="160"/>
    </row>
    <row r="349" spans="1:1" ht="15.75" customHeight="1" x14ac:dyDescent="0.35">
      <c r="A349" s="160"/>
    </row>
    <row r="350" spans="1:1" ht="15.75" customHeight="1" x14ac:dyDescent="0.35">
      <c r="A350" s="160"/>
    </row>
  </sheetData>
  <autoFilter ref="A1:A228" xr:uid="{00000000-0001-0000-0100-000000000000}"/>
  <conditionalFormatting sqref="B1:B288">
    <cfRule type="expression" dxfId="2357" priority="230">
      <formula>#REF!="L"</formula>
    </cfRule>
    <cfRule type="expression" dxfId="2356" priority="231">
      <formula>#REF!="H"</formula>
    </cfRule>
    <cfRule type="expression" dxfId="2355" priority="232">
      <formula>#REF!="P"</formula>
    </cfRule>
  </conditionalFormatting>
  <conditionalFormatting sqref="BN191 GN191 LN191 QN191 VN191 AAN191 AFN191 AKN191 APN191 AUN191 AZN191 BEN191 BJN191 BON191 BTN191 BYN191 CDN191 CIN191 CNN191 CSN191 CXN191 DCN191 DHN191 DMN191 DRN191 DWN191 EBN191 EGN191 ELN191 EQN191 EVN191 FAN191 FFN191 FKN191 FPN191 FUN191 FZN191 GEN191 GJN191 GON191 GTN191 GYN191 HDN191 HIN191 HNN191 HSN191 HXN191 ICN191 IHN191 IMN191 IRN191 IWN191 JBN191 JGN191 JLN191 JQN191 JVN191 KAN191 KFN191 KKN191 KPN191 KUN191 KZN191 LEN191 LJN191 LON191 LTN191 LYN191 MDN191 MIN191 MNN191 MSN191 MXN191 NCN191 NHN191 NMN191 NRN191 NWN191 OBN191 OGN191 OLN191 OQN191 OVN191 PAN191 PFN191 PKN191 PPN191 PUN191 PZN191 QEN191 QJN191 QON191 QTN191 QYN191 RDN191 RIN191 RNN191 RSN191 RXN191 SCN191 SHN191 SMN191 SRN191 SWN191 TBN191 TGN191 TLN191 TQN191 TVN191 UAN191 UFN191 UKN191 UPN191 UUN191 UZN191 VEN191 VJN191 VON191 VTN191 VYN191">
    <cfRule type="expression" dxfId="2354" priority="8">
      <formula>BM191="L"</formula>
    </cfRule>
    <cfRule type="expression" dxfId="2353" priority="9">
      <formula>BM191="H"</formula>
    </cfRule>
    <cfRule type="expression" dxfId="2352" priority="10">
      <formula>BM191="P"</formula>
    </cfRule>
  </conditionalFormatting>
  <pageMargins left="0.7" right="0.7" top="0.75" bottom="0.75" header="0.3" footer="0.3"/>
  <pageSetup fitToHeight="0" orientation="landscape" r:id="rId1"/>
  <rowBreaks count="2" manualBreakCount="2">
    <brk id="221" max="16383" man="1"/>
    <brk id="28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69B7-8D17-4581-91DC-7F9E258B3B92}">
  <sheetPr>
    <pageSetUpPr fitToPage="1"/>
  </sheetPr>
  <dimension ref="A1:CB233"/>
  <sheetViews>
    <sheetView workbookViewId="0">
      <pane xSplit="4" ySplit="2" topLeftCell="G3" activePane="bottomRight" state="frozen"/>
      <selection pane="topRight"/>
      <selection pane="bottomLeft"/>
      <selection pane="bottomRight"/>
    </sheetView>
  </sheetViews>
  <sheetFormatPr defaultRowHeight="20.25" customHeight="1" x14ac:dyDescent="0.35"/>
  <cols>
    <col min="1" max="4" width="9.1796875" style="19"/>
    <col min="5" max="5" width="28.7265625" style="21" customWidth="1"/>
    <col min="6" max="6" width="16.7265625" style="21" customWidth="1"/>
    <col min="7" max="7" width="111.7265625" style="32" customWidth="1"/>
    <col min="8" max="8" width="10.7265625" style="32" customWidth="1"/>
    <col min="9" max="9" width="10.7265625" customWidth="1"/>
    <col min="10" max="10" width="4.7265625" customWidth="1"/>
    <col min="11" max="11" width="10.7265625" customWidth="1"/>
    <col min="12" max="12" width="4.7265625" customWidth="1"/>
    <col min="13" max="13" width="10.7265625" customWidth="1"/>
    <col min="14" max="15" width="4.7265625" customWidth="1"/>
    <col min="16" max="16" width="10.7265625" customWidth="1"/>
    <col min="17" max="17" width="4.7265625" customWidth="1"/>
    <col min="18" max="18" width="10.7265625" customWidth="1"/>
    <col min="19" max="20" width="4.7265625" customWidth="1"/>
    <col min="21" max="21" width="10.7265625" customWidth="1"/>
    <col min="22" max="22" width="4.7265625" customWidth="1"/>
    <col min="23" max="23" width="10.7265625" customWidth="1"/>
    <col min="24" max="25" width="4.7265625" customWidth="1"/>
    <col min="26" max="26" width="10.7265625" customWidth="1"/>
    <col min="27" max="27" width="4.7265625" customWidth="1"/>
    <col min="28" max="28" width="10.7265625" customWidth="1"/>
    <col min="29" max="30" width="4.7265625" customWidth="1"/>
    <col min="31" max="31" width="10.7265625" customWidth="1"/>
    <col min="32" max="32" width="4.7265625" customWidth="1"/>
    <col min="33" max="33" width="10.7265625" customWidth="1"/>
    <col min="34" max="35" width="4.7265625" customWidth="1"/>
    <col min="36" max="36" width="10.7265625" customWidth="1"/>
    <col min="37" max="37" width="4.7265625" customWidth="1"/>
    <col min="38" max="38" width="10.7265625" customWidth="1"/>
    <col min="39" max="40" width="4.7265625" customWidth="1"/>
    <col min="41" max="41" width="10.7265625" customWidth="1"/>
    <col min="42" max="42" width="4.7265625" customWidth="1"/>
    <col min="43" max="43" width="10.7265625" customWidth="1"/>
    <col min="44" max="45" width="4.7265625" customWidth="1"/>
    <col min="46" max="46" width="10.7265625" customWidth="1"/>
    <col min="47" max="47" width="4.7265625" customWidth="1"/>
    <col min="48" max="48" width="10.7265625" customWidth="1"/>
    <col min="49" max="50" width="4.7265625" customWidth="1"/>
    <col min="51" max="51" width="10.7265625" customWidth="1"/>
    <col min="52" max="52" width="4.7265625" customWidth="1"/>
    <col min="53" max="53" width="10.7265625" customWidth="1"/>
    <col min="54" max="55" width="4.7265625" customWidth="1"/>
    <col min="56" max="57" width="10.7265625" customWidth="1"/>
    <col min="62" max="62" width="9.1796875" style="19"/>
  </cols>
  <sheetData>
    <row r="1" spans="1:80" ht="15" customHeight="1" x14ac:dyDescent="0.35">
      <c r="A1" s="42" t="s">
        <v>268</v>
      </c>
      <c r="B1" s="30" t="s">
        <v>268</v>
      </c>
      <c r="C1" s="30"/>
      <c r="D1" s="250" t="s">
        <v>269</v>
      </c>
      <c r="E1" s="252" t="s">
        <v>7</v>
      </c>
      <c r="F1" s="26" t="e">
        <f ca="1">'Supervisor Report'!G1</f>
        <v>#REF!</v>
      </c>
      <c r="G1" s="259" t="str">
        <f>'Supervisor Report'!L1</f>
        <v>Comments</v>
      </c>
      <c r="H1" s="14"/>
      <c r="BJ1" s="276"/>
      <c r="BL1" s="41"/>
      <c r="BN1" s="276"/>
      <c r="BP1" s="41"/>
      <c r="BR1" s="276"/>
      <c r="BT1" s="41"/>
      <c r="BV1" s="276"/>
      <c r="BX1" s="41"/>
      <c r="BZ1" s="276"/>
      <c r="CB1" s="41"/>
    </row>
    <row r="2" spans="1:80" ht="15" customHeight="1" x14ac:dyDescent="0.35">
      <c r="A2" s="30" t="s">
        <v>270</v>
      </c>
      <c r="B2" s="29" t="s">
        <v>270</v>
      </c>
      <c r="C2" s="29"/>
      <c r="D2" s="251"/>
      <c r="E2" s="253"/>
      <c r="F2" s="27" t="e">
        <f ca="1">'Supervisor Report'!G2</f>
        <v>#REF!</v>
      </c>
      <c r="G2" s="260"/>
      <c r="H2" s="14"/>
      <c r="AL2" s="5"/>
      <c r="AM2" s="5"/>
      <c r="AN2" s="5"/>
      <c r="AO2" s="5"/>
      <c r="AP2" s="5"/>
      <c r="AQ2" s="5"/>
      <c r="AR2" s="5"/>
      <c r="AS2" s="5"/>
      <c r="AT2" s="5"/>
      <c r="AU2" s="5"/>
      <c r="AV2" s="5"/>
      <c r="AW2" s="5"/>
      <c r="AX2" s="5"/>
      <c r="AY2" s="5"/>
      <c r="AZ2" s="5"/>
      <c r="BA2" s="5"/>
      <c r="BB2" s="5"/>
      <c r="BC2" s="5"/>
      <c r="BD2" s="5"/>
      <c r="BE2" s="5"/>
      <c r="BJ2" s="276"/>
      <c r="BL2" s="41"/>
      <c r="BN2" s="276"/>
      <c r="BP2" s="41"/>
      <c r="BR2" s="276"/>
      <c r="BT2" s="41"/>
      <c r="BV2" s="276"/>
      <c r="BX2" s="41"/>
      <c r="BZ2" s="276"/>
      <c r="CB2" s="41"/>
    </row>
    <row r="3" spans="1:80" ht="44.25" customHeight="1" x14ac:dyDescent="0.35">
      <c r="A3" s="38" t="str">
        <f t="shared" ref="A3:A34" si="0">TRIM(B3)</f>
        <v>0</v>
      </c>
      <c r="B3" s="37">
        <f>'Supervisor Report'!A3</f>
        <v>0</v>
      </c>
      <c r="C3" s="37" t="e">
        <f>'Machine Schedule'!#REF!</f>
        <v>#REF!</v>
      </c>
      <c r="D3" s="83">
        <f>'Supervisor Report'!B3</f>
        <v>6</v>
      </c>
      <c r="E3" s="20" t="e">
        <f ca="1">'Supervisor Report'!F3</f>
        <v>#REF!</v>
      </c>
      <c r="F3" s="28" t="e">
        <f ca="1">'Supervisor Report'!G3</f>
        <v>#REF!</v>
      </c>
      <c r="G3" s="31">
        <f>'Supervisor Report'!L3</f>
        <v>0</v>
      </c>
      <c r="J3" s="88"/>
      <c r="K3" s="258" t="s">
        <v>271</v>
      </c>
      <c r="L3" s="258"/>
      <c r="M3" s="258"/>
      <c r="N3" s="275">
        <f ca="1">TODAY()</f>
        <v>45902</v>
      </c>
      <c r="O3" s="275"/>
      <c r="P3" s="254"/>
      <c r="Q3" s="254"/>
      <c r="R3" s="254"/>
      <c r="S3" s="257"/>
      <c r="T3" s="257"/>
      <c r="U3" s="257"/>
      <c r="V3" s="90"/>
      <c r="W3" s="257"/>
      <c r="X3" s="257"/>
      <c r="Y3" s="90"/>
      <c r="Z3" s="257"/>
      <c r="AA3" s="257"/>
      <c r="AB3" s="257"/>
      <c r="AC3" s="257"/>
      <c r="AD3" s="257"/>
      <c r="AE3" s="257"/>
      <c r="AF3" s="90"/>
      <c r="AG3" s="257"/>
      <c r="AH3" s="257"/>
      <c r="AI3" s="90"/>
      <c r="AJ3" s="91"/>
      <c r="AK3" s="92"/>
      <c r="AL3" s="93">
        <f t="shared" ref="AL3:AL14" si="1">D67</f>
        <v>75</v>
      </c>
      <c r="AM3" s="94"/>
      <c r="AN3" s="95"/>
      <c r="AO3" s="96">
        <f t="shared" ref="AO3:AO14" si="2">D79</f>
        <v>87</v>
      </c>
      <c r="AP3" s="97"/>
      <c r="AQ3" s="93">
        <f t="shared" ref="AQ3:AQ14" si="3">D91</f>
        <v>99</v>
      </c>
      <c r="AR3" s="94"/>
      <c r="AS3" s="95"/>
      <c r="AT3" s="96">
        <f t="shared" ref="AT3:AT14" si="4">D103</f>
        <v>111</v>
      </c>
      <c r="AU3" s="97"/>
      <c r="AV3" s="93">
        <f t="shared" ref="AV3:AV14" si="5">D115</f>
        <v>124</v>
      </c>
      <c r="AW3" s="94"/>
      <c r="AX3" s="95"/>
      <c r="AY3" s="96">
        <f t="shared" ref="AY3:AY14" si="6">D127</f>
        <v>136</v>
      </c>
      <c r="AZ3" s="97"/>
      <c r="BA3" s="93">
        <f t="shared" ref="BA3:BA14" si="7">D139</f>
        <v>148</v>
      </c>
      <c r="BB3" s="70"/>
      <c r="BC3" s="73"/>
      <c r="BD3" s="72">
        <f>D151</f>
        <v>161</v>
      </c>
      <c r="BE3" s="17"/>
      <c r="BK3" s="19"/>
      <c r="BL3" s="19"/>
      <c r="BN3" s="19"/>
      <c r="BO3" s="19"/>
      <c r="BP3" s="19"/>
      <c r="BR3" s="19"/>
      <c r="BS3" s="19"/>
      <c r="BT3" s="19"/>
      <c r="BV3" s="19"/>
      <c r="BW3" s="19"/>
      <c r="BX3" s="19"/>
      <c r="BZ3" s="19"/>
      <c r="CA3" s="19"/>
      <c r="CB3" s="19"/>
    </row>
    <row r="4" spans="1:80" ht="44.25" customHeight="1" x14ac:dyDescent="0.35">
      <c r="A4" s="38" t="str">
        <f t="shared" si="0"/>
        <v>0</v>
      </c>
      <c r="B4" s="37">
        <f>'Supervisor Report'!A4</f>
        <v>0</v>
      </c>
      <c r="C4" s="37" t="e">
        <f>'Machine Schedule'!#REF!</f>
        <v>#REF!</v>
      </c>
      <c r="D4" s="18" t="e">
        <f>'Supervisor Report'!B4</f>
        <v>#REF!</v>
      </c>
      <c r="E4" s="20" t="e">
        <f ca="1">'Supervisor Report'!F4</f>
        <v>#REF!</v>
      </c>
      <c r="F4" s="28" t="e">
        <f ca="1">'Supervisor Report'!G4</f>
        <v>#REF!</v>
      </c>
      <c r="G4" s="31">
        <f>'Supervisor Report'!L4</f>
        <v>0</v>
      </c>
      <c r="J4" s="88"/>
      <c r="K4" s="258"/>
      <c r="L4" s="258"/>
      <c r="M4" s="258"/>
      <c r="N4" s="123"/>
      <c r="O4" s="123"/>
      <c r="P4" s="123"/>
      <c r="Q4" s="123"/>
      <c r="R4" s="123"/>
      <c r="S4" s="257"/>
      <c r="T4" s="257"/>
      <c r="U4" s="257"/>
      <c r="V4" s="90"/>
      <c r="W4" s="257"/>
      <c r="X4" s="257"/>
      <c r="Y4" s="90"/>
      <c r="Z4" s="273"/>
      <c r="AA4" s="273"/>
      <c r="AB4" s="273"/>
      <c r="AC4" s="257"/>
      <c r="AD4" s="257"/>
      <c r="AE4" s="257"/>
      <c r="AF4" s="90"/>
      <c r="AG4" s="273"/>
      <c r="AH4" s="273"/>
      <c r="AI4" s="98"/>
      <c r="AJ4" s="91"/>
      <c r="AK4" s="92"/>
      <c r="AL4" s="93">
        <f t="shared" si="1"/>
        <v>76</v>
      </c>
      <c r="AM4" s="94"/>
      <c r="AN4" s="95"/>
      <c r="AO4" s="96">
        <f t="shared" si="2"/>
        <v>88</v>
      </c>
      <c r="AP4" s="97"/>
      <c r="AQ4" s="93">
        <f t="shared" si="3"/>
        <v>100</v>
      </c>
      <c r="AR4" s="94"/>
      <c r="AS4" s="95"/>
      <c r="AT4" s="96">
        <f t="shared" si="4"/>
        <v>113</v>
      </c>
      <c r="AU4" s="97"/>
      <c r="AV4" s="93">
        <f t="shared" si="5"/>
        <v>125</v>
      </c>
      <c r="AW4" s="94"/>
      <c r="AX4" s="95"/>
      <c r="AY4" s="96">
        <f t="shared" si="6"/>
        <v>137</v>
      </c>
      <c r="AZ4" s="97"/>
      <c r="BA4" s="93">
        <f t="shared" si="7"/>
        <v>149</v>
      </c>
      <c r="BB4" s="70"/>
      <c r="BC4" s="73"/>
      <c r="BD4" s="72">
        <f>D152</f>
        <v>162</v>
      </c>
      <c r="BE4" s="17"/>
      <c r="BK4" s="19"/>
      <c r="BL4" s="19"/>
      <c r="BN4" s="19"/>
      <c r="BO4" s="19"/>
      <c r="BP4" s="19"/>
      <c r="BR4" s="19"/>
      <c r="BS4" s="19"/>
      <c r="BT4" s="19"/>
      <c r="BV4" s="19"/>
      <c r="BW4" s="19"/>
      <c r="BX4" s="19"/>
      <c r="BZ4" s="19"/>
      <c r="CA4" s="19"/>
      <c r="CB4" s="19"/>
    </row>
    <row r="5" spans="1:80" ht="44.25" customHeight="1" x14ac:dyDescent="0.35">
      <c r="A5" s="38" t="str">
        <f t="shared" si="0"/>
        <v>0</v>
      </c>
      <c r="B5" s="37">
        <f>'Supervisor Report'!A5</f>
        <v>0</v>
      </c>
      <c r="C5" s="37" t="e">
        <f>'Machine Schedule'!#REF!</f>
        <v>#REF!</v>
      </c>
      <c r="D5" s="18">
        <f>'Supervisor Report'!B5</f>
        <v>8</v>
      </c>
      <c r="E5" s="20" t="e">
        <f ca="1">'Supervisor Report'!F5</f>
        <v>#REF!</v>
      </c>
      <c r="F5" s="28" t="e">
        <f ca="1">'Supervisor Report'!G5</f>
        <v>#REF!</v>
      </c>
      <c r="G5" s="31">
        <f>'Supervisor Report'!L5</f>
        <v>0</v>
      </c>
      <c r="J5" s="88"/>
      <c r="K5" s="258" t="s">
        <v>272</v>
      </c>
      <c r="L5" s="258"/>
      <c r="M5" s="258"/>
      <c r="N5" s="254">
        <f ca="1">IF(AND(S5&gt;=TIME(7,0,0),S5&lt;TIME(15,0,0)),1,IF(AND(S5&gt;=TIME(15,0,0),S5&lt;TIME(22,59,59)),2,3))</f>
        <v>3</v>
      </c>
      <c r="O5" s="254"/>
      <c r="P5" s="254"/>
      <c r="Q5" s="254"/>
      <c r="R5" s="254"/>
      <c r="S5" s="272">
        <f ca="1">NOW()-TRUNC(NOW())</f>
        <v>0.14859479166625533</v>
      </c>
      <c r="T5" s="272"/>
      <c r="U5" s="272"/>
      <c r="V5" s="99"/>
      <c r="W5" s="257"/>
      <c r="X5" s="257"/>
      <c r="Y5" s="90"/>
      <c r="Z5" s="273"/>
      <c r="AA5" s="273"/>
      <c r="AB5" s="273"/>
      <c r="AC5" s="274"/>
      <c r="AD5" s="274"/>
      <c r="AE5" s="274"/>
      <c r="AF5" s="100"/>
      <c r="AG5" s="271"/>
      <c r="AH5" s="271"/>
      <c r="AI5" s="101"/>
      <c r="AJ5" s="91"/>
      <c r="AK5" s="92"/>
      <c r="AL5" s="93">
        <f t="shared" si="1"/>
        <v>77</v>
      </c>
      <c r="AM5" s="94"/>
      <c r="AN5" s="95"/>
      <c r="AO5" s="96">
        <f t="shared" si="2"/>
        <v>89</v>
      </c>
      <c r="AP5" s="97"/>
      <c r="AQ5" s="93">
        <f t="shared" si="3"/>
        <v>101</v>
      </c>
      <c r="AR5" s="94"/>
      <c r="AS5" s="95"/>
      <c r="AT5" s="96">
        <f t="shared" si="4"/>
        <v>114</v>
      </c>
      <c r="AU5" s="97"/>
      <c r="AV5" s="93">
        <f t="shared" si="5"/>
        <v>126</v>
      </c>
      <c r="AW5" s="94"/>
      <c r="AX5" s="95"/>
      <c r="AY5" s="96">
        <f t="shared" si="6"/>
        <v>138</v>
      </c>
      <c r="AZ5" s="97"/>
      <c r="BA5" s="93">
        <f t="shared" si="7"/>
        <v>150</v>
      </c>
      <c r="BB5" s="70"/>
      <c r="BC5" s="74"/>
      <c r="BD5" s="75">
        <f>D153</f>
        <v>163</v>
      </c>
      <c r="BE5" s="17"/>
      <c r="BK5" s="19"/>
      <c r="BL5" s="19"/>
      <c r="BN5" s="19"/>
      <c r="BO5" s="19"/>
      <c r="BP5" s="19"/>
      <c r="BR5" s="19"/>
      <c r="BS5" s="19"/>
      <c r="BT5" s="19"/>
      <c r="BV5" s="19"/>
      <c r="BW5" s="19"/>
      <c r="BX5" s="19"/>
      <c r="BZ5" s="19"/>
      <c r="CA5" s="19"/>
      <c r="CB5" s="19"/>
    </row>
    <row r="6" spans="1:80" ht="44.25" customHeight="1" x14ac:dyDescent="0.35">
      <c r="A6" s="38" t="str">
        <f t="shared" si="0"/>
        <v>0</v>
      </c>
      <c r="B6" s="37">
        <f>'Supervisor Report'!A6</f>
        <v>0</v>
      </c>
      <c r="C6" s="37" t="e">
        <f>'Machine Schedule'!#REF!</f>
        <v>#REF!</v>
      </c>
      <c r="D6" s="18">
        <f>'Supervisor Report'!B6</f>
        <v>10</v>
      </c>
      <c r="E6" s="20" t="e">
        <f ca="1">'Supervisor Report'!F6</f>
        <v>#REF!</v>
      </c>
      <c r="F6" s="28" t="e">
        <f ca="1">'Supervisor Report'!G6</f>
        <v>#REF!</v>
      </c>
      <c r="G6" s="31" t="str">
        <f>'Supervisor Report'!L6</f>
        <v xml:space="preserve"> </v>
      </c>
      <c r="J6" s="88"/>
      <c r="K6" s="257"/>
      <c r="L6" s="257"/>
      <c r="M6" s="257"/>
      <c r="N6" s="90"/>
      <c r="O6" s="90"/>
      <c r="P6" s="90"/>
      <c r="Q6" s="90"/>
      <c r="R6" s="90"/>
      <c r="S6" s="257"/>
      <c r="T6" s="257"/>
      <c r="U6" s="257"/>
      <c r="V6" s="90"/>
      <c r="W6" s="257"/>
      <c r="X6" s="257"/>
      <c r="Y6" s="90"/>
      <c r="Z6" s="257"/>
      <c r="AA6" s="257"/>
      <c r="AB6" s="257"/>
      <c r="AC6" s="257"/>
      <c r="AD6" s="257"/>
      <c r="AE6" s="257"/>
      <c r="AF6" s="90"/>
      <c r="AG6" s="257"/>
      <c r="AH6" s="257"/>
      <c r="AI6" s="90"/>
      <c r="AJ6" s="91"/>
      <c r="AK6" s="92"/>
      <c r="AL6" s="93">
        <f t="shared" si="1"/>
        <v>78</v>
      </c>
      <c r="AM6" s="94"/>
      <c r="AN6" s="95"/>
      <c r="AO6" s="96">
        <f t="shared" si="2"/>
        <v>90</v>
      </c>
      <c r="AP6" s="97"/>
      <c r="AQ6" s="93">
        <f t="shared" si="3"/>
        <v>102</v>
      </c>
      <c r="AR6" s="94"/>
      <c r="AS6" s="95"/>
      <c r="AT6" s="96">
        <f t="shared" si="4"/>
        <v>115</v>
      </c>
      <c r="AU6" s="97"/>
      <c r="AV6" s="93">
        <f t="shared" si="5"/>
        <v>127</v>
      </c>
      <c r="AW6" s="94"/>
      <c r="AX6" s="95"/>
      <c r="AY6" s="96">
        <f t="shared" si="6"/>
        <v>139</v>
      </c>
      <c r="AZ6" s="97"/>
      <c r="BA6" s="93">
        <f t="shared" si="7"/>
        <v>151</v>
      </c>
      <c r="BB6" s="70"/>
      <c r="BC6" s="70"/>
      <c r="BD6" s="70"/>
      <c r="BE6" s="15"/>
      <c r="BK6" s="19"/>
      <c r="BL6" s="19"/>
      <c r="BN6" s="19"/>
      <c r="BO6" s="19"/>
      <c r="BP6" s="19"/>
      <c r="BR6" s="19"/>
      <c r="BS6" s="19"/>
      <c r="BT6" s="19"/>
      <c r="BV6" s="19"/>
      <c r="BW6" s="19"/>
      <c r="BX6" s="19"/>
      <c r="BZ6" s="19"/>
      <c r="CA6" s="19"/>
      <c r="CB6" s="19"/>
    </row>
    <row r="7" spans="1:80" ht="44.25" customHeight="1" x14ac:dyDescent="0.35">
      <c r="A7" s="38" t="str">
        <f t="shared" si="0"/>
        <v>R</v>
      </c>
      <c r="B7" s="37" t="str">
        <f>'Supervisor Report'!A7</f>
        <v>R</v>
      </c>
      <c r="C7" s="37" t="e">
        <f>'Machine Schedule'!#REF!</f>
        <v>#REF!</v>
      </c>
      <c r="D7" s="18">
        <f>'Supervisor Report'!B7</f>
        <v>11</v>
      </c>
      <c r="E7" s="20" t="e">
        <f ca="1">'Supervisor Report'!F7</f>
        <v>#REF!</v>
      </c>
      <c r="F7" s="28" t="e">
        <f ca="1">'Supervisor Report'!G7</f>
        <v>#REF!</v>
      </c>
      <c r="G7" s="31">
        <f>'Supervisor Report'!L7</f>
        <v>0</v>
      </c>
      <c r="J7" s="88"/>
      <c r="K7" s="90"/>
      <c r="L7" s="90"/>
      <c r="M7" s="90"/>
      <c r="N7" s="90"/>
      <c r="O7" s="90"/>
      <c r="P7" s="90"/>
      <c r="Q7" s="90"/>
      <c r="R7" s="90"/>
      <c r="S7" s="90"/>
      <c r="T7" s="90"/>
      <c r="U7" s="90"/>
      <c r="V7" s="90"/>
      <c r="W7" s="90"/>
      <c r="X7" s="98"/>
      <c r="Y7" s="98"/>
      <c r="Z7" s="90"/>
      <c r="AA7" s="90"/>
      <c r="AB7" s="90"/>
      <c r="AC7" s="90"/>
      <c r="AD7" s="90"/>
      <c r="AE7" s="90"/>
      <c r="AF7" s="90"/>
      <c r="AG7" s="90"/>
      <c r="AH7" s="90"/>
      <c r="AI7" s="90"/>
      <c r="AJ7" s="91"/>
      <c r="AK7" s="102"/>
      <c r="AL7" s="103">
        <f t="shared" si="1"/>
        <v>79</v>
      </c>
      <c r="AM7" s="94"/>
      <c r="AN7" s="104"/>
      <c r="AO7" s="105">
        <f t="shared" si="2"/>
        <v>91</v>
      </c>
      <c r="AP7" s="97"/>
      <c r="AQ7" s="93">
        <f t="shared" si="3"/>
        <v>103</v>
      </c>
      <c r="AR7" s="94"/>
      <c r="AS7" s="95"/>
      <c r="AT7" s="96">
        <f t="shared" si="4"/>
        <v>116</v>
      </c>
      <c r="AU7" s="97"/>
      <c r="AV7" s="93">
        <f t="shared" si="5"/>
        <v>128</v>
      </c>
      <c r="AW7" s="94"/>
      <c r="AX7" s="95"/>
      <c r="AY7" s="96">
        <f t="shared" si="6"/>
        <v>140</v>
      </c>
      <c r="AZ7" s="97"/>
      <c r="BA7" s="93">
        <f t="shared" si="7"/>
        <v>152</v>
      </c>
      <c r="BB7" s="70"/>
      <c r="BC7" s="70"/>
      <c r="BD7" s="76"/>
      <c r="BE7" s="16"/>
      <c r="BK7" s="19"/>
      <c r="BL7" s="19"/>
      <c r="BN7" s="19"/>
      <c r="BO7" s="19"/>
      <c r="BP7" s="19"/>
      <c r="BR7" s="19"/>
      <c r="BS7" s="19"/>
      <c r="BT7" s="19"/>
      <c r="BV7" s="19"/>
      <c r="BW7" s="19"/>
      <c r="BX7" s="19"/>
      <c r="BZ7" s="19"/>
      <c r="CA7" s="19"/>
      <c r="CB7" s="19"/>
    </row>
    <row r="8" spans="1:80" ht="44.25" customHeight="1" x14ac:dyDescent="0.35">
      <c r="A8" s="38" t="str">
        <f t="shared" si="0"/>
        <v>0</v>
      </c>
      <c r="B8" s="37">
        <f>'Supervisor Report'!A8</f>
        <v>0</v>
      </c>
      <c r="C8" s="37" t="e">
        <f>'Machine Schedule'!#REF!</f>
        <v>#REF!</v>
      </c>
      <c r="D8" s="18">
        <f>'Supervisor Report'!B8</f>
        <v>12</v>
      </c>
      <c r="E8" s="20" t="e">
        <f ca="1">'Supervisor Report'!F8</f>
        <v>#REF!</v>
      </c>
      <c r="F8" s="28" t="e">
        <f ca="1">'Supervisor Report'!G8</f>
        <v>#REF!</v>
      </c>
      <c r="G8" s="31">
        <f>'Supervisor Report'!L8</f>
        <v>0</v>
      </c>
      <c r="J8" s="106"/>
      <c r="K8" s="96">
        <f>D3</f>
        <v>6</v>
      </c>
      <c r="L8" s="97"/>
      <c r="M8" s="93">
        <f>D7</f>
        <v>11</v>
      </c>
      <c r="N8" s="89"/>
      <c r="O8" s="95"/>
      <c r="P8" s="96">
        <f>D11</f>
        <v>16</v>
      </c>
      <c r="Q8" s="97"/>
      <c r="R8" s="93">
        <f>D15</f>
        <v>21</v>
      </c>
      <c r="S8" s="89"/>
      <c r="T8" s="95"/>
      <c r="U8" s="96">
        <f>D20</f>
        <v>26</v>
      </c>
      <c r="V8" s="97"/>
      <c r="W8" s="93">
        <f t="shared" ref="W8:W14" si="8">D27</f>
        <v>33</v>
      </c>
      <c r="X8" s="89"/>
      <c r="Y8" s="95"/>
      <c r="Z8" s="96">
        <f t="shared" ref="Z8:Z13" si="9">D34</f>
        <v>41</v>
      </c>
      <c r="AA8" s="97"/>
      <c r="AB8" s="93">
        <f t="shared" ref="AB8:AB13" si="10">D40</f>
        <v>48</v>
      </c>
      <c r="AC8" s="89"/>
      <c r="AD8" s="95"/>
      <c r="AE8" s="96">
        <f t="shared" ref="AE8:AE14" si="11">D46</f>
        <v>54</v>
      </c>
      <c r="AF8" s="97"/>
      <c r="AG8" s="93">
        <f t="shared" ref="AG8:AG14" si="12">D53</f>
        <v>61</v>
      </c>
      <c r="AH8" s="89"/>
      <c r="AI8" s="95"/>
      <c r="AJ8" s="96">
        <f t="shared" ref="AJ8:AJ14" si="13">D60</f>
        <v>68</v>
      </c>
      <c r="AK8" s="107"/>
      <c r="AL8" s="108">
        <f t="shared" si="1"/>
        <v>80</v>
      </c>
      <c r="AM8" s="94"/>
      <c r="AN8" s="109"/>
      <c r="AO8" s="94">
        <f t="shared" si="2"/>
        <v>92</v>
      </c>
      <c r="AP8" s="97"/>
      <c r="AQ8" s="93">
        <f t="shared" si="3"/>
        <v>104</v>
      </c>
      <c r="AR8" s="94"/>
      <c r="AS8" s="95"/>
      <c r="AT8" s="96">
        <f t="shared" si="4"/>
        <v>117</v>
      </c>
      <c r="AU8" s="97"/>
      <c r="AV8" s="93">
        <f t="shared" si="5"/>
        <v>129</v>
      </c>
      <c r="AW8" s="94"/>
      <c r="AX8" s="95"/>
      <c r="AY8" s="96">
        <f t="shared" si="6"/>
        <v>141</v>
      </c>
      <c r="AZ8" s="97"/>
      <c r="BA8" s="93">
        <f t="shared" si="7"/>
        <v>153</v>
      </c>
      <c r="BB8" s="71"/>
      <c r="BC8" s="71"/>
      <c r="BD8" s="77"/>
      <c r="BE8" s="10"/>
      <c r="BK8" s="19"/>
      <c r="BL8" s="19"/>
      <c r="BN8" s="19"/>
      <c r="BO8" s="19"/>
      <c r="BP8" s="19"/>
      <c r="BR8" s="19"/>
      <c r="BS8" s="19"/>
      <c r="BT8" s="19"/>
      <c r="BV8" s="19"/>
      <c r="BW8" s="19"/>
      <c r="BX8" s="19"/>
      <c r="BZ8" s="19"/>
      <c r="CA8" s="19"/>
      <c r="CB8" s="19"/>
    </row>
    <row r="9" spans="1:80" ht="44.25" customHeight="1" x14ac:dyDescent="0.35">
      <c r="A9" s="38" t="str">
        <f t="shared" si="0"/>
        <v>0</v>
      </c>
      <c r="B9" s="37">
        <f>'Supervisor Report'!A9</f>
        <v>0</v>
      </c>
      <c r="C9" s="37" t="e">
        <f>'Machine Schedule'!#REF!</f>
        <v>#REF!</v>
      </c>
      <c r="D9" s="18">
        <f>'Supervisor Report'!B9</f>
        <v>13</v>
      </c>
      <c r="E9" s="20" t="e">
        <f ca="1">'Supervisor Report'!F9</f>
        <v>#REF!</v>
      </c>
      <c r="F9" s="28" t="e">
        <f ca="1">'Supervisor Report'!G9</f>
        <v>#REF!</v>
      </c>
      <c r="G9" s="31" t="str">
        <f>'Supervisor Report'!L9</f>
        <v>BALANCE CHECK 8/26</v>
      </c>
      <c r="J9" s="106"/>
      <c r="K9" s="96" t="e">
        <f t="shared" ref="K9:K11" si="14">D4</f>
        <v>#REF!</v>
      </c>
      <c r="L9" s="97"/>
      <c r="M9" s="93">
        <f>D8</f>
        <v>12</v>
      </c>
      <c r="N9" s="89"/>
      <c r="O9" s="95"/>
      <c r="P9" s="96">
        <f>D12</f>
        <v>17</v>
      </c>
      <c r="Q9" s="97"/>
      <c r="R9" s="93">
        <f t="shared" ref="R9:R12" si="15">D16</f>
        <v>22</v>
      </c>
      <c r="S9" s="89"/>
      <c r="T9" s="95"/>
      <c r="U9" s="96">
        <f t="shared" ref="U9" si="16">D21</f>
        <v>27</v>
      </c>
      <c r="V9" s="97"/>
      <c r="W9" s="93">
        <f t="shared" si="8"/>
        <v>34</v>
      </c>
      <c r="X9" s="89"/>
      <c r="Y9" s="95"/>
      <c r="Z9" s="96">
        <f t="shared" si="9"/>
        <v>42</v>
      </c>
      <c r="AA9" s="97"/>
      <c r="AB9" s="93">
        <f t="shared" si="10"/>
        <v>49</v>
      </c>
      <c r="AC9" s="89"/>
      <c r="AD9" s="95"/>
      <c r="AE9" s="96">
        <f t="shared" si="11"/>
        <v>55</v>
      </c>
      <c r="AF9" s="97"/>
      <c r="AG9" s="93">
        <f t="shared" si="12"/>
        <v>62</v>
      </c>
      <c r="AH9" s="89"/>
      <c r="AI9" s="95"/>
      <c r="AJ9" s="96">
        <f t="shared" si="13"/>
        <v>69</v>
      </c>
      <c r="AK9" s="97"/>
      <c r="AL9" s="93">
        <f t="shared" si="1"/>
        <v>81</v>
      </c>
      <c r="AM9" s="94"/>
      <c r="AN9" s="95"/>
      <c r="AO9" s="96">
        <f t="shared" si="2"/>
        <v>93</v>
      </c>
      <c r="AP9" s="97"/>
      <c r="AQ9" s="93">
        <f t="shared" si="3"/>
        <v>105</v>
      </c>
      <c r="AR9" s="94"/>
      <c r="AS9" s="95"/>
      <c r="AT9" s="96">
        <f t="shared" si="4"/>
        <v>118</v>
      </c>
      <c r="AU9" s="97"/>
      <c r="AV9" s="93">
        <f t="shared" si="5"/>
        <v>130</v>
      </c>
      <c r="AW9" s="94"/>
      <c r="AX9" s="95"/>
      <c r="AY9" s="96">
        <f t="shared" si="6"/>
        <v>142</v>
      </c>
      <c r="AZ9" s="97"/>
      <c r="BA9" s="93">
        <f t="shared" si="7"/>
        <v>154</v>
      </c>
      <c r="BB9" s="71"/>
      <c r="BC9" s="71"/>
      <c r="BD9" s="77"/>
      <c r="BE9" s="10"/>
      <c r="BK9" s="19"/>
      <c r="BL9" s="19"/>
      <c r="BN9" s="19"/>
      <c r="BO9" s="19"/>
      <c r="BP9" s="19"/>
      <c r="BR9" s="19"/>
      <c r="BS9" s="19"/>
      <c r="BT9" s="19"/>
      <c r="BV9" s="19"/>
      <c r="BW9" s="19"/>
      <c r="BX9" s="19"/>
      <c r="BZ9" s="19"/>
      <c r="CA9" s="19"/>
      <c r="CB9" s="19"/>
    </row>
    <row r="10" spans="1:80" ht="44.25" customHeight="1" x14ac:dyDescent="0.35">
      <c r="A10" s="38" t="str">
        <f t="shared" si="0"/>
        <v>0</v>
      </c>
      <c r="B10" s="37">
        <f>'Supervisor Report'!A10</f>
        <v>0</v>
      </c>
      <c r="C10" s="37" t="e">
        <f>'Machine Schedule'!#REF!</f>
        <v>#REF!</v>
      </c>
      <c r="D10" s="18">
        <f>'Supervisor Report'!B10</f>
        <v>15</v>
      </c>
      <c r="E10" s="20" t="e">
        <f ca="1">'Supervisor Report'!F10</f>
        <v>#REF!</v>
      </c>
      <c r="F10" s="28" t="e">
        <f ca="1">'Supervisor Report'!G10</f>
        <v>#REF!</v>
      </c>
      <c r="G10" s="31" t="str">
        <f>'Supervisor Report'!L10</f>
        <v/>
      </c>
      <c r="J10" s="110"/>
      <c r="K10" s="105">
        <f t="shared" si="14"/>
        <v>8</v>
      </c>
      <c r="L10" s="97"/>
      <c r="M10" s="93">
        <f>D9</f>
        <v>13</v>
      </c>
      <c r="N10" s="89"/>
      <c r="O10" s="261"/>
      <c r="P10" s="255">
        <f>D13</f>
        <v>18</v>
      </c>
      <c r="Q10" s="97"/>
      <c r="R10" s="93">
        <f t="shared" si="15"/>
        <v>23</v>
      </c>
      <c r="S10" s="89"/>
      <c r="T10" s="95"/>
      <c r="U10" s="96">
        <f>D22</f>
        <v>28</v>
      </c>
      <c r="V10" s="97"/>
      <c r="W10" s="93">
        <f t="shared" si="8"/>
        <v>35</v>
      </c>
      <c r="X10" s="89"/>
      <c r="Y10" s="104"/>
      <c r="Z10" s="105">
        <f t="shared" si="9"/>
        <v>43</v>
      </c>
      <c r="AA10" s="97"/>
      <c r="AB10" s="93">
        <f t="shared" si="10"/>
        <v>50</v>
      </c>
      <c r="AC10" s="89"/>
      <c r="AD10" s="95"/>
      <c r="AE10" s="96">
        <f t="shared" si="11"/>
        <v>56</v>
      </c>
      <c r="AF10" s="97"/>
      <c r="AG10" s="93">
        <f t="shared" si="12"/>
        <v>63</v>
      </c>
      <c r="AH10" s="89"/>
      <c r="AI10" s="95"/>
      <c r="AJ10" s="96">
        <f t="shared" si="13"/>
        <v>70</v>
      </c>
      <c r="AK10" s="97"/>
      <c r="AL10" s="93">
        <f t="shared" si="1"/>
        <v>82</v>
      </c>
      <c r="AM10" s="94"/>
      <c r="AN10" s="95"/>
      <c r="AO10" s="96">
        <f t="shared" si="2"/>
        <v>94</v>
      </c>
      <c r="AP10" s="97"/>
      <c r="AQ10" s="93">
        <f t="shared" si="3"/>
        <v>106</v>
      </c>
      <c r="AR10" s="94"/>
      <c r="AS10" s="95"/>
      <c r="AT10" s="96">
        <f t="shared" si="4"/>
        <v>119</v>
      </c>
      <c r="AU10" s="97"/>
      <c r="AV10" s="93">
        <f t="shared" si="5"/>
        <v>131</v>
      </c>
      <c r="AW10" s="94"/>
      <c r="AX10" s="95"/>
      <c r="AY10" s="96">
        <f t="shared" si="6"/>
        <v>143</v>
      </c>
      <c r="AZ10" s="97"/>
      <c r="BA10" s="93">
        <f t="shared" si="7"/>
        <v>155</v>
      </c>
      <c r="BB10" s="71"/>
      <c r="BC10" s="71"/>
      <c r="BD10" s="77"/>
      <c r="BE10" s="10"/>
      <c r="BK10" s="19"/>
      <c r="BL10" s="19"/>
      <c r="BN10" s="19"/>
      <c r="BO10" s="19"/>
      <c r="BP10" s="19"/>
      <c r="BR10" s="19"/>
      <c r="BS10" s="19"/>
      <c r="BT10" s="19"/>
      <c r="BV10" s="19"/>
      <c r="BW10" s="19"/>
      <c r="BX10" s="19"/>
      <c r="BZ10" s="19"/>
      <c r="CA10" s="19"/>
      <c r="CB10" s="19"/>
    </row>
    <row r="11" spans="1:80" ht="44.25" customHeight="1" x14ac:dyDescent="0.35">
      <c r="A11" s="38" t="str">
        <f t="shared" si="0"/>
        <v>0</v>
      </c>
      <c r="B11" s="37">
        <f>'Supervisor Report'!A11</f>
        <v>0</v>
      </c>
      <c r="C11" s="37" t="e">
        <f>'Machine Schedule'!#REF!</f>
        <v>#REF!</v>
      </c>
      <c r="D11" s="18">
        <f>'Supervisor Report'!B11</f>
        <v>16</v>
      </c>
      <c r="E11" s="20" t="e">
        <f ca="1">'Supervisor Report'!F11</f>
        <v>#REF!</v>
      </c>
      <c r="F11" s="28" t="e">
        <f ca="1">'Supervisor Report'!G11</f>
        <v>#REF!</v>
      </c>
      <c r="G11" s="31">
        <f>'Supervisor Report'!L11</f>
        <v>0</v>
      </c>
      <c r="J11" s="111"/>
      <c r="K11" s="105">
        <f t="shared" si="14"/>
        <v>10</v>
      </c>
      <c r="L11" s="113"/>
      <c r="M11" s="103">
        <f>D10</f>
        <v>15</v>
      </c>
      <c r="N11" s="89"/>
      <c r="O11" s="262"/>
      <c r="P11" s="256"/>
      <c r="Q11" s="97"/>
      <c r="R11" s="93">
        <f t="shared" si="15"/>
        <v>24</v>
      </c>
      <c r="S11" s="89"/>
      <c r="T11" s="95"/>
      <c r="U11" s="96">
        <f>D23</f>
        <v>29</v>
      </c>
      <c r="V11" s="97"/>
      <c r="W11" s="93">
        <f t="shared" si="8"/>
        <v>36</v>
      </c>
      <c r="X11" s="89"/>
      <c r="Y11" s="109"/>
      <c r="Z11" s="94">
        <f t="shared" si="9"/>
        <v>44</v>
      </c>
      <c r="AA11" s="97"/>
      <c r="AB11" s="93">
        <f t="shared" si="10"/>
        <v>51</v>
      </c>
      <c r="AC11" s="89"/>
      <c r="AD11" s="95"/>
      <c r="AE11" s="96">
        <f t="shared" si="11"/>
        <v>57</v>
      </c>
      <c r="AF11" s="97"/>
      <c r="AG11" s="93">
        <f t="shared" si="12"/>
        <v>64</v>
      </c>
      <c r="AH11" s="89"/>
      <c r="AI11" s="95"/>
      <c r="AJ11" s="96">
        <f t="shared" si="13"/>
        <v>71</v>
      </c>
      <c r="AK11" s="97"/>
      <c r="AL11" s="93">
        <f t="shared" si="1"/>
        <v>83</v>
      </c>
      <c r="AM11" s="94"/>
      <c r="AN11" s="95"/>
      <c r="AO11" s="96">
        <f t="shared" si="2"/>
        <v>95</v>
      </c>
      <c r="AP11" s="97"/>
      <c r="AQ11" s="93">
        <f t="shared" si="3"/>
        <v>107</v>
      </c>
      <c r="AR11" s="94"/>
      <c r="AS11" s="95"/>
      <c r="AT11" s="96">
        <f t="shared" si="4"/>
        <v>120</v>
      </c>
      <c r="AU11" s="97"/>
      <c r="AV11" s="93">
        <f t="shared" si="5"/>
        <v>132</v>
      </c>
      <c r="AW11" s="94"/>
      <c r="AX11" s="95"/>
      <c r="AY11" s="96">
        <f t="shared" si="6"/>
        <v>144</v>
      </c>
      <c r="AZ11" s="97"/>
      <c r="BA11" s="93">
        <f t="shared" si="7"/>
        <v>156</v>
      </c>
      <c r="BB11" s="71"/>
      <c r="BC11" s="71"/>
      <c r="BD11" s="77"/>
      <c r="BE11" s="10"/>
      <c r="BK11" s="19"/>
      <c r="BL11" s="19"/>
      <c r="BN11" s="19"/>
      <c r="BO11" s="19"/>
      <c r="BP11" s="19"/>
      <c r="BR11" s="19"/>
      <c r="BS11" s="19"/>
      <c r="BT11" s="19"/>
      <c r="BV11" s="19"/>
      <c r="BW11" s="19"/>
      <c r="BX11" s="19"/>
      <c r="BZ11" s="19"/>
      <c r="CA11" s="19"/>
      <c r="CB11" s="19"/>
    </row>
    <row r="12" spans="1:80" ht="44.25" customHeight="1" x14ac:dyDescent="0.35">
      <c r="A12" s="38" t="str">
        <f t="shared" si="0"/>
        <v>H</v>
      </c>
      <c r="B12" s="37" t="str">
        <f>'Supervisor Report'!A12</f>
        <v>H</v>
      </c>
      <c r="C12" s="37" t="e">
        <f>'Machine Schedule'!#REF!</f>
        <v>#REF!</v>
      </c>
      <c r="D12" s="18">
        <f>'Supervisor Report'!B12</f>
        <v>17</v>
      </c>
      <c r="E12" s="20" t="e">
        <f ca="1">'Supervisor Report'!F12</f>
        <v>#REF!</v>
      </c>
      <c r="F12" s="28" t="e">
        <f ca="1">'Supervisor Report'!G12</f>
        <v>#REF!</v>
      </c>
      <c r="G12" s="31" t="str">
        <f>'Supervisor Report'!L12</f>
        <v>hold for approval</v>
      </c>
      <c r="J12" s="88"/>
      <c r="K12" s="263"/>
      <c r="L12" s="263"/>
      <c r="M12" s="263"/>
      <c r="N12" s="89"/>
      <c r="O12" s="114"/>
      <c r="P12" s="112">
        <f>D14</f>
        <v>19</v>
      </c>
      <c r="Q12" s="113"/>
      <c r="R12" s="103">
        <f t="shared" si="15"/>
        <v>25</v>
      </c>
      <c r="S12" s="89"/>
      <c r="T12" s="95"/>
      <c r="U12" s="96">
        <f>D24</f>
        <v>30</v>
      </c>
      <c r="V12" s="97"/>
      <c r="W12" s="93">
        <f t="shared" si="8"/>
        <v>37</v>
      </c>
      <c r="X12" s="89"/>
      <c r="Y12" s="95"/>
      <c r="Z12" s="96">
        <f t="shared" si="9"/>
        <v>45</v>
      </c>
      <c r="AA12" s="97"/>
      <c r="AB12" s="93">
        <f t="shared" si="10"/>
        <v>52</v>
      </c>
      <c r="AC12" s="89"/>
      <c r="AD12" s="95"/>
      <c r="AE12" s="96">
        <f t="shared" si="11"/>
        <v>58</v>
      </c>
      <c r="AF12" s="97"/>
      <c r="AG12" s="93">
        <f t="shared" si="12"/>
        <v>65</v>
      </c>
      <c r="AH12" s="89"/>
      <c r="AI12" s="95"/>
      <c r="AJ12" s="96">
        <f t="shared" si="13"/>
        <v>72</v>
      </c>
      <c r="AK12" s="97"/>
      <c r="AL12" s="93">
        <f t="shared" si="1"/>
        <v>84</v>
      </c>
      <c r="AM12" s="94"/>
      <c r="AN12" s="95"/>
      <c r="AO12" s="96">
        <f t="shared" si="2"/>
        <v>96</v>
      </c>
      <c r="AP12" s="97"/>
      <c r="AQ12" s="93">
        <f t="shared" si="3"/>
        <v>108</v>
      </c>
      <c r="AR12" s="94"/>
      <c r="AS12" s="95"/>
      <c r="AT12" s="96">
        <f t="shared" si="4"/>
        <v>121</v>
      </c>
      <c r="AU12" s="97"/>
      <c r="AV12" s="93">
        <f t="shared" si="5"/>
        <v>133</v>
      </c>
      <c r="AW12" s="94"/>
      <c r="AX12" s="95"/>
      <c r="AY12" s="96">
        <f t="shared" si="6"/>
        <v>145</v>
      </c>
      <c r="AZ12" s="97"/>
      <c r="BA12" s="93">
        <f t="shared" si="7"/>
        <v>157</v>
      </c>
      <c r="BB12" s="71"/>
      <c r="BC12" s="71"/>
      <c r="BD12" s="77"/>
      <c r="BE12" s="10"/>
      <c r="BK12" s="19"/>
      <c r="BL12" s="19"/>
      <c r="BN12" s="19"/>
      <c r="BO12" s="19"/>
      <c r="BP12" s="19"/>
      <c r="BR12" s="19"/>
      <c r="BS12" s="19"/>
      <c r="BT12" s="19"/>
      <c r="BV12" s="19"/>
      <c r="BW12" s="19"/>
      <c r="BX12" s="19"/>
      <c r="BZ12" s="19"/>
      <c r="CA12" s="19"/>
      <c r="CB12" s="19"/>
    </row>
    <row r="13" spans="1:80" ht="44.25" customHeight="1" x14ac:dyDescent="0.35">
      <c r="A13" s="38" t="str">
        <f t="shared" si="0"/>
        <v>R</v>
      </c>
      <c r="B13" s="37" t="str">
        <f>'Supervisor Report'!A13</f>
        <v>R</v>
      </c>
      <c r="C13" s="37" t="e">
        <f>'Machine Schedule'!#REF!</f>
        <v>#REF!</v>
      </c>
      <c r="D13" s="18">
        <f>'Supervisor Report'!B13</f>
        <v>18</v>
      </c>
      <c r="E13" s="20" t="e">
        <f ca="1">'Supervisor Report'!F13</f>
        <v>#REF!</v>
      </c>
      <c r="F13" s="28" t="e">
        <f ca="1">'Supervisor Report'!G13</f>
        <v>#REF!</v>
      </c>
      <c r="G13" s="31">
        <f>'Supervisor Report'!L13</f>
        <v>0</v>
      </c>
      <c r="J13" s="88"/>
      <c r="K13" s="115"/>
      <c r="L13" s="115"/>
      <c r="M13" s="115"/>
      <c r="N13" s="89"/>
      <c r="O13" s="89"/>
      <c r="P13" s="89"/>
      <c r="Q13" s="89"/>
      <c r="R13" s="89"/>
      <c r="S13" s="89"/>
      <c r="T13" s="95"/>
      <c r="U13" s="96">
        <f>D25</f>
        <v>31</v>
      </c>
      <c r="V13" s="97"/>
      <c r="W13" s="93">
        <f t="shared" si="8"/>
        <v>38</v>
      </c>
      <c r="X13" s="89"/>
      <c r="Y13" s="104"/>
      <c r="Z13" s="105">
        <f t="shared" si="9"/>
        <v>46</v>
      </c>
      <c r="AA13" s="113"/>
      <c r="AB13" s="103">
        <f t="shared" si="10"/>
        <v>53</v>
      </c>
      <c r="AC13" s="89"/>
      <c r="AD13" s="104"/>
      <c r="AE13" s="105">
        <f t="shared" si="11"/>
        <v>59</v>
      </c>
      <c r="AF13" s="97"/>
      <c r="AG13" s="93">
        <f t="shared" si="12"/>
        <v>66</v>
      </c>
      <c r="AH13" s="89"/>
      <c r="AI13" s="95"/>
      <c r="AJ13" s="96">
        <f t="shared" si="13"/>
        <v>73</v>
      </c>
      <c r="AK13" s="97"/>
      <c r="AL13" s="93">
        <f t="shared" si="1"/>
        <v>85</v>
      </c>
      <c r="AM13" s="94"/>
      <c r="AN13" s="95"/>
      <c r="AO13" s="96">
        <f t="shared" si="2"/>
        <v>97</v>
      </c>
      <c r="AP13" s="97"/>
      <c r="AQ13" s="93">
        <f t="shared" si="3"/>
        <v>109</v>
      </c>
      <c r="AR13" s="94"/>
      <c r="AS13" s="95"/>
      <c r="AT13" s="96">
        <f t="shared" si="4"/>
        <v>122</v>
      </c>
      <c r="AU13" s="97"/>
      <c r="AV13" s="93">
        <f t="shared" si="5"/>
        <v>134</v>
      </c>
      <c r="AW13" s="94"/>
      <c r="AX13" s="95"/>
      <c r="AY13" s="96">
        <f t="shared" si="6"/>
        <v>146</v>
      </c>
      <c r="AZ13" s="113"/>
      <c r="BA13" s="103">
        <f t="shared" si="7"/>
        <v>158</v>
      </c>
      <c r="BB13" s="71"/>
      <c r="BC13" s="71"/>
      <c r="BD13" s="77"/>
      <c r="BE13" s="10"/>
      <c r="BK13" s="19"/>
      <c r="BL13" s="19"/>
      <c r="BN13" s="19"/>
      <c r="BO13" s="19"/>
      <c r="BP13" s="19"/>
      <c r="BR13" s="19"/>
      <c r="BS13" s="19"/>
      <c r="BT13" s="19"/>
      <c r="BV13" s="19"/>
      <c r="BW13" s="19"/>
      <c r="BX13" s="19"/>
      <c r="BZ13" s="19"/>
      <c r="CA13" s="19"/>
      <c r="CB13" s="19"/>
    </row>
    <row r="14" spans="1:80" ht="44.25" customHeight="1" x14ac:dyDescent="0.35">
      <c r="A14" s="38" t="str">
        <f t="shared" si="0"/>
        <v>0</v>
      </c>
      <c r="B14" s="37">
        <f>'Supervisor Report'!A14</f>
        <v>0</v>
      </c>
      <c r="C14" s="37" t="e">
        <f>'Machine Schedule'!#REF!</f>
        <v>#REF!</v>
      </c>
      <c r="D14" s="18">
        <f>'Supervisor Report'!B14</f>
        <v>19</v>
      </c>
      <c r="E14" s="20" t="e">
        <f ca="1">'Supervisor Report'!F14</f>
        <v>#REF!</v>
      </c>
      <c r="F14" s="28" t="e">
        <f ca="1">'Supervisor Report'!G14</f>
        <v>#REF!</v>
      </c>
      <c r="G14" s="31">
        <f>'Supervisor Report'!L14</f>
        <v>0</v>
      </c>
      <c r="J14" s="88"/>
      <c r="K14" s="115"/>
      <c r="L14" s="115"/>
      <c r="M14" s="115"/>
      <c r="N14" s="115"/>
      <c r="O14" s="115"/>
      <c r="P14" s="115"/>
      <c r="Q14" s="115"/>
      <c r="R14" s="115"/>
      <c r="S14" s="115"/>
      <c r="T14" s="116"/>
      <c r="U14" s="105">
        <f>D26</f>
        <v>32</v>
      </c>
      <c r="V14" s="113"/>
      <c r="W14" s="103">
        <f t="shared" si="8"/>
        <v>39</v>
      </c>
      <c r="X14" s="263"/>
      <c r="Y14" s="263"/>
      <c r="Z14" s="263"/>
      <c r="AA14" s="89"/>
      <c r="AB14" s="263"/>
      <c r="AC14" s="263"/>
      <c r="AD14" s="114"/>
      <c r="AE14" s="112">
        <f t="shared" si="11"/>
        <v>60</v>
      </c>
      <c r="AF14" s="113"/>
      <c r="AG14" s="103">
        <f t="shared" si="12"/>
        <v>67</v>
      </c>
      <c r="AH14" s="89"/>
      <c r="AI14" s="104"/>
      <c r="AJ14" s="105">
        <f t="shared" si="13"/>
        <v>74</v>
      </c>
      <c r="AK14" s="113"/>
      <c r="AL14" s="103">
        <f t="shared" si="1"/>
        <v>86</v>
      </c>
      <c r="AM14" s="94"/>
      <c r="AN14" s="104"/>
      <c r="AO14" s="105">
        <f t="shared" si="2"/>
        <v>98</v>
      </c>
      <c r="AP14" s="113"/>
      <c r="AQ14" s="103">
        <f t="shared" si="3"/>
        <v>110</v>
      </c>
      <c r="AR14" s="94"/>
      <c r="AS14" s="104"/>
      <c r="AT14" s="105">
        <f t="shared" si="4"/>
        <v>123</v>
      </c>
      <c r="AU14" s="113"/>
      <c r="AV14" s="103">
        <f t="shared" si="5"/>
        <v>135</v>
      </c>
      <c r="AW14" s="94"/>
      <c r="AX14" s="104"/>
      <c r="AY14" s="105">
        <f t="shared" si="6"/>
        <v>147</v>
      </c>
      <c r="AZ14" s="117"/>
      <c r="BA14" s="118">
        <f t="shared" si="7"/>
        <v>159</v>
      </c>
      <c r="BB14" s="71"/>
      <c r="BC14" s="71"/>
      <c r="BD14" s="77"/>
      <c r="BE14" s="10"/>
      <c r="BK14" s="19"/>
      <c r="BL14" s="19"/>
      <c r="BN14" s="19"/>
      <c r="BO14" s="19"/>
      <c r="BP14" s="19"/>
      <c r="BR14" s="19"/>
      <c r="BS14" s="19"/>
      <c r="BT14" s="19"/>
      <c r="BV14" s="19"/>
      <c r="BW14" s="19"/>
      <c r="BX14" s="19"/>
      <c r="BZ14" s="19"/>
      <c r="CA14" s="19"/>
      <c r="CB14" s="19"/>
    </row>
    <row r="15" spans="1:80" ht="44.25" customHeight="1" x14ac:dyDescent="0.35">
      <c r="A15" s="38" t="str">
        <f t="shared" si="0"/>
        <v>0</v>
      </c>
      <c r="B15" s="37">
        <f>'Supervisor Report'!A15</f>
        <v>0</v>
      </c>
      <c r="C15" s="37" t="e">
        <f>'Machine Schedule'!#REF!</f>
        <v>#REF!</v>
      </c>
      <c r="D15" s="18">
        <f>'Supervisor Report'!B15</f>
        <v>21</v>
      </c>
      <c r="E15" s="20" t="e">
        <f ca="1">'Supervisor Report'!F15</f>
        <v>#REF!</v>
      </c>
      <c r="F15" s="28" t="e">
        <f ca="1">'Supervisor Report'!G15</f>
        <v>#REF!</v>
      </c>
      <c r="G15" s="31">
        <f>'Supervisor Report'!L15</f>
        <v>0</v>
      </c>
      <c r="J15" s="264" t="s">
        <v>273</v>
      </c>
      <c r="K15" s="264"/>
      <c r="L15" s="264"/>
      <c r="M15" s="264"/>
      <c r="N15" s="264"/>
      <c r="O15" s="264"/>
      <c r="P15" s="264"/>
      <c r="Q15" s="264"/>
      <c r="R15" s="264"/>
      <c r="S15" s="264"/>
      <c r="T15" s="264"/>
      <c r="U15" s="264"/>
      <c r="V15" s="264"/>
      <c r="W15" s="264"/>
      <c r="X15" s="264"/>
      <c r="Y15" s="264"/>
      <c r="Z15" s="264"/>
      <c r="AA15" s="264"/>
      <c r="AB15" s="264"/>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69"/>
      <c r="BC15" s="69"/>
      <c r="BD15" s="69"/>
      <c r="BK15" s="19"/>
      <c r="BL15" s="19"/>
      <c r="BN15" s="19"/>
      <c r="BO15" s="19"/>
      <c r="BP15" s="19"/>
      <c r="BR15" s="19"/>
      <c r="BS15" s="19"/>
      <c r="BT15" s="19"/>
      <c r="BV15" s="19"/>
      <c r="BW15" s="19"/>
      <c r="BX15" s="19"/>
      <c r="BZ15" s="19"/>
      <c r="CA15" s="19"/>
      <c r="CB15" s="19"/>
    </row>
    <row r="16" spans="1:80" ht="44.25" customHeight="1" x14ac:dyDescent="0.35">
      <c r="A16" s="38" t="str">
        <f t="shared" si="0"/>
        <v>y</v>
      </c>
      <c r="B16" s="37" t="str">
        <f>'Supervisor Report'!A16</f>
        <v>y</v>
      </c>
      <c r="C16" s="37" t="e">
        <f>'Machine Schedule'!#REF!</f>
        <v>#REF!</v>
      </c>
      <c r="D16" s="18">
        <f>'Supervisor Report'!B16</f>
        <v>22</v>
      </c>
      <c r="E16" s="20" t="e">
        <f ca="1">'Supervisor Report'!F16</f>
        <v>#REF!</v>
      </c>
      <c r="F16" s="28" t="e">
        <f ca="1">'Supervisor Report'!G16</f>
        <v>#REF!</v>
      </c>
      <c r="G16" s="31" t="str">
        <f>'Supervisor Report'!L16</f>
        <v>READY 8/29, need lycras 70/1</v>
      </c>
      <c r="J16" s="265" t="s">
        <v>269</v>
      </c>
      <c r="K16" s="266"/>
      <c r="L16" s="267"/>
      <c r="M16" s="268" t="s">
        <v>274</v>
      </c>
      <c r="N16" s="269"/>
      <c r="O16" s="269"/>
      <c r="P16" s="269"/>
      <c r="Q16" s="269"/>
      <c r="R16" s="269"/>
      <c r="S16" s="269"/>
      <c r="T16" s="269"/>
      <c r="U16" s="269"/>
      <c r="V16" s="269"/>
      <c r="W16" s="269"/>
      <c r="X16" s="269"/>
      <c r="Y16" s="269"/>
      <c r="Z16" s="269"/>
      <c r="AA16" s="269"/>
      <c r="AB16" s="270"/>
      <c r="AC16" s="119"/>
      <c r="AD16" s="119"/>
      <c r="AE16" s="94"/>
      <c r="AF16" s="94"/>
      <c r="AG16" s="94"/>
      <c r="AH16" s="94"/>
      <c r="AI16" s="94"/>
      <c r="AJ16" s="94"/>
      <c r="AK16" s="94"/>
      <c r="AL16" s="94"/>
      <c r="AM16" s="94"/>
      <c r="AN16" s="113"/>
      <c r="AO16" s="103">
        <f>D166</f>
        <v>180</v>
      </c>
      <c r="AP16" s="94"/>
      <c r="AQ16" s="94"/>
      <c r="AR16" s="94"/>
      <c r="AS16" s="94"/>
      <c r="AT16" s="94"/>
      <c r="AU16" s="94"/>
      <c r="AV16" s="94"/>
      <c r="AW16" s="94"/>
      <c r="AX16" s="94"/>
      <c r="AY16" s="94"/>
      <c r="AZ16" s="94"/>
      <c r="BA16" s="94"/>
      <c r="BB16" s="71"/>
      <c r="BC16" s="71"/>
      <c r="BD16" s="77"/>
      <c r="BE16" s="10"/>
      <c r="BK16" s="19"/>
      <c r="BL16" s="19"/>
      <c r="BN16" s="19"/>
      <c r="BO16" s="19"/>
      <c r="BP16" s="19"/>
      <c r="BR16" s="19"/>
      <c r="BS16" s="19"/>
      <c r="BT16" s="19"/>
      <c r="BV16" s="19"/>
      <c r="BW16" s="19"/>
      <c r="BX16" s="19"/>
      <c r="BZ16" s="19"/>
      <c r="CA16" s="19"/>
      <c r="CB16" s="19"/>
    </row>
    <row r="17" spans="1:80" ht="44.25" customHeight="1" x14ac:dyDescent="0.35">
      <c r="A17" s="38" t="str">
        <f t="shared" si="0"/>
        <v>0</v>
      </c>
      <c r="B17" s="37">
        <f>'Supervisor Report'!A17</f>
        <v>0</v>
      </c>
      <c r="C17" s="37" t="e">
        <f>'Machine Schedule'!#REF!</f>
        <v>#REF!</v>
      </c>
      <c r="D17" s="18">
        <f>'Supervisor Report'!B17</f>
        <v>23</v>
      </c>
      <c r="E17" s="20" t="e">
        <f ca="1">'Supervisor Report'!F17</f>
        <v>#REF!</v>
      </c>
      <c r="F17" s="28" t="e">
        <f ca="1">'Supervisor Report'!G17</f>
        <v>#REF!</v>
      </c>
      <c r="G17" s="31">
        <f>'Supervisor Report'!L17</f>
        <v>0</v>
      </c>
      <c r="J17" s="241"/>
      <c r="K17" s="241"/>
      <c r="L17" s="241"/>
      <c r="M17" s="240"/>
      <c r="N17" s="240"/>
      <c r="O17" s="240"/>
      <c r="P17" s="240"/>
      <c r="Q17" s="240"/>
      <c r="R17" s="240"/>
      <c r="S17" s="240"/>
      <c r="T17" s="240"/>
      <c r="U17" s="240"/>
      <c r="V17" s="240"/>
      <c r="W17" s="240"/>
      <c r="X17" s="240"/>
      <c r="Y17" s="240"/>
      <c r="Z17" s="240"/>
      <c r="AA17" s="240"/>
      <c r="AB17" s="240"/>
      <c r="AC17" s="119"/>
      <c r="AD17" s="120"/>
      <c r="AE17" s="105">
        <f>D155</f>
        <v>167</v>
      </c>
      <c r="AF17" s="113"/>
      <c r="AG17" s="103">
        <f>D156</f>
        <v>168</v>
      </c>
      <c r="AH17" s="94"/>
      <c r="AI17" s="113"/>
      <c r="AJ17" s="105">
        <f>D157</f>
        <v>169</v>
      </c>
      <c r="AK17" s="113"/>
      <c r="AL17" s="103">
        <f>D158</f>
        <v>170</v>
      </c>
      <c r="AM17" s="94"/>
      <c r="AN17" s="117"/>
      <c r="AO17" s="118">
        <f>D159</f>
        <v>171</v>
      </c>
      <c r="AP17" s="94"/>
      <c r="AQ17" s="94"/>
      <c r="AR17" s="94"/>
      <c r="AS17" s="113"/>
      <c r="AT17" s="105">
        <f>D160</f>
        <v>172</v>
      </c>
      <c r="AU17" s="113"/>
      <c r="AV17" s="103">
        <f>D165</f>
        <v>177</v>
      </c>
      <c r="AW17" s="94"/>
      <c r="AX17" s="94"/>
      <c r="AY17" s="94"/>
      <c r="AZ17" s="94"/>
      <c r="BA17" s="94"/>
      <c r="BB17" s="71"/>
      <c r="BC17" s="71"/>
      <c r="BD17" s="78"/>
      <c r="BE17" s="11"/>
      <c r="BK17" s="19"/>
      <c r="BL17" s="19"/>
      <c r="BN17" s="19"/>
      <c r="BO17" s="19"/>
      <c r="BP17" s="19"/>
      <c r="BR17" s="19"/>
      <c r="BS17" s="19"/>
      <c r="BT17" s="19"/>
      <c r="BV17" s="19"/>
      <c r="BW17" s="19"/>
      <c r="BX17" s="19"/>
      <c r="BZ17" s="19"/>
      <c r="CA17" s="19"/>
      <c r="CB17" s="19"/>
    </row>
    <row r="18" spans="1:80" ht="44.25" customHeight="1" x14ac:dyDescent="0.35">
      <c r="A18" s="38" t="str">
        <f t="shared" si="0"/>
        <v>R</v>
      </c>
      <c r="B18" s="37" t="str">
        <f>'Supervisor Report'!A18</f>
        <v xml:space="preserve">R </v>
      </c>
      <c r="C18" s="37" t="e">
        <f>'Machine Schedule'!#REF!</f>
        <v>#REF!</v>
      </c>
      <c r="D18" s="18">
        <f>'Supervisor Report'!B18</f>
        <v>24</v>
      </c>
      <c r="E18" s="20" t="e">
        <f ca="1">'Supervisor Report'!F18</f>
        <v>#REF!</v>
      </c>
      <c r="F18" s="28" t="e">
        <f ca="1">'Supervisor Report'!G18</f>
        <v>#REF!</v>
      </c>
      <c r="G18" s="31" t="str">
        <f>'Supervisor Report'!L18</f>
        <v>heavy barre, approved by Walter on 8/19/2025 at 3:34 pm</v>
      </c>
      <c r="J18" s="241"/>
      <c r="K18" s="241"/>
      <c r="L18" s="241"/>
      <c r="M18" s="240"/>
      <c r="N18" s="240"/>
      <c r="O18" s="240"/>
      <c r="P18" s="240"/>
      <c r="Q18" s="240"/>
      <c r="R18" s="240"/>
      <c r="S18" s="240"/>
      <c r="T18" s="240"/>
      <c r="U18" s="240"/>
      <c r="V18" s="240"/>
      <c r="W18" s="240"/>
      <c r="X18" s="240"/>
      <c r="Y18" s="240"/>
      <c r="Z18" s="240"/>
      <c r="AA18" s="240"/>
      <c r="AB18" s="240"/>
      <c r="AC18" s="88"/>
      <c r="AD18" s="88"/>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69"/>
      <c r="BC18" s="69"/>
      <c r="BD18" s="69"/>
      <c r="BK18" s="19"/>
      <c r="BL18" s="19"/>
      <c r="BN18" s="19"/>
      <c r="BO18" s="19"/>
      <c r="BP18" s="19"/>
      <c r="BR18" s="19"/>
      <c r="BS18" s="19"/>
      <c r="BT18" s="19"/>
      <c r="BV18" s="19"/>
      <c r="BW18" s="19"/>
      <c r="BX18" s="19"/>
      <c r="BZ18" s="19"/>
      <c r="CA18" s="19"/>
      <c r="CB18" s="19"/>
    </row>
    <row r="19" spans="1:80" ht="44.25" customHeight="1" x14ac:dyDescent="0.35">
      <c r="A19" s="38" t="str">
        <f t="shared" si="0"/>
        <v>0</v>
      </c>
      <c r="B19" s="37">
        <f>'Supervisor Report'!A19</f>
        <v>0</v>
      </c>
      <c r="C19" s="37" t="e">
        <f>'Machine Schedule'!#REF!</f>
        <v>#REF!</v>
      </c>
      <c r="D19" s="18">
        <f>'Supervisor Report'!B19</f>
        <v>25</v>
      </c>
      <c r="E19" s="20" t="e">
        <f ca="1">'Supervisor Report'!F19</f>
        <v>#REF!</v>
      </c>
      <c r="F19" s="28" t="e">
        <f ca="1">'Supervisor Report'!G19</f>
        <v>#REF!</v>
      </c>
      <c r="G19" s="31">
        <f>'Supervisor Report'!L19</f>
        <v>0</v>
      </c>
      <c r="J19" s="241"/>
      <c r="K19" s="241"/>
      <c r="L19" s="241"/>
      <c r="M19" s="240"/>
      <c r="N19" s="240"/>
      <c r="O19" s="240"/>
      <c r="P19" s="240"/>
      <c r="Q19" s="240"/>
      <c r="R19" s="240"/>
      <c r="S19" s="240"/>
      <c r="T19" s="240"/>
      <c r="U19" s="240"/>
      <c r="V19" s="240"/>
      <c r="W19" s="240"/>
      <c r="X19" s="240"/>
      <c r="Y19" s="240"/>
      <c r="Z19" s="240"/>
      <c r="AA19" s="240"/>
      <c r="AB19" s="240"/>
      <c r="AC19" s="119"/>
      <c r="AD19" s="120"/>
      <c r="AE19" s="105">
        <f>D161</f>
        <v>173</v>
      </c>
      <c r="AF19" s="113"/>
      <c r="AG19" s="103">
        <f>D162</f>
        <v>174</v>
      </c>
      <c r="AH19" s="94"/>
      <c r="AI19" s="113"/>
      <c r="AJ19" s="105">
        <f>D163</f>
        <v>175</v>
      </c>
      <c r="AK19" s="113"/>
      <c r="AL19" s="103">
        <f>D164</f>
        <v>176</v>
      </c>
      <c r="AM19" s="94"/>
      <c r="AN19" s="94"/>
      <c r="AO19" s="94"/>
      <c r="AP19" s="94"/>
      <c r="AQ19" s="94"/>
      <c r="AR19" s="94"/>
      <c r="AS19" s="94"/>
      <c r="AT19" s="94"/>
      <c r="AU19" s="94"/>
      <c r="AV19" s="94"/>
      <c r="AW19" s="94"/>
      <c r="AX19" s="94"/>
      <c r="AY19" s="94"/>
      <c r="AZ19" s="94"/>
      <c r="BA19" s="94"/>
      <c r="BB19" s="71"/>
      <c r="BC19" s="71"/>
      <c r="BD19" s="78"/>
      <c r="BE19" s="11"/>
      <c r="BK19" s="19"/>
      <c r="BL19" s="19"/>
      <c r="BN19" s="19"/>
      <c r="BO19" s="19"/>
      <c r="BP19" s="19"/>
      <c r="BR19" s="19"/>
      <c r="BS19" s="19"/>
      <c r="BT19" s="19"/>
      <c r="BV19" s="19"/>
      <c r="BW19" s="19"/>
      <c r="BX19" s="19"/>
      <c r="BZ19" s="19"/>
      <c r="CA19" s="19"/>
      <c r="CB19" s="19"/>
    </row>
    <row r="20" spans="1:80" ht="44.25" customHeight="1" x14ac:dyDescent="0.35">
      <c r="A20" s="38" t="str">
        <f t="shared" si="0"/>
        <v>0</v>
      </c>
      <c r="B20" s="37">
        <f>'Supervisor Report'!A20</f>
        <v>0</v>
      </c>
      <c r="C20" s="37" t="e">
        <f>'Machine Schedule'!#REF!</f>
        <v>#REF!</v>
      </c>
      <c r="D20" s="18">
        <f>'Supervisor Report'!B20</f>
        <v>26</v>
      </c>
      <c r="E20" s="20" t="e">
        <f ca="1">'Supervisor Report'!F20</f>
        <v>#REF!</v>
      </c>
      <c r="F20" s="28" t="e">
        <f ca="1">'Supervisor Report'!G20</f>
        <v>#REF!</v>
      </c>
      <c r="G20" s="31">
        <f>'Supervisor Report'!L20</f>
        <v>0</v>
      </c>
      <c r="J20" s="241"/>
      <c r="K20" s="241"/>
      <c r="L20" s="241"/>
      <c r="M20" s="240"/>
      <c r="N20" s="240"/>
      <c r="O20" s="240"/>
      <c r="P20" s="240"/>
      <c r="Q20" s="240"/>
      <c r="R20" s="240"/>
      <c r="S20" s="240"/>
      <c r="T20" s="240"/>
      <c r="U20" s="240"/>
      <c r="V20" s="240"/>
      <c r="W20" s="240"/>
      <c r="X20" s="240"/>
      <c r="Y20" s="240"/>
      <c r="Z20" s="240"/>
      <c r="AA20" s="240"/>
      <c r="AB20" s="240"/>
      <c r="AC20" s="88"/>
      <c r="AD20" s="88"/>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69"/>
      <c r="BC20" s="69"/>
      <c r="BD20" s="69"/>
      <c r="BK20" s="19"/>
      <c r="BL20" s="19"/>
      <c r="BN20" s="19"/>
      <c r="BO20" s="19"/>
      <c r="BP20" s="19"/>
      <c r="BR20" s="19"/>
      <c r="BS20" s="19"/>
      <c r="BT20" s="19"/>
      <c r="BV20" s="19"/>
      <c r="BW20" s="19"/>
      <c r="BX20" s="19"/>
      <c r="BZ20" s="19"/>
      <c r="CA20" s="19"/>
      <c r="CB20" s="19"/>
    </row>
    <row r="21" spans="1:80" ht="44.25" customHeight="1" x14ac:dyDescent="0.35">
      <c r="A21" s="38" t="str">
        <f t="shared" si="0"/>
        <v>R</v>
      </c>
      <c r="B21" s="37" t="str">
        <f>'Supervisor Report'!A21</f>
        <v>R</v>
      </c>
      <c r="C21" s="37" t="e">
        <f>'Machine Schedule'!#REF!</f>
        <v>#REF!</v>
      </c>
      <c r="D21" s="18">
        <f>'Supervisor Report'!B21</f>
        <v>27</v>
      </c>
      <c r="E21" s="20" t="e">
        <f ca="1">'Supervisor Report'!F21</f>
        <v>#REF!</v>
      </c>
      <c r="F21" s="28" t="e">
        <f ca="1">'Supervisor Report'!G21</f>
        <v>#REF!</v>
      </c>
      <c r="G21" s="31" t="str">
        <f>'Supervisor Report'!L21</f>
        <v>4 tks left  8/29</v>
      </c>
      <c r="J21" s="241"/>
      <c r="K21" s="241"/>
      <c r="L21" s="241"/>
      <c r="M21" s="240"/>
      <c r="N21" s="240"/>
      <c r="O21" s="240"/>
      <c r="P21" s="240"/>
      <c r="Q21" s="240"/>
      <c r="R21" s="240"/>
      <c r="S21" s="240"/>
      <c r="T21" s="240"/>
      <c r="U21" s="240"/>
      <c r="V21" s="240"/>
      <c r="W21" s="240"/>
      <c r="X21" s="240"/>
      <c r="Y21" s="240"/>
      <c r="Z21" s="240"/>
      <c r="AA21" s="240"/>
      <c r="AB21" s="240"/>
      <c r="AC21" s="119"/>
      <c r="AD21" s="120"/>
      <c r="AE21" s="105">
        <f>D230</f>
        <v>250</v>
      </c>
      <c r="AF21" s="113"/>
      <c r="AG21" s="103">
        <f>D229</f>
        <v>249</v>
      </c>
      <c r="AH21" s="94"/>
      <c r="AI21" s="113"/>
      <c r="AJ21" s="105">
        <f>D228</f>
        <v>248</v>
      </c>
      <c r="AK21" s="113"/>
      <c r="AL21" s="103">
        <f>D227</f>
        <v>247</v>
      </c>
      <c r="AM21" s="94"/>
      <c r="AN21" s="113"/>
      <c r="AO21" s="105">
        <f>D226</f>
        <v>246</v>
      </c>
      <c r="AP21" s="113"/>
      <c r="AQ21" s="103">
        <f>D225</f>
        <v>245</v>
      </c>
      <c r="AR21" s="94"/>
      <c r="AS21" s="113"/>
      <c r="AT21" s="105">
        <f>D224</f>
        <v>244</v>
      </c>
      <c r="AU21" s="113"/>
      <c r="AV21" s="103">
        <f>D223</f>
        <v>243</v>
      </c>
      <c r="AW21" s="94"/>
      <c r="AX21" s="113"/>
      <c r="AY21" s="105">
        <f>D222</f>
        <v>242</v>
      </c>
      <c r="AZ21" s="113"/>
      <c r="BA21" s="103">
        <f>D221</f>
        <v>241</v>
      </c>
      <c r="BB21" s="71"/>
      <c r="BC21" s="71"/>
      <c r="BD21" s="78"/>
      <c r="BE21" s="11"/>
      <c r="BK21" s="19"/>
      <c r="BL21" s="19"/>
      <c r="BN21" s="19"/>
      <c r="BO21" s="19"/>
      <c r="BP21" s="19"/>
      <c r="BR21" s="19"/>
      <c r="BS21" s="19"/>
      <c r="BT21" s="19"/>
      <c r="BV21" s="19"/>
      <c r="BW21" s="19"/>
      <c r="BX21" s="19"/>
      <c r="BZ21" s="19"/>
      <c r="CA21" s="19"/>
      <c r="CB21" s="19"/>
    </row>
    <row r="22" spans="1:80" ht="44.25" customHeight="1" x14ac:dyDescent="0.35">
      <c r="A22" s="38" t="str">
        <f t="shared" si="0"/>
        <v>R</v>
      </c>
      <c r="B22" s="37" t="str">
        <f>'Supervisor Report'!A22</f>
        <v xml:space="preserve">R </v>
      </c>
      <c r="C22" s="37" t="e">
        <f>'Machine Schedule'!#REF!</f>
        <v>#REF!</v>
      </c>
      <c r="D22" s="18">
        <f>'Supervisor Report'!B22</f>
        <v>28</v>
      </c>
      <c r="E22" s="20" t="e">
        <f ca="1">'Supervisor Report'!F22</f>
        <v>#REF!</v>
      </c>
      <c r="F22" s="28" t="e">
        <f ca="1">'Supervisor Report'!G22</f>
        <v>#REF!</v>
      </c>
      <c r="G22" s="31">
        <f>'Supervisor Report'!L22</f>
        <v>0</v>
      </c>
      <c r="J22" s="241"/>
      <c r="K22" s="241"/>
      <c r="L22" s="241"/>
      <c r="M22" s="240"/>
      <c r="N22" s="240"/>
      <c r="O22" s="240"/>
      <c r="P22" s="240"/>
      <c r="Q22" s="240"/>
      <c r="R22" s="240"/>
      <c r="S22" s="240"/>
      <c r="T22" s="240"/>
      <c r="U22" s="240"/>
      <c r="V22" s="240"/>
      <c r="W22" s="240"/>
      <c r="X22" s="240"/>
      <c r="Y22" s="240"/>
      <c r="Z22" s="240"/>
      <c r="AA22" s="240"/>
      <c r="AB22" s="240"/>
      <c r="AC22" s="78"/>
      <c r="AD22" s="119"/>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71"/>
      <c r="BC22" s="71"/>
      <c r="BD22" s="78"/>
      <c r="BE22" s="11"/>
      <c r="BK22" s="19"/>
      <c r="BL22" s="19"/>
      <c r="BN22" s="19"/>
      <c r="BO22" s="19"/>
      <c r="BP22" s="19"/>
      <c r="BR22" s="19"/>
      <c r="BS22" s="19"/>
      <c r="BT22" s="19"/>
      <c r="BV22" s="19"/>
      <c r="BW22" s="19"/>
      <c r="BX22" s="19"/>
      <c r="BZ22" s="19"/>
      <c r="CA22" s="19"/>
      <c r="CB22" s="19"/>
    </row>
    <row r="23" spans="1:80" ht="44.25" customHeight="1" x14ac:dyDescent="0.35">
      <c r="A23" s="38" t="str">
        <f t="shared" si="0"/>
        <v>0</v>
      </c>
      <c r="B23" s="37">
        <f>'Supervisor Report'!A23</f>
        <v>0</v>
      </c>
      <c r="C23" s="37" t="e">
        <f>'Machine Schedule'!#REF!</f>
        <v>#REF!</v>
      </c>
      <c r="D23" s="18">
        <f>'Supervisor Report'!B23</f>
        <v>29</v>
      </c>
      <c r="E23" s="20" t="e">
        <f ca="1">'Supervisor Report'!F23</f>
        <v>#REF!</v>
      </c>
      <c r="F23" s="28" t="e">
        <f ca="1">'Supervisor Report'!G23</f>
        <v>#REF!</v>
      </c>
      <c r="G23" s="31">
        <f>'Supervisor Report'!L23</f>
        <v>0</v>
      </c>
      <c r="J23" s="241"/>
      <c r="K23" s="241"/>
      <c r="L23" s="241"/>
      <c r="M23" s="240"/>
      <c r="N23" s="240"/>
      <c r="O23" s="240"/>
      <c r="P23" s="240"/>
      <c r="Q23" s="240"/>
      <c r="R23" s="240"/>
      <c r="S23" s="240"/>
      <c r="T23" s="240"/>
      <c r="U23" s="240"/>
      <c r="V23" s="240"/>
      <c r="W23" s="240"/>
      <c r="X23" s="240"/>
      <c r="Y23" s="240"/>
      <c r="Z23" s="240"/>
      <c r="AA23" s="240"/>
      <c r="AB23" s="240"/>
      <c r="AC23" s="78"/>
      <c r="AD23" s="122"/>
      <c r="AE23" s="96">
        <f>D220</f>
        <v>240</v>
      </c>
      <c r="AF23" s="97"/>
      <c r="AG23" s="93">
        <f>D219</f>
        <v>239</v>
      </c>
      <c r="AH23" s="94"/>
      <c r="AI23" s="97"/>
      <c r="AJ23" s="96">
        <f>D218</f>
        <v>238</v>
      </c>
      <c r="AK23" s="97"/>
      <c r="AL23" s="93">
        <f>D217</f>
        <v>237</v>
      </c>
      <c r="AM23" s="94"/>
      <c r="AN23" s="97"/>
      <c r="AO23" s="96">
        <f>D216</f>
        <v>236</v>
      </c>
      <c r="AP23" s="97"/>
      <c r="AQ23" s="93">
        <f>D215</f>
        <v>235</v>
      </c>
      <c r="AR23" s="94"/>
      <c r="AS23" s="97"/>
      <c r="AT23" s="96">
        <f>D214</f>
        <v>234</v>
      </c>
      <c r="AU23" s="97"/>
      <c r="AV23" s="93">
        <f>D213</f>
        <v>233</v>
      </c>
      <c r="AW23" s="94"/>
      <c r="AX23" s="97"/>
      <c r="AY23" s="96">
        <f>D212</f>
        <v>232</v>
      </c>
      <c r="AZ23" s="97"/>
      <c r="BA23" s="93">
        <f>D211</f>
        <v>231</v>
      </c>
      <c r="BB23" s="71"/>
      <c r="BC23" s="71"/>
      <c r="BD23" s="78"/>
      <c r="BE23" s="11"/>
      <c r="BK23" s="19"/>
      <c r="BL23" s="19"/>
      <c r="BN23" s="19"/>
      <c r="BO23" s="19"/>
      <c r="BP23" s="19"/>
      <c r="BR23" s="19"/>
      <c r="BS23" s="19"/>
      <c r="BT23" s="19"/>
      <c r="BV23" s="19"/>
      <c r="BW23" s="19"/>
      <c r="BX23" s="19"/>
      <c r="BZ23" s="19"/>
      <c r="CA23" s="19"/>
      <c r="CB23" s="19"/>
    </row>
    <row r="24" spans="1:80" ht="44.25" customHeight="1" x14ac:dyDescent="0.35">
      <c r="A24" s="38" t="str">
        <f t="shared" si="0"/>
        <v>H</v>
      </c>
      <c r="B24" s="37" t="str">
        <f>'Supervisor Report'!A24</f>
        <v>H</v>
      </c>
      <c r="C24" s="37" t="e">
        <f>'Machine Schedule'!#REF!</f>
        <v>#REF!</v>
      </c>
      <c r="D24" s="18">
        <f>'Supervisor Report'!B24</f>
        <v>30</v>
      </c>
      <c r="E24" s="20" t="e">
        <f ca="1">'Supervisor Report'!F24</f>
        <v>#REF!</v>
      </c>
      <c r="F24" s="28" t="e">
        <f ca="1">'Supervisor Report'!G24</f>
        <v>#REF!</v>
      </c>
      <c r="G24" s="31" t="str">
        <f>'Supervisor Report'!L24</f>
        <v>ON HOLD FOR CUT REVIEW  FOR OIL LINES 8/21</v>
      </c>
      <c r="J24" s="241"/>
      <c r="K24" s="241"/>
      <c r="L24" s="241"/>
      <c r="M24" s="240"/>
      <c r="N24" s="240"/>
      <c r="O24" s="240"/>
      <c r="P24" s="240"/>
      <c r="Q24" s="240"/>
      <c r="R24" s="240"/>
      <c r="S24" s="240"/>
      <c r="T24" s="240"/>
      <c r="U24" s="240"/>
      <c r="V24" s="240"/>
      <c r="W24" s="240"/>
      <c r="X24" s="240"/>
      <c r="Y24" s="240"/>
      <c r="Z24" s="240"/>
      <c r="AA24" s="240"/>
      <c r="AB24" s="240"/>
      <c r="AC24" s="78"/>
      <c r="AD24" s="120"/>
      <c r="AE24" s="105">
        <f>D210</f>
        <v>230</v>
      </c>
      <c r="AF24" s="113"/>
      <c r="AG24" s="103">
        <f>D209</f>
        <v>229</v>
      </c>
      <c r="AH24" s="94"/>
      <c r="AI24" s="113"/>
      <c r="AJ24" s="105">
        <f>D208</f>
        <v>228</v>
      </c>
      <c r="AK24" s="113"/>
      <c r="AL24" s="103">
        <f>D207</f>
        <v>227</v>
      </c>
      <c r="AM24" s="94"/>
      <c r="AN24" s="113"/>
      <c r="AO24" s="105">
        <f>D206</f>
        <v>226</v>
      </c>
      <c r="AP24" s="113"/>
      <c r="AQ24" s="103">
        <f>D205</f>
        <v>225</v>
      </c>
      <c r="AR24" s="94"/>
      <c r="AS24" s="113"/>
      <c r="AT24" s="105">
        <f>D204</f>
        <v>224</v>
      </c>
      <c r="AU24" s="113"/>
      <c r="AV24" s="103">
        <f>D203</f>
        <v>223</v>
      </c>
      <c r="AW24" s="94"/>
      <c r="AX24" s="113"/>
      <c r="AY24" s="105">
        <f>D202</f>
        <v>222</v>
      </c>
      <c r="AZ24" s="113"/>
      <c r="BA24" s="103">
        <f>D201</f>
        <v>221</v>
      </c>
      <c r="BB24" s="71"/>
      <c r="BC24" s="71"/>
      <c r="BD24" s="78"/>
      <c r="BE24" s="11"/>
      <c r="BK24" s="19"/>
      <c r="BL24" s="19"/>
      <c r="BN24" s="19"/>
      <c r="BO24" s="19"/>
      <c r="BP24" s="19"/>
      <c r="BR24" s="19"/>
      <c r="BS24" s="19"/>
      <c r="BT24" s="19"/>
      <c r="BV24" s="19"/>
      <c r="BW24" s="19"/>
      <c r="BX24" s="19"/>
      <c r="BZ24" s="19"/>
      <c r="CA24" s="19"/>
      <c r="CB24" s="19"/>
    </row>
    <row r="25" spans="1:80" ht="44.25" customHeight="1" x14ac:dyDescent="0.35">
      <c r="A25" s="38" t="str">
        <f t="shared" si="0"/>
        <v>0</v>
      </c>
      <c r="B25" s="37">
        <f>'Supervisor Report'!A25</f>
        <v>0</v>
      </c>
      <c r="C25" s="37" t="e">
        <f>'Machine Schedule'!#REF!</f>
        <v>#REF!</v>
      </c>
      <c r="D25" s="18">
        <f>'Supervisor Report'!B25</f>
        <v>31</v>
      </c>
      <c r="E25" s="20" t="e">
        <f ca="1">'Supervisor Report'!F25</f>
        <v>#REF!</v>
      </c>
      <c r="F25" s="28" t="e">
        <f ca="1">'Supervisor Report'!G25</f>
        <v>#REF!</v>
      </c>
      <c r="G25" s="31">
        <f>'Supervisor Report'!L25</f>
        <v>0</v>
      </c>
      <c r="J25" s="241"/>
      <c r="K25" s="241"/>
      <c r="L25" s="241"/>
      <c r="M25" s="240"/>
      <c r="N25" s="240"/>
      <c r="O25" s="240"/>
      <c r="P25" s="240"/>
      <c r="Q25" s="240"/>
      <c r="R25" s="240"/>
      <c r="S25" s="240"/>
      <c r="T25" s="240"/>
      <c r="U25" s="240"/>
      <c r="V25" s="240"/>
      <c r="W25" s="240"/>
      <c r="X25" s="240"/>
      <c r="Y25" s="240"/>
      <c r="Z25" s="240"/>
      <c r="AA25" s="240"/>
      <c r="AB25" s="240"/>
      <c r="AC25" s="78"/>
      <c r="AD25" s="119"/>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71"/>
      <c r="BC25" s="71"/>
      <c r="BD25" s="78"/>
      <c r="BE25" s="11"/>
      <c r="BK25" s="19"/>
      <c r="BL25" s="19"/>
      <c r="BN25" s="19"/>
      <c r="BO25" s="19"/>
      <c r="BP25" s="19"/>
      <c r="BR25" s="19"/>
      <c r="BS25" s="19"/>
      <c r="BT25" s="19"/>
      <c r="BV25" s="19"/>
      <c r="BW25" s="19"/>
      <c r="BX25" s="19"/>
      <c r="BZ25" s="19"/>
      <c r="CA25" s="19"/>
      <c r="CB25" s="19"/>
    </row>
    <row r="26" spans="1:80" ht="44.25" customHeight="1" x14ac:dyDescent="0.35">
      <c r="A26" s="38" t="str">
        <f t="shared" si="0"/>
        <v>0</v>
      </c>
      <c r="B26" s="37">
        <f>'Supervisor Report'!A26</f>
        <v>0</v>
      </c>
      <c r="C26" s="37" t="e">
        <f>'Machine Schedule'!#REF!</f>
        <v>#REF!</v>
      </c>
      <c r="D26" s="18">
        <f>'Supervisor Report'!B26</f>
        <v>32</v>
      </c>
      <c r="E26" s="20" t="e">
        <f ca="1">'Supervisor Report'!F26</f>
        <v>#REF!</v>
      </c>
      <c r="F26" s="28" t="e">
        <f ca="1">'Supervisor Report'!G26</f>
        <v>#REF!</v>
      </c>
      <c r="G26" s="31">
        <f>'Supervisor Report'!L26</f>
        <v>0</v>
      </c>
      <c r="J26" s="241"/>
      <c r="K26" s="249"/>
      <c r="L26" s="249"/>
      <c r="M26" s="248"/>
      <c r="N26" s="248"/>
      <c r="O26" s="248"/>
      <c r="P26" s="248"/>
      <c r="Q26" s="248"/>
      <c r="R26" s="248"/>
      <c r="S26" s="248"/>
      <c r="T26" s="248"/>
      <c r="U26" s="248"/>
      <c r="V26" s="248"/>
      <c r="W26" s="248"/>
      <c r="X26" s="240"/>
      <c r="Y26" s="240"/>
      <c r="Z26" s="240"/>
      <c r="AA26" s="240"/>
      <c r="AB26" s="240"/>
      <c r="AC26" s="78"/>
      <c r="AD26" s="120"/>
      <c r="AE26" s="105">
        <f>D200</f>
        <v>220</v>
      </c>
      <c r="AF26" s="113"/>
      <c r="AG26" s="103">
        <f>D199</f>
        <v>219</v>
      </c>
      <c r="AH26" s="94"/>
      <c r="AI26" s="113"/>
      <c r="AJ26" s="105">
        <f>D198</f>
        <v>218</v>
      </c>
      <c r="AK26" s="113"/>
      <c r="AL26" s="103">
        <f>D197</f>
        <v>217</v>
      </c>
      <c r="AM26" s="94"/>
      <c r="AN26" s="113"/>
      <c r="AO26" s="105">
        <f>D196</f>
        <v>216</v>
      </c>
      <c r="AP26" s="113"/>
      <c r="AQ26" s="103">
        <f>D195</f>
        <v>215</v>
      </c>
      <c r="AR26" s="94"/>
      <c r="AS26" s="113"/>
      <c r="AT26" s="105">
        <f>D194</f>
        <v>214</v>
      </c>
      <c r="AU26" s="113"/>
      <c r="AV26" s="103">
        <f>D193</f>
        <v>213</v>
      </c>
      <c r="AW26" s="94"/>
      <c r="AX26" s="113"/>
      <c r="AY26" s="105">
        <f>D192</f>
        <v>212</v>
      </c>
      <c r="AZ26" s="113"/>
      <c r="BA26" s="103">
        <f>D191</f>
        <v>211</v>
      </c>
      <c r="BB26" s="71"/>
      <c r="BC26" s="71"/>
      <c r="BD26" s="78"/>
      <c r="BE26" s="11"/>
      <c r="BK26" s="19"/>
      <c r="BL26" s="19"/>
      <c r="BN26" s="19"/>
      <c r="BO26" s="19"/>
      <c r="BP26" s="19"/>
      <c r="BR26" s="19"/>
      <c r="BS26" s="19"/>
      <c r="BT26" s="19"/>
      <c r="BV26" s="19"/>
      <c r="BW26" s="19"/>
      <c r="BX26" s="19"/>
      <c r="BZ26" s="19"/>
      <c r="CA26" s="19"/>
      <c r="CB26" s="19"/>
    </row>
    <row r="27" spans="1:80" ht="44.25" customHeight="1" x14ac:dyDescent="0.35">
      <c r="A27" s="38" t="str">
        <f t="shared" si="0"/>
        <v>R</v>
      </c>
      <c r="B27" s="37" t="str">
        <f>'Supervisor Report'!A27</f>
        <v xml:space="preserve">R </v>
      </c>
      <c r="C27" s="37" t="e">
        <f>'Machine Schedule'!#REF!</f>
        <v>#REF!</v>
      </c>
      <c r="D27" s="18">
        <f>'Supervisor Report'!B27</f>
        <v>33</v>
      </c>
      <c r="E27" s="20" t="e">
        <f ca="1">'Supervisor Report'!F27</f>
        <v>#REF!</v>
      </c>
      <c r="F27" s="28" t="e">
        <f ca="1">'Supervisor Report'!G27</f>
        <v>#REF!</v>
      </c>
      <c r="G27" s="31" t="str">
        <f>'Supervisor Report'!L27</f>
        <v>add more tickets</v>
      </c>
      <c r="J27" s="69"/>
      <c r="K27" s="247" t="s">
        <v>275</v>
      </c>
      <c r="L27" s="247"/>
      <c r="M27" s="247"/>
      <c r="N27" s="247"/>
      <c r="O27" s="247"/>
      <c r="P27" s="247"/>
      <c r="Q27" s="247"/>
      <c r="R27" s="247"/>
      <c r="S27" s="247"/>
      <c r="T27" s="247"/>
      <c r="U27" s="247"/>
      <c r="V27" s="247"/>
      <c r="W27" s="247"/>
      <c r="X27" s="78"/>
      <c r="Y27" s="78"/>
      <c r="Z27" s="78"/>
      <c r="AA27" s="78"/>
      <c r="AB27" s="78"/>
      <c r="AC27" s="78"/>
      <c r="AD27" s="119"/>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71"/>
      <c r="BC27" s="71"/>
      <c r="BD27" s="78"/>
      <c r="BE27" s="11"/>
      <c r="BK27" s="19"/>
      <c r="BL27" s="19"/>
      <c r="BN27" s="19"/>
      <c r="BO27" s="19"/>
      <c r="BP27" s="19"/>
      <c r="BR27" s="19"/>
      <c r="BS27" s="19"/>
      <c r="BT27" s="19"/>
      <c r="BV27" s="19"/>
      <c r="BW27" s="19"/>
      <c r="BX27" s="19"/>
      <c r="BZ27" s="19"/>
      <c r="CA27" s="19"/>
      <c r="CB27" s="19"/>
    </row>
    <row r="28" spans="1:80" ht="44.25" customHeight="1" x14ac:dyDescent="0.35">
      <c r="A28" s="38" t="str">
        <f t="shared" si="0"/>
        <v>0</v>
      </c>
      <c r="B28" s="37">
        <f>'Supervisor Report'!A28</f>
        <v>0</v>
      </c>
      <c r="C28" s="37" t="e">
        <f>'Machine Schedule'!#REF!</f>
        <v>#REF!</v>
      </c>
      <c r="D28" s="18">
        <f>'Supervisor Report'!B28</f>
        <v>34</v>
      </c>
      <c r="E28" s="20" t="e">
        <f ca="1">'Supervisor Report'!F28</f>
        <v>#REF!</v>
      </c>
      <c r="F28" s="28" t="e">
        <f ca="1">'Supervisor Report'!G28</f>
        <v>#REF!</v>
      </c>
      <c r="G28" s="31">
        <f>'Supervisor Report'!L28</f>
        <v>0</v>
      </c>
      <c r="J28" s="69"/>
      <c r="K28" s="87" t="s">
        <v>9</v>
      </c>
      <c r="L28" s="277" t="s">
        <v>276</v>
      </c>
      <c r="M28" s="277"/>
      <c r="N28" s="277"/>
      <c r="O28" s="277"/>
      <c r="P28" s="277"/>
      <c r="Q28" s="175"/>
      <c r="R28" s="176" t="s">
        <v>277</v>
      </c>
      <c r="S28" s="242" t="s">
        <v>278</v>
      </c>
      <c r="T28" s="242"/>
      <c r="U28" s="242"/>
      <c r="V28" s="242"/>
      <c r="W28" s="242"/>
      <c r="X28" s="69"/>
      <c r="Y28" s="69"/>
      <c r="Z28" s="69"/>
      <c r="AA28" s="69"/>
      <c r="AB28" s="69"/>
      <c r="AC28" s="69"/>
      <c r="AD28" s="106"/>
      <c r="AE28" s="96">
        <f>D190</f>
        <v>210</v>
      </c>
      <c r="AF28" s="97"/>
      <c r="AG28" s="93">
        <f>D189</f>
        <v>209</v>
      </c>
      <c r="AH28" s="94"/>
      <c r="AI28" s="97"/>
      <c r="AJ28" s="96">
        <f>D188</f>
        <v>208</v>
      </c>
      <c r="AK28" s="97"/>
      <c r="AL28" s="93">
        <f>D187</f>
        <v>207</v>
      </c>
      <c r="AM28" s="94"/>
      <c r="AN28" s="97"/>
      <c r="AO28" s="96">
        <f>D186</f>
        <v>206</v>
      </c>
      <c r="AP28" s="97"/>
      <c r="AQ28" s="93">
        <f>D185</f>
        <v>205</v>
      </c>
      <c r="AR28" s="94"/>
      <c r="AS28" s="113"/>
      <c r="AT28" s="103">
        <f>D184</f>
        <v>204</v>
      </c>
      <c r="AU28" s="105"/>
      <c r="AV28" s="103">
        <f>D183</f>
        <v>203</v>
      </c>
      <c r="AW28" s="94"/>
      <c r="AX28" s="113"/>
      <c r="AY28" s="103">
        <f>D182</f>
        <v>202</v>
      </c>
      <c r="AZ28" s="105"/>
      <c r="BA28" s="103">
        <f>D181</f>
        <v>201</v>
      </c>
      <c r="BB28" s="69"/>
      <c r="BC28" s="69"/>
      <c r="BD28" s="69"/>
      <c r="BK28" s="19"/>
      <c r="BL28" s="19"/>
      <c r="BN28" s="19"/>
      <c r="BO28" s="19"/>
      <c r="BP28" s="19"/>
      <c r="BR28" s="19"/>
      <c r="BS28" s="19"/>
      <c r="BT28" s="19"/>
      <c r="BV28" s="19"/>
      <c r="BW28" s="19"/>
      <c r="BX28" s="19"/>
      <c r="BZ28" s="19"/>
      <c r="CA28" s="19"/>
      <c r="CB28" s="19"/>
    </row>
    <row r="29" spans="1:80" ht="44.25" customHeight="1" x14ac:dyDescent="0.35">
      <c r="A29" s="38" t="str">
        <f t="shared" si="0"/>
        <v>Y</v>
      </c>
      <c r="B29" s="37" t="str">
        <f>'Supervisor Report'!A29</f>
        <v>Y</v>
      </c>
      <c r="C29" s="37" t="e">
        <f>'Machine Schedule'!#REF!</f>
        <v>#REF!</v>
      </c>
      <c r="D29" s="18">
        <f>'Supervisor Report'!B29</f>
        <v>35</v>
      </c>
      <c r="E29" s="20" t="e">
        <f ca="1">'Supervisor Report'!F29</f>
        <v>#REF!</v>
      </c>
      <c r="F29" s="28" t="e">
        <f ca="1">'Supervisor Report'!G29</f>
        <v>#REF!</v>
      </c>
      <c r="G29" s="31" t="str">
        <f>'Supervisor Report'!L29</f>
        <v>D#10102   8/30 UU</v>
      </c>
      <c r="J29" s="69"/>
      <c r="K29" s="79" t="s">
        <v>24</v>
      </c>
      <c r="L29" s="278" t="s">
        <v>279</v>
      </c>
      <c r="M29" s="278"/>
      <c r="N29" s="278"/>
      <c r="O29" s="278"/>
      <c r="P29" s="278"/>
      <c r="Q29" s="174"/>
      <c r="R29" s="84" t="s">
        <v>145</v>
      </c>
      <c r="S29" s="243" t="s">
        <v>280</v>
      </c>
      <c r="T29" s="243"/>
      <c r="U29" s="243"/>
      <c r="V29" s="243"/>
      <c r="W29" s="243"/>
      <c r="X29" s="78"/>
      <c r="Y29" s="78"/>
      <c r="Z29" s="78"/>
      <c r="AA29" s="78"/>
      <c r="AB29" s="78"/>
      <c r="AC29" s="78"/>
      <c r="AD29" s="120"/>
      <c r="AE29" s="105">
        <f>D172</f>
        <v>190</v>
      </c>
      <c r="AF29" s="113"/>
      <c r="AG29" s="103">
        <f>D171</f>
        <v>189</v>
      </c>
      <c r="AH29" s="94"/>
      <c r="AI29" s="113"/>
      <c r="AJ29" s="105">
        <f>D170</f>
        <v>188</v>
      </c>
      <c r="AK29" s="113"/>
      <c r="AL29" s="103">
        <f>D169</f>
        <v>187</v>
      </c>
      <c r="AM29" s="94"/>
      <c r="AN29" s="113"/>
      <c r="AO29" s="105">
        <f>D168</f>
        <v>186</v>
      </c>
      <c r="AP29" s="113"/>
      <c r="AQ29" s="103">
        <f>D167</f>
        <v>185</v>
      </c>
      <c r="AR29" s="94"/>
      <c r="AS29" s="94"/>
      <c r="AT29" s="94"/>
      <c r="AU29" s="94"/>
      <c r="AV29" s="94"/>
      <c r="AW29" s="94"/>
      <c r="AX29" s="94"/>
      <c r="AY29" s="94"/>
      <c r="AZ29" s="94"/>
      <c r="BA29" s="94"/>
      <c r="BB29" s="71"/>
      <c r="BC29" s="71"/>
      <c r="BD29" s="78"/>
      <c r="BE29" s="11"/>
      <c r="BK29" s="19"/>
      <c r="BL29" s="19"/>
      <c r="BN29" s="19"/>
      <c r="BO29" s="19"/>
      <c r="BP29" s="19"/>
      <c r="BR29" s="19"/>
      <c r="BS29" s="19"/>
      <c r="BT29" s="19"/>
      <c r="BV29" s="19"/>
      <c r="BW29" s="19"/>
      <c r="BX29" s="19"/>
      <c r="BZ29" s="19"/>
      <c r="CA29" s="19"/>
      <c r="CB29" s="19"/>
    </row>
    <row r="30" spans="1:80" ht="44.25" customHeight="1" x14ac:dyDescent="0.35">
      <c r="A30" s="38" t="str">
        <f t="shared" si="0"/>
        <v>m</v>
      </c>
      <c r="B30" s="37" t="str">
        <f>'Supervisor Report'!A30</f>
        <v>m</v>
      </c>
      <c r="C30" s="37" t="e">
        <f>'Machine Schedule'!#REF!</f>
        <v>#REF!</v>
      </c>
      <c r="D30" s="18">
        <f>'Supervisor Report'!B30</f>
        <v>36</v>
      </c>
      <c r="E30" s="20" t="e">
        <f ca="1">'Supervisor Report'!F30</f>
        <v>#REF!</v>
      </c>
      <c r="F30" s="28" t="e">
        <f ca="1">'Supervisor Report'!G30</f>
        <v>#REF!</v>
      </c>
      <c r="G30" s="31" t="str">
        <f>'Supervisor Report'!L30</f>
        <v>still breaking lycras</v>
      </c>
      <c r="J30" s="69"/>
      <c r="K30" s="80" t="s">
        <v>51</v>
      </c>
      <c r="L30" s="279" t="s">
        <v>281</v>
      </c>
      <c r="M30" s="279"/>
      <c r="N30" s="279"/>
      <c r="O30" s="279"/>
      <c r="P30" s="279"/>
      <c r="Q30" s="174"/>
      <c r="R30" s="85" t="s">
        <v>12</v>
      </c>
      <c r="S30" s="244" t="s">
        <v>282</v>
      </c>
      <c r="T30" s="244"/>
      <c r="U30" s="244"/>
      <c r="V30" s="244"/>
      <c r="W30" s="244"/>
      <c r="X30" s="69"/>
      <c r="Y30" s="69"/>
      <c r="Z30" s="69"/>
      <c r="AA30" s="69"/>
      <c r="AB30" s="69"/>
      <c r="AC30" s="69"/>
      <c r="AD30" s="88"/>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69"/>
      <c r="BC30" s="69"/>
      <c r="BD30" s="69"/>
      <c r="BK30" s="19"/>
      <c r="BL30" s="19"/>
      <c r="BN30" s="19"/>
      <c r="BO30" s="19"/>
      <c r="BP30" s="19"/>
      <c r="BR30" s="19"/>
      <c r="BS30" s="19"/>
      <c r="BT30" s="19"/>
      <c r="BV30" s="19"/>
      <c r="BW30" s="19"/>
      <c r="BX30" s="19"/>
      <c r="BZ30" s="19"/>
      <c r="CA30" s="19"/>
      <c r="CB30" s="19"/>
    </row>
    <row r="31" spans="1:80" ht="44.25" customHeight="1" x14ac:dyDescent="0.35">
      <c r="A31" s="38" t="str">
        <f t="shared" si="0"/>
        <v>S</v>
      </c>
      <c r="B31" s="37" t="str">
        <f>'Supervisor Report'!A31</f>
        <v>S</v>
      </c>
      <c r="C31" s="37" t="e">
        <f>'Machine Schedule'!#REF!</f>
        <v>#REF!</v>
      </c>
      <c r="D31" s="18">
        <f>'Supervisor Report'!B31</f>
        <v>37</v>
      </c>
      <c r="E31" s="20" t="e">
        <f ca="1">'Supervisor Report'!F31</f>
        <v>#REF!</v>
      </c>
      <c r="F31" s="28" t="e">
        <f ca="1">'Supervisor Report'!G31</f>
        <v>#REF!</v>
      </c>
      <c r="G31" s="31" t="str">
        <f>'Supervisor Report'!L31</f>
        <v xml:space="preserve">S/C </v>
      </c>
      <c r="J31" s="69"/>
      <c r="K31" s="81" t="s">
        <v>12</v>
      </c>
      <c r="L31" s="280" t="s">
        <v>283</v>
      </c>
      <c r="M31" s="281"/>
      <c r="N31" s="281"/>
      <c r="O31" s="281"/>
      <c r="P31" s="282"/>
      <c r="Q31" s="174"/>
      <c r="R31" s="86" t="s">
        <v>144</v>
      </c>
      <c r="S31" s="245" t="s">
        <v>284</v>
      </c>
      <c r="T31" s="245"/>
      <c r="U31" s="245"/>
      <c r="V31" s="245"/>
      <c r="W31" s="245"/>
      <c r="X31" s="78"/>
      <c r="Y31" s="78"/>
      <c r="Z31" s="78"/>
      <c r="AA31" s="78"/>
      <c r="AB31" s="78"/>
      <c r="AC31" s="78"/>
      <c r="AD31" s="122"/>
      <c r="AE31" s="96">
        <f>D176</f>
        <v>195</v>
      </c>
      <c r="AF31" s="97"/>
      <c r="AG31" s="93">
        <f>D175</f>
        <v>194</v>
      </c>
      <c r="AH31" s="89"/>
      <c r="AI31" s="95"/>
      <c r="AJ31" s="96">
        <f>D174</f>
        <v>193</v>
      </c>
      <c r="AK31" s="97"/>
      <c r="AL31" s="93">
        <f>D173</f>
        <v>192</v>
      </c>
      <c r="AM31" s="94"/>
      <c r="AN31" s="89"/>
      <c r="AO31" s="89"/>
      <c r="AP31" s="89"/>
      <c r="AQ31" s="89"/>
      <c r="AR31" s="89"/>
      <c r="AS31" s="89"/>
      <c r="AT31" s="89"/>
      <c r="AU31" s="89"/>
      <c r="AV31" s="89"/>
      <c r="AW31" s="89"/>
      <c r="AX31" s="89"/>
      <c r="AY31" s="89"/>
      <c r="AZ31" s="89"/>
      <c r="BA31" s="89"/>
      <c r="BB31" s="71"/>
      <c r="BC31" s="71"/>
      <c r="BD31" s="78"/>
      <c r="BE31" s="11"/>
      <c r="BK31" s="19"/>
      <c r="BL31" s="19"/>
      <c r="BN31" s="19"/>
      <c r="BO31" s="19"/>
      <c r="BP31" s="19"/>
      <c r="BR31" s="19"/>
      <c r="BS31" s="19"/>
      <c r="BT31" s="19"/>
      <c r="BV31" s="19"/>
      <c r="BW31" s="19"/>
      <c r="BX31" s="19"/>
      <c r="BZ31" s="19"/>
      <c r="CA31" s="19"/>
      <c r="CB31" s="19"/>
    </row>
    <row r="32" spans="1:80" ht="44.25" customHeight="1" x14ac:dyDescent="0.35">
      <c r="A32" s="38" t="str">
        <f t="shared" si="0"/>
        <v>R</v>
      </c>
      <c r="B32" s="37" t="str">
        <f>'Supervisor Report'!A32</f>
        <v>R</v>
      </c>
      <c r="C32" s="37" t="e">
        <f>'Machine Schedule'!#REF!</f>
        <v>#REF!</v>
      </c>
      <c r="D32" s="18">
        <f>'Supervisor Report'!B32</f>
        <v>38</v>
      </c>
      <c r="E32" s="20" t="e">
        <f ca="1">'Supervisor Report'!F32</f>
        <v>#REF!</v>
      </c>
      <c r="F32" s="28" t="e">
        <f ca="1">'Supervisor Report'!G32</f>
        <v>#REF!</v>
      </c>
      <c r="G32" s="31" t="str">
        <f>'Supervisor Report'!L32</f>
        <v>1 TK LEFT 9/1 UU</v>
      </c>
      <c r="J32" s="69"/>
      <c r="K32" s="82" t="s">
        <v>30</v>
      </c>
      <c r="L32" s="283" t="s">
        <v>285</v>
      </c>
      <c r="M32" s="283"/>
      <c r="N32" s="283"/>
      <c r="O32" s="283"/>
      <c r="P32" s="283"/>
      <c r="Q32" s="174"/>
      <c r="R32" s="173"/>
      <c r="S32" s="246"/>
      <c r="T32" s="246"/>
      <c r="U32" s="246"/>
      <c r="V32" s="246"/>
      <c r="W32" s="246"/>
      <c r="X32" s="78"/>
      <c r="Y32" s="78"/>
      <c r="Z32" s="78"/>
      <c r="AA32" s="78"/>
      <c r="AB32" s="78"/>
      <c r="AC32" s="78"/>
      <c r="AD32" s="120"/>
      <c r="AE32" s="105">
        <f>D177</f>
        <v>197</v>
      </c>
      <c r="AF32" s="113"/>
      <c r="AG32" s="103">
        <f>D178</f>
        <v>198</v>
      </c>
      <c r="AH32" s="89"/>
      <c r="AI32" s="104"/>
      <c r="AJ32" s="105">
        <f>D179</f>
        <v>199</v>
      </c>
      <c r="AK32" s="113"/>
      <c r="AL32" s="103">
        <f>D180</f>
        <v>200</v>
      </c>
      <c r="AM32" s="94"/>
      <c r="AN32" s="89"/>
      <c r="AO32" s="89"/>
      <c r="AP32" s="89"/>
      <c r="AQ32" s="89"/>
      <c r="AR32" s="89"/>
      <c r="AS32" s="89"/>
      <c r="AT32" s="89"/>
      <c r="AU32" s="89"/>
      <c r="AV32" s="89"/>
      <c r="AW32" s="89"/>
      <c r="AX32" s="89"/>
      <c r="AY32" s="89"/>
      <c r="AZ32" s="89"/>
      <c r="BA32" s="89"/>
      <c r="BB32" s="71"/>
      <c r="BC32" s="71"/>
      <c r="BD32" s="78"/>
      <c r="BE32" s="11"/>
      <c r="BK32" s="19"/>
      <c r="BL32" s="19"/>
      <c r="BN32" s="19"/>
      <c r="BO32" s="19"/>
      <c r="BP32" s="19"/>
      <c r="BR32" s="19"/>
      <c r="BS32" s="19"/>
      <c r="BT32" s="19"/>
      <c r="BV32" s="19"/>
      <c r="BW32" s="19"/>
      <c r="BX32" s="19"/>
      <c r="BZ32" s="19"/>
      <c r="CA32" s="19"/>
      <c r="CB32" s="19"/>
    </row>
    <row r="33" spans="1:80" ht="30" customHeight="1" x14ac:dyDescent="0.35">
      <c r="A33" s="38" t="str">
        <f t="shared" si="0"/>
        <v>R</v>
      </c>
      <c r="B33" s="37" t="str">
        <f>'Supervisor Report'!A33</f>
        <v>R</v>
      </c>
      <c r="C33" s="37" t="e">
        <f>'Machine Schedule'!#REF!</f>
        <v>#REF!</v>
      </c>
      <c r="D33" s="18">
        <f>'Supervisor Report'!B33</f>
        <v>39</v>
      </c>
      <c r="E33" s="20" t="e">
        <f ca="1">'Supervisor Report'!F33</f>
        <v>#REF!</v>
      </c>
      <c r="F33" s="28" t="e">
        <f ca="1">'Supervisor Report'!G33</f>
        <v>#REF!</v>
      </c>
      <c r="G33" s="31">
        <f>'Supervisor Report'!L33</f>
        <v>0</v>
      </c>
      <c r="BK33" s="19"/>
      <c r="BL33" s="19"/>
      <c r="BN33" s="19"/>
      <c r="BO33" s="19"/>
      <c r="BP33" s="19"/>
      <c r="BR33" s="19"/>
      <c r="BS33" s="19"/>
      <c r="BT33" s="19"/>
      <c r="BV33" s="19"/>
      <c r="BW33" s="19"/>
      <c r="BX33" s="19"/>
      <c r="BZ33" s="19"/>
      <c r="CA33" s="19"/>
      <c r="CB33" s="19"/>
    </row>
    <row r="34" spans="1:80" ht="30" customHeight="1" x14ac:dyDescent="0.35">
      <c r="A34" s="38" t="str">
        <f t="shared" si="0"/>
        <v>0</v>
      </c>
      <c r="B34" s="37">
        <f>'Supervisor Report'!A34</f>
        <v>0</v>
      </c>
      <c r="C34" s="37" t="e">
        <f>'Machine Schedule'!#REF!</f>
        <v>#REF!</v>
      </c>
      <c r="D34" s="18">
        <f>'Supervisor Report'!B34</f>
        <v>41</v>
      </c>
      <c r="E34" s="20" t="e">
        <f ca="1">'Supervisor Report'!F34</f>
        <v>#REF!</v>
      </c>
      <c r="F34" s="28" t="e">
        <f ca="1">'Supervisor Report'!G34</f>
        <v>#REF!</v>
      </c>
      <c r="G34" s="31">
        <f>'Supervisor Report'!L34</f>
        <v>0</v>
      </c>
      <c r="BK34" s="19"/>
      <c r="BL34" s="19"/>
      <c r="BN34" s="19"/>
      <c r="BO34" s="19"/>
      <c r="BP34" s="19"/>
      <c r="BR34" s="19"/>
      <c r="BS34" s="19"/>
      <c r="BT34" s="19"/>
      <c r="BV34" s="19"/>
      <c r="BW34" s="19"/>
      <c r="BX34" s="19"/>
    </row>
    <row r="35" spans="1:80" ht="30" customHeight="1" x14ac:dyDescent="0.35">
      <c r="A35" s="38" t="str">
        <f t="shared" ref="A35:A66" si="17">TRIM(B35)</f>
        <v>Y</v>
      </c>
      <c r="B35" s="37" t="str">
        <f>'Supervisor Report'!A35</f>
        <v>Y</v>
      </c>
      <c r="C35" s="37" t="e">
        <f>'Machine Schedule'!#REF!</f>
        <v>#REF!</v>
      </c>
      <c r="D35" s="18">
        <f>'Supervisor Report'!B35</f>
        <v>42</v>
      </c>
      <c r="E35" s="20" t="e">
        <f ca="1">'Supervisor Report'!F35</f>
        <v>#REF!</v>
      </c>
      <c r="F35" s="28" t="e">
        <f ca="1">'Supervisor Report'!G35</f>
        <v>#REF!</v>
      </c>
      <c r="G35" s="31" t="str">
        <f>'Supervisor Report'!L35</f>
        <v>D#13637  9/1 UU      LOW ON YARN 8/27</v>
      </c>
      <c r="BK35" s="19"/>
      <c r="BL35" s="19"/>
      <c r="BN35" s="19"/>
      <c r="BO35" s="19"/>
      <c r="BP35" s="19"/>
      <c r="BR35" s="19"/>
      <c r="BS35" s="19"/>
      <c r="BT35" s="19"/>
      <c r="BV35" s="19"/>
      <c r="BW35" s="19"/>
      <c r="BX35" s="19"/>
    </row>
    <row r="36" spans="1:80" ht="30" customHeight="1" x14ac:dyDescent="0.35">
      <c r="A36" s="38" t="str">
        <f t="shared" si="17"/>
        <v>S</v>
      </c>
      <c r="B36" s="37" t="str">
        <f>'Supervisor Report'!A36</f>
        <v>S</v>
      </c>
      <c r="C36" s="37" t="e">
        <f>'Machine Schedule'!#REF!</f>
        <v>#REF!</v>
      </c>
      <c r="D36" s="18">
        <f>'Supervisor Report'!B36</f>
        <v>43</v>
      </c>
      <c r="E36" s="20" t="e">
        <f ca="1">'Supervisor Report'!F36</f>
        <v>#REF!</v>
      </c>
      <c r="F36" s="28" t="e">
        <f ca="1">'Supervisor Report'!G36</f>
        <v>#REF!</v>
      </c>
      <c r="G36" s="31" t="str">
        <f>'Supervisor Report'!L36</f>
        <v>S/C</v>
      </c>
      <c r="BK36" s="19"/>
      <c r="BL36" s="19"/>
      <c r="BN36" s="19"/>
      <c r="BO36" s="19"/>
      <c r="BP36" s="19"/>
      <c r="BR36" s="19"/>
      <c r="BS36" s="19"/>
      <c r="BT36" s="19"/>
      <c r="BV36" s="19"/>
      <c r="BW36" s="19"/>
      <c r="BX36" s="19"/>
    </row>
    <row r="37" spans="1:80" ht="30" customHeight="1" x14ac:dyDescent="0.35">
      <c r="A37" s="38" t="str">
        <f t="shared" si="17"/>
        <v>R</v>
      </c>
      <c r="B37" s="37" t="str">
        <f>'Supervisor Report'!A37</f>
        <v>R</v>
      </c>
      <c r="C37" s="37" t="e">
        <f>'Machine Schedule'!#REF!</f>
        <v>#REF!</v>
      </c>
      <c r="D37" s="18">
        <f>'Supervisor Report'!B37</f>
        <v>44</v>
      </c>
      <c r="E37" s="20" t="e">
        <f ca="1">'Supervisor Report'!F37</f>
        <v>#REF!</v>
      </c>
      <c r="F37" s="28" t="e">
        <f ca="1">'Supervisor Report'!G37</f>
        <v>#REF!</v>
      </c>
      <c r="G37" s="31">
        <f>'Supervisor Report'!L37</f>
        <v>0</v>
      </c>
      <c r="BK37" s="19"/>
      <c r="BL37" s="19"/>
      <c r="BN37" s="19"/>
      <c r="BO37" s="19"/>
      <c r="BP37" s="19"/>
      <c r="BR37" s="19"/>
      <c r="BS37" s="19"/>
      <c r="BT37" s="19"/>
      <c r="BV37" s="19"/>
      <c r="BW37" s="19"/>
      <c r="BX37" s="19"/>
    </row>
    <row r="38" spans="1:80" ht="30" customHeight="1" x14ac:dyDescent="0.35">
      <c r="A38" s="38" t="str">
        <f t="shared" si="17"/>
        <v>R</v>
      </c>
      <c r="B38" s="37" t="str">
        <f>'Supervisor Report'!A38</f>
        <v>R</v>
      </c>
      <c r="C38" s="37" t="e">
        <f>'Machine Schedule'!#REF!</f>
        <v>#REF!</v>
      </c>
      <c r="D38" s="18">
        <f>'Supervisor Report'!B38</f>
        <v>45</v>
      </c>
      <c r="E38" s="20" t="e">
        <f ca="1">'Supervisor Report'!F38</f>
        <v>#REF!</v>
      </c>
      <c r="F38" s="28" t="e">
        <f ca="1">'Supervisor Report'!G38</f>
        <v>#REF!</v>
      </c>
      <c r="G38" s="31">
        <f>'Supervisor Report'!L38</f>
        <v>0</v>
      </c>
      <c r="BK38" s="19"/>
      <c r="BL38" s="19"/>
      <c r="BN38" s="19"/>
      <c r="BO38" s="19"/>
      <c r="BP38" s="19"/>
      <c r="BR38" s="19"/>
      <c r="BS38" s="19"/>
      <c r="BT38" s="19"/>
      <c r="BV38" s="19"/>
      <c r="BW38" s="19"/>
      <c r="BX38" s="19"/>
    </row>
    <row r="39" spans="1:80" ht="30" customHeight="1" x14ac:dyDescent="0.35">
      <c r="A39" s="38" t="str">
        <f t="shared" si="17"/>
        <v>R</v>
      </c>
      <c r="B39" s="37" t="str">
        <f>'Supervisor Report'!A39</f>
        <v>R</v>
      </c>
      <c r="C39" s="37" t="e">
        <f>'Machine Schedule'!#REF!</f>
        <v>#REF!</v>
      </c>
      <c r="D39" s="18">
        <f>'Supervisor Report'!B39</f>
        <v>46</v>
      </c>
      <c r="E39" s="20" t="e">
        <f ca="1">'Supervisor Report'!F39</f>
        <v>#REF!</v>
      </c>
      <c r="F39" s="28" t="e">
        <f ca="1">'Supervisor Report'!G39</f>
        <v>#REF!</v>
      </c>
      <c r="G39" s="31" t="str">
        <f>'Supervisor Report'!L39</f>
        <v>YARN D#12526 GET IT FROM M#158 or Ship Hall  9/1 UU</v>
      </c>
      <c r="BK39" s="19"/>
      <c r="BL39" s="19"/>
      <c r="BN39" s="19"/>
      <c r="BO39" s="19"/>
      <c r="BP39" s="19"/>
      <c r="BR39" s="19"/>
      <c r="BS39" s="19"/>
      <c r="BT39" s="19"/>
      <c r="BV39" s="19"/>
      <c r="BW39" s="19"/>
      <c r="BX39" s="19"/>
    </row>
    <row r="40" spans="1:80" ht="30" customHeight="1" x14ac:dyDescent="0.35">
      <c r="A40" s="38" t="str">
        <f>TRIM(B40)</f>
        <v>R</v>
      </c>
      <c r="B40" s="37" t="str">
        <f>'Supervisor Report'!A40</f>
        <v xml:space="preserve">R </v>
      </c>
      <c r="C40" s="37" t="e">
        <f>'Machine Schedule'!#REF!</f>
        <v>#REF!</v>
      </c>
      <c r="D40" s="18">
        <f>'Supervisor Report'!B40</f>
        <v>48</v>
      </c>
      <c r="E40" s="20" t="e">
        <f ca="1">'Supervisor Report'!F40</f>
        <v>#REF!</v>
      </c>
      <c r="F40" s="28" t="e">
        <f ca="1">'Supervisor Report'!G40</f>
        <v>#REF!</v>
      </c>
      <c r="G40" s="31" t="str">
        <f>'Supervisor Report'!L40</f>
        <v>Q.A. HEAVY BARRE AND TIGHT END Cut is at light table 8/30 UU  FIXED 9/1 UU</v>
      </c>
      <c r="BK40" s="19"/>
      <c r="BL40" s="19"/>
      <c r="BN40" s="19"/>
      <c r="BO40" s="19"/>
      <c r="BP40" s="19"/>
      <c r="BR40" s="19"/>
      <c r="BS40" s="19"/>
      <c r="BT40" s="19"/>
      <c r="BV40" s="19"/>
      <c r="BW40" s="19"/>
      <c r="BX40" s="19"/>
    </row>
    <row r="41" spans="1:80" ht="30" customHeight="1" x14ac:dyDescent="0.35">
      <c r="A41" s="38" t="str">
        <f>TRIM(B41)</f>
        <v>0</v>
      </c>
      <c r="B41" s="37">
        <f>'Supervisor Report'!A41</f>
        <v>0</v>
      </c>
      <c r="C41" s="37" t="e">
        <f>'Machine Schedule'!#REF!</f>
        <v>#REF!</v>
      </c>
      <c r="D41" s="18">
        <f>'Supervisor Report'!B41</f>
        <v>49</v>
      </c>
      <c r="E41" s="20" t="e">
        <f ca="1">'Supervisor Report'!F41</f>
        <v>#REF!</v>
      </c>
      <c r="F41" s="28" t="e">
        <f ca="1">'Supervisor Report'!G41</f>
        <v>#REF!</v>
      </c>
      <c r="G41" s="31" t="e">
        <f>'Supervisor Report'!#REF!</f>
        <v>#REF!</v>
      </c>
      <c r="BK41" s="19"/>
      <c r="BL41" s="19"/>
      <c r="BN41" s="19"/>
      <c r="BO41" s="19"/>
      <c r="BP41" s="19"/>
      <c r="BR41" s="19"/>
      <c r="BS41" s="19"/>
      <c r="BT41" s="19"/>
      <c r="BV41" s="19"/>
      <c r="BW41" s="19"/>
      <c r="BX41" s="19"/>
    </row>
    <row r="42" spans="1:80" ht="30" customHeight="1" x14ac:dyDescent="0.35">
      <c r="A42" s="38" t="str">
        <f>TRIM(B42)</f>
        <v>R</v>
      </c>
      <c r="B42" s="37" t="str">
        <f>'Supervisor Report'!A42</f>
        <v>R</v>
      </c>
      <c r="C42" s="37" t="e">
        <f>'Machine Schedule'!#REF!</f>
        <v>#REF!</v>
      </c>
      <c r="D42" s="18">
        <f>'Supervisor Report'!B42</f>
        <v>50</v>
      </c>
      <c r="E42" s="20" t="e">
        <f ca="1">'Supervisor Report'!F42</f>
        <v>#REF!</v>
      </c>
      <c r="F42" s="28" t="e">
        <f ca="1">'Supervisor Report'!G42</f>
        <v>#REF!</v>
      </c>
      <c r="G42" s="31">
        <f>'Supervisor Report'!L41</f>
        <v>0</v>
      </c>
      <c r="BK42" s="19"/>
      <c r="BL42" s="19"/>
      <c r="BN42" s="19"/>
      <c r="BO42" s="19"/>
      <c r="BP42" s="19"/>
      <c r="BR42" s="19"/>
      <c r="BS42" s="19"/>
      <c r="BT42" s="19"/>
      <c r="BV42" s="19"/>
      <c r="BW42" s="19"/>
      <c r="BX42" s="19"/>
    </row>
    <row r="43" spans="1:80" ht="30" customHeight="1" x14ac:dyDescent="0.35">
      <c r="A43" s="38" t="str">
        <f>TRIM(B43)</f>
        <v>R</v>
      </c>
      <c r="B43" s="37" t="str">
        <f>'Supervisor Report'!A43</f>
        <v>R</v>
      </c>
      <c r="C43" s="37" t="e">
        <f>'Machine Schedule'!#REF!</f>
        <v>#REF!</v>
      </c>
      <c r="D43" s="18">
        <f>'Supervisor Report'!B43</f>
        <v>51</v>
      </c>
      <c r="E43" s="20" t="e">
        <f ca="1">'Supervisor Report'!F43</f>
        <v>#REF!</v>
      </c>
      <c r="F43" s="28" t="e">
        <f ca="1">'Supervisor Report'!G43</f>
        <v>#REF!</v>
      </c>
      <c r="G43" s="31">
        <f>'Supervisor Report'!L43</f>
        <v>0</v>
      </c>
      <c r="BK43" s="19"/>
      <c r="BL43" s="19"/>
      <c r="BN43" s="19"/>
      <c r="BO43" s="19"/>
      <c r="BP43" s="19"/>
      <c r="BR43" s="19"/>
      <c r="BS43" s="19"/>
      <c r="BT43" s="19"/>
      <c r="BV43" s="19"/>
      <c r="BW43" s="19"/>
      <c r="BX43" s="19"/>
    </row>
    <row r="44" spans="1:80" ht="30" customHeight="1" x14ac:dyDescent="0.35">
      <c r="A44" s="38" t="str">
        <f>TRIM(B44)</f>
        <v>R</v>
      </c>
      <c r="B44" s="37" t="str">
        <f>'Supervisor Report'!A44</f>
        <v xml:space="preserve">R </v>
      </c>
      <c r="C44" s="37" t="e">
        <f>'Machine Schedule'!#REF!</f>
        <v>#REF!</v>
      </c>
      <c r="D44" s="18">
        <f>'Supervisor Report'!B44</f>
        <v>52</v>
      </c>
      <c r="E44" s="20" t="e">
        <f ca="1">'Supervisor Report'!F44</f>
        <v>#REF!</v>
      </c>
      <c r="F44" s="28" t="e">
        <f ca="1">'Supervisor Report'!G44</f>
        <v>#REF!</v>
      </c>
      <c r="G44" s="31">
        <f>'Supervisor Report'!L44</f>
        <v>0</v>
      </c>
      <c r="BK44" s="19"/>
      <c r="BL44" s="19"/>
      <c r="BN44" s="19"/>
      <c r="BO44" s="19"/>
      <c r="BP44" s="19"/>
      <c r="BR44" s="19"/>
      <c r="BS44" s="19"/>
      <c r="BT44" s="19"/>
      <c r="BV44" s="19"/>
      <c r="BW44" s="19"/>
      <c r="BX44" s="19"/>
    </row>
    <row r="45" spans="1:80" ht="30" customHeight="1" x14ac:dyDescent="0.35">
      <c r="A45" s="38" t="str">
        <f t="shared" si="17"/>
        <v>R</v>
      </c>
      <c r="B45" s="37" t="str">
        <f>'Supervisor Report'!A45</f>
        <v>R</v>
      </c>
      <c r="C45" s="37" t="e">
        <f>'Machine Schedule'!#REF!</f>
        <v>#REF!</v>
      </c>
      <c r="D45" s="18">
        <f>'Supervisor Report'!B45</f>
        <v>53</v>
      </c>
      <c r="E45" s="20" t="e">
        <f ca="1">'Supervisor Report'!F45</f>
        <v>#REF!</v>
      </c>
      <c r="F45" s="28" t="e">
        <f ca="1">'Supervisor Report'!G45</f>
        <v>#REF!</v>
      </c>
      <c r="G45" s="31" t="str">
        <f>'Supervisor Report'!L45</f>
        <v>low on yarn 13784 8/29- more yarns on # 30</v>
      </c>
      <c r="BK45" s="19"/>
      <c r="BL45" s="19"/>
      <c r="BN45" s="19"/>
      <c r="BO45" s="19"/>
      <c r="BP45" s="19"/>
      <c r="BR45" s="19"/>
      <c r="BS45" s="19"/>
      <c r="BT45" s="19"/>
      <c r="BV45" s="19"/>
      <c r="BW45" s="19"/>
      <c r="BX45" s="19"/>
    </row>
    <row r="46" spans="1:80" ht="30" customHeight="1" x14ac:dyDescent="0.35">
      <c r="A46" s="38" t="str">
        <f t="shared" si="17"/>
        <v>R</v>
      </c>
      <c r="B46" s="37" t="str">
        <f>'Supervisor Report'!A46</f>
        <v>R</v>
      </c>
      <c r="C46" s="37" t="e">
        <f>'Machine Schedule'!#REF!</f>
        <v>#REF!</v>
      </c>
      <c r="D46" s="18">
        <f>'Supervisor Report'!B46</f>
        <v>54</v>
      </c>
      <c r="E46" s="20" t="e">
        <f ca="1">'Supervisor Report'!F46</f>
        <v>#REF!</v>
      </c>
      <c r="F46" s="28" t="e">
        <f ca="1">'Supervisor Report'!G46</f>
        <v>#REF!</v>
      </c>
      <c r="G46" s="31" t="str">
        <f>'Supervisor Report'!L46</f>
        <v>Q.A. Tight end 8/27 UU, fixed ok per Walter</v>
      </c>
      <c r="BK46" s="19"/>
      <c r="BL46" s="19"/>
      <c r="BN46" s="19"/>
      <c r="BO46" s="19"/>
      <c r="BP46" s="19"/>
      <c r="BR46" s="19"/>
      <c r="BS46" s="19"/>
      <c r="BT46" s="19"/>
      <c r="BV46" s="19"/>
      <c r="BW46" s="19"/>
      <c r="BX46" s="19"/>
    </row>
    <row r="47" spans="1:80" ht="30" customHeight="1" x14ac:dyDescent="0.35">
      <c r="A47" s="38" t="str">
        <f t="shared" si="17"/>
        <v>0</v>
      </c>
      <c r="B47" s="37">
        <f>'Supervisor Report'!A47</f>
        <v>0</v>
      </c>
      <c r="C47" s="37" t="e">
        <f>'Machine Schedule'!#REF!</f>
        <v>#REF!</v>
      </c>
      <c r="D47" s="18">
        <f>'Supervisor Report'!B47</f>
        <v>55</v>
      </c>
      <c r="E47" s="20" t="e">
        <f ca="1">'Supervisor Report'!F47</f>
        <v>#REF!</v>
      </c>
      <c r="F47" s="28" t="e">
        <f ca="1">'Supervisor Report'!G47</f>
        <v>#REF!</v>
      </c>
      <c r="G47" s="31">
        <f>'Supervisor Report'!L47</f>
        <v>0</v>
      </c>
      <c r="BK47" s="19"/>
      <c r="BL47" s="19"/>
      <c r="BN47" s="19"/>
      <c r="BO47" s="19"/>
      <c r="BP47" s="19"/>
      <c r="BR47" s="19"/>
      <c r="BS47" s="19"/>
      <c r="BT47" s="19"/>
      <c r="BV47" s="19"/>
      <c r="BW47" s="19"/>
      <c r="BX47" s="19"/>
    </row>
    <row r="48" spans="1:80" ht="30" customHeight="1" x14ac:dyDescent="0.35">
      <c r="A48" s="38" t="str">
        <f t="shared" si="17"/>
        <v>0</v>
      </c>
      <c r="B48" s="37">
        <f>'Supervisor Report'!A48</f>
        <v>0</v>
      </c>
      <c r="C48" s="37" t="e">
        <f>'Machine Schedule'!#REF!</f>
        <v>#REF!</v>
      </c>
      <c r="D48" s="18">
        <f>'Supervisor Report'!B48</f>
        <v>56</v>
      </c>
      <c r="E48" s="20" t="e">
        <f ca="1">'Supervisor Report'!F48</f>
        <v>#REF!</v>
      </c>
      <c r="F48" s="28" t="e">
        <f ca="1">'Supervisor Report'!G48</f>
        <v>#REF!</v>
      </c>
      <c r="G48" s="31">
        <f>'Supervisor Report'!L48</f>
        <v>0</v>
      </c>
      <c r="BK48" s="19"/>
      <c r="BL48" s="19"/>
      <c r="BN48" s="19"/>
      <c r="BO48" s="19"/>
      <c r="BP48" s="19"/>
      <c r="BR48" s="19"/>
      <c r="BS48" s="19"/>
      <c r="BT48" s="19"/>
      <c r="BV48" s="19"/>
      <c r="BW48" s="19"/>
      <c r="BX48" s="19"/>
    </row>
    <row r="49" spans="1:76" ht="30" customHeight="1" x14ac:dyDescent="0.35">
      <c r="A49" s="38" t="str">
        <f t="shared" si="17"/>
        <v>S</v>
      </c>
      <c r="B49" s="37" t="str">
        <f>'Supervisor Report'!A49</f>
        <v>S</v>
      </c>
      <c r="C49" s="37" t="e">
        <f>'Machine Schedule'!#REF!</f>
        <v>#REF!</v>
      </c>
      <c r="D49" s="18">
        <f>'Supervisor Report'!B49</f>
        <v>57</v>
      </c>
      <c r="E49" s="20" t="e">
        <f ca="1">'Supervisor Report'!F49</f>
        <v>#REF!</v>
      </c>
      <c r="F49" s="28" t="e">
        <f ca="1">'Supervisor Report'!G49</f>
        <v>#REF!</v>
      </c>
      <c r="G49" s="31">
        <f>'Supervisor Report'!L49</f>
        <v>0</v>
      </c>
      <c r="BK49" s="19"/>
      <c r="BL49" s="19"/>
      <c r="BN49" s="19"/>
      <c r="BO49" s="19"/>
      <c r="BP49" s="19"/>
      <c r="BR49" s="19"/>
      <c r="BS49" s="19"/>
      <c r="BT49" s="19"/>
      <c r="BV49" s="19"/>
      <c r="BW49" s="19"/>
      <c r="BX49" s="19"/>
    </row>
    <row r="50" spans="1:76" ht="30" customHeight="1" x14ac:dyDescent="0.35">
      <c r="A50" s="38" t="str">
        <f t="shared" si="17"/>
        <v>0</v>
      </c>
      <c r="B50" s="37">
        <f>'Supervisor Report'!A50</f>
        <v>0</v>
      </c>
      <c r="C50" s="37" t="e">
        <f>'Machine Schedule'!#REF!</f>
        <v>#REF!</v>
      </c>
      <c r="D50" s="18">
        <f>'Supervisor Report'!B50</f>
        <v>58</v>
      </c>
      <c r="E50" s="20" t="e">
        <f ca="1">'Supervisor Report'!F50</f>
        <v>#REF!</v>
      </c>
      <c r="F50" s="28" t="e">
        <f ca="1">'Supervisor Report'!G50</f>
        <v>#REF!</v>
      </c>
      <c r="G50" s="31" t="str">
        <f>'Supervisor Report'!L50</f>
        <v xml:space="preserve">Balance Check 8/28 </v>
      </c>
      <c r="BK50" s="19"/>
      <c r="BL50" s="19"/>
      <c r="BN50" s="19"/>
      <c r="BO50" s="19"/>
      <c r="BP50" s="19"/>
      <c r="BR50" s="19"/>
      <c r="BS50" s="19"/>
      <c r="BT50" s="19"/>
      <c r="BV50" s="19"/>
      <c r="BW50" s="19"/>
      <c r="BX50" s="19"/>
    </row>
    <row r="51" spans="1:76" ht="30" customHeight="1" x14ac:dyDescent="0.35">
      <c r="A51" s="38" t="str">
        <f t="shared" si="17"/>
        <v>0</v>
      </c>
      <c r="B51" s="37">
        <f>'Supervisor Report'!A51</f>
        <v>0</v>
      </c>
      <c r="C51" s="37" t="e">
        <f>'Machine Schedule'!#REF!</f>
        <v>#REF!</v>
      </c>
      <c r="D51" s="18">
        <f>'Supervisor Report'!B51</f>
        <v>59</v>
      </c>
      <c r="E51" s="20" t="e">
        <f ca="1">'Supervisor Report'!F51</f>
        <v>#REF!</v>
      </c>
      <c r="F51" s="28" t="e">
        <f ca="1">'Supervisor Report'!G51</f>
        <v>#REF!</v>
      </c>
      <c r="G51" s="31">
        <f>'Supervisor Report'!L51</f>
        <v>0</v>
      </c>
      <c r="BK51" s="19"/>
      <c r="BL51" s="19"/>
      <c r="BN51" s="19"/>
      <c r="BO51" s="19"/>
      <c r="BP51" s="19"/>
      <c r="BR51" s="19"/>
      <c r="BS51" s="19"/>
      <c r="BT51" s="19"/>
      <c r="BV51" s="19"/>
      <c r="BW51" s="19"/>
      <c r="BX51" s="19"/>
    </row>
    <row r="52" spans="1:76" ht="30" customHeight="1" x14ac:dyDescent="0.35">
      <c r="A52" s="38" t="str">
        <f t="shared" si="17"/>
        <v>0</v>
      </c>
      <c r="B52" s="37">
        <f>'Supervisor Report'!A52</f>
        <v>0</v>
      </c>
      <c r="C52" s="37" t="e">
        <f>'Machine Schedule'!#REF!</f>
        <v>#REF!</v>
      </c>
      <c r="D52" s="18">
        <f>'Supervisor Report'!B52</f>
        <v>60</v>
      </c>
      <c r="E52" s="20" t="e">
        <f ca="1">'Supervisor Report'!F52</f>
        <v>#REF!</v>
      </c>
      <c r="F52" s="28" t="e">
        <f ca="1">'Supervisor Report'!G52</f>
        <v>#REF!</v>
      </c>
      <c r="G52" s="31" t="str">
        <f>'Supervisor Report'!L52</f>
        <v>Balance Check  9/1 UU</v>
      </c>
      <c r="BK52" s="19"/>
      <c r="BL52" s="19"/>
      <c r="BN52" s="19"/>
      <c r="BO52" s="19"/>
      <c r="BP52" s="19"/>
      <c r="BR52" s="19"/>
      <c r="BS52" s="19"/>
      <c r="BT52" s="19"/>
      <c r="BV52" s="19"/>
      <c r="BW52" s="19"/>
      <c r="BX52" s="19"/>
    </row>
    <row r="53" spans="1:76" ht="30" customHeight="1" x14ac:dyDescent="0.35">
      <c r="A53" s="38" t="str">
        <f t="shared" si="17"/>
        <v>0</v>
      </c>
      <c r="B53" s="37">
        <f>'Supervisor Report'!A53</f>
        <v>0</v>
      </c>
      <c r="C53" s="37" t="e">
        <f>'Machine Schedule'!#REF!</f>
        <v>#REF!</v>
      </c>
      <c r="D53" s="18">
        <f>'Supervisor Report'!B53</f>
        <v>61</v>
      </c>
      <c r="E53" s="20" t="e">
        <f ca="1">'Supervisor Report'!F53</f>
        <v>#REF!</v>
      </c>
      <c r="F53" s="28" t="e">
        <f ca="1">'Supervisor Report'!G53</f>
        <v>#REF!</v>
      </c>
      <c r="G53" s="31">
        <f>'Supervisor Report'!L53</f>
        <v>0</v>
      </c>
    </row>
    <row r="54" spans="1:76" ht="30" customHeight="1" x14ac:dyDescent="0.35">
      <c r="A54" s="38" t="str">
        <f t="shared" si="17"/>
        <v>0</v>
      </c>
      <c r="B54" s="37">
        <f>'Supervisor Report'!A54</f>
        <v>0</v>
      </c>
      <c r="C54" s="37" t="e">
        <f>'Machine Schedule'!#REF!</f>
        <v>#REF!</v>
      </c>
      <c r="D54" s="18">
        <f>'Supervisor Report'!B54</f>
        <v>62</v>
      </c>
      <c r="E54" s="20" t="e">
        <f ca="1">'Supervisor Report'!F54</f>
        <v>#REF!</v>
      </c>
      <c r="F54" s="28" t="e">
        <f ca="1">'Supervisor Report'!G54</f>
        <v>#REF!</v>
      </c>
      <c r="G54" s="31">
        <f>'Supervisor Report'!L54</f>
        <v>0</v>
      </c>
    </row>
    <row r="55" spans="1:76" ht="30" customHeight="1" x14ac:dyDescent="0.35">
      <c r="A55" s="38" t="str">
        <f t="shared" si="17"/>
        <v>0</v>
      </c>
      <c r="B55" s="37">
        <f>'Supervisor Report'!A55</f>
        <v>0</v>
      </c>
      <c r="C55" s="37" t="e">
        <f>'Machine Schedule'!#REF!</f>
        <v>#REF!</v>
      </c>
      <c r="D55" s="18">
        <f>'Supervisor Report'!B55</f>
        <v>63</v>
      </c>
      <c r="E55" s="20" t="e">
        <f ca="1">'Supervisor Report'!F55</f>
        <v>#REF!</v>
      </c>
      <c r="F55" s="28" t="e">
        <f ca="1">'Supervisor Report'!G55</f>
        <v>#REF!</v>
      </c>
      <c r="G55" s="31">
        <f>'Supervisor Report'!L55</f>
        <v>0</v>
      </c>
    </row>
    <row r="56" spans="1:76" ht="30" customHeight="1" x14ac:dyDescent="0.35">
      <c r="A56" s="38" t="str">
        <f t="shared" si="17"/>
        <v>R</v>
      </c>
      <c r="B56" s="37" t="str">
        <f>'Supervisor Report'!A56</f>
        <v>R</v>
      </c>
      <c r="C56" s="37" t="e">
        <f>'Machine Schedule'!#REF!</f>
        <v>#REF!</v>
      </c>
      <c r="D56" s="18">
        <f>'Supervisor Report'!B56</f>
        <v>64</v>
      </c>
      <c r="E56" s="20" t="e">
        <f ca="1">'Supervisor Report'!F56</f>
        <v>#REF!</v>
      </c>
      <c r="F56" s="28" t="e">
        <f ca="1">'Supervisor Report'!G56</f>
        <v>#REF!</v>
      </c>
      <c r="G56" s="31">
        <f>'Supervisor Report'!L56</f>
        <v>0</v>
      </c>
    </row>
    <row r="57" spans="1:76" ht="30" customHeight="1" x14ac:dyDescent="0.35">
      <c r="A57" s="38" t="str">
        <f t="shared" si="17"/>
        <v>0</v>
      </c>
      <c r="B57" s="37">
        <f>'Supervisor Report'!A57</f>
        <v>0</v>
      </c>
      <c r="C57" s="37" t="e">
        <f>'Machine Schedule'!#REF!</f>
        <v>#REF!</v>
      </c>
      <c r="D57" s="18">
        <f>'Supervisor Report'!B57</f>
        <v>65</v>
      </c>
      <c r="E57" s="20" t="e">
        <f ca="1">'Supervisor Report'!F57</f>
        <v>#REF!</v>
      </c>
      <c r="F57" s="28" t="e">
        <f ca="1">'Supervisor Report'!G57</f>
        <v>#REF!</v>
      </c>
      <c r="G57" s="31" t="str">
        <f>'Supervisor Report'!L57</f>
        <v>BALANCE CHECK</v>
      </c>
    </row>
    <row r="58" spans="1:76" ht="30" customHeight="1" x14ac:dyDescent="0.35">
      <c r="A58" s="38" t="str">
        <f t="shared" si="17"/>
        <v>0</v>
      </c>
      <c r="B58" s="37">
        <f>'Supervisor Report'!A58</f>
        <v>0</v>
      </c>
      <c r="C58" s="37" t="e">
        <f>'Machine Schedule'!#REF!</f>
        <v>#REF!</v>
      </c>
      <c r="D58" s="18">
        <f>'Supervisor Report'!B58</f>
        <v>66</v>
      </c>
      <c r="E58" s="20" t="e">
        <f ca="1">'Supervisor Report'!F58</f>
        <v>#REF!</v>
      </c>
      <c r="F58" s="28" t="e">
        <f ca="1">'Supervisor Report'!G58</f>
        <v>#REF!</v>
      </c>
      <c r="G58" s="31">
        <f>'Supervisor Report'!L58</f>
        <v>0</v>
      </c>
    </row>
    <row r="59" spans="1:76" ht="30" customHeight="1" x14ac:dyDescent="0.35">
      <c r="A59" s="38" t="str">
        <f t="shared" si="17"/>
        <v>0</v>
      </c>
      <c r="B59" s="37">
        <f>'Supervisor Report'!A59</f>
        <v>0</v>
      </c>
      <c r="C59" s="37" t="e">
        <f>'Machine Schedule'!#REF!</f>
        <v>#REF!</v>
      </c>
      <c r="D59" s="18">
        <f>'Supervisor Report'!B59</f>
        <v>67</v>
      </c>
      <c r="E59" s="20" t="e">
        <f ca="1">'Supervisor Report'!F59</f>
        <v>#REF!</v>
      </c>
      <c r="F59" s="28" t="e">
        <f ca="1">'Supervisor Report'!G59</f>
        <v>#REF!</v>
      </c>
      <c r="G59" s="31" t="str">
        <f>'Supervisor Report'!L59</f>
        <v>BALANCE CHECK 8/25</v>
      </c>
    </row>
    <row r="60" spans="1:76" ht="30" customHeight="1" x14ac:dyDescent="0.35">
      <c r="A60" s="38" t="str">
        <f t="shared" si="17"/>
        <v>0</v>
      </c>
      <c r="B60" s="37">
        <f>'Supervisor Report'!A60</f>
        <v>0</v>
      </c>
      <c r="C60" s="37" t="e">
        <f>'Machine Schedule'!#REF!</f>
        <v>#REF!</v>
      </c>
      <c r="D60" s="18">
        <f>'Supervisor Report'!B60</f>
        <v>68</v>
      </c>
      <c r="E60" s="20" t="e">
        <f ca="1">'Supervisor Report'!F60</f>
        <v>#REF!</v>
      </c>
      <c r="F60" s="28" t="e">
        <f ca="1">'Supervisor Report'!G60</f>
        <v>#REF!</v>
      </c>
      <c r="G60" s="31">
        <f>'Supervisor Report'!L60</f>
        <v>0</v>
      </c>
    </row>
    <row r="61" spans="1:76" ht="30" customHeight="1" x14ac:dyDescent="0.35">
      <c r="A61" s="38" t="str">
        <f t="shared" si="17"/>
        <v>R</v>
      </c>
      <c r="B61" s="37" t="str">
        <f>'Supervisor Report'!A61</f>
        <v xml:space="preserve">R </v>
      </c>
      <c r="C61" s="37" t="e">
        <f>'Machine Schedule'!#REF!</f>
        <v>#REF!</v>
      </c>
      <c r="D61" s="18">
        <f>'Supervisor Report'!B61</f>
        <v>69</v>
      </c>
      <c r="E61" s="20" t="e">
        <f ca="1">'Supervisor Report'!F61</f>
        <v>#REF!</v>
      </c>
      <c r="F61" s="28" t="e">
        <f ca="1">'Supervisor Report'!G61</f>
        <v>#REF!</v>
      </c>
      <c r="G61" s="31">
        <f>'Supervisor Report'!L61</f>
        <v>0</v>
      </c>
    </row>
    <row r="62" spans="1:76" ht="30" customHeight="1" x14ac:dyDescent="0.35">
      <c r="A62" s="38" t="str">
        <f t="shared" si="17"/>
        <v>R</v>
      </c>
      <c r="B62" s="37" t="str">
        <f>'Supervisor Report'!A62</f>
        <v>R</v>
      </c>
      <c r="C62" s="37" t="e">
        <f>'Machine Schedule'!#REF!</f>
        <v>#REF!</v>
      </c>
      <c r="D62" s="18">
        <f>'Supervisor Report'!B62</f>
        <v>70</v>
      </c>
      <c r="E62" s="20" t="e">
        <f ca="1">'Supervisor Report'!F62</f>
        <v>#REF!</v>
      </c>
      <c r="F62" s="28" t="e">
        <f ca="1">'Supervisor Report'!G62</f>
        <v>#REF!</v>
      </c>
      <c r="G62" s="31">
        <f>'Supervisor Report'!L62</f>
        <v>0</v>
      </c>
    </row>
    <row r="63" spans="1:76" ht="30" customHeight="1" x14ac:dyDescent="0.35">
      <c r="A63" s="38" t="str">
        <f t="shared" si="17"/>
        <v>R</v>
      </c>
      <c r="B63" s="37" t="str">
        <f>'Supervisor Report'!A63</f>
        <v>R</v>
      </c>
      <c r="C63" s="37" t="e">
        <f>'Machine Schedule'!#REF!</f>
        <v>#REF!</v>
      </c>
      <c r="D63" s="18">
        <f>'Supervisor Report'!B63</f>
        <v>71</v>
      </c>
      <c r="E63" s="20" t="e">
        <f ca="1">'Supervisor Report'!F63</f>
        <v>#REF!</v>
      </c>
      <c r="F63" s="28" t="e">
        <f ca="1">'Supervisor Report'!G63</f>
        <v>#REF!</v>
      </c>
      <c r="G63" s="31">
        <f>'Supervisor Report'!L63</f>
        <v>0</v>
      </c>
    </row>
    <row r="64" spans="1:76" ht="30" customHeight="1" x14ac:dyDescent="0.35">
      <c r="A64" s="38" t="str">
        <f t="shared" si="17"/>
        <v>0</v>
      </c>
      <c r="B64" s="37">
        <f>'Supervisor Report'!A64</f>
        <v>0</v>
      </c>
      <c r="C64" s="37" t="e">
        <f>'Machine Schedule'!#REF!</f>
        <v>#REF!</v>
      </c>
      <c r="D64" s="18">
        <f>'Supervisor Report'!B64</f>
        <v>72</v>
      </c>
      <c r="E64" s="20" t="e">
        <f ca="1">'Supervisor Report'!F64</f>
        <v>#REF!</v>
      </c>
      <c r="F64" s="28" t="e">
        <f ca="1">'Supervisor Report'!G64</f>
        <v>#REF!</v>
      </c>
      <c r="G64" s="31">
        <f>'Supervisor Report'!L64</f>
        <v>0</v>
      </c>
    </row>
    <row r="65" spans="1:7" ht="30" customHeight="1" x14ac:dyDescent="0.35">
      <c r="A65" s="38" t="str">
        <f t="shared" si="17"/>
        <v>0</v>
      </c>
      <c r="B65" s="37">
        <f>'Supervisor Report'!A65</f>
        <v>0</v>
      </c>
      <c r="C65" s="37" t="e">
        <f>'Machine Schedule'!#REF!</f>
        <v>#REF!</v>
      </c>
      <c r="D65" s="18">
        <f>'Supervisor Report'!B65</f>
        <v>73</v>
      </c>
      <c r="E65" s="20" t="e">
        <f ca="1">'Supervisor Report'!F65</f>
        <v>#REF!</v>
      </c>
      <c r="F65" s="28" t="e">
        <f ca="1">'Supervisor Report'!G65</f>
        <v>#REF!</v>
      </c>
      <c r="G65" s="31">
        <f>'Supervisor Report'!L65</f>
        <v>0</v>
      </c>
    </row>
    <row r="66" spans="1:7" ht="30" customHeight="1" x14ac:dyDescent="0.35">
      <c r="A66" s="38" t="str">
        <f t="shared" si="17"/>
        <v>R</v>
      </c>
      <c r="B66" s="37" t="str">
        <f>'Supervisor Report'!A66</f>
        <v xml:space="preserve">R </v>
      </c>
      <c r="C66" s="37" t="e">
        <f>'Machine Schedule'!#REF!</f>
        <v>#REF!</v>
      </c>
      <c r="D66" s="18">
        <f>'Supervisor Report'!B66</f>
        <v>74</v>
      </c>
      <c r="E66" s="20" t="e">
        <f ca="1">'Supervisor Report'!F66</f>
        <v>#REF!</v>
      </c>
      <c r="F66" s="28" t="e">
        <f ca="1">'Supervisor Report'!G66</f>
        <v>#REF!</v>
      </c>
      <c r="G66" s="31">
        <f>'Supervisor Report'!L66</f>
        <v>0</v>
      </c>
    </row>
    <row r="67" spans="1:7" ht="30" customHeight="1" x14ac:dyDescent="0.35">
      <c r="A67" s="38" t="str">
        <f t="shared" ref="A67:A98" si="18">TRIM(B67)</f>
        <v>0</v>
      </c>
      <c r="B67" s="37">
        <f>'Supervisor Report'!A67</f>
        <v>0</v>
      </c>
      <c r="C67" s="37" t="e">
        <f>'Machine Schedule'!#REF!</f>
        <v>#REF!</v>
      </c>
      <c r="D67" s="18">
        <f>'Supervisor Report'!B67</f>
        <v>75</v>
      </c>
      <c r="E67" s="20" t="e">
        <f ca="1">'Supervisor Report'!F67</f>
        <v>#REF!</v>
      </c>
      <c r="F67" s="28" t="e">
        <f ca="1">'Supervisor Report'!G67</f>
        <v>#REF!</v>
      </c>
      <c r="G67" s="31">
        <f>'Supervisor Report'!L67</f>
        <v>0</v>
      </c>
    </row>
    <row r="68" spans="1:7" ht="30" customHeight="1" x14ac:dyDescent="0.35">
      <c r="A68" s="38" t="str">
        <f t="shared" si="18"/>
        <v>M</v>
      </c>
      <c r="B68" s="37" t="str">
        <f>'Supervisor Report'!A68</f>
        <v>M</v>
      </c>
      <c r="C68" s="37" t="e">
        <f>'Machine Schedule'!#REF!</f>
        <v>#REF!</v>
      </c>
      <c r="D68" s="18">
        <f>'Supervisor Report'!B68</f>
        <v>76</v>
      </c>
      <c r="E68" s="20" t="e">
        <f ca="1">'Supervisor Report'!F68</f>
        <v>#REF!</v>
      </c>
      <c r="F68" s="28" t="e">
        <f ca="1">'Supervisor Report'!G68</f>
        <v>#REF!</v>
      </c>
      <c r="G68" s="31" t="str">
        <f>'Supervisor Report'!L68</f>
        <v xml:space="preserve">Picking needle </v>
      </c>
    </row>
    <row r="69" spans="1:7" ht="30" customHeight="1" x14ac:dyDescent="0.35">
      <c r="A69" s="38" t="str">
        <f t="shared" si="18"/>
        <v>h</v>
      </c>
      <c r="B69" s="37" t="str">
        <f>'Supervisor Report'!A69</f>
        <v>h</v>
      </c>
      <c r="C69" s="37" t="e">
        <f>'Machine Schedule'!#REF!</f>
        <v>#REF!</v>
      </c>
      <c r="D69" s="18">
        <f>'Supervisor Report'!B69</f>
        <v>77</v>
      </c>
      <c r="E69" s="20" t="e">
        <f ca="1">'Supervisor Report'!F69</f>
        <v>#REF!</v>
      </c>
      <c r="F69" s="28" t="e">
        <f ca="1">'Supervisor Report'!G69</f>
        <v>#REF!</v>
      </c>
      <c r="G69" s="31" t="str">
        <f>'Supervisor Report'!L69</f>
        <v>on hold per Heidy</v>
      </c>
    </row>
    <row r="70" spans="1:7" ht="30" customHeight="1" x14ac:dyDescent="0.35">
      <c r="A70" s="38" t="str">
        <f t="shared" si="18"/>
        <v>0</v>
      </c>
      <c r="B70" s="37">
        <f>'Supervisor Report'!A70</f>
        <v>0</v>
      </c>
      <c r="C70" s="37" t="e">
        <f>'Machine Schedule'!#REF!</f>
        <v>#REF!</v>
      </c>
      <c r="D70" s="18">
        <f>'Supervisor Report'!B70</f>
        <v>78</v>
      </c>
      <c r="E70" s="20" t="e">
        <f ca="1">'Supervisor Report'!F70</f>
        <v>#REF!</v>
      </c>
      <c r="F70" s="28" t="e">
        <f ca="1">'Supervisor Report'!G70</f>
        <v>#REF!</v>
      </c>
      <c r="G70" s="31" t="str">
        <f>'Supervisor Report'!L70</f>
        <v>Balance Check 8/30 UU</v>
      </c>
    </row>
    <row r="71" spans="1:7" ht="30" customHeight="1" x14ac:dyDescent="0.35">
      <c r="A71" s="38" t="str">
        <f t="shared" si="18"/>
        <v>R</v>
      </c>
      <c r="B71" s="37" t="str">
        <f>'Supervisor Report'!A71</f>
        <v>R</v>
      </c>
      <c r="C71" s="37" t="e">
        <f>'Machine Schedule'!#REF!</f>
        <v>#REF!</v>
      </c>
      <c r="D71" s="18">
        <f>'Supervisor Report'!B71</f>
        <v>79</v>
      </c>
      <c r="E71" s="20" t="e">
        <f ca="1">'Supervisor Report'!F71</f>
        <v>#REF!</v>
      </c>
      <c r="F71" s="28" t="e">
        <f ca="1">'Supervisor Report'!G71</f>
        <v>#REF!</v>
      </c>
      <c r="G71" s="31">
        <f>'Supervisor Report'!L71</f>
        <v>0</v>
      </c>
    </row>
    <row r="72" spans="1:7" ht="30" customHeight="1" x14ac:dyDescent="0.35">
      <c r="A72" s="38" t="str">
        <f t="shared" si="18"/>
        <v>R</v>
      </c>
      <c r="B72" s="37" t="str">
        <f>'Supervisor Report'!A72</f>
        <v xml:space="preserve">R </v>
      </c>
      <c r="C72" s="37" t="e">
        <f>'Machine Schedule'!#REF!</f>
        <v>#REF!</v>
      </c>
      <c r="D72" s="18">
        <f>'Supervisor Report'!B72</f>
        <v>80</v>
      </c>
      <c r="E72" s="20" t="e">
        <f ca="1">'Supervisor Report'!F72</f>
        <v>#REF!</v>
      </c>
      <c r="F72" s="28" t="e">
        <f ca="1">'Supervisor Report'!G72</f>
        <v>#REF!</v>
      </c>
      <c r="G72" s="31">
        <f>'Supervisor Report'!L72</f>
        <v>0</v>
      </c>
    </row>
    <row r="73" spans="1:7" ht="30" customHeight="1" x14ac:dyDescent="0.35">
      <c r="A73" s="38" t="str">
        <f t="shared" si="18"/>
        <v>R</v>
      </c>
      <c r="B73" s="37" t="str">
        <f>'Supervisor Report'!A73</f>
        <v>R</v>
      </c>
      <c r="C73" s="37" t="e">
        <f>'Machine Schedule'!#REF!</f>
        <v>#REF!</v>
      </c>
      <c r="D73" s="18">
        <f>'Supervisor Report'!B73</f>
        <v>81</v>
      </c>
      <c r="E73" s="20" t="e">
        <f ca="1">'Supervisor Report'!F73</f>
        <v>#REF!</v>
      </c>
      <c r="F73" s="28" t="e">
        <f ca="1">'Supervisor Report'!G73</f>
        <v>#REF!</v>
      </c>
      <c r="G73" s="31">
        <f>'Supervisor Report'!L73</f>
        <v>0</v>
      </c>
    </row>
    <row r="74" spans="1:7" ht="30" customHeight="1" x14ac:dyDescent="0.35">
      <c r="A74" s="38" t="str">
        <f t="shared" si="18"/>
        <v>0</v>
      </c>
      <c r="B74" s="37">
        <f>'Supervisor Report'!A74</f>
        <v>0</v>
      </c>
      <c r="C74" s="37" t="e">
        <f>'Machine Schedule'!#REF!</f>
        <v>#REF!</v>
      </c>
      <c r="D74" s="18">
        <f>'Supervisor Report'!B74</f>
        <v>82</v>
      </c>
      <c r="E74" s="20" t="e">
        <f ca="1">'Supervisor Report'!F74</f>
        <v>#REF!</v>
      </c>
      <c r="F74" s="28" t="e">
        <f ca="1">'Supervisor Report'!G74</f>
        <v>#REF!</v>
      </c>
      <c r="G74" s="31">
        <f>'Supervisor Report'!L74</f>
        <v>0</v>
      </c>
    </row>
    <row r="75" spans="1:7" ht="30" customHeight="1" x14ac:dyDescent="0.35">
      <c r="A75" s="38" t="str">
        <f t="shared" si="18"/>
        <v>S</v>
      </c>
      <c r="B75" s="37" t="str">
        <f>'Supervisor Report'!A75</f>
        <v>S</v>
      </c>
      <c r="C75" s="37" t="e">
        <f>'Machine Schedule'!#REF!</f>
        <v>#REF!</v>
      </c>
      <c r="D75" s="18">
        <f>'Supervisor Report'!B75</f>
        <v>83</v>
      </c>
      <c r="E75" s="20" t="e">
        <f ca="1">'Supervisor Report'!F75</f>
        <v>#REF!</v>
      </c>
      <c r="F75" s="28" t="e">
        <f ca="1">'Supervisor Report'!G75</f>
        <v>#REF!</v>
      </c>
      <c r="G75" s="31" t="str">
        <f>'Supervisor Report'!L75</f>
        <v>S/C</v>
      </c>
    </row>
    <row r="76" spans="1:7" ht="30" customHeight="1" x14ac:dyDescent="0.35">
      <c r="A76" s="38" t="str">
        <f t="shared" si="18"/>
        <v>0</v>
      </c>
      <c r="B76" s="37">
        <f>'Supervisor Report'!A76</f>
        <v>0</v>
      </c>
      <c r="C76" s="37" t="e">
        <f>'Machine Schedule'!#REF!</f>
        <v>#REF!</v>
      </c>
      <c r="D76" s="18">
        <f>'Supervisor Report'!B76</f>
        <v>84</v>
      </c>
      <c r="E76" s="20" t="e">
        <f ca="1">'Supervisor Report'!F76</f>
        <v>#REF!</v>
      </c>
      <c r="F76" s="28" t="e">
        <f ca="1">'Supervisor Report'!G76</f>
        <v>#REF!</v>
      </c>
      <c r="G76" s="31">
        <f>'Supervisor Report'!L76</f>
        <v>0</v>
      </c>
    </row>
    <row r="77" spans="1:7" ht="30" customHeight="1" x14ac:dyDescent="0.35">
      <c r="A77" s="38" t="str">
        <f t="shared" si="18"/>
        <v>R</v>
      </c>
      <c r="B77" s="37" t="str">
        <f>'Supervisor Report'!A77</f>
        <v>R</v>
      </c>
      <c r="C77" s="37" t="e">
        <f>'Machine Schedule'!#REF!</f>
        <v>#REF!</v>
      </c>
      <c r="D77" s="18">
        <f>'Supervisor Report'!B77</f>
        <v>85</v>
      </c>
      <c r="E77" s="20" t="e">
        <f ca="1">'Supervisor Report'!F77</f>
        <v>#REF!</v>
      </c>
      <c r="F77" s="28" t="e">
        <f ca="1">'Supervisor Report'!G77</f>
        <v>#REF!</v>
      </c>
      <c r="G77" s="31">
        <f>'Supervisor Report'!L77</f>
        <v>0</v>
      </c>
    </row>
    <row r="78" spans="1:7" ht="30" customHeight="1" x14ac:dyDescent="0.35">
      <c r="A78" s="38" t="str">
        <f t="shared" si="18"/>
        <v>0</v>
      </c>
      <c r="B78" s="37">
        <f>'Supervisor Report'!A78</f>
        <v>0</v>
      </c>
      <c r="C78" s="37" t="e">
        <f>'Machine Schedule'!#REF!</f>
        <v>#REF!</v>
      </c>
      <c r="D78" s="18">
        <f>'Supervisor Report'!B78</f>
        <v>86</v>
      </c>
      <c r="E78" s="20" t="e">
        <f ca="1">'Supervisor Report'!F78</f>
        <v>#REF!</v>
      </c>
      <c r="F78" s="28" t="e">
        <f ca="1">'Supervisor Report'!G78</f>
        <v>#REF!</v>
      </c>
      <c r="G78" s="31">
        <f>'Supervisor Report'!L78</f>
        <v>0</v>
      </c>
    </row>
    <row r="79" spans="1:7" ht="30" customHeight="1" x14ac:dyDescent="0.35">
      <c r="A79" s="38" t="str">
        <f t="shared" si="18"/>
        <v>0</v>
      </c>
      <c r="B79" s="37">
        <f>'Supervisor Report'!A79</f>
        <v>0</v>
      </c>
      <c r="C79" s="37" t="e">
        <f>'Machine Schedule'!#REF!</f>
        <v>#REF!</v>
      </c>
      <c r="D79" s="18">
        <f>'Supervisor Report'!B79</f>
        <v>87</v>
      </c>
      <c r="E79" s="20" t="e">
        <f ca="1">'Supervisor Report'!F79</f>
        <v>#REF!</v>
      </c>
      <c r="F79" s="28" t="e">
        <f ca="1">'Supervisor Report'!G79</f>
        <v>#REF!</v>
      </c>
      <c r="G79" s="31" t="str">
        <f>'Supervisor Report'!L79</f>
        <v>This machine has tickets ??  9/1 UU</v>
      </c>
    </row>
    <row r="80" spans="1:7" ht="30" customHeight="1" x14ac:dyDescent="0.35">
      <c r="A80" s="38" t="str">
        <f t="shared" si="18"/>
        <v>R</v>
      </c>
      <c r="B80" s="37" t="str">
        <f>'Supervisor Report'!A80</f>
        <v>R</v>
      </c>
      <c r="C80" s="37" t="e">
        <f>'Machine Schedule'!#REF!</f>
        <v>#REF!</v>
      </c>
      <c r="D80" s="18">
        <f>'Supervisor Report'!B80</f>
        <v>88</v>
      </c>
      <c r="E80" s="20" t="e">
        <f ca="1">'Supervisor Report'!F80</f>
        <v>#REF!</v>
      </c>
      <c r="F80" s="28" t="e">
        <f ca="1">'Supervisor Report'!G80</f>
        <v>#REF!</v>
      </c>
      <c r="G80" s="31">
        <f>'Supervisor Report'!L80</f>
        <v>0</v>
      </c>
    </row>
    <row r="81" spans="1:7" ht="30" customHeight="1" x14ac:dyDescent="0.35">
      <c r="A81" s="38" t="str">
        <f t="shared" si="18"/>
        <v>0</v>
      </c>
      <c r="B81" s="37">
        <f>'Supervisor Report'!A81</f>
        <v>0</v>
      </c>
      <c r="C81" s="37" t="e">
        <f>'Machine Schedule'!#REF!</f>
        <v>#REF!</v>
      </c>
      <c r="D81" s="18">
        <f>'Supervisor Report'!B81</f>
        <v>89</v>
      </c>
      <c r="E81" s="20" t="e">
        <f ca="1">'Supervisor Report'!F81</f>
        <v>#REF!</v>
      </c>
      <c r="F81" s="28" t="e">
        <f ca="1">'Supervisor Report'!G81</f>
        <v>#REF!</v>
      </c>
      <c r="G81" s="31">
        <f>'Supervisor Report'!L81</f>
        <v>0</v>
      </c>
    </row>
    <row r="82" spans="1:7" ht="30" customHeight="1" x14ac:dyDescent="0.35">
      <c r="A82" s="38" t="str">
        <f t="shared" si="18"/>
        <v>0</v>
      </c>
      <c r="B82" s="37">
        <f>'Supervisor Report'!A82</f>
        <v>0</v>
      </c>
      <c r="C82" s="37" t="e">
        <f>'Machine Schedule'!#REF!</f>
        <v>#REF!</v>
      </c>
      <c r="D82" s="18">
        <f>'Supervisor Report'!B82</f>
        <v>90</v>
      </c>
      <c r="E82" s="20" t="e">
        <f ca="1">'Supervisor Report'!F82</f>
        <v>#REF!</v>
      </c>
      <c r="F82" s="28" t="e">
        <f ca="1">'Supervisor Report'!G82</f>
        <v>#REF!</v>
      </c>
      <c r="G82" s="31">
        <f>'Supervisor Report'!L82</f>
        <v>0</v>
      </c>
    </row>
    <row r="83" spans="1:7" ht="30" customHeight="1" x14ac:dyDescent="0.35">
      <c r="A83" s="38" t="str">
        <f t="shared" si="18"/>
        <v>0</v>
      </c>
      <c r="B83" s="37">
        <f>'Supervisor Report'!A83</f>
        <v>0</v>
      </c>
      <c r="C83" s="37" t="e">
        <f>'Machine Schedule'!#REF!</f>
        <v>#REF!</v>
      </c>
      <c r="D83" s="18">
        <f>'Supervisor Report'!B83</f>
        <v>91</v>
      </c>
      <c r="E83" s="20" t="e">
        <f ca="1">'Supervisor Report'!F83</f>
        <v>#REF!</v>
      </c>
      <c r="F83" s="28" t="e">
        <f ca="1">'Supervisor Report'!G83</f>
        <v>#REF!</v>
      </c>
      <c r="G83" s="31">
        <f>'Supervisor Report'!L83</f>
        <v>0</v>
      </c>
    </row>
    <row r="84" spans="1:7" ht="30" customHeight="1" x14ac:dyDescent="0.35">
      <c r="A84" s="38" t="str">
        <f t="shared" si="18"/>
        <v>R</v>
      </c>
      <c r="B84" s="37" t="str">
        <f>'Supervisor Report'!A84</f>
        <v>R</v>
      </c>
      <c r="C84" s="37" t="e">
        <f>'Machine Schedule'!#REF!</f>
        <v>#REF!</v>
      </c>
      <c r="D84" s="18">
        <f>'Supervisor Report'!B84</f>
        <v>92</v>
      </c>
      <c r="E84" s="20" t="e">
        <f ca="1">'Supervisor Report'!F84</f>
        <v>#REF!</v>
      </c>
      <c r="F84" s="28" t="e">
        <f ca="1">'Supervisor Report'!G84</f>
        <v>#REF!</v>
      </c>
      <c r="G84" s="31">
        <f>'Supervisor Report'!L84</f>
        <v>0</v>
      </c>
    </row>
    <row r="85" spans="1:7" ht="30" customHeight="1" x14ac:dyDescent="0.35">
      <c r="A85" s="38" t="str">
        <f t="shared" si="18"/>
        <v>M</v>
      </c>
      <c r="B85" s="37" t="str">
        <f>'Supervisor Report'!A85</f>
        <v>M</v>
      </c>
      <c r="C85" s="37" t="e">
        <f>'Machine Schedule'!#REF!</f>
        <v>#REF!</v>
      </c>
      <c r="D85" s="18">
        <f>'Supervisor Report'!B85</f>
        <v>93</v>
      </c>
      <c r="E85" s="20" t="e">
        <f ca="1">'Supervisor Report'!F85</f>
        <v>#REF!</v>
      </c>
      <c r="F85" s="28" t="e">
        <f ca="1">'Supervisor Report'!G85</f>
        <v>#REF!</v>
      </c>
      <c r="G85" s="31" t="str">
        <f>'Supervisor Report'!L85</f>
        <v>Machine is doing holes, mechanic found a loose carrier, we tight it but still doing holes 9/1 UU</v>
      </c>
    </row>
    <row r="86" spans="1:7" ht="30" customHeight="1" x14ac:dyDescent="0.35">
      <c r="A86" s="38" t="str">
        <f t="shared" si="18"/>
        <v>R</v>
      </c>
      <c r="B86" s="37" t="str">
        <f>'Supervisor Report'!A86</f>
        <v xml:space="preserve">R </v>
      </c>
      <c r="C86" s="37" t="e">
        <f>'Machine Schedule'!#REF!</f>
        <v>#REF!</v>
      </c>
      <c r="D86" s="18">
        <f>'Supervisor Report'!B86</f>
        <v>94</v>
      </c>
      <c r="E86" s="20" t="e">
        <f ca="1">'Supervisor Report'!F86</f>
        <v>#REF!</v>
      </c>
      <c r="F86" s="28" t="e">
        <f ca="1">'Supervisor Report'!G86</f>
        <v>#REF!</v>
      </c>
      <c r="G86" s="31">
        <f>'Supervisor Report'!L86</f>
        <v>0</v>
      </c>
    </row>
    <row r="87" spans="1:7" ht="30" customHeight="1" x14ac:dyDescent="0.35">
      <c r="A87" s="38" t="str">
        <f t="shared" si="18"/>
        <v>0</v>
      </c>
      <c r="B87" s="37">
        <f>'Supervisor Report'!A87</f>
        <v>0</v>
      </c>
      <c r="C87" s="37" t="e">
        <f>'Machine Schedule'!#REF!</f>
        <v>#REF!</v>
      </c>
      <c r="D87" s="18">
        <f>'Supervisor Report'!B87</f>
        <v>95</v>
      </c>
      <c r="E87" s="20" t="e">
        <f ca="1">'Supervisor Report'!F87</f>
        <v>#REF!</v>
      </c>
      <c r="F87" s="28" t="e">
        <f ca="1">'Supervisor Report'!G87</f>
        <v>#REF!</v>
      </c>
      <c r="G87" s="31">
        <f>'Supervisor Report'!L87</f>
        <v>0</v>
      </c>
    </row>
    <row r="88" spans="1:7" ht="30" customHeight="1" x14ac:dyDescent="0.35">
      <c r="A88" s="38" t="str">
        <f t="shared" si="18"/>
        <v>H</v>
      </c>
      <c r="B88" s="37" t="str">
        <f>'Supervisor Report'!A88</f>
        <v>H</v>
      </c>
      <c r="C88" s="37" t="e">
        <f>'Machine Schedule'!#REF!</f>
        <v>#REF!</v>
      </c>
      <c r="D88" s="18">
        <f>'Supervisor Report'!B88</f>
        <v>96</v>
      </c>
      <c r="E88" s="20" t="e">
        <f ca="1">'Supervisor Report'!F88</f>
        <v>#REF!</v>
      </c>
      <c r="F88" s="28" t="e">
        <f ca="1">'Supervisor Report'!G88</f>
        <v>#REF!</v>
      </c>
      <c r="G88" s="31" t="str">
        <f>'Supervisor Report'!L88</f>
        <v>hold for R&amp;D 8/27</v>
      </c>
    </row>
    <row r="89" spans="1:7" ht="30" customHeight="1" x14ac:dyDescent="0.35">
      <c r="A89" s="38" t="str">
        <f t="shared" si="18"/>
        <v>R</v>
      </c>
      <c r="B89" s="37" t="str">
        <f>'Supervisor Report'!A89</f>
        <v>R</v>
      </c>
      <c r="C89" s="37" t="e">
        <f>'Machine Schedule'!#REF!</f>
        <v>#REF!</v>
      </c>
      <c r="D89" s="18">
        <f>'Supervisor Report'!B89</f>
        <v>97</v>
      </c>
      <c r="E89" s="20" t="e">
        <f ca="1">'Supervisor Report'!F89</f>
        <v>#REF!</v>
      </c>
      <c r="F89" s="28" t="e">
        <f ca="1">'Supervisor Report'!G89</f>
        <v>#REF!</v>
      </c>
      <c r="G89" s="31">
        <f>'Supervisor Report'!L89</f>
        <v>0</v>
      </c>
    </row>
    <row r="90" spans="1:7" ht="30" customHeight="1" x14ac:dyDescent="0.35">
      <c r="A90" s="38" t="str">
        <f t="shared" si="18"/>
        <v>0</v>
      </c>
      <c r="B90" s="37">
        <f>'Supervisor Report'!A90</f>
        <v>0</v>
      </c>
      <c r="C90" s="37" t="e">
        <f>'Machine Schedule'!#REF!</f>
        <v>#REF!</v>
      </c>
      <c r="D90" s="18">
        <f>'Supervisor Report'!B90</f>
        <v>98</v>
      </c>
      <c r="E90" s="20" t="e">
        <f ca="1">'Supervisor Report'!F90</f>
        <v>#REF!</v>
      </c>
      <c r="F90" s="28" t="e">
        <f ca="1">'Supervisor Report'!G90</f>
        <v>#REF!</v>
      </c>
      <c r="G90" s="31">
        <f>'Supervisor Report'!L90</f>
        <v>0</v>
      </c>
    </row>
    <row r="91" spans="1:7" ht="30" customHeight="1" x14ac:dyDescent="0.35">
      <c r="A91" s="38" t="str">
        <f t="shared" si="18"/>
        <v>S</v>
      </c>
      <c r="B91" s="37" t="str">
        <f>'Supervisor Report'!A91</f>
        <v>S</v>
      </c>
      <c r="C91" s="37" t="e">
        <f>'Machine Schedule'!#REF!</f>
        <v>#REF!</v>
      </c>
      <c r="D91" s="18">
        <f>'Supervisor Report'!B91</f>
        <v>99</v>
      </c>
      <c r="E91" s="20" t="e">
        <f ca="1">'Supervisor Report'!F91</f>
        <v>#REF!</v>
      </c>
      <c r="F91" s="28" t="e">
        <f ca="1">'Supervisor Report'!G91</f>
        <v>#REF!</v>
      </c>
      <c r="G91" s="31">
        <f>'Supervisor Report'!L91</f>
        <v>0</v>
      </c>
    </row>
    <row r="92" spans="1:7" ht="30" customHeight="1" x14ac:dyDescent="0.35">
      <c r="A92" s="38" t="str">
        <f t="shared" si="18"/>
        <v>R</v>
      </c>
      <c r="B92" s="37" t="str">
        <f>'Supervisor Report'!A92</f>
        <v xml:space="preserve">R </v>
      </c>
      <c r="C92" s="37" t="e">
        <f>'Machine Schedule'!#REF!</f>
        <v>#REF!</v>
      </c>
      <c r="D92" s="18">
        <f>'Supervisor Report'!B92</f>
        <v>100</v>
      </c>
      <c r="E92" s="20" t="e">
        <f ca="1">'Supervisor Report'!F92</f>
        <v>#REF!</v>
      </c>
      <c r="F92" s="28" t="e">
        <f ca="1">'Supervisor Report'!G92</f>
        <v>#REF!</v>
      </c>
      <c r="G92" s="31">
        <f>'Supervisor Report'!L92</f>
        <v>0</v>
      </c>
    </row>
    <row r="93" spans="1:7" ht="30" customHeight="1" x14ac:dyDescent="0.35">
      <c r="A93" s="38" t="str">
        <f t="shared" si="18"/>
        <v>0</v>
      </c>
      <c r="B93" s="37">
        <f>'Supervisor Report'!A93</f>
        <v>0</v>
      </c>
      <c r="C93" s="37" t="e">
        <f>'Machine Schedule'!#REF!</f>
        <v>#REF!</v>
      </c>
      <c r="D93" s="18">
        <f>'Supervisor Report'!B93</f>
        <v>101</v>
      </c>
      <c r="E93" s="20" t="e">
        <f ca="1">'Supervisor Report'!F93</f>
        <v>#REF!</v>
      </c>
      <c r="F93" s="28" t="e">
        <f ca="1">'Supervisor Report'!G93</f>
        <v>#REF!</v>
      </c>
      <c r="G93" s="31">
        <f>'Supervisor Report'!L93</f>
        <v>0</v>
      </c>
    </row>
    <row r="94" spans="1:7" ht="30" customHeight="1" x14ac:dyDescent="0.35">
      <c r="A94" s="38" t="str">
        <f t="shared" si="18"/>
        <v>0</v>
      </c>
      <c r="B94" s="37">
        <f>'Supervisor Report'!A94</f>
        <v>0</v>
      </c>
      <c r="C94" s="37" t="e">
        <f>'Machine Schedule'!#REF!</f>
        <v>#REF!</v>
      </c>
      <c r="D94" s="18">
        <f>'Supervisor Report'!B94</f>
        <v>102</v>
      </c>
      <c r="E94" s="20" t="e">
        <f ca="1">'Supervisor Report'!F94</f>
        <v>#REF!</v>
      </c>
      <c r="F94" s="28" t="e">
        <f ca="1">'Supervisor Report'!G94</f>
        <v>#REF!</v>
      </c>
      <c r="G94" s="31">
        <f>'Supervisor Report'!L94</f>
        <v>0</v>
      </c>
    </row>
    <row r="95" spans="1:7" ht="30" customHeight="1" x14ac:dyDescent="0.35">
      <c r="A95" s="38" t="str">
        <f t="shared" si="18"/>
        <v>H</v>
      </c>
      <c r="B95" s="37" t="str">
        <f>'Supervisor Report'!A95</f>
        <v>H</v>
      </c>
      <c r="C95" s="37" t="e">
        <f>'Machine Schedule'!#REF!</f>
        <v>#REF!</v>
      </c>
      <c r="D95" s="18">
        <f>'Supervisor Report'!B95</f>
        <v>103</v>
      </c>
      <c r="E95" s="20" t="e">
        <f ca="1">'Supervisor Report'!F95</f>
        <v>#REF!</v>
      </c>
      <c r="F95" s="28" t="e">
        <f ca="1">'Supervisor Report'!G95</f>
        <v>#REF!</v>
      </c>
      <c r="G95" s="31" t="str">
        <f>'Supervisor Report'!L95</f>
        <v xml:space="preserve">hold for R&amp;D    </v>
      </c>
    </row>
    <row r="96" spans="1:7" ht="30" customHeight="1" x14ac:dyDescent="0.35">
      <c r="A96" s="38" t="str">
        <f t="shared" si="18"/>
        <v>0</v>
      </c>
      <c r="B96" s="37">
        <f>'Supervisor Report'!A96</f>
        <v>0</v>
      </c>
      <c r="C96" s="37" t="e">
        <f>'Machine Schedule'!#REF!</f>
        <v>#REF!</v>
      </c>
      <c r="D96" s="18">
        <f>'Supervisor Report'!B96</f>
        <v>104</v>
      </c>
      <c r="E96" s="20" t="e">
        <f ca="1">'Supervisor Report'!F96</f>
        <v>#REF!</v>
      </c>
      <c r="F96" s="28" t="e">
        <f ca="1">'Supervisor Report'!G96</f>
        <v>#REF!</v>
      </c>
      <c r="G96" s="31" t="str">
        <f>'Supervisor Report'!L96</f>
        <v>1 Ticket at machine pc#001 without approved slip  8/30 UU</v>
      </c>
    </row>
    <row r="97" spans="1:7" ht="30" customHeight="1" x14ac:dyDescent="0.35">
      <c r="A97" s="38" t="str">
        <f t="shared" si="18"/>
        <v>0</v>
      </c>
      <c r="B97" s="37">
        <f>'Supervisor Report'!A97</f>
        <v>0</v>
      </c>
      <c r="C97" s="37" t="e">
        <f>'Machine Schedule'!#REF!</f>
        <v>#REF!</v>
      </c>
      <c r="D97" s="18">
        <f>'Supervisor Report'!B97</f>
        <v>105</v>
      </c>
      <c r="E97" s="20" t="e">
        <f ca="1">'Supervisor Report'!F97</f>
        <v>#REF!</v>
      </c>
      <c r="F97" s="28" t="e">
        <f ca="1">'Supervisor Report'!G97</f>
        <v>#REF!</v>
      </c>
      <c r="G97" s="31">
        <f>'Supervisor Report'!L97</f>
        <v>0</v>
      </c>
    </row>
    <row r="98" spans="1:7" ht="30" customHeight="1" x14ac:dyDescent="0.35">
      <c r="A98" s="38" t="str">
        <f t="shared" si="18"/>
        <v>0</v>
      </c>
      <c r="B98" s="37">
        <f>'Supervisor Report'!A98</f>
        <v>0</v>
      </c>
      <c r="C98" s="37" t="e">
        <f>'Machine Schedule'!#REF!</f>
        <v>#REF!</v>
      </c>
      <c r="D98" s="18">
        <f>'Supervisor Report'!B98</f>
        <v>106</v>
      </c>
      <c r="E98" s="20" t="e">
        <f ca="1">'Supervisor Report'!F98</f>
        <v>#REF!</v>
      </c>
      <c r="F98" s="28" t="e">
        <f ca="1">'Supervisor Report'!G98</f>
        <v>#REF!</v>
      </c>
      <c r="G98" s="31">
        <f>'Supervisor Report'!L98</f>
        <v>0</v>
      </c>
    </row>
    <row r="99" spans="1:7" ht="30" customHeight="1" x14ac:dyDescent="0.35">
      <c r="A99" s="38" t="str">
        <f t="shared" ref="A99:A102" si="19">TRIM(B99)</f>
        <v>R</v>
      </c>
      <c r="B99" s="37" t="str">
        <f>'Supervisor Report'!A99</f>
        <v>R</v>
      </c>
      <c r="C99" s="37" t="e">
        <f>'Machine Schedule'!#REF!</f>
        <v>#REF!</v>
      </c>
      <c r="D99" s="18">
        <f>'Supervisor Report'!B99</f>
        <v>107</v>
      </c>
      <c r="E99" s="20" t="e">
        <f ca="1">'Supervisor Report'!F99</f>
        <v>#REF!</v>
      </c>
      <c r="F99" s="28" t="e">
        <f ca="1">'Supervisor Report'!G99</f>
        <v>#REF!</v>
      </c>
      <c r="G99" s="31">
        <f>'Supervisor Report'!L99</f>
        <v>0</v>
      </c>
    </row>
    <row r="100" spans="1:7" ht="30" customHeight="1" x14ac:dyDescent="0.35">
      <c r="A100" s="38" t="str">
        <f t="shared" si="19"/>
        <v>R</v>
      </c>
      <c r="B100" s="37" t="str">
        <f>'Supervisor Report'!A100</f>
        <v>R</v>
      </c>
      <c r="C100" s="37" t="e">
        <f>'Machine Schedule'!#REF!</f>
        <v>#REF!</v>
      </c>
      <c r="D100" s="18">
        <f>'Supervisor Report'!B100</f>
        <v>108</v>
      </c>
      <c r="E100" s="20" t="e">
        <f ca="1">'Supervisor Report'!F100</f>
        <v>#REF!</v>
      </c>
      <c r="F100" s="28" t="e">
        <f ca="1">'Supervisor Report'!G100</f>
        <v>#REF!</v>
      </c>
      <c r="G100" s="31">
        <f>'Supervisor Report'!L100</f>
        <v>0</v>
      </c>
    </row>
    <row r="101" spans="1:7" ht="30" customHeight="1" x14ac:dyDescent="0.35">
      <c r="A101" s="38" t="str">
        <f t="shared" si="19"/>
        <v>0</v>
      </c>
      <c r="B101" s="37">
        <f>'Supervisor Report'!A101</f>
        <v>0</v>
      </c>
      <c r="C101" s="37" t="e">
        <f>'Machine Schedule'!#REF!</f>
        <v>#REF!</v>
      </c>
      <c r="D101" s="18">
        <f>'Supervisor Report'!B101</f>
        <v>109</v>
      </c>
      <c r="E101" s="20" t="e">
        <f ca="1">'Supervisor Report'!F101</f>
        <v>#REF!</v>
      </c>
      <c r="F101" s="28" t="e">
        <f ca="1">'Supervisor Report'!G101</f>
        <v>#REF!</v>
      </c>
      <c r="G101" s="31">
        <f>'Supervisor Report'!L101</f>
        <v>0</v>
      </c>
    </row>
    <row r="102" spans="1:7" ht="30" customHeight="1" x14ac:dyDescent="0.35">
      <c r="A102" s="38" t="str">
        <f t="shared" si="19"/>
        <v>0</v>
      </c>
      <c r="B102" s="37">
        <f>'Supervisor Report'!A102</f>
        <v>0</v>
      </c>
      <c r="C102" s="37" t="e">
        <f>'Machine Schedule'!#REF!</f>
        <v>#REF!</v>
      </c>
      <c r="D102" s="18">
        <f>'Supervisor Report'!B102</f>
        <v>110</v>
      </c>
      <c r="E102" s="20" t="e">
        <f ca="1">'Supervisor Report'!F102</f>
        <v>#REF!</v>
      </c>
      <c r="F102" s="28" t="e">
        <f ca="1">'Supervisor Report'!G102</f>
        <v>#REF!</v>
      </c>
      <c r="G102" s="31">
        <f>'Supervisor Report'!L102</f>
        <v>0</v>
      </c>
    </row>
    <row r="103" spans="1:7" ht="30" customHeight="1" x14ac:dyDescent="0.35">
      <c r="A103" s="38" t="str">
        <f t="shared" ref="A103:A104" si="20">TRIM(B103)</f>
        <v>h</v>
      </c>
      <c r="B103" s="37" t="str">
        <f>'Supervisor Report'!A103</f>
        <v>h</v>
      </c>
      <c r="C103" s="37" t="e">
        <f>'Machine Schedule'!#REF!</f>
        <v>#REF!</v>
      </c>
      <c r="D103" s="18">
        <f>'Supervisor Report'!B103</f>
        <v>111</v>
      </c>
      <c r="E103" s="20" t="e">
        <f ca="1">'Supervisor Report'!F103</f>
        <v>#REF!</v>
      </c>
      <c r="F103" s="28" t="e">
        <f ca="1">'Supervisor Report'!G103</f>
        <v>#REF!</v>
      </c>
      <c r="G103" s="31" t="str">
        <f>'Supervisor Report'!L103</f>
        <v>on hold per Walter</v>
      </c>
    </row>
    <row r="104" spans="1:7" ht="30" customHeight="1" x14ac:dyDescent="0.35">
      <c r="A104" s="38" t="str">
        <f t="shared" si="20"/>
        <v>H</v>
      </c>
      <c r="B104" s="37" t="str">
        <f>'Supervisor Report'!A104</f>
        <v>H</v>
      </c>
      <c r="C104" s="37" t="e">
        <f>'Machine Schedule'!#REF!</f>
        <v>#REF!</v>
      </c>
      <c r="D104" s="18">
        <f>'Supervisor Report'!B104</f>
        <v>113</v>
      </c>
      <c r="E104" s="20" t="e">
        <f ca="1">'Supervisor Report'!F104</f>
        <v>#REF!</v>
      </c>
      <c r="F104" s="28" t="e">
        <f ca="1">'Supervisor Report'!G104</f>
        <v>#REF!</v>
      </c>
      <c r="G104" s="31" t="str">
        <f>'Supervisor Report'!L104</f>
        <v>ON HOLD FOR APPROVAL HS 6/25</v>
      </c>
    </row>
    <row r="105" spans="1:7" ht="30" customHeight="1" x14ac:dyDescent="0.35">
      <c r="A105" s="38" t="str">
        <f t="shared" ref="A105:A136" si="21">TRIM(B105)</f>
        <v>0</v>
      </c>
      <c r="B105" s="37">
        <f>'Supervisor Report'!A105</f>
        <v>0</v>
      </c>
      <c r="C105" s="37" t="e">
        <f>'Machine Schedule'!#REF!</f>
        <v>#REF!</v>
      </c>
      <c r="D105" s="18">
        <f>'Supervisor Report'!B105</f>
        <v>114</v>
      </c>
      <c r="E105" s="20" t="e">
        <f ca="1">'Supervisor Report'!F105</f>
        <v>#REF!</v>
      </c>
      <c r="F105" s="28" t="e">
        <f ca="1">'Supervisor Report'!G105</f>
        <v>#REF!</v>
      </c>
      <c r="G105" s="31">
        <f>'Supervisor Report'!L105</f>
        <v>0</v>
      </c>
    </row>
    <row r="106" spans="1:7" ht="30" customHeight="1" x14ac:dyDescent="0.35">
      <c r="A106" s="38" t="str">
        <f t="shared" si="21"/>
        <v>R</v>
      </c>
      <c r="B106" s="37" t="str">
        <f>'Supervisor Report'!A106</f>
        <v xml:space="preserve">R </v>
      </c>
      <c r="C106" s="37" t="e">
        <f>'Machine Schedule'!#REF!</f>
        <v>#REF!</v>
      </c>
      <c r="D106" s="18">
        <f>'Supervisor Report'!B106</f>
        <v>115</v>
      </c>
      <c r="E106" s="20" t="e">
        <f ca="1">'Supervisor Report'!F106</f>
        <v>#REF!</v>
      </c>
      <c r="F106" s="28" t="e">
        <f ca="1">'Supervisor Report'!G106</f>
        <v>#REF!</v>
      </c>
      <c r="G106" s="31">
        <f>'Supervisor Report'!L106</f>
        <v>0</v>
      </c>
    </row>
    <row r="107" spans="1:7" ht="30" customHeight="1" x14ac:dyDescent="0.35">
      <c r="A107" s="38" t="str">
        <f t="shared" si="21"/>
        <v>0</v>
      </c>
      <c r="B107" s="37">
        <f>'Supervisor Report'!A107</f>
        <v>0</v>
      </c>
      <c r="C107" s="37" t="e">
        <f>'Machine Schedule'!#REF!</f>
        <v>#REF!</v>
      </c>
      <c r="D107" s="18">
        <f>'Supervisor Report'!B107</f>
        <v>116</v>
      </c>
      <c r="E107" s="20" t="e">
        <f ca="1">'Supervisor Report'!F107</f>
        <v>#REF!</v>
      </c>
      <c r="F107" s="28" t="e">
        <f ca="1">'Supervisor Report'!G107</f>
        <v>#REF!</v>
      </c>
      <c r="G107" s="31" t="str">
        <f>'Supervisor Report'!L107</f>
        <v>BALANCE CHECK THEN S/C 8/25</v>
      </c>
    </row>
    <row r="108" spans="1:7" ht="30" customHeight="1" x14ac:dyDescent="0.35">
      <c r="A108" s="38" t="str">
        <f t="shared" si="21"/>
        <v>R</v>
      </c>
      <c r="B108" s="37" t="str">
        <f>'Supervisor Report'!A108</f>
        <v xml:space="preserve">R </v>
      </c>
      <c r="C108" s="37" t="e">
        <f>'Machine Schedule'!#REF!</f>
        <v>#REF!</v>
      </c>
      <c r="D108" s="18">
        <f>'Supervisor Report'!B108</f>
        <v>117</v>
      </c>
      <c r="E108" s="20" t="e">
        <f ca="1">'Supervisor Report'!F108</f>
        <v>#REF!</v>
      </c>
      <c r="F108" s="28" t="e">
        <f ca="1">'Supervisor Report'!G108</f>
        <v>#REF!</v>
      </c>
      <c r="G108" s="31">
        <f>'Supervisor Report'!L108</f>
        <v>0</v>
      </c>
    </row>
    <row r="109" spans="1:7" ht="30" customHeight="1" x14ac:dyDescent="0.35">
      <c r="A109" s="38" t="str">
        <f t="shared" si="21"/>
        <v>0</v>
      </c>
      <c r="B109" s="37">
        <f>'Supervisor Report'!A109</f>
        <v>0</v>
      </c>
      <c r="C109" s="37" t="e">
        <f>'Machine Schedule'!#REF!</f>
        <v>#REF!</v>
      </c>
      <c r="D109" s="18">
        <f>'Supervisor Report'!B109</f>
        <v>118</v>
      </c>
      <c r="E109" s="20" t="e">
        <f ca="1">'Supervisor Report'!F109</f>
        <v>#REF!</v>
      </c>
      <c r="F109" s="28" t="e">
        <f ca="1">'Supervisor Report'!G109</f>
        <v>#REF!</v>
      </c>
      <c r="G109" s="31">
        <f>'Supervisor Report'!L109</f>
        <v>0</v>
      </c>
    </row>
    <row r="110" spans="1:7" ht="30" customHeight="1" x14ac:dyDescent="0.35">
      <c r="A110" s="38" t="str">
        <f t="shared" si="21"/>
        <v>R</v>
      </c>
      <c r="B110" s="37" t="str">
        <f>'Supervisor Report'!A110</f>
        <v>R</v>
      </c>
      <c r="C110" s="37" t="e">
        <f>'Machine Schedule'!#REF!</f>
        <v>#REF!</v>
      </c>
      <c r="D110" s="18">
        <f>'Supervisor Report'!B110</f>
        <v>119</v>
      </c>
      <c r="E110" s="20" t="e">
        <f ca="1">'Supervisor Report'!F110</f>
        <v>#REF!</v>
      </c>
      <c r="F110" s="28" t="e">
        <f ca="1">'Supervisor Report'!G110</f>
        <v>#REF!</v>
      </c>
      <c r="G110" s="31">
        <f>'Supervisor Report'!L110</f>
        <v>0</v>
      </c>
    </row>
    <row r="111" spans="1:7" ht="30" customHeight="1" x14ac:dyDescent="0.35">
      <c r="A111" s="38" t="str">
        <f t="shared" si="21"/>
        <v>R</v>
      </c>
      <c r="B111" s="37" t="str">
        <f>'Supervisor Report'!A111</f>
        <v>R</v>
      </c>
      <c r="C111" s="37" t="e">
        <f>'Machine Schedule'!#REF!</f>
        <v>#REF!</v>
      </c>
      <c r="D111" s="18">
        <f>'Supervisor Report'!B111</f>
        <v>120</v>
      </c>
      <c r="E111" s="20" t="e">
        <f ca="1">'Supervisor Report'!F111</f>
        <v>#REF!</v>
      </c>
      <c r="F111" s="28" t="e">
        <f ca="1">'Supervisor Report'!G111</f>
        <v>#REF!</v>
      </c>
      <c r="G111" s="31" t="str">
        <f>'Supervisor Report'!L111</f>
        <v>CLEAR OIL LINE</v>
      </c>
    </row>
    <row r="112" spans="1:7" ht="30" customHeight="1" x14ac:dyDescent="0.35">
      <c r="A112" s="38" t="str">
        <f t="shared" si="21"/>
        <v>R</v>
      </c>
      <c r="B112" s="37" t="str">
        <f>'Supervisor Report'!A112</f>
        <v>R</v>
      </c>
      <c r="C112" s="37" t="e">
        <f>'Machine Schedule'!#REF!</f>
        <v>#REF!</v>
      </c>
      <c r="D112" s="18">
        <f>'Supervisor Report'!B112</f>
        <v>121</v>
      </c>
      <c r="E112" s="20" t="e">
        <f ca="1">'Supervisor Report'!F112</f>
        <v>#REF!</v>
      </c>
      <c r="F112" s="28" t="e">
        <f ca="1">'Supervisor Report'!G112</f>
        <v>#REF!</v>
      </c>
      <c r="G112" s="31">
        <f>'Supervisor Report'!L112</f>
        <v>0</v>
      </c>
    </row>
    <row r="113" spans="1:7" ht="30" customHeight="1" x14ac:dyDescent="0.35">
      <c r="A113" s="38" t="str">
        <f t="shared" si="21"/>
        <v>S</v>
      </c>
      <c r="B113" s="37" t="str">
        <f>'Supervisor Report'!A113</f>
        <v>S</v>
      </c>
      <c r="C113" s="37" t="e">
        <f>'Machine Schedule'!#REF!</f>
        <v>#REF!</v>
      </c>
      <c r="D113" s="18">
        <f>'Supervisor Report'!B113</f>
        <v>122</v>
      </c>
      <c r="E113" s="20" t="e">
        <f ca="1">'Supervisor Report'!F113</f>
        <v>#REF!</v>
      </c>
      <c r="F113" s="28" t="e">
        <f ca="1">'Supervisor Report'!G113</f>
        <v>#REF!</v>
      </c>
      <c r="G113" s="31" t="str">
        <f>'Supervisor Report'!L114</f>
        <v>Out side tight end 8/30 UU</v>
      </c>
    </row>
    <row r="114" spans="1:7" ht="30" customHeight="1" x14ac:dyDescent="0.35">
      <c r="A114" s="38" t="str">
        <f t="shared" si="21"/>
        <v>M</v>
      </c>
      <c r="B114" s="37" t="str">
        <f>'Supervisor Report'!A114</f>
        <v>M</v>
      </c>
      <c r="C114" s="37" t="e">
        <f>'Machine Schedule'!#REF!</f>
        <v>#REF!</v>
      </c>
      <c r="D114" s="18">
        <f>'Supervisor Report'!B114</f>
        <v>123</v>
      </c>
      <c r="E114" s="20" t="e">
        <f ca="1">'Supervisor Report'!F114</f>
        <v>#REF!</v>
      </c>
      <c r="F114" s="28" t="e">
        <f ca="1">'Supervisor Report'!G114</f>
        <v>#REF!</v>
      </c>
      <c r="G114" s="31" t="e">
        <f>'Supervisor Report'!#REF!</f>
        <v>#REF!</v>
      </c>
    </row>
    <row r="115" spans="1:7" ht="30" customHeight="1" x14ac:dyDescent="0.35">
      <c r="A115" s="38" t="str">
        <f t="shared" si="21"/>
        <v>R</v>
      </c>
      <c r="B115" s="37" t="str">
        <f>'Supervisor Report'!A115</f>
        <v xml:space="preserve">R </v>
      </c>
      <c r="C115" s="37" t="e">
        <f>'Machine Schedule'!#REF!</f>
        <v>#REF!</v>
      </c>
      <c r="D115" s="18">
        <f>'Supervisor Report'!B115</f>
        <v>124</v>
      </c>
      <c r="E115" s="20" t="e">
        <f ca="1">'Supervisor Report'!F115</f>
        <v>#REF!</v>
      </c>
      <c r="F115" s="28" t="e">
        <f ca="1">'Supervisor Report'!G115</f>
        <v>#REF!</v>
      </c>
      <c r="G115" s="31">
        <f>'Supervisor Report'!L115</f>
        <v>0</v>
      </c>
    </row>
    <row r="116" spans="1:7" ht="30" customHeight="1" x14ac:dyDescent="0.35">
      <c r="A116" s="38" t="str">
        <f t="shared" si="21"/>
        <v>0</v>
      </c>
      <c r="B116" s="37">
        <f>'Supervisor Report'!A116</f>
        <v>0</v>
      </c>
      <c r="C116" s="37" t="e">
        <f>'Machine Schedule'!#REF!</f>
        <v>#REF!</v>
      </c>
      <c r="D116" s="18">
        <f>'Supervisor Report'!B116</f>
        <v>125</v>
      </c>
      <c r="E116" s="20" t="e">
        <f ca="1">'Supervisor Report'!F116</f>
        <v>#REF!</v>
      </c>
      <c r="F116" s="28" t="e">
        <f ca="1">'Supervisor Report'!G116</f>
        <v>#REF!</v>
      </c>
      <c r="G116" s="31">
        <f>'Supervisor Report'!L116</f>
        <v>0</v>
      </c>
    </row>
    <row r="117" spans="1:7" ht="30" customHeight="1" x14ac:dyDescent="0.35">
      <c r="A117" s="38" t="str">
        <f t="shared" si="21"/>
        <v>S</v>
      </c>
      <c r="B117" s="37" t="str">
        <f>'Supervisor Report'!A117</f>
        <v>S</v>
      </c>
      <c r="C117" s="37" t="e">
        <f>'Machine Schedule'!#REF!</f>
        <v>#REF!</v>
      </c>
      <c r="D117" s="18">
        <f>'Supervisor Report'!B117</f>
        <v>126</v>
      </c>
      <c r="E117" s="20" t="e">
        <f ca="1">'Supervisor Report'!F117</f>
        <v>#REF!</v>
      </c>
      <c r="F117" s="28" t="e">
        <f ca="1">'Supervisor Report'!G117</f>
        <v>#REF!</v>
      </c>
      <c r="G117" s="31">
        <f>'Supervisor Report'!L117</f>
        <v>0</v>
      </c>
    </row>
    <row r="118" spans="1:7" ht="30" customHeight="1" x14ac:dyDescent="0.35">
      <c r="A118" s="38" t="str">
        <f t="shared" si="21"/>
        <v>R</v>
      </c>
      <c r="B118" s="37" t="str">
        <f>'Supervisor Report'!A118</f>
        <v>R</v>
      </c>
      <c r="C118" s="37" t="e">
        <f>'Machine Schedule'!#REF!</f>
        <v>#REF!</v>
      </c>
      <c r="D118" s="18">
        <f>'Supervisor Report'!B118</f>
        <v>127</v>
      </c>
      <c r="E118" s="20" t="e">
        <f ca="1">'Supervisor Report'!F118</f>
        <v>#REF!</v>
      </c>
      <c r="F118" s="28" t="e">
        <f ca="1">'Supervisor Report'!G118</f>
        <v>#REF!</v>
      </c>
      <c r="G118" s="31">
        <f>'Supervisor Report'!L118</f>
        <v>0</v>
      </c>
    </row>
    <row r="119" spans="1:7" ht="30" customHeight="1" x14ac:dyDescent="0.35">
      <c r="A119" s="38" t="str">
        <f t="shared" si="21"/>
        <v>0</v>
      </c>
      <c r="B119" s="37">
        <f>'Supervisor Report'!A119</f>
        <v>0</v>
      </c>
      <c r="C119" s="37" t="e">
        <f>'Machine Schedule'!#REF!</f>
        <v>#REF!</v>
      </c>
      <c r="D119" s="18">
        <f>'Supervisor Report'!B119</f>
        <v>128</v>
      </c>
      <c r="E119" s="20" t="e">
        <f ca="1">'Supervisor Report'!F119</f>
        <v>#REF!</v>
      </c>
      <c r="F119" s="28" t="e">
        <f ca="1">'Supervisor Report'!G119</f>
        <v>#REF!</v>
      </c>
      <c r="G119" s="31">
        <f>'Supervisor Report'!L119</f>
        <v>0</v>
      </c>
    </row>
    <row r="120" spans="1:7" ht="30" customHeight="1" x14ac:dyDescent="0.35">
      <c r="A120" s="38" t="str">
        <f t="shared" si="21"/>
        <v>0</v>
      </c>
      <c r="B120" s="37">
        <f>'Supervisor Report'!A120</f>
        <v>0</v>
      </c>
      <c r="C120" s="37" t="e">
        <f>'Machine Schedule'!#REF!</f>
        <v>#REF!</v>
      </c>
      <c r="D120" s="18">
        <f>'Supervisor Report'!B120</f>
        <v>129</v>
      </c>
      <c r="E120" s="20" t="e">
        <f ca="1">'Supervisor Report'!F120</f>
        <v>#REF!</v>
      </c>
      <c r="F120" s="28" t="e">
        <f ca="1">'Supervisor Report'!G120</f>
        <v>#REF!</v>
      </c>
      <c r="G120" s="31">
        <f>'Supervisor Report'!L120</f>
        <v>0</v>
      </c>
    </row>
    <row r="121" spans="1:7" ht="30" customHeight="1" x14ac:dyDescent="0.35">
      <c r="A121" s="38" t="str">
        <f t="shared" si="21"/>
        <v>R</v>
      </c>
      <c r="B121" s="37" t="str">
        <f>'Supervisor Report'!A121</f>
        <v>R</v>
      </c>
      <c r="C121" s="37" t="e">
        <f>'Machine Schedule'!#REF!</f>
        <v>#REF!</v>
      </c>
      <c r="D121" s="18">
        <f>'Supervisor Report'!B121</f>
        <v>130</v>
      </c>
      <c r="E121" s="20" t="e">
        <f ca="1">'Supervisor Report'!F121</f>
        <v>#REF!</v>
      </c>
      <c r="F121" s="28" t="e">
        <f ca="1">'Supervisor Report'!G121</f>
        <v>#REF!</v>
      </c>
      <c r="G121" s="31">
        <f>'Supervisor Report'!L121</f>
        <v>0</v>
      </c>
    </row>
    <row r="122" spans="1:7" ht="30" customHeight="1" x14ac:dyDescent="0.35">
      <c r="A122" s="38" t="str">
        <f t="shared" si="21"/>
        <v>0</v>
      </c>
      <c r="B122" s="37">
        <f>'Supervisor Report'!A122</f>
        <v>0</v>
      </c>
      <c r="C122" s="37" t="e">
        <f>'Machine Schedule'!#REF!</f>
        <v>#REF!</v>
      </c>
      <c r="D122" s="18">
        <f>'Supervisor Report'!B122</f>
        <v>131</v>
      </c>
      <c r="E122" s="20" t="e">
        <f ca="1">'Supervisor Report'!F122</f>
        <v>#REF!</v>
      </c>
      <c r="F122" s="28" t="e">
        <f ca="1">'Supervisor Report'!G122</f>
        <v>#REF!</v>
      </c>
      <c r="G122" s="31">
        <f>'Supervisor Report'!L122</f>
        <v>0</v>
      </c>
    </row>
    <row r="123" spans="1:7" ht="30" customHeight="1" x14ac:dyDescent="0.35">
      <c r="A123" s="38" t="str">
        <f t="shared" si="21"/>
        <v>R</v>
      </c>
      <c r="B123" s="37" t="str">
        <f>'Supervisor Report'!A123</f>
        <v xml:space="preserve">R </v>
      </c>
      <c r="C123" s="37" t="e">
        <f>'Machine Schedule'!#REF!</f>
        <v>#REF!</v>
      </c>
      <c r="D123" s="18">
        <f>'Supervisor Report'!B123</f>
        <v>132</v>
      </c>
      <c r="E123" s="20" t="e">
        <f ca="1">'Supervisor Report'!F123</f>
        <v>#REF!</v>
      </c>
      <c r="F123" s="28" t="e">
        <f ca="1">'Supervisor Report'!G123</f>
        <v>#REF!</v>
      </c>
      <c r="G123" s="31">
        <f>'Supervisor Report'!L123</f>
        <v>0</v>
      </c>
    </row>
    <row r="124" spans="1:7" ht="30" customHeight="1" x14ac:dyDescent="0.35">
      <c r="A124" s="38" t="str">
        <f t="shared" si="21"/>
        <v>H</v>
      </c>
      <c r="B124" s="37" t="str">
        <f>'Supervisor Report'!A124</f>
        <v>H</v>
      </c>
      <c r="C124" s="37" t="e">
        <f>'Machine Schedule'!#REF!</f>
        <v>#REF!</v>
      </c>
      <c r="D124" s="18">
        <f>'Supervisor Report'!B124</f>
        <v>133</v>
      </c>
      <c r="E124" s="20" t="e">
        <f ca="1">'Supervisor Report'!F124</f>
        <v>#REF!</v>
      </c>
      <c r="F124" s="28" t="e">
        <f ca="1">'Supervisor Report'!G124</f>
        <v>#REF!</v>
      </c>
      <c r="G124" s="31" t="str">
        <f>'Supervisor Report'!L124</f>
        <v>hold for R&amp;D NO strip on hold 11/6/24</v>
      </c>
    </row>
    <row r="125" spans="1:7" ht="30" customHeight="1" x14ac:dyDescent="0.35">
      <c r="A125" s="38" t="str">
        <f t="shared" si="21"/>
        <v>0</v>
      </c>
      <c r="B125" s="37">
        <f>'Supervisor Report'!A125</f>
        <v>0</v>
      </c>
      <c r="C125" s="37" t="e">
        <f>'Machine Schedule'!#REF!</f>
        <v>#REF!</v>
      </c>
      <c r="D125" s="18">
        <f>'Supervisor Report'!B125</f>
        <v>134</v>
      </c>
      <c r="E125" s="20" t="e">
        <f ca="1">'Supervisor Report'!F125</f>
        <v>#REF!</v>
      </c>
      <c r="F125" s="28" t="e">
        <f ca="1">'Supervisor Report'!G125</f>
        <v>#REF!</v>
      </c>
      <c r="G125" s="31">
        <f>'Supervisor Report'!L125</f>
        <v>0</v>
      </c>
    </row>
    <row r="126" spans="1:7" ht="30" customHeight="1" x14ac:dyDescent="0.35">
      <c r="A126" s="38" t="str">
        <f t="shared" si="21"/>
        <v>R</v>
      </c>
      <c r="B126" s="37" t="str">
        <f>'Supervisor Report'!A126</f>
        <v xml:space="preserve">R </v>
      </c>
      <c r="C126" s="37" t="e">
        <f>'Machine Schedule'!#REF!</f>
        <v>#REF!</v>
      </c>
      <c r="D126" s="18">
        <f>'Supervisor Report'!B126</f>
        <v>135</v>
      </c>
      <c r="E126" s="20" t="e">
        <f ca="1">'Supervisor Report'!F126</f>
        <v>#REF!</v>
      </c>
      <c r="F126" s="28" t="e">
        <f ca="1">'Supervisor Report'!G126</f>
        <v>#REF!</v>
      </c>
      <c r="G126" s="31" t="str">
        <f>'Supervisor Report'!L126</f>
        <v>1st roll one long broke needle and one drop, follow up send Q.C. PC #002  8/30 UU</v>
      </c>
    </row>
    <row r="127" spans="1:7" ht="30" customHeight="1" x14ac:dyDescent="0.35">
      <c r="A127" s="38" t="str">
        <f t="shared" si="21"/>
        <v>R</v>
      </c>
      <c r="B127" s="37" t="str">
        <f>'Supervisor Report'!A127</f>
        <v>R</v>
      </c>
      <c r="C127" s="37" t="e">
        <f>'Machine Schedule'!#REF!</f>
        <v>#REF!</v>
      </c>
      <c r="D127" s="18">
        <f>'Supervisor Report'!B127</f>
        <v>136</v>
      </c>
      <c r="E127" s="20" t="e">
        <f ca="1">'Supervisor Report'!F127</f>
        <v>#REF!</v>
      </c>
      <c r="F127" s="28" t="e">
        <f ca="1">'Supervisor Report'!G127</f>
        <v>#REF!</v>
      </c>
      <c r="G127" s="31">
        <f>'Supervisor Report'!L127</f>
        <v>0</v>
      </c>
    </row>
    <row r="128" spans="1:7" ht="30" customHeight="1" x14ac:dyDescent="0.35">
      <c r="A128" s="38" t="str">
        <f t="shared" si="21"/>
        <v>0</v>
      </c>
      <c r="B128" s="37">
        <f>'Supervisor Report'!A128</f>
        <v>0</v>
      </c>
      <c r="C128" s="37" t="e">
        <f>'Machine Schedule'!#REF!</f>
        <v>#REF!</v>
      </c>
      <c r="D128" s="18">
        <f>'Supervisor Report'!B128</f>
        <v>137</v>
      </c>
      <c r="E128" s="20" t="e">
        <f ca="1">'Supervisor Report'!F128</f>
        <v>#REF!</v>
      </c>
      <c r="F128" s="28" t="e">
        <f ca="1">'Supervisor Report'!G128</f>
        <v>#REF!</v>
      </c>
      <c r="G128" s="31">
        <f>'Supervisor Report'!L128</f>
        <v>0</v>
      </c>
    </row>
    <row r="129" spans="1:7" ht="30" customHeight="1" x14ac:dyDescent="0.35">
      <c r="A129" s="38" t="str">
        <f t="shared" si="21"/>
        <v>0</v>
      </c>
      <c r="B129" s="37">
        <f>'Supervisor Report'!A129</f>
        <v>0</v>
      </c>
      <c r="C129" s="37" t="e">
        <f>'Machine Schedule'!#REF!</f>
        <v>#REF!</v>
      </c>
      <c r="D129" s="18">
        <f>'Supervisor Report'!B129</f>
        <v>138</v>
      </c>
      <c r="E129" s="20" t="e">
        <f ca="1">'Supervisor Report'!F129</f>
        <v>#REF!</v>
      </c>
      <c r="F129" s="28" t="e">
        <f ca="1">'Supervisor Report'!G129</f>
        <v>#REF!</v>
      </c>
      <c r="G129" s="31" t="e">
        <f>'Supervisor Report'!#REF!</f>
        <v>#REF!</v>
      </c>
    </row>
    <row r="130" spans="1:7" ht="30" customHeight="1" x14ac:dyDescent="0.35">
      <c r="A130" s="38" t="str">
        <f t="shared" si="21"/>
        <v>0</v>
      </c>
      <c r="B130" s="37">
        <f>'Supervisor Report'!A130</f>
        <v>0</v>
      </c>
      <c r="C130" s="37" t="e">
        <f>'Machine Schedule'!#REF!</f>
        <v>#REF!</v>
      </c>
      <c r="D130" s="18">
        <f>'Supervisor Report'!B130</f>
        <v>139</v>
      </c>
      <c r="E130" s="20" t="e">
        <f ca="1">'Supervisor Report'!F130</f>
        <v>#REF!</v>
      </c>
      <c r="F130" s="28" t="e">
        <f ca="1">'Supervisor Report'!G130</f>
        <v>#REF!</v>
      </c>
      <c r="G130" s="31">
        <f>'Supervisor Report'!L129</f>
        <v>0</v>
      </c>
    </row>
    <row r="131" spans="1:7" ht="30" customHeight="1" x14ac:dyDescent="0.35">
      <c r="A131" s="38" t="str">
        <f t="shared" si="21"/>
        <v>0</v>
      </c>
      <c r="B131" s="37">
        <f>'Supervisor Report'!A131</f>
        <v>0</v>
      </c>
      <c r="C131" s="37" t="e">
        <f>'Machine Schedule'!#REF!</f>
        <v>#REF!</v>
      </c>
      <c r="D131" s="18">
        <f>'Supervisor Report'!B131</f>
        <v>140</v>
      </c>
      <c r="E131" s="20" t="e">
        <f ca="1">'Supervisor Report'!F131</f>
        <v>#REF!</v>
      </c>
      <c r="F131" s="28" t="e">
        <f ca="1">'Supervisor Report'!G131</f>
        <v>#REF!</v>
      </c>
      <c r="G131" s="31">
        <f>'Supervisor Report'!L131</f>
        <v>0</v>
      </c>
    </row>
    <row r="132" spans="1:7" ht="30" customHeight="1" x14ac:dyDescent="0.35">
      <c r="A132" s="38" t="str">
        <f t="shared" si="21"/>
        <v>0</v>
      </c>
      <c r="B132" s="37">
        <f>'Supervisor Report'!A132</f>
        <v>0</v>
      </c>
      <c r="C132" s="37" t="e">
        <f>'Machine Schedule'!#REF!</f>
        <v>#REF!</v>
      </c>
      <c r="D132" s="18">
        <f>'Supervisor Report'!B132</f>
        <v>141</v>
      </c>
      <c r="E132" s="20" t="e">
        <f ca="1">'Supervisor Report'!F132</f>
        <v>#REF!</v>
      </c>
      <c r="F132" s="28" t="e">
        <f ca="1">'Supervisor Report'!G132</f>
        <v>#REF!</v>
      </c>
      <c r="G132" s="31">
        <f>'Supervisor Report'!L132</f>
        <v>0</v>
      </c>
    </row>
    <row r="133" spans="1:7" ht="30" customHeight="1" x14ac:dyDescent="0.35">
      <c r="A133" s="38" t="str">
        <f t="shared" si="21"/>
        <v>0</v>
      </c>
      <c r="B133" s="37">
        <f>'Supervisor Report'!A133</f>
        <v>0</v>
      </c>
      <c r="C133" s="37" t="e">
        <f>'Machine Schedule'!#REF!</f>
        <v>#REF!</v>
      </c>
      <c r="D133" s="18">
        <f>'Supervisor Report'!B133</f>
        <v>142</v>
      </c>
      <c r="E133" s="20" t="e">
        <f ca="1">'Supervisor Report'!F133</f>
        <v>#REF!</v>
      </c>
      <c r="F133" s="28" t="e">
        <f ca="1">'Supervisor Report'!G133</f>
        <v>#REF!</v>
      </c>
      <c r="G133" s="31">
        <f>'Supervisor Report'!L133</f>
        <v>0</v>
      </c>
    </row>
    <row r="134" spans="1:7" ht="30" customHeight="1" x14ac:dyDescent="0.35">
      <c r="A134" s="38" t="str">
        <f t="shared" si="21"/>
        <v>0</v>
      </c>
      <c r="B134" s="37">
        <f>'Supervisor Report'!A134</f>
        <v>0</v>
      </c>
      <c r="C134" s="37" t="e">
        <f>'Machine Schedule'!#REF!</f>
        <v>#REF!</v>
      </c>
      <c r="D134" s="18">
        <f>'Supervisor Report'!B134</f>
        <v>143</v>
      </c>
      <c r="E134" s="20" t="e">
        <f ca="1">'Supervisor Report'!F134</f>
        <v>#REF!</v>
      </c>
      <c r="F134" s="28" t="e">
        <f ca="1">'Supervisor Report'!G134</f>
        <v>#REF!</v>
      </c>
      <c r="G134" s="31">
        <f>'Supervisor Report'!L134</f>
        <v>0</v>
      </c>
    </row>
    <row r="135" spans="1:7" ht="30" customHeight="1" x14ac:dyDescent="0.35">
      <c r="A135" s="38" t="str">
        <f t="shared" si="21"/>
        <v>0</v>
      </c>
      <c r="B135" s="37">
        <f>'Supervisor Report'!A135</f>
        <v>0</v>
      </c>
      <c r="C135" s="37" t="e">
        <f>'Machine Schedule'!#REF!</f>
        <v>#REF!</v>
      </c>
      <c r="D135" s="18">
        <f>'Supervisor Report'!B135</f>
        <v>144</v>
      </c>
      <c r="E135" s="20" t="e">
        <f ca="1">'Supervisor Report'!F135</f>
        <v>#REF!</v>
      </c>
      <c r="F135" s="28" t="e">
        <f ca="1">'Supervisor Report'!G135</f>
        <v>#REF!</v>
      </c>
      <c r="G135" s="31" t="str">
        <f>'Supervisor Report'!L135</f>
        <v>BALANCE CHECK  8/26</v>
      </c>
    </row>
    <row r="136" spans="1:7" ht="30" customHeight="1" x14ac:dyDescent="0.35">
      <c r="A136" s="38" t="str">
        <f t="shared" si="21"/>
        <v>R</v>
      </c>
      <c r="B136" s="37" t="str">
        <f>'Supervisor Report'!A136</f>
        <v>R</v>
      </c>
      <c r="C136" s="37" t="e">
        <f>'Machine Schedule'!#REF!</f>
        <v>#REF!</v>
      </c>
      <c r="D136" s="18">
        <f>'Supervisor Report'!B136</f>
        <v>145</v>
      </c>
      <c r="E136" s="20" t="e">
        <f ca="1">'Supervisor Report'!F136</f>
        <v>#REF!</v>
      </c>
      <c r="F136" s="28" t="e">
        <f ca="1">'Supervisor Report'!G136</f>
        <v>#REF!</v>
      </c>
      <c r="G136" s="31">
        <f>'Supervisor Report'!L136</f>
        <v>0</v>
      </c>
    </row>
    <row r="137" spans="1:7" ht="30" customHeight="1" x14ac:dyDescent="0.35">
      <c r="A137" s="38" t="str">
        <f t="shared" ref="A137:A168" si="22">TRIM(B137)</f>
        <v>R</v>
      </c>
      <c r="B137" s="37" t="str">
        <f>'Supervisor Report'!A137</f>
        <v>R</v>
      </c>
      <c r="C137" s="37" t="e">
        <f>'Machine Schedule'!#REF!</f>
        <v>#REF!</v>
      </c>
      <c r="D137" s="18">
        <f>'Supervisor Report'!B137</f>
        <v>146</v>
      </c>
      <c r="E137" s="20" t="e">
        <f ca="1">'Supervisor Report'!F137</f>
        <v>#REF!</v>
      </c>
      <c r="F137" s="28" t="e">
        <f ca="1">'Supervisor Report'!G137</f>
        <v>#REF!</v>
      </c>
      <c r="G137" s="31">
        <f>'Supervisor Report'!L137</f>
        <v>0</v>
      </c>
    </row>
    <row r="138" spans="1:7" ht="30" customHeight="1" x14ac:dyDescent="0.35">
      <c r="A138" s="38" t="str">
        <f t="shared" si="22"/>
        <v>R</v>
      </c>
      <c r="B138" s="37" t="str">
        <f>'Supervisor Report'!A138</f>
        <v>R</v>
      </c>
      <c r="C138" s="37" t="e">
        <f>'Machine Schedule'!#REF!</f>
        <v>#REF!</v>
      </c>
      <c r="D138" s="18">
        <f>'Supervisor Report'!B138</f>
        <v>147</v>
      </c>
      <c r="E138" s="20" t="e">
        <f ca="1">'Supervisor Report'!F138</f>
        <v>#REF!</v>
      </c>
      <c r="F138" s="28" t="e">
        <f ca="1">'Supervisor Report'!G138</f>
        <v>#REF!</v>
      </c>
      <c r="G138" s="31" t="str">
        <f>'Supervisor Report'!L138</f>
        <v>Q.A. all 1st roll with misselection OK TO RUN  8/30 UU</v>
      </c>
    </row>
    <row r="139" spans="1:7" ht="30" customHeight="1" x14ac:dyDescent="0.35">
      <c r="A139" s="38" t="str">
        <f t="shared" si="22"/>
        <v>0</v>
      </c>
      <c r="B139" s="37">
        <f>'Supervisor Report'!A139</f>
        <v>0</v>
      </c>
      <c r="C139" s="37" t="e">
        <f>'Machine Schedule'!#REF!</f>
        <v>#REF!</v>
      </c>
      <c r="D139" s="18">
        <f>'Supervisor Report'!B139</f>
        <v>148</v>
      </c>
      <c r="E139" s="20" t="e">
        <f ca="1">'Supervisor Report'!F139</f>
        <v>#REF!</v>
      </c>
      <c r="F139" s="28" t="e">
        <f ca="1">'Supervisor Report'!G139</f>
        <v>#REF!</v>
      </c>
      <c r="G139" s="31">
        <f>'Supervisor Report'!L139</f>
        <v>0</v>
      </c>
    </row>
    <row r="140" spans="1:7" ht="30" customHeight="1" x14ac:dyDescent="0.35">
      <c r="A140" s="38" t="str">
        <f t="shared" si="22"/>
        <v>0</v>
      </c>
      <c r="B140" s="37">
        <f>'Supervisor Report'!A140</f>
        <v>0</v>
      </c>
      <c r="C140" s="37" t="e">
        <f>'Machine Schedule'!#REF!</f>
        <v>#REF!</v>
      </c>
      <c r="D140" s="18">
        <f>'Supervisor Report'!B140</f>
        <v>149</v>
      </c>
      <c r="E140" s="20" t="e">
        <f ca="1">'Supervisor Report'!F140</f>
        <v>#REF!</v>
      </c>
      <c r="F140" s="28" t="e">
        <f ca="1">'Supervisor Report'!G140</f>
        <v>#REF!</v>
      </c>
      <c r="G140" s="31">
        <f>'Supervisor Report'!L140</f>
        <v>0</v>
      </c>
    </row>
    <row r="141" spans="1:7" ht="30" customHeight="1" x14ac:dyDescent="0.35">
      <c r="A141" s="38" t="str">
        <f t="shared" si="22"/>
        <v>0</v>
      </c>
      <c r="B141" s="37">
        <f>'Supervisor Report'!A141</f>
        <v>0</v>
      </c>
      <c r="C141" s="37" t="e">
        <f>'Machine Schedule'!#REF!</f>
        <v>#REF!</v>
      </c>
      <c r="D141" s="18">
        <f>'Supervisor Report'!B141</f>
        <v>150</v>
      </c>
      <c r="E141" s="20" t="e">
        <f ca="1">'Supervisor Report'!F141</f>
        <v>#REF!</v>
      </c>
      <c r="F141" s="28" t="e">
        <f ca="1">'Supervisor Report'!G141</f>
        <v>#REF!</v>
      </c>
      <c r="G141" s="31">
        <f>'Supervisor Report'!L141</f>
        <v>0</v>
      </c>
    </row>
    <row r="142" spans="1:7" ht="30" customHeight="1" x14ac:dyDescent="0.35">
      <c r="A142" s="38" t="str">
        <f t="shared" si="22"/>
        <v>0</v>
      </c>
      <c r="B142" s="37">
        <f>'Supervisor Report'!A142</f>
        <v>0</v>
      </c>
      <c r="C142" s="37" t="e">
        <f>'Machine Schedule'!#REF!</f>
        <v>#REF!</v>
      </c>
      <c r="D142" s="18">
        <f>'Supervisor Report'!B142</f>
        <v>151</v>
      </c>
      <c r="E142" s="20" t="e">
        <f ca="1">'Supervisor Report'!F142</f>
        <v>#REF!</v>
      </c>
      <c r="F142" s="28" t="e">
        <f ca="1">'Supervisor Report'!G142</f>
        <v>#REF!</v>
      </c>
      <c r="G142" s="31">
        <f>'Supervisor Report'!L142</f>
        <v>0</v>
      </c>
    </row>
    <row r="143" spans="1:7" ht="30" customHeight="1" x14ac:dyDescent="0.35">
      <c r="A143" s="38" t="str">
        <f t="shared" si="22"/>
        <v>H</v>
      </c>
      <c r="B143" s="37" t="str">
        <f>'Supervisor Report'!A143</f>
        <v>H</v>
      </c>
      <c r="C143" s="37" t="e">
        <f>'Machine Schedule'!#REF!</f>
        <v>#REF!</v>
      </c>
      <c r="D143" s="18">
        <f>'Supervisor Report'!B143</f>
        <v>152</v>
      </c>
      <c r="E143" s="20" t="e">
        <f ca="1">'Supervisor Report'!F143</f>
        <v>#REF!</v>
      </c>
      <c r="F143" s="28" t="e">
        <f ca="1">'Supervisor Report'!G143</f>
        <v>#REF!</v>
      </c>
      <c r="G143" s="31" t="str">
        <f>'Supervisor Report'!L143</f>
        <v>ON HOLD 8/27</v>
      </c>
    </row>
    <row r="144" spans="1:7" ht="30" customHeight="1" x14ac:dyDescent="0.35">
      <c r="A144" s="38" t="str">
        <f t="shared" si="22"/>
        <v>0</v>
      </c>
      <c r="B144" s="37">
        <f>'Supervisor Report'!A144</f>
        <v>0</v>
      </c>
      <c r="C144" s="37" t="e">
        <f>'Machine Schedule'!#REF!</f>
        <v>#REF!</v>
      </c>
      <c r="D144" s="18">
        <f>'Supervisor Report'!B144</f>
        <v>153</v>
      </c>
      <c r="E144" s="20" t="e">
        <f ca="1">'Supervisor Report'!F144</f>
        <v>#REF!</v>
      </c>
      <c r="F144" s="28" t="e">
        <f ca="1">'Supervisor Report'!G144</f>
        <v>#REF!</v>
      </c>
      <c r="G144" s="31">
        <f>'Supervisor Report'!L144</f>
        <v>0</v>
      </c>
    </row>
    <row r="145" spans="1:7" ht="30" customHeight="1" x14ac:dyDescent="0.35">
      <c r="A145" s="38" t="str">
        <f t="shared" si="22"/>
        <v>0</v>
      </c>
      <c r="B145" s="37">
        <f>'Supervisor Report'!A145</f>
        <v>0</v>
      </c>
      <c r="C145" s="37" t="e">
        <f>'Machine Schedule'!#REF!</f>
        <v>#REF!</v>
      </c>
      <c r="D145" s="18">
        <f>'Supervisor Report'!B145</f>
        <v>154</v>
      </c>
      <c r="E145" s="20" t="e">
        <f ca="1">'Supervisor Report'!F145</f>
        <v>#REF!</v>
      </c>
      <c r="F145" s="28" t="e">
        <f ca="1">'Supervisor Report'!G145</f>
        <v>#REF!</v>
      </c>
      <c r="G145" s="31">
        <f>'Supervisor Report'!L145</f>
        <v>0</v>
      </c>
    </row>
    <row r="146" spans="1:7" ht="30" customHeight="1" x14ac:dyDescent="0.35">
      <c r="A146" s="38" t="str">
        <f t="shared" si="22"/>
        <v>R</v>
      </c>
      <c r="B146" s="37" t="str">
        <f>'Supervisor Report'!A146</f>
        <v xml:space="preserve">R </v>
      </c>
      <c r="C146" s="37" t="e">
        <f>'Machine Schedule'!#REF!</f>
        <v>#REF!</v>
      </c>
      <c r="D146" s="18">
        <f>'Supervisor Report'!B146</f>
        <v>155</v>
      </c>
      <c r="E146" s="20" t="e">
        <f ca="1">'Supervisor Report'!F146</f>
        <v>#REF!</v>
      </c>
      <c r="F146" s="28" t="e">
        <f ca="1">'Supervisor Report'!G146</f>
        <v>#REF!</v>
      </c>
      <c r="G146" s="31" t="str">
        <f>'Supervisor Report'!L146</f>
        <v xml:space="preserve"> STILL inside vertical line HS 8/14, approved per Walter.</v>
      </c>
    </row>
    <row r="147" spans="1:7" ht="30" customHeight="1" x14ac:dyDescent="0.35">
      <c r="A147" s="38" t="str">
        <f t="shared" si="22"/>
        <v>R</v>
      </c>
      <c r="B147" s="37" t="str">
        <f>'Supervisor Report'!A147</f>
        <v>R</v>
      </c>
      <c r="C147" s="37" t="e">
        <f>'Machine Schedule'!#REF!</f>
        <v>#REF!</v>
      </c>
      <c r="D147" s="18">
        <f>'Supervisor Report'!B147</f>
        <v>156</v>
      </c>
      <c r="E147" s="20" t="e">
        <f ca="1">'Supervisor Report'!F147</f>
        <v>#REF!</v>
      </c>
      <c r="F147" s="28" t="e">
        <f ca="1">'Supervisor Report'!G147</f>
        <v>#REF!</v>
      </c>
      <c r="G147" s="31">
        <f>'Supervisor Report'!L147</f>
        <v>0</v>
      </c>
    </row>
    <row r="148" spans="1:7" ht="30" customHeight="1" x14ac:dyDescent="0.35">
      <c r="A148" s="38" t="str">
        <f t="shared" si="22"/>
        <v>0</v>
      </c>
      <c r="B148" s="37">
        <f>'Supervisor Report'!A148</f>
        <v>0</v>
      </c>
      <c r="C148" s="37" t="e">
        <f>'Machine Schedule'!#REF!</f>
        <v>#REF!</v>
      </c>
      <c r="D148" s="18">
        <f>'Supervisor Report'!B148</f>
        <v>157</v>
      </c>
      <c r="E148" s="20" t="e">
        <f ca="1">'Supervisor Report'!F148</f>
        <v>#REF!</v>
      </c>
      <c r="F148" s="28" t="e">
        <f ca="1">'Supervisor Report'!G148</f>
        <v>#REF!</v>
      </c>
      <c r="G148" s="31">
        <f>'Supervisor Report'!L148</f>
        <v>0</v>
      </c>
    </row>
    <row r="149" spans="1:7" ht="30" customHeight="1" x14ac:dyDescent="0.35">
      <c r="A149" s="38" t="str">
        <f t="shared" si="22"/>
        <v>H</v>
      </c>
      <c r="B149" s="37" t="str">
        <f>'Supervisor Report'!A149</f>
        <v>H</v>
      </c>
      <c r="C149" s="37" t="e">
        <f>'Machine Schedule'!#REF!</f>
        <v>#REF!</v>
      </c>
      <c r="D149" s="18">
        <f>'Supervisor Report'!B149</f>
        <v>158</v>
      </c>
      <c r="E149" s="20" t="e">
        <f ca="1">'Supervisor Report'!F149</f>
        <v>#REF!</v>
      </c>
      <c r="F149" s="28" t="e">
        <f ca="1">'Supervisor Report'!G149</f>
        <v>#REF!</v>
      </c>
      <c r="G149" s="31" t="str">
        <f>'Supervisor Report'!L149</f>
        <v>S/C</v>
      </c>
    </row>
    <row r="150" spans="1:7" ht="30" customHeight="1" x14ac:dyDescent="0.35">
      <c r="A150" s="38" t="str">
        <f t="shared" si="22"/>
        <v>0</v>
      </c>
      <c r="B150" s="37">
        <f>'Supervisor Report'!A150</f>
        <v>0</v>
      </c>
      <c r="C150" s="37" t="e">
        <f>'Machine Schedule'!#REF!</f>
        <v>#REF!</v>
      </c>
      <c r="D150" s="18">
        <f>'Supervisor Report'!B150</f>
        <v>159</v>
      </c>
      <c r="E150" s="20" t="e">
        <f ca="1">'Supervisor Report'!F150</f>
        <v>#REF!</v>
      </c>
      <c r="F150" s="28" t="e">
        <f ca="1">'Supervisor Report'!G150</f>
        <v>#REF!</v>
      </c>
      <c r="G150" s="31">
        <f>'Supervisor Report'!L150</f>
        <v>0</v>
      </c>
    </row>
    <row r="151" spans="1:7" ht="30" customHeight="1" x14ac:dyDescent="0.35">
      <c r="A151" s="38" t="str">
        <f t="shared" si="22"/>
        <v>0</v>
      </c>
      <c r="B151" s="37">
        <f>'Supervisor Report'!A151</f>
        <v>0</v>
      </c>
      <c r="C151" s="37" t="e">
        <f>'Machine Schedule'!#REF!</f>
        <v>#REF!</v>
      </c>
      <c r="D151" s="18">
        <f>'Supervisor Report'!B151</f>
        <v>161</v>
      </c>
      <c r="E151" s="20" t="e">
        <f ca="1">'Supervisor Report'!F151</f>
        <v>#REF!</v>
      </c>
      <c r="F151" s="28" t="e">
        <f ca="1">'Supervisor Report'!G151</f>
        <v>#REF!</v>
      </c>
      <c r="G151" s="31">
        <f>'Supervisor Report'!L151</f>
        <v>0</v>
      </c>
    </row>
    <row r="152" spans="1:7" ht="30" customHeight="1" x14ac:dyDescent="0.35">
      <c r="A152" s="38" t="str">
        <f t="shared" si="22"/>
        <v>0</v>
      </c>
      <c r="B152" s="37">
        <f>'Supervisor Report'!A152</f>
        <v>0</v>
      </c>
      <c r="C152" s="37" t="e">
        <f>'Machine Schedule'!#REF!</f>
        <v>#REF!</v>
      </c>
      <c r="D152" s="18">
        <f>'Supervisor Report'!B152</f>
        <v>162</v>
      </c>
      <c r="E152" s="20" t="e">
        <f ca="1">'Supervisor Report'!F152</f>
        <v>#REF!</v>
      </c>
      <c r="F152" s="28" t="e">
        <f ca="1">'Supervisor Report'!G152</f>
        <v>#REF!</v>
      </c>
      <c r="G152" s="31">
        <f>'Supervisor Report'!L152</f>
        <v>0</v>
      </c>
    </row>
    <row r="153" spans="1:7" ht="30" customHeight="1" x14ac:dyDescent="0.35">
      <c r="A153" s="38" t="str">
        <f t="shared" si="22"/>
        <v>0</v>
      </c>
      <c r="B153" s="37">
        <f>'Supervisor Report'!A153</f>
        <v>0</v>
      </c>
      <c r="C153" s="37" t="e">
        <f>'Machine Schedule'!#REF!</f>
        <v>#REF!</v>
      </c>
      <c r="D153" s="18">
        <f>'Supervisor Report'!B153</f>
        <v>163</v>
      </c>
      <c r="E153" s="20" t="e">
        <f ca="1">'Supervisor Report'!F153</f>
        <v>#REF!</v>
      </c>
      <c r="F153" s="28" t="e">
        <f ca="1">'Supervisor Report'!G153</f>
        <v>#REF!</v>
      </c>
      <c r="G153" s="31">
        <f>'Supervisor Report'!L153</f>
        <v>0</v>
      </c>
    </row>
    <row r="154" spans="1:7" ht="30" customHeight="1" x14ac:dyDescent="0.35">
      <c r="A154" s="38" t="str">
        <f t="shared" si="22"/>
        <v>0</v>
      </c>
      <c r="B154" s="37">
        <f>'Supervisor Report'!A154</f>
        <v>0</v>
      </c>
      <c r="C154" s="37" t="e">
        <f>'Machine Schedule'!#REF!</f>
        <v>#REF!</v>
      </c>
      <c r="D154" s="18">
        <f>'Supervisor Report'!B154</f>
        <v>165</v>
      </c>
      <c r="E154" s="20" t="e">
        <f ca="1">'Supervisor Report'!F154</f>
        <v>#REF!</v>
      </c>
      <c r="F154" s="28" t="e">
        <f ca="1">'Supervisor Report'!G154</f>
        <v>#REF!</v>
      </c>
      <c r="G154" s="31">
        <f>'Supervisor Report'!L154</f>
        <v>0</v>
      </c>
    </row>
    <row r="155" spans="1:7" ht="30" customHeight="1" x14ac:dyDescent="0.35">
      <c r="A155" s="38" t="str">
        <f t="shared" si="22"/>
        <v>R</v>
      </c>
      <c r="B155" s="37" t="str">
        <f>'Supervisor Report'!A155</f>
        <v>R</v>
      </c>
      <c r="C155" s="37" t="e">
        <f>'Machine Schedule'!#REF!</f>
        <v>#REF!</v>
      </c>
      <c r="D155" s="18">
        <f>'Supervisor Report'!B155</f>
        <v>167</v>
      </c>
      <c r="E155" s="20" t="e">
        <f ca="1">'Supervisor Report'!F155</f>
        <v>#REF!</v>
      </c>
      <c r="F155" s="28" t="e">
        <f ca="1">'Supervisor Report'!G155</f>
        <v>#REF!</v>
      </c>
      <c r="G155" s="31">
        <f>'Supervisor Report'!L155</f>
        <v>0</v>
      </c>
    </row>
    <row r="156" spans="1:7" ht="30" customHeight="1" x14ac:dyDescent="0.35">
      <c r="A156" s="38" t="str">
        <f t="shared" si="22"/>
        <v>R</v>
      </c>
      <c r="B156" s="37" t="str">
        <f>'Supervisor Report'!A156</f>
        <v>R</v>
      </c>
      <c r="C156" s="37" t="e">
        <f>'Machine Schedule'!#REF!</f>
        <v>#REF!</v>
      </c>
      <c r="D156" s="18">
        <f>'Supervisor Report'!B156</f>
        <v>168</v>
      </c>
      <c r="E156" s="20" t="e">
        <f ca="1">'Supervisor Report'!F156</f>
        <v>#REF!</v>
      </c>
      <c r="F156" s="28" t="e">
        <f ca="1">'Supervisor Report'!G156</f>
        <v>#REF!</v>
      </c>
      <c r="G156" s="31">
        <f>'Supervisor Report'!L156</f>
        <v>0</v>
      </c>
    </row>
    <row r="157" spans="1:7" ht="30" customHeight="1" x14ac:dyDescent="0.35">
      <c r="A157" s="38" t="str">
        <f t="shared" si="22"/>
        <v>0</v>
      </c>
      <c r="B157" s="37">
        <f>'Supervisor Report'!A157</f>
        <v>0</v>
      </c>
      <c r="C157" s="37" t="e">
        <f>'Machine Schedule'!#REF!</f>
        <v>#REF!</v>
      </c>
      <c r="D157" s="18">
        <f>'Supervisor Report'!B157</f>
        <v>169</v>
      </c>
      <c r="E157" s="20" t="e">
        <f ca="1">'Supervisor Report'!F157</f>
        <v>#REF!</v>
      </c>
      <c r="F157" s="28" t="e">
        <f ca="1">'Supervisor Report'!G157</f>
        <v>#REF!</v>
      </c>
      <c r="G157" s="31">
        <f>'Supervisor Report'!L157</f>
        <v>0</v>
      </c>
    </row>
    <row r="158" spans="1:7" ht="30" customHeight="1" x14ac:dyDescent="0.35">
      <c r="A158" s="38" t="str">
        <f t="shared" si="22"/>
        <v>R</v>
      </c>
      <c r="B158" s="37" t="str">
        <f>'Supervisor Report'!A158</f>
        <v xml:space="preserve">R </v>
      </c>
      <c r="C158" s="37" t="e">
        <f>'Machine Schedule'!#REF!</f>
        <v>#REF!</v>
      </c>
      <c r="D158" s="18">
        <f>'Supervisor Report'!B158</f>
        <v>170</v>
      </c>
      <c r="E158" s="20" t="e">
        <f ca="1">'Supervisor Report'!F158</f>
        <v>#REF!</v>
      </c>
      <c r="F158" s="28" t="e">
        <f ca="1">'Supervisor Report'!G158</f>
        <v>#REF!</v>
      </c>
      <c r="G158" s="31">
        <f>'Supervisor Report'!L163</f>
        <v>0</v>
      </c>
    </row>
    <row r="159" spans="1:7" ht="30" customHeight="1" x14ac:dyDescent="0.35">
      <c r="A159" s="38" t="str">
        <f t="shared" si="22"/>
        <v>m</v>
      </c>
      <c r="B159" s="37" t="str">
        <f>'Supervisor Report'!A159</f>
        <v>m</v>
      </c>
      <c r="C159" s="37" t="e">
        <f>'Machine Schedule'!#REF!</f>
        <v>#REF!</v>
      </c>
      <c r="D159" s="18">
        <f>'Supervisor Report'!B159</f>
        <v>171</v>
      </c>
      <c r="E159" s="20" t="e">
        <f ca="1">'Supervisor Report'!F159</f>
        <v>#REF!</v>
      </c>
      <c r="F159" s="28" t="e">
        <f ca="1">'Supervisor Report'!G159</f>
        <v>#REF!</v>
      </c>
      <c r="G159" s="31" t="str">
        <f>'Supervisor Report'!L159</f>
        <v>butted on 3rd</v>
      </c>
    </row>
    <row r="160" spans="1:7" ht="30" customHeight="1" x14ac:dyDescent="0.35">
      <c r="A160" s="38" t="str">
        <f t="shared" si="22"/>
        <v>R</v>
      </c>
      <c r="B160" s="37" t="str">
        <f>'Supervisor Report'!A160</f>
        <v xml:space="preserve">R </v>
      </c>
      <c r="C160" s="37" t="e">
        <f>'Machine Schedule'!#REF!</f>
        <v>#REF!</v>
      </c>
      <c r="D160" s="18">
        <f>'Supervisor Report'!B160</f>
        <v>172</v>
      </c>
      <c r="E160" s="20" t="e">
        <f ca="1">'Supervisor Report'!F160</f>
        <v>#REF!</v>
      </c>
      <c r="F160" s="28" t="e">
        <f ca="1">'Supervisor Report'!G160</f>
        <v>#REF!</v>
      </c>
      <c r="G160" s="31">
        <f>'Supervisor Report'!L160</f>
        <v>0</v>
      </c>
    </row>
    <row r="161" spans="1:7" ht="30" customHeight="1" x14ac:dyDescent="0.35">
      <c r="A161" s="38" t="str">
        <f t="shared" si="22"/>
        <v>0</v>
      </c>
      <c r="B161" s="37">
        <f>'Supervisor Report'!A161</f>
        <v>0</v>
      </c>
      <c r="C161" s="37" t="e">
        <f>'Machine Schedule'!#REF!</f>
        <v>#REF!</v>
      </c>
      <c r="D161" s="18">
        <f>'Supervisor Report'!B161</f>
        <v>173</v>
      </c>
      <c r="E161" s="20" t="e">
        <f ca="1">'Supervisor Report'!F161</f>
        <v>#REF!</v>
      </c>
      <c r="F161" s="28" t="e">
        <f ca="1">'Supervisor Report'!G161</f>
        <v>#REF!</v>
      </c>
      <c r="G161" s="31">
        <f>'Supervisor Report'!L161</f>
        <v>0</v>
      </c>
    </row>
    <row r="162" spans="1:7" ht="30" customHeight="1" x14ac:dyDescent="0.35">
      <c r="A162" s="38" t="str">
        <f t="shared" si="22"/>
        <v>R</v>
      </c>
      <c r="B162" s="37" t="str">
        <f>'Supervisor Report'!A162</f>
        <v xml:space="preserve">R </v>
      </c>
      <c r="C162" s="37" t="e">
        <f>'Machine Schedule'!#REF!</f>
        <v>#REF!</v>
      </c>
      <c r="D162" s="18">
        <f>'Supervisor Report'!B162</f>
        <v>174</v>
      </c>
      <c r="E162" s="20" t="e">
        <f ca="1">'Supervisor Report'!F162</f>
        <v>#REF!</v>
      </c>
      <c r="F162" s="28" t="e">
        <f ca="1">'Supervisor Report'!G162</f>
        <v>#REF!</v>
      </c>
      <c r="G162" s="31" t="str">
        <f>'Supervisor Report'!L162</f>
        <v>help finish wrapping the feeders, press off fixed</v>
      </c>
    </row>
    <row r="163" spans="1:7" ht="30" customHeight="1" x14ac:dyDescent="0.35">
      <c r="A163" s="38" t="str">
        <f t="shared" si="22"/>
        <v>R</v>
      </c>
      <c r="B163" s="37" t="str">
        <f>'Supervisor Report'!A163</f>
        <v>R</v>
      </c>
      <c r="C163" s="37" t="e">
        <f>'Machine Schedule'!#REF!</f>
        <v>#REF!</v>
      </c>
      <c r="D163" s="18">
        <f>'Supervisor Report'!B163</f>
        <v>175</v>
      </c>
      <c r="E163" s="20" t="e">
        <f ca="1">'Supervisor Report'!F163</f>
        <v>#REF!</v>
      </c>
      <c r="F163" s="28" t="e">
        <f ca="1">'Supervisor Report'!G163</f>
        <v>#REF!</v>
      </c>
      <c r="G163" s="31" t="e">
        <f>'Supervisor Report'!#REF!</f>
        <v>#REF!</v>
      </c>
    </row>
    <row r="164" spans="1:7" ht="30" customHeight="1" x14ac:dyDescent="0.35">
      <c r="A164" s="38" t="str">
        <f t="shared" si="22"/>
        <v>0</v>
      </c>
      <c r="B164" s="37">
        <f>'Supervisor Report'!A164</f>
        <v>0</v>
      </c>
      <c r="C164" s="37" t="e">
        <f>'Machine Schedule'!#REF!</f>
        <v>#REF!</v>
      </c>
      <c r="D164" s="18">
        <f>'Supervisor Report'!B164</f>
        <v>176</v>
      </c>
      <c r="E164" s="20" t="e">
        <f ca="1">'Supervisor Report'!F164</f>
        <v>#REF!</v>
      </c>
      <c r="F164" s="28" t="e">
        <f ca="1">'Supervisor Report'!G164</f>
        <v>#REF!</v>
      </c>
      <c r="G164" s="31">
        <f>'Supervisor Report'!L164</f>
        <v>0</v>
      </c>
    </row>
    <row r="165" spans="1:7" ht="30" customHeight="1" x14ac:dyDescent="0.35">
      <c r="A165" s="38" t="str">
        <f t="shared" si="22"/>
        <v>0</v>
      </c>
      <c r="B165" s="37">
        <f>'Supervisor Report'!A165</f>
        <v>0</v>
      </c>
      <c r="C165" s="37" t="e">
        <f>'Machine Schedule'!#REF!</f>
        <v>#REF!</v>
      </c>
      <c r="D165" s="18">
        <f>'Supervisor Report'!B165</f>
        <v>177</v>
      </c>
      <c r="E165" s="20" t="e">
        <f ca="1">'Supervisor Report'!F165</f>
        <v>#REF!</v>
      </c>
      <c r="F165" s="28" t="e">
        <f ca="1">'Supervisor Report'!G165</f>
        <v>#REF!</v>
      </c>
      <c r="G165" s="31">
        <f>'Supervisor Report'!L165</f>
        <v>0</v>
      </c>
    </row>
    <row r="166" spans="1:7" ht="30" customHeight="1" x14ac:dyDescent="0.35">
      <c r="A166" s="38" t="str">
        <f t="shared" si="22"/>
        <v>m</v>
      </c>
      <c r="B166" s="37" t="str">
        <f>'Supervisor Report'!A166</f>
        <v>m</v>
      </c>
      <c r="C166" s="37" t="e">
        <f>'Machine Schedule'!#REF!</f>
        <v>#REF!</v>
      </c>
      <c r="D166" s="18">
        <f>'Supervisor Report'!B166</f>
        <v>180</v>
      </c>
      <c r="E166" s="20" t="e">
        <f ca="1">'Supervisor Report'!F166</f>
        <v>#REF!</v>
      </c>
      <c r="F166" s="28" t="e">
        <f ca="1">'Supervisor Report'!G166</f>
        <v>#REF!</v>
      </c>
      <c r="G166" s="31" t="str">
        <f>'Supervisor Report'!L166</f>
        <v>take up broke roll came off</v>
      </c>
    </row>
    <row r="167" spans="1:7" ht="30" customHeight="1" x14ac:dyDescent="0.35">
      <c r="A167" s="38" t="str">
        <f t="shared" si="22"/>
        <v>0</v>
      </c>
      <c r="B167" s="37">
        <f>'Supervisor Report'!A167</f>
        <v>0</v>
      </c>
      <c r="C167" s="37" t="e">
        <f>'Machine Schedule'!#REF!</f>
        <v>#REF!</v>
      </c>
      <c r="D167" s="18">
        <f>'Supervisor Report'!B167</f>
        <v>185</v>
      </c>
      <c r="E167" s="20" t="e">
        <f>'Supervisor Report'!#REF!</f>
        <v>#REF!</v>
      </c>
      <c r="F167" s="28" t="e">
        <f>'Supervisor Report'!#REF!</f>
        <v>#REF!</v>
      </c>
      <c r="G167" s="31">
        <f>'Supervisor Report'!L167</f>
        <v>0</v>
      </c>
    </row>
    <row r="168" spans="1:7" ht="30" customHeight="1" x14ac:dyDescent="0.35">
      <c r="A168" s="38" t="str">
        <f t="shared" si="22"/>
        <v>S</v>
      </c>
      <c r="B168" s="37" t="str">
        <f>'Supervisor Report'!A168</f>
        <v>S</v>
      </c>
      <c r="C168" s="37" t="e">
        <f>'Machine Schedule'!#REF!</f>
        <v>#REF!</v>
      </c>
      <c r="D168" s="18">
        <f>'Supervisor Report'!B168</f>
        <v>186</v>
      </c>
      <c r="E168" s="20" t="e">
        <f ca="1">'Supervisor Report'!F168</f>
        <v>#REF!</v>
      </c>
      <c r="F168" s="28" t="e">
        <f ca="1">'Supervisor Report'!G168</f>
        <v>#REF!</v>
      </c>
      <c r="G168" s="31">
        <f>'Supervisor Report'!L168</f>
        <v>0</v>
      </c>
    </row>
    <row r="169" spans="1:7" ht="30" customHeight="1" x14ac:dyDescent="0.35">
      <c r="A169" s="38" t="str">
        <f t="shared" ref="A169:A197" si="23">TRIM(B169)</f>
        <v>R</v>
      </c>
      <c r="B169" s="37" t="str">
        <f>'Supervisor Report'!A169</f>
        <v xml:space="preserve">R </v>
      </c>
      <c r="C169" s="37" t="e">
        <f>'Machine Schedule'!#REF!</f>
        <v>#REF!</v>
      </c>
      <c r="D169" s="18">
        <f>'Supervisor Report'!B169</f>
        <v>187</v>
      </c>
      <c r="E169" s="20" t="e">
        <f ca="1">'Supervisor Report'!F169</f>
        <v>#REF!</v>
      </c>
      <c r="F169" s="28" t="e">
        <f ca="1">'Supervisor Report'!G169</f>
        <v>#REF!</v>
      </c>
      <c r="G169" s="31">
        <f>'Supervisor Report'!L169</f>
        <v>0</v>
      </c>
    </row>
    <row r="170" spans="1:7" ht="30" customHeight="1" x14ac:dyDescent="0.35">
      <c r="A170" s="38" t="str">
        <f t="shared" si="23"/>
        <v>M</v>
      </c>
      <c r="B170" s="37" t="str">
        <f>'Supervisor Report'!A170</f>
        <v>M</v>
      </c>
      <c r="C170" s="37" t="e">
        <f>'Machine Schedule'!#REF!</f>
        <v>#REF!</v>
      </c>
      <c r="D170" s="18">
        <f>'Supervisor Report'!B170</f>
        <v>188</v>
      </c>
      <c r="E170" s="20" t="e">
        <f ca="1">'Supervisor Report'!F170</f>
        <v>#REF!</v>
      </c>
      <c r="F170" s="28" t="e">
        <f ca="1">'Supervisor Report'!G170</f>
        <v>#REF!</v>
      </c>
      <c r="G170" s="31" t="str">
        <f>'Supervisor Report'!L170</f>
        <v>holes</v>
      </c>
    </row>
    <row r="171" spans="1:7" ht="30" customHeight="1" x14ac:dyDescent="0.35">
      <c r="A171" s="38" t="str">
        <f t="shared" si="23"/>
        <v>R</v>
      </c>
      <c r="B171" s="37" t="str">
        <f>'Supervisor Report'!A171</f>
        <v>R</v>
      </c>
      <c r="C171" s="37" t="e">
        <f>'Machine Schedule'!#REF!</f>
        <v>#REF!</v>
      </c>
      <c r="D171" s="18">
        <f>'Supervisor Report'!B171</f>
        <v>189</v>
      </c>
      <c r="E171" s="20" t="e">
        <f ca="1">'Supervisor Report'!F171</f>
        <v>#REF!</v>
      </c>
      <c r="F171" s="28" t="e">
        <f ca="1">'Supervisor Report'!G171</f>
        <v>#REF!</v>
      </c>
      <c r="G171" s="31">
        <f>'Supervisor Report'!L171</f>
        <v>0</v>
      </c>
    </row>
    <row r="172" spans="1:7" ht="30" customHeight="1" x14ac:dyDescent="0.35">
      <c r="A172" s="38" t="str">
        <f t="shared" si="23"/>
        <v>R</v>
      </c>
      <c r="B172" s="37" t="str">
        <f>'Supervisor Report'!A172</f>
        <v>R</v>
      </c>
      <c r="C172" s="37" t="e">
        <f>'Machine Schedule'!#REF!</f>
        <v>#REF!</v>
      </c>
      <c r="D172" s="18">
        <f>'Supervisor Report'!B172</f>
        <v>190</v>
      </c>
      <c r="E172" s="20" t="e">
        <f ca="1">'Supervisor Report'!F172</f>
        <v>#REF!</v>
      </c>
      <c r="F172" s="28" t="e">
        <f ca="1">'Supervisor Report'!G172</f>
        <v>#REF!</v>
      </c>
      <c r="G172" s="31">
        <f>'Supervisor Report'!L172</f>
        <v>0</v>
      </c>
    </row>
    <row r="173" spans="1:7" ht="30" customHeight="1" x14ac:dyDescent="0.35">
      <c r="A173" s="38" t="str">
        <f t="shared" si="23"/>
        <v>R</v>
      </c>
      <c r="B173" s="37" t="str">
        <f>'Supervisor Report'!A173</f>
        <v xml:space="preserve">R </v>
      </c>
      <c r="C173" s="37" t="e">
        <f>'Machine Schedule'!#REF!</f>
        <v>#REF!</v>
      </c>
      <c r="D173" s="18">
        <f>'Supervisor Report'!B173</f>
        <v>192</v>
      </c>
      <c r="E173" s="20" t="e">
        <f ca="1">'Supervisor Report'!F173</f>
        <v>#REF!</v>
      </c>
      <c r="F173" s="28" t="e">
        <f ca="1">'Supervisor Report'!G173</f>
        <v>#REF!</v>
      </c>
      <c r="G173" s="31">
        <f>'Supervisor Report'!L173</f>
        <v>0</v>
      </c>
    </row>
    <row r="174" spans="1:7" ht="30" customHeight="1" x14ac:dyDescent="0.35">
      <c r="A174" s="38" t="str">
        <f t="shared" si="23"/>
        <v>R</v>
      </c>
      <c r="B174" s="37" t="str">
        <f>'Supervisor Report'!A174</f>
        <v xml:space="preserve">R </v>
      </c>
      <c r="C174" s="37" t="e">
        <f>'Machine Schedule'!#REF!</f>
        <v>#REF!</v>
      </c>
      <c r="D174" s="18">
        <f>'Supervisor Report'!B174</f>
        <v>193</v>
      </c>
      <c r="E174" s="20" t="e">
        <f ca="1">'Supervisor Report'!F174</f>
        <v>#REF!</v>
      </c>
      <c r="F174" s="28" t="e">
        <f ca="1">'Supervisor Report'!G174</f>
        <v>#REF!</v>
      </c>
      <c r="G174" s="31">
        <f>'Supervisor Report'!L174</f>
        <v>0</v>
      </c>
    </row>
    <row r="175" spans="1:7" ht="30" customHeight="1" x14ac:dyDescent="0.35">
      <c r="A175" s="38" t="str">
        <f t="shared" si="23"/>
        <v>y</v>
      </c>
      <c r="B175" s="37" t="str">
        <f>'Supervisor Report'!A175</f>
        <v>y</v>
      </c>
      <c r="C175" s="37" t="e">
        <f>'Machine Schedule'!#REF!</f>
        <v>#REF!</v>
      </c>
      <c r="D175" s="18">
        <f>'Supervisor Report'!B175</f>
        <v>194</v>
      </c>
      <c r="E175" s="20" t="e">
        <f ca="1">'Supervisor Report'!F175</f>
        <v>#REF!</v>
      </c>
      <c r="F175" s="28" t="e">
        <f ca="1">'Supervisor Report'!G175</f>
        <v>#REF!</v>
      </c>
      <c r="G175" s="31" t="str">
        <f>'Supervisor Report'!L175</f>
        <v>Running Last Ticket, tail out D#18832  Lt#157249  8/30 UU</v>
      </c>
    </row>
    <row r="176" spans="1:7" ht="30" customHeight="1" x14ac:dyDescent="0.35">
      <c r="A176" s="38" t="str">
        <f t="shared" si="23"/>
        <v>S</v>
      </c>
      <c r="B176" s="37" t="str">
        <f>'Supervisor Report'!A176</f>
        <v>S</v>
      </c>
      <c r="C176" s="37" t="e">
        <f>'Machine Schedule'!#REF!</f>
        <v>#REF!</v>
      </c>
      <c r="D176" s="18">
        <f>'Supervisor Report'!B176</f>
        <v>195</v>
      </c>
      <c r="E176" s="20" t="e">
        <f ca="1">'Supervisor Report'!F176</f>
        <v>#REF!</v>
      </c>
      <c r="F176" s="28" t="e">
        <f ca="1">'Supervisor Report'!G176</f>
        <v>#REF!</v>
      </c>
      <c r="G176" s="31" t="str">
        <f>'Supervisor Report'!L176</f>
        <v xml:space="preserve">S/C CREELED </v>
      </c>
    </row>
    <row r="177" spans="1:7" ht="30" customHeight="1" x14ac:dyDescent="0.35">
      <c r="A177" s="38" t="str">
        <f t="shared" si="23"/>
        <v>M/Y</v>
      </c>
      <c r="B177" s="37" t="str">
        <f>'Supervisor Report'!A177</f>
        <v>M/Y</v>
      </c>
      <c r="C177" s="37" t="e">
        <f>'Machine Schedule'!#REF!</f>
        <v>#REF!</v>
      </c>
      <c r="D177" s="18">
        <f>'Supervisor Report'!B177</f>
        <v>197</v>
      </c>
      <c r="E177" s="20" t="e">
        <f ca="1">'Supervisor Report'!F177</f>
        <v>#REF!</v>
      </c>
      <c r="F177" s="28" t="e">
        <f ca="1">'Supervisor Report'!G177</f>
        <v>#REF!</v>
      </c>
      <c r="G177" s="31" t="str">
        <f>'Supervisor Report'!L177</f>
        <v>Q.A. WRONG WIDTH  8/25  UU         Help to do the vendor change 2 yarns D#18293 and D#18373 and hold for set-up mechanic for the Q.A.   8/30 UU</v>
      </c>
    </row>
    <row r="178" spans="1:7" ht="30" customHeight="1" x14ac:dyDescent="0.35">
      <c r="A178" s="38" t="str">
        <f t="shared" si="23"/>
        <v>y</v>
      </c>
      <c r="B178" s="37" t="str">
        <f>'Supervisor Report'!A178</f>
        <v>y</v>
      </c>
      <c r="C178" s="37" t="e">
        <f>'Machine Schedule'!#REF!</f>
        <v>#REF!</v>
      </c>
      <c r="D178" s="18">
        <f>'Supervisor Report'!B178</f>
        <v>198</v>
      </c>
      <c r="E178" s="20" t="e">
        <f ca="1">'Supervisor Report'!F178</f>
        <v>#REF!</v>
      </c>
      <c r="F178" s="28" t="e">
        <f ca="1">'Supervisor Report'!G178</f>
        <v>#REF!</v>
      </c>
      <c r="G178" s="31" t="str">
        <f>'Supervisor Report'!L178</f>
        <v>Low Yarn D#18358 (cobalt) 8/30 UU</v>
      </c>
    </row>
    <row r="179" spans="1:7" ht="30" customHeight="1" x14ac:dyDescent="0.35">
      <c r="A179" s="38" t="str">
        <f t="shared" si="23"/>
        <v>Y</v>
      </c>
      <c r="B179" s="37" t="str">
        <f>'Supervisor Report'!A179</f>
        <v>Y</v>
      </c>
      <c r="C179" s="37" t="e">
        <f>'Machine Schedule'!#REF!</f>
        <v>#REF!</v>
      </c>
      <c r="D179" s="18">
        <f>'Machine Schedule'!B177</f>
        <v>199</v>
      </c>
      <c r="E179" s="20" t="e">
        <f ca="1">'Supervisor Report'!F179</f>
        <v>#REF!</v>
      </c>
      <c r="F179" s="28" t="e">
        <f ca="1">'Supervisor Report'!G179</f>
        <v>#REF!</v>
      </c>
      <c r="G179" s="31">
        <f>'Supervisor Report'!M179</f>
        <v>0</v>
      </c>
    </row>
    <row r="180" spans="1:7" ht="30" customHeight="1" x14ac:dyDescent="0.35">
      <c r="A180" s="38" t="str">
        <f t="shared" si="23"/>
        <v>0</v>
      </c>
      <c r="B180" s="37">
        <f>'Supervisor Report'!A180</f>
        <v>0</v>
      </c>
      <c r="C180" s="37" t="e">
        <f>'Machine Schedule'!#REF!</f>
        <v>#REF!</v>
      </c>
      <c r="D180" s="18">
        <f>'Machine Schedule'!B178</f>
        <v>200</v>
      </c>
      <c r="E180" s="20" t="e">
        <f>'Supervisor Report'!#REF!</f>
        <v>#REF!</v>
      </c>
      <c r="F180" s="28" t="e">
        <f>'Supervisor Report'!#REF!</f>
        <v>#REF!</v>
      </c>
      <c r="G180" s="31">
        <f>'Supervisor Report'!L180</f>
        <v>0</v>
      </c>
    </row>
    <row r="181" spans="1:7" ht="30" customHeight="1" x14ac:dyDescent="0.35">
      <c r="A181" s="38" t="str">
        <f>TRIM(B181)</f>
        <v>S</v>
      </c>
      <c r="B181" s="37" t="str">
        <f>'Supervisor Report'!A181</f>
        <v>S</v>
      </c>
      <c r="C181" s="37" t="e">
        <f>'Machine Schedule'!#REF!</f>
        <v>#REF!</v>
      </c>
      <c r="D181" s="18">
        <f>'Machine Schedule'!B179</f>
        <v>201</v>
      </c>
      <c r="E181" s="20" t="e">
        <f ca="1">'Supervisor Report'!F181</f>
        <v>#REF!</v>
      </c>
      <c r="F181" s="28" t="e">
        <f ca="1">'Supervisor Report'!G181</f>
        <v>#REF!</v>
      </c>
      <c r="G181" s="31">
        <f>'Supervisor Report'!L181</f>
        <v>0</v>
      </c>
    </row>
    <row r="182" spans="1:7" ht="30" customHeight="1" x14ac:dyDescent="0.35">
      <c r="A182" s="38" t="str">
        <f t="shared" si="23"/>
        <v>0</v>
      </c>
      <c r="B182" s="37">
        <f>'Supervisor Report'!A182</f>
        <v>0</v>
      </c>
      <c r="C182" s="37" t="e">
        <f>'Machine Schedule'!#REF!</f>
        <v>#REF!</v>
      </c>
      <c r="D182" s="18">
        <f>'Machine Schedule'!B180</f>
        <v>202</v>
      </c>
      <c r="E182" s="20" t="e">
        <f>'Supervisor Report'!#REF!</f>
        <v>#REF!</v>
      </c>
      <c r="F182" s="28" t="e">
        <f>'Supervisor Report'!#REF!</f>
        <v>#REF!</v>
      </c>
      <c r="G182" s="31">
        <f>'Supervisor Report'!L182</f>
        <v>0</v>
      </c>
    </row>
    <row r="183" spans="1:7" ht="30" customHeight="1" x14ac:dyDescent="0.35">
      <c r="A183" s="38" t="str">
        <f t="shared" si="23"/>
        <v>0</v>
      </c>
      <c r="B183" s="37">
        <f>'Supervisor Report'!A183</f>
        <v>0</v>
      </c>
      <c r="C183" s="37" t="e">
        <f>'Machine Schedule'!#REF!</f>
        <v>#REF!</v>
      </c>
      <c r="D183" s="18">
        <f>'Machine Schedule'!B181</f>
        <v>203</v>
      </c>
      <c r="E183" s="20" t="e">
        <f>'Supervisor Report'!#REF!</f>
        <v>#REF!</v>
      </c>
      <c r="F183" s="28" t="e">
        <f>'Supervisor Report'!#REF!</f>
        <v>#REF!</v>
      </c>
      <c r="G183" s="31">
        <f>'Supervisor Report'!L183</f>
        <v>0</v>
      </c>
    </row>
    <row r="184" spans="1:7" ht="30" customHeight="1" x14ac:dyDescent="0.35">
      <c r="A184" s="38" t="str">
        <f t="shared" si="23"/>
        <v>0</v>
      </c>
      <c r="B184" s="37">
        <f>'Supervisor Report'!A184</f>
        <v>0</v>
      </c>
      <c r="C184" s="37" t="e">
        <f>'Machine Schedule'!#REF!</f>
        <v>#REF!</v>
      </c>
      <c r="D184" s="18">
        <f>'Supervisor Report'!B184</f>
        <v>204</v>
      </c>
      <c r="E184" s="20" t="e">
        <f ca="1">'Supervisor Report'!F184</f>
        <v>#REF!</v>
      </c>
      <c r="F184" s="28" t="e">
        <f ca="1">'Supervisor Report'!G184</f>
        <v>#REF!</v>
      </c>
      <c r="G184" s="31">
        <f>'Supervisor Report'!L184</f>
        <v>0</v>
      </c>
    </row>
    <row r="185" spans="1:7" ht="30" customHeight="1" x14ac:dyDescent="0.35">
      <c r="A185" s="38" t="str">
        <f t="shared" si="23"/>
        <v>0</v>
      </c>
      <c r="B185" s="37">
        <f>'Supervisor Report'!A185</f>
        <v>0</v>
      </c>
      <c r="C185" s="37" t="e">
        <f>'Machine Schedule'!#REF!</f>
        <v>#REF!</v>
      </c>
      <c r="D185" s="18">
        <f>'Supervisor Report'!B185</f>
        <v>205</v>
      </c>
      <c r="E185" s="20" t="e">
        <f ca="1">'Supervisor Report'!F185</f>
        <v>#REF!</v>
      </c>
      <c r="F185" s="28" t="e">
        <f ca="1">'Supervisor Report'!G185</f>
        <v>#REF!</v>
      </c>
      <c r="G185" s="31" t="str">
        <f>'Supervisor Report'!L185</f>
        <v>Balance Check 8/30 UU</v>
      </c>
    </row>
    <row r="186" spans="1:7" ht="30" customHeight="1" x14ac:dyDescent="0.35">
      <c r="A186" s="38" t="str">
        <f t="shared" si="23"/>
        <v>0</v>
      </c>
      <c r="B186" s="37">
        <f>'Supervisor Report'!A186</f>
        <v>0</v>
      </c>
      <c r="C186" s="37" t="e">
        <f>'Machine Schedule'!#REF!</f>
        <v>#REF!</v>
      </c>
      <c r="D186" s="18">
        <f>'Supervisor Report'!B186</f>
        <v>206</v>
      </c>
      <c r="E186" s="20" t="e">
        <f ca="1">'Supervisor Report'!F186</f>
        <v>#REF!</v>
      </c>
      <c r="F186" s="28" t="e">
        <f ca="1">'Supervisor Report'!G186</f>
        <v>#REF!</v>
      </c>
      <c r="G186" s="31">
        <f>'Supervisor Report'!L186</f>
        <v>0</v>
      </c>
    </row>
    <row r="187" spans="1:7" ht="30" customHeight="1" x14ac:dyDescent="0.35">
      <c r="A187" s="38" t="str">
        <f t="shared" si="23"/>
        <v>0</v>
      </c>
      <c r="B187" s="37">
        <f>'Supervisor Report'!A187</f>
        <v>0</v>
      </c>
      <c r="C187" s="37" t="e">
        <f>'Machine Schedule'!#REF!</f>
        <v>#REF!</v>
      </c>
      <c r="D187" s="18">
        <f>'Supervisor Report'!B187</f>
        <v>207</v>
      </c>
      <c r="E187" s="20" t="e">
        <f ca="1">'Supervisor Report'!F187</f>
        <v>#REF!</v>
      </c>
      <c r="F187" s="28" t="e">
        <f ca="1">'Supervisor Report'!G187</f>
        <v>#REF!</v>
      </c>
      <c r="G187" s="31">
        <f>'Supervisor Report'!L187</f>
        <v>0</v>
      </c>
    </row>
    <row r="188" spans="1:7" ht="30" customHeight="1" x14ac:dyDescent="0.35">
      <c r="A188" s="38" t="str">
        <f t="shared" si="23"/>
        <v>S</v>
      </c>
      <c r="B188" s="37" t="str">
        <f>'Supervisor Report'!A188</f>
        <v>S</v>
      </c>
      <c r="C188" s="37" t="e">
        <f>'Machine Schedule'!#REF!</f>
        <v>#REF!</v>
      </c>
      <c r="D188" s="18">
        <f>'Supervisor Report'!B188</f>
        <v>208</v>
      </c>
      <c r="E188" s="20" t="e">
        <f ca="1">'Supervisor Report'!F188</f>
        <v>#REF!</v>
      </c>
      <c r="F188" s="28" t="e">
        <f ca="1">'Supervisor Report'!G188</f>
        <v>#REF!</v>
      </c>
      <c r="G188" s="31" t="str">
        <f>'Supervisor Report'!L188</f>
        <v xml:space="preserve">S/C CREELED </v>
      </c>
    </row>
    <row r="189" spans="1:7" ht="30" customHeight="1" x14ac:dyDescent="0.35">
      <c r="A189" s="38" t="str">
        <f t="shared" si="23"/>
        <v>R</v>
      </c>
      <c r="B189" s="37" t="str">
        <f>'Supervisor Report'!A189</f>
        <v>R</v>
      </c>
      <c r="C189" s="37" t="e">
        <f>'Machine Schedule'!#REF!</f>
        <v>#REF!</v>
      </c>
      <c r="D189" s="18">
        <f>'Supervisor Report'!B189</f>
        <v>209</v>
      </c>
      <c r="E189" s="20" t="e">
        <f ca="1">'Supervisor Report'!F189</f>
        <v>#REF!</v>
      </c>
      <c r="F189" s="28" t="e">
        <f ca="1">'Supervisor Report'!G189</f>
        <v>#REF!</v>
      </c>
      <c r="G189" s="31">
        <f>'Supervisor Report'!L189</f>
        <v>0</v>
      </c>
    </row>
    <row r="190" spans="1:7" ht="30" customHeight="1" x14ac:dyDescent="0.35">
      <c r="A190" s="38" t="str">
        <f t="shared" si="23"/>
        <v>0</v>
      </c>
      <c r="B190" s="37">
        <f>'Supervisor Report'!A190</f>
        <v>0</v>
      </c>
      <c r="C190" s="37" t="e">
        <f>'Machine Schedule'!#REF!</f>
        <v>#REF!</v>
      </c>
      <c r="D190" s="18">
        <f>'Supervisor Report'!B190</f>
        <v>210</v>
      </c>
      <c r="E190" s="20" t="e">
        <f ca="1">'Supervisor Report'!F190</f>
        <v>#REF!</v>
      </c>
      <c r="F190" s="28" t="e">
        <f ca="1">'Supervisor Report'!G190</f>
        <v>#REF!</v>
      </c>
      <c r="G190" s="31">
        <f>'Supervisor Report'!L190</f>
        <v>0</v>
      </c>
    </row>
    <row r="191" spans="1:7" ht="30" customHeight="1" x14ac:dyDescent="0.35">
      <c r="A191" s="38" t="str">
        <f t="shared" si="23"/>
        <v>M</v>
      </c>
      <c r="B191" s="37" t="str">
        <f>'Supervisor Report'!A191</f>
        <v>M</v>
      </c>
      <c r="C191" s="37" t="e">
        <f>'Machine Schedule'!#REF!</f>
        <v>#REF!</v>
      </c>
      <c r="D191" s="18">
        <f>'Supervisor Report'!B191</f>
        <v>211</v>
      </c>
      <c r="E191" s="20" t="e">
        <f ca="1">'Supervisor Report'!F191</f>
        <v>#REF!</v>
      </c>
      <c r="F191" s="28" t="e">
        <f ca="1">'Supervisor Report'!G191</f>
        <v>#REF!</v>
      </c>
      <c r="G191" s="31" t="str">
        <f>'Supervisor Report'!L191</f>
        <v>MAKING A LINE FEED 4 ALL NEEDLES COMING OUT 8/30 ML</v>
      </c>
    </row>
    <row r="192" spans="1:7" ht="30" customHeight="1" x14ac:dyDescent="0.35">
      <c r="A192" s="38" t="str">
        <f t="shared" si="23"/>
        <v>R</v>
      </c>
      <c r="B192" s="37" t="str">
        <f>'Supervisor Report'!A192</f>
        <v xml:space="preserve">R </v>
      </c>
      <c r="C192" s="37" t="e">
        <f>'Machine Schedule'!#REF!</f>
        <v>#REF!</v>
      </c>
      <c r="D192" s="18">
        <f>'Supervisor Report'!B192</f>
        <v>212</v>
      </c>
      <c r="E192" s="20" t="e">
        <f ca="1">'Supervisor Report'!F192</f>
        <v>#REF!</v>
      </c>
      <c r="F192" s="28" t="e">
        <f ca="1">'Supervisor Report'!G192</f>
        <v>#REF!</v>
      </c>
      <c r="G192" s="31" t="str">
        <f>'Supervisor Report'!L192</f>
        <v>Q.A. DROPS, Machine checked nothing wrong found send Q.C. Pc#10  follow-up scattered lycras lossing  8/30  UU      STOPPED FOR SHORT PANEL PER WC EMIAL 8-29</v>
      </c>
    </row>
    <row r="193" spans="1:7" ht="30" customHeight="1" x14ac:dyDescent="0.35">
      <c r="A193" s="38" t="str">
        <f t="shared" si="23"/>
        <v>R</v>
      </c>
      <c r="B193" s="37" t="str">
        <f>'Supervisor Report'!A193</f>
        <v>R</v>
      </c>
      <c r="C193" s="37" t="e">
        <f>'Machine Schedule'!#REF!</f>
        <v>#REF!</v>
      </c>
      <c r="D193" s="18">
        <f>'Supervisor Report'!B193</f>
        <v>213</v>
      </c>
      <c r="E193" s="20" t="e">
        <f ca="1">'Supervisor Report'!F193</f>
        <v>#REF!</v>
      </c>
      <c r="F193" s="28" t="e">
        <f ca="1">'Supervisor Report'!G193</f>
        <v>#REF!</v>
      </c>
      <c r="G193" s="31">
        <f>'Supervisor Report'!L193</f>
        <v>0</v>
      </c>
    </row>
    <row r="194" spans="1:7" ht="30" customHeight="1" x14ac:dyDescent="0.35">
      <c r="A194" s="38" t="str">
        <f t="shared" si="23"/>
        <v>0</v>
      </c>
      <c r="B194" s="37">
        <f>'Supervisor Report'!A194</f>
        <v>0</v>
      </c>
      <c r="C194" s="37" t="e">
        <f>'Machine Schedule'!#REF!</f>
        <v>#REF!</v>
      </c>
      <c r="D194" s="18">
        <f>'Supervisor Report'!B194</f>
        <v>214</v>
      </c>
      <c r="E194" s="20" t="e">
        <f ca="1">'Supervisor Report'!F194</f>
        <v>#REF!</v>
      </c>
      <c r="F194" s="28" t="e">
        <f ca="1">'Supervisor Report'!G194</f>
        <v>#REF!</v>
      </c>
      <c r="G194" s="31">
        <f>'Supervisor Report'!L194</f>
        <v>0</v>
      </c>
    </row>
    <row r="195" spans="1:7" ht="30" customHeight="1" x14ac:dyDescent="0.35">
      <c r="A195" s="38" t="str">
        <f t="shared" si="23"/>
        <v>0</v>
      </c>
      <c r="B195" s="37">
        <f>'Supervisor Report'!A195</f>
        <v>0</v>
      </c>
      <c r="C195" s="37" t="e">
        <f>'Machine Schedule'!#REF!</f>
        <v>#REF!</v>
      </c>
      <c r="D195" s="18">
        <f>'Supervisor Report'!B195</f>
        <v>215</v>
      </c>
      <c r="E195" s="20" t="e">
        <f ca="1">'Supervisor Report'!F195</f>
        <v>#REF!</v>
      </c>
      <c r="F195" s="28" t="e">
        <f ca="1">'Supervisor Report'!G195</f>
        <v>#REF!</v>
      </c>
      <c r="G195" s="31">
        <f>'Supervisor Report'!L195</f>
        <v>0</v>
      </c>
    </row>
    <row r="196" spans="1:7" ht="30" customHeight="1" x14ac:dyDescent="0.35">
      <c r="A196" s="38" t="str">
        <f t="shared" si="23"/>
        <v>0</v>
      </c>
      <c r="B196" s="37">
        <f>'Supervisor Report'!A196</f>
        <v>0</v>
      </c>
      <c r="C196" s="37" t="e">
        <f>'Machine Schedule'!#REF!</f>
        <v>#REF!</v>
      </c>
      <c r="D196" s="18">
        <f>'Supervisor Report'!B196</f>
        <v>216</v>
      </c>
      <c r="E196" s="20" t="e">
        <f ca="1">'Supervisor Report'!F196</f>
        <v>#REF!</v>
      </c>
      <c r="F196" s="28" t="e">
        <f ca="1">'Supervisor Report'!G196</f>
        <v>#REF!</v>
      </c>
      <c r="G196" s="31">
        <f>'Supervisor Report'!L196</f>
        <v>0</v>
      </c>
    </row>
    <row r="197" spans="1:7" ht="30" customHeight="1" x14ac:dyDescent="0.35">
      <c r="A197" s="38" t="str">
        <f t="shared" si="23"/>
        <v>R</v>
      </c>
      <c r="B197" s="37" t="str">
        <f>'Supervisor Report'!A197</f>
        <v xml:space="preserve">R </v>
      </c>
      <c r="C197" s="37" t="e">
        <f>'Machine Schedule'!#REF!</f>
        <v>#REF!</v>
      </c>
      <c r="D197" s="18">
        <f>'Supervisor Report'!B197</f>
        <v>217</v>
      </c>
      <c r="E197" s="20" t="e">
        <f ca="1">'Supervisor Report'!F197</f>
        <v>#REF!</v>
      </c>
      <c r="F197" s="28" t="e">
        <f ca="1">'Supervisor Report'!G197</f>
        <v>#REF!</v>
      </c>
      <c r="G197" s="31">
        <f>'Supervisor Report'!L197</f>
        <v>0</v>
      </c>
    </row>
    <row r="198" spans="1:7" ht="30" customHeight="1" x14ac:dyDescent="0.35">
      <c r="A198" s="38" t="str">
        <f t="shared" ref="A198:A229" si="24">TRIM(B198)</f>
        <v>M</v>
      </c>
      <c r="B198" s="37" t="str">
        <f>'Supervisor Report'!A198</f>
        <v>M</v>
      </c>
      <c r="C198" s="37" t="e">
        <f>'Machine Schedule'!#REF!</f>
        <v>#REF!</v>
      </c>
      <c r="D198" s="18">
        <f>'Supervisor Report'!B198</f>
        <v>218</v>
      </c>
      <c r="E198" s="20" t="e">
        <f ca="1">'Supervisor Report'!F198</f>
        <v>#REF!</v>
      </c>
      <c r="F198" s="28" t="e">
        <f ca="1">'Supervisor Report'!G198</f>
        <v>#REF!</v>
      </c>
      <c r="G198" s="31" t="str">
        <f>'Supervisor Report'!L198</f>
        <v>Alarm issues 9/1 UU</v>
      </c>
    </row>
    <row r="199" spans="1:7" ht="30" customHeight="1" x14ac:dyDescent="0.35">
      <c r="A199" s="38" t="str">
        <f t="shared" si="24"/>
        <v>R</v>
      </c>
      <c r="B199" s="37" t="str">
        <f>'Supervisor Report'!A199</f>
        <v>R</v>
      </c>
      <c r="C199" s="37" t="e">
        <f>'Machine Schedule'!#REF!</f>
        <v>#REF!</v>
      </c>
      <c r="D199" s="18">
        <f>'Supervisor Report'!B199</f>
        <v>219</v>
      </c>
      <c r="E199" s="20" t="e">
        <f ca="1">'Supervisor Report'!F199</f>
        <v>#REF!</v>
      </c>
      <c r="F199" s="28" t="e">
        <f ca="1">'Supervisor Report'!G199</f>
        <v>#REF!</v>
      </c>
      <c r="G199" s="31">
        <f>'Supervisor Report'!L199</f>
        <v>0</v>
      </c>
    </row>
    <row r="200" spans="1:7" ht="30" customHeight="1" x14ac:dyDescent="0.35">
      <c r="A200" s="38" t="str">
        <f t="shared" si="24"/>
        <v>R</v>
      </c>
      <c r="B200" s="37" t="str">
        <f>'Supervisor Report'!A200</f>
        <v>R</v>
      </c>
      <c r="C200" s="37" t="e">
        <f>'Machine Schedule'!#REF!</f>
        <v>#REF!</v>
      </c>
      <c r="D200" s="18">
        <f>'Supervisor Report'!B200</f>
        <v>220</v>
      </c>
      <c r="E200" s="20" t="e">
        <f ca="1">'Supervisor Report'!F200</f>
        <v>#REF!</v>
      </c>
      <c r="F200" s="28" t="e">
        <f ca="1">'Supervisor Report'!G200</f>
        <v>#REF!</v>
      </c>
      <c r="G200" s="31">
        <f>'Supervisor Report'!L200</f>
        <v>0</v>
      </c>
    </row>
    <row r="201" spans="1:7" ht="30" customHeight="1" x14ac:dyDescent="0.35">
      <c r="A201" s="38" t="str">
        <f t="shared" si="24"/>
        <v>y</v>
      </c>
      <c r="B201" s="37" t="str">
        <f>'Supervisor Report'!A201</f>
        <v>y</v>
      </c>
      <c r="C201" s="37" t="e">
        <f>'Machine Schedule'!#REF!</f>
        <v>#REF!</v>
      </c>
      <c r="D201" s="18">
        <f>'Supervisor Report'!B201</f>
        <v>221</v>
      </c>
      <c r="E201" s="20" t="e">
        <f ca="1">'Supervisor Report'!F201</f>
        <v>#REF!</v>
      </c>
      <c r="F201" s="28" t="e">
        <f ca="1">'Supervisor Report'!G201</f>
        <v>#REF!</v>
      </c>
      <c r="G201" s="31" t="str">
        <f>'Supervisor Report'!L201</f>
        <v>LAST TK  8/28    No yarn D#18358 (cobalt)  8/30 UU</v>
      </c>
    </row>
    <row r="202" spans="1:7" ht="30" customHeight="1" x14ac:dyDescent="0.35">
      <c r="A202" s="38" t="str">
        <f t="shared" si="24"/>
        <v>R</v>
      </c>
      <c r="B202" s="37" t="str">
        <f>'Supervisor Report'!A202</f>
        <v>R</v>
      </c>
      <c r="C202" s="37" t="e">
        <f>'Machine Schedule'!#REF!</f>
        <v>#REF!</v>
      </c>
      <c r="D202" s="18">
        <f>'Supervisor Report'!B202</f>
        <v>222</v>
      </c>
      <c r="E202" s="20" t="e">
        <f ca="1">'Supervisor Report'!F202</f>
        <v>#REF!</v>
      </c>
      <c r="F202" s="28" t="e">
        <f ca="1">'Supervisor Report'!G202</f>
        <v>#REF!</v>
      </c>
      <c r="G202" s="31">
        <f>'Supervisor Report'!L202</f>
        <v>0</v>
      </c>
    </row>
    <row r="203" spans="1:7" ht="30" customHeight="1" x14ac:dyDescent="0.35">
      <c r="A203" s="38" t="str">
        <f t="shared" si="24"/>
        <v>R</v>
      </c>
      <c r="B203" s="37" t="str">
        <f>'Supervisor Report'!A203</f>
        <v>R</v>
      </c>
      <c r="C203" s="37" t="e">
        <f>'Machine Schedule'!#REF!</f>
        <v>#REF!</v>
      </c>
      <c r="D203" s="18">
        <f>'Supervisor Report'!B203</f>
        <v>223</v>
      </c>
      <c r="E203" s="20" t="e">
        <f ca="1">'Supervisor Report'!F203</f>
        <v>#REF!</v>
      </c>
      <c r="F203" s="28" t="e">
        <f ca="1">'Supervisor Report'!G203</f>
        <v>#REF!</v>
      </c>
      <c r="G203" s="31">
        <f>'Supervisor Report'!L203</f>
        <v>0</v>
      </c>
    </row>
    <row r="204" spans="1:7" ht="30" customHeight="1" x14ac:dyDescent="0.35">
      <c r="A204" s="38" t="str">
        <f t="shared" si="24"/>
        <v>0</v>
      </c>
      <c r="B204" s="37">
        <f>'Supervisor Report'!A204</f>
        <v>0</v>
      </c>
      <c r="C204" s="37" t="e">
        <f>'Machine Schedule'!#REF!</f>
        <v>#REF!</v>
      </c>
      <c r="D204" s="18">
        <f>'Supervisor Report'!B204</f>
        <v>224</v>
      </c>
      <c r="E204" s="20" t="e">
        <f ca="1">'Supervisor Report'!F204</f>
        <v>#REF!</v>
      </c>
      <c r="F204" s="28" t="e">
        <f ca="1">'Supervisor Report'!G204</f>
        <v>#REF!</v>
      </c>
      <c r="G204" s="31" t="str">
        <f>'Supervisor Report'!L204</f>
        <v>NO strip on hold  11/7/24</v>
      </c>
    </row>
    <row r="205" spans="1:7" ht="30" customHeight="1" x14ac:dyDescent="0.35">
      <c r="A205" s="38" t="str">
        <f t="shared" si="24"/>
        <v>R</v>
      </c>
      <c r="B205" s="37" t="str">
        <f>'Supervisor Report'!A205</f>
        <v xml:space="preserve">R </v>
      </c>
      <c r="C205" s="37" t="e">
        <f>'Machine Schedule'!#REF!</f>
        <v>#REF!</v>
      </c>
      <c r="D205" s="18">
        <f>'Supervisor Report'!B205</f>
        <v>225</v>
      </c>
      <c r="E205" s="20" t="e">
        <f ca="1">'Supervisor Report'!F205</f>
        <v>#REF!</v>
      </c>
      <c r="F205" s="28" t="e">
        <f ca="1">'Supervisor Report'!G205</f>
        <v>#REF!</v>
      </c>
      <c r="G205" s="31" t="str">
        <f>'Supervisor Report'!L205</f>
        <v xml:space="preserve"> approved to run per Walter email 8/27</v>
      </c>
    </row>
    <row r="206" spans="1:7" ht="30" customHeight="1" x14ac:dyDescent="0.35">
      <c r="A206" s="38" t="str">
        <f t="shared" si="24"/>
        <v>0</v>
      </c>
      <c r="B206" s="37">
        <f>'Supervisor Report'!A206</f>
        <v>0</v>
      </c>
      <c r="C206" s="37" t="e">
        <f>'Machine Schedule'!#REF!</f>
        <v>#REF!</v>
      </c>
      <c r="D206" s="18">
        <f>'Supervisor Report'!B206</f>
        <v>226</v>
      </c>
      <c r="E206" s="20" t="e">
        <f ca="1">'Supervisor Report'!F206</f>
        <v>#REF!</v>
      </c>
      <c r="F206" s="28" t="e">
        <f ca="1">'Supervisor Report'!G206</f>
        <v>#REF!</v>
      </c>
      <c r="G206" s="31">
        <f>'Supervisor Report'!L206</f>
        <v>0</v>
      </c>
    </row>
    <row r="207" spans="1:7" ht="30" customHeight="1" x14ac:dyDescent="0.35">
      <c r="A207" s="38" t="str">
        <f t="shared" si="24"/>
        <v>S</v>
      </c>
      <c r="B207" s="37" t="str">
        <f>'Supervisor Report'!A207</f>
        <v>S</v>
      </c>
      <c r="C207" s="37" t="e">
        <f>'Machine Schedule'!#REF!</f>
        <v>#REF!</v>
      </c>
      <c r="D207" s="18">
        <f>'Supervisor Report'!B207</f>
        <v>227</v>
      </c>
      <c r="E207" s="20" t="e">
        <f ca="1">'Supervisor Report'!F207</f>
        <v>#REF!</v>
      </c>
      <c r="F207" s="28" t="e">
        <f ca="1">'Supervisor Report'!G207</f>
        <v>#REF!</v>
      </c>
      <c r="G207" s="31">
        <f>'Supervisor Report'!L207</f>
        <v>0</v>
      </c>
    </row>
    <row r="208" spans="1:7" ht="30" customHeight="1" x14ac:dyDescent="0.35">
      <c r="A208" s="38" t="str">
        <f t="shared" si="24"/>
        <v>R</v>
      </c>
      <c r="B208" s="37" t="str">
        <f>'Supervisor Report'!A208</f>
        <v>R</v>
      </c>
      <c r="C208" s="37" t="e">
        <f>'Machine Schedule'!#REF!</f>
        <v>#REF!</v>
      </c>
      <c r="D208" s="18">
        <f>'Supervisor Report'!B208</f>
        <v>228</v>
      </c>
      <c r="E208" s="20" t="e">
        <f ca="1">'Supervisor Report'!F208</f>
        <v>#REF!</v>
      </c>
      <c r="F208" s="28" t="e">
        <f ca="1">'Supervisor Report'!G208</f>
        <v>#REF!</v>
      </c>
      <c r="G208" s="31" t="str">
        <f>'Supervisor Report'!L208</f>
        <v>APROVED 8/26</v>
      </c>
    </row>
    <row r="209" spans="1:7" ht="30" customHeight="1" x14ac:dyDescent="0.35">
      <c r="A209" s="38" t="str">
        <f t="shared" si="24"/>
        <v>y</v>
      </c>
      <c r="B209" s="37" t="str">
        <f>'Supervisor Report'!A209</f>
        <v>y</v>
      </c>
      <c r="C209" s="37" t="e">
        <f>'Machine Schedule'!#REF!</f>
        <v>#REF!</v>
      </c>
      <c r="D209" s="18">
        <f>'Supervisor Report'!B209</f>
        <v>229</v>
      </c>
      <c r="E209" s="20" t="e">
        <f ca="1">'Supervisor Report'!F209</f>
        <v>#REF!</v>
      </c>
      <c r="F209" s="28" t="e">
        <f ca="1">'Supervisor Report'!G209</f>
        <v>#REF!</v>
      </c>
      <c r="G209" s="31" t="str">
        <f>'Supervisor Report'!L209</f>
        <v>approved to run per Walter, band barre. 8/26/25- TAIL OUT PLEASE LOW ON YARN 8/28</v>
      </c>
    </row>
    <row r="210" spans="1:7" ht="30" customHeight="1" x14ac:dyDescent="0.35">
      <c r="A210" s="38" t="str">
        <f t="shared" si="24"/>
        <v>0</v>
      </c>
      <c r="B210" s="37">
        <f>'Supervisor Report'!A210</f>
        <v>0</v>
      </c>
      <c r="C210" s="37" t="e">
        <f>'Machine Schedule'!#REF!</f>
        <v>#REF!</v>
      </c>
      <c r="D210" s="18">
        <f>'Supervisor Report'!B210</f>
        <v>230</v>
      </c>
      <c r="E210" s="20" t="e">
        <f ca="1">'Supervisor Report'!F210</f>
        <v>#REF!</v>
      </c>
      <c r="F210" s="28" t="e">
        <f ca="1">'Supervisor Report'!G210</f>
        <v>#REF!</v>
      </c>
      <c r="G210" s="31">
        <f>'Supervisor Report'!L210</f>
        <v>0</v>
      </c>
    </row>
    <row r="211" spans="1:7" ht="30" customHeight="1" x14ac:dyDescent="0.35">
      <c r="A211" s="38" t="str">
        <f t="shared" si="24"/>
        <v>0</v>
      </c>
      <c r="B211" s="37">
        <f>'Supervisor Report'!A211</f>
        <v>0</v>
      </c>
      <c r="C211" s="37" t="e">
        <f>'Machine Schedule'!#REF!</f>
        <v>#REF!</v>
      </c>
      <c r="D211" s="18">
        <f>'Supervisor Report'!B211</f>
        <v>231</v>
      </c>
      <c r="E211" s="20" t="e">
        <f ca="1">'Supervisor Report'!F211</f>
        <v>#REF!</v>
      </c>
      <c r="F211" s="28" t="e">
        <f ca="1">'Supervisor Report'!G211</f>
        <v>#REF!</v>
      </c>
      <c r="G211" s="31">
        <f>'Supervisor Report'!L211</f>
        <v>0</v>
      </c>
    </row>
    <row r="212" spans="1:7" ht="30" customHeight="1" x14ac:dyDescent="0.35">
      <c r="A212" s="38" t="str">
        <f t="shared" si="24"/>
        <v>0</v>
      </c>
      <c r="B212" s="37">
        <f>'Supervisor Report'!A212</f>
        <v>0</v>
      </c>
      <c r="C212" s="37" t="e">
        <f>'Machine Schedule'!#REF!</f>
        <v>#REF!</v>
      </c>
      <c r="D212" s="18">
        <f>'Supervisor Report'!B212</f>
        <v>232</v>
      </c>
      <c r="E212" s="20" t="e">
        <f ca="1">'Supervisor Report'!F212</f>
        <v>#REF!</v>
      </c>
      <c r="F212" s="28" t="e">
        <f ca="1">'Supervisor Report'!G212</f>
        <v>#REF!</v>
      </c>
      <c r="G212" s="31">
        <f>'Supervisor Report'!L212</f>
        <v>0</v>
      </c>
    </row>
    <row r="213" spans="1:7" ht="30" customHeight="1" x14ac:dyDescent="0.35">
      <c r="A213" s="38" t="str">
        <f t="shared" si="24"/>
        <v>R</v>
      </c>
      <c r="B213" s="37" t="str">
        <f>'Supervisor Report'!A213</f>
        <v>R</v>
      </c>
      <c r="C213" s="37" t="e">
        <f>'Machine Schedule'!#REF!</f>
        <v>#REF!</v>
      </c>
      <c r="D213" s="18">
        <f>'Supervisor Report'!B213</f>
        <v>233</v>
      </c>
      <c r="E213" s="20" t="e">
        <f ca="1">'Supervisor Report'!F213</f>
        <v>#REF!</v>
      </c>
      <c r="F213" s="28" t="e">
        <f ca="1">'Supervisor Report'!G213</f>
        <v>#REF!</v>
      </c>
      <c r="G213" s="31" t="str">
        <f>'Supervisor Report'!L213</f>
        <v>ok to Run email 8-27  Follow up for false stop  8/30 UU</v>
      </c>
    </row>
    <row r="214" spans="1:7" ht="30" customHeight="1" x14ac:dyDescent="0.35">
      <c r="A214" s="38" t="str">
        <f t="shared" si="24"/>
        <v>M</v>
      </c>
      <c r="B214" s="37" t="str">
        <f>'Supervisor Report'!A214</f>
        <v>M</v>
      </c>
      <c r="C214" s="37" t="e">
        <f>'Machine Schedule'!#REF!</f>
        <v>#REF!</v>
      </c>
      <c r="D214" s="18">
        <f>'Supervisor Report'!B214</f>
        <v>234</v>
      </c>
      <c r="E214" s="20" t="e">
        <f ca="1">'Supervisor Report'!F214</f>
        <v>#REF!</v>
      </c>
      <c r="F214" s="28" t="e">
        <f ca="1">'Supervisor Report'!G214</f>
        <v>#REF!</v>
      </c>
      <c r="G214" s="31" t="str">
        <f>'Supervisor Report'!L214</f>
        <v>VERTICAL LINE 8/20  NOT run yet email 8/27</v>
      </c>
    </row>
    <row r="215" spans="1:7" ht="30" customHeight="1" x14ac:dyDescent="0.35">
      <c r="A215" s="38" t="str">
        <f t="shared" si="24"/>
        <v>0</v>
      </c>
      <c r="B215" s="37">
        <f>'Supervisor Report'!A215</f>
        <v>0</v>
      </c>
      <c r="C215" s="37" t="e">
        <f>'Machine Schedule'!#REF!</f>
        <v>#REF!</v>
      </c>
      <c r="D215" s="18">
        <f>'Supervisor Report'!B215</f>
        <v>235</v>
      </c>
      <c r="E215" s="20" t="e">
        <f ca="1">'Supervisor Report'!F215</f>
        <v>#REF!</v>
      </c>
      <c r="F215" s="28" t="e">
        <f ca="1">'Supervisor Report'!G215</f>
        <v>#REF!</v>
      </c>
      <c r="G215" s="31">
        <f>'Supervisor Report'!L215</f>
        <v>0</v>
      </c>
    </row>
    <row r="216" spans="1:7" ht="30" customHeight="1" x14ac:dyDescent="0.35">
      <c r="A216" s="38" t="str">
        <f t="shared" si="24"/>
        <v>0</v>
      </c>
      <c r="B216" s="37">
        <f>'Supervisor Report'!A216</f>
        <v>0</v>
      </c>
      <c r="C216" s="37" t="e">
        <f>'Machine Schedule'!#REF!</f>
        <v>#REF!</v>
      </c>
      <c r="D216" s="18">
        <f>'Supervisor Report'!B216</f>
        <v>236</v>
      </c>
      <c r="E216" s="20" t="e">
        <f ca="1">'Supervisor Report'!F216</f>
        <v>#REF!</v>
      </c>
      <c r="F216" s="28" t="e">
        <f ca="1">'Supervisor Report'!G216</f>
        <v>#REF!</v>
      </c>
      <c r="G216" s="31">
        <f>'Supervisor Report'!L216</f>
        <v>0</v>
      </c>
    </row>
    <row r="217" spans="1:7" ht="30" customHeight="1" x14ac:dyDescent="0.35">
      <c r="A217" s="38" t="str">
        <f t="shared" si="24"/>
        <v>0</v>
      </c>
      <c r="B217" s="37">
        <f>'Supervisor Report'!A217</f>
        <v>0</v>
      </c>
      <c r="C217" s="37" t="e">
        <f>'Machine Schedule'!#REF!</f>
        <v>#REF!</v>
      </c>
      <c r="D217" s="18">
        <f>'Supervisor Report'!B217</f>
        <v>237</v>
      </c>
      <c r="E217" s="20" t="e">
        <f ca="1">'Supervisor Report'!F217</f>
        <v>#REF!</v>
      </c>
      <c r="F217" s="28" t="e">
        <f ca="1">'Supervisor Report'!G217</f>
        <v>#REF!</v>
      </c>
      <c r="G217" s="31">
        <f>'Supervisor Report'!L217</f>
        <v>0</v>
      </c>
    </row>
    <row r="218" spans="1:7" ht="30" customHeight="1" x14ac:dyDescent="0.35">
      <c r="A218" s="38" t="str">
        <f t="shared" si="24"/>
        <v>0</v>
      </c>
      <c r="B218" s="37">
        <f>'Supervisor Report'!A218</f>
        <v>0</v>
      </c>
      <c r="C218" s="37" t="e">
        <f>'Machine Schedule'!#REF!</f>
        <v>#REF!</v>
      </c>
      <c r="D218" s="18">
        <f>'Supervisor Report'!B218</f>
        <v>238</v>
      </c>
      <c r="E218" s="20" t="e">
        <f ca="1">'Supervisor Report'!F218</f>
        <v>#REF!</v>
      </c>
      <c r="F218" s="28" t="e">
        <f ca="1">'Supervisor Report'!G218</f>
        <v>#REF!</v>
      </c>
      <c r="G218" s="31">
        <f>'Supervisor Report'!L218</f>
        <v>0</v>
      </c>
    </row>
    <row r="219" spans="1:7" ht="30" customHeight="1" x14ac:dyDescent="0.35">
      <c r="A219" s="38" t="str">
        <f t="shared" si="24"/>
        <v>0</v>
      </c>
      <c r="B219" s="37">
        <f>'Supervisor Report'!A219</f>
        <v>0</v>
      </c>
      <c r="C219" s="37" t="e">
        <f>'Machine Schedule'!#REF!</f>
        <v>#REF!</v>
      </c>
      <c r="D219" s="18">
        <f>'Supervisor Report'!B219</f>
        <v>239</v>
      </c>
      <c r="E219" s="20"/>
      <c r="F219" s="28"/>
      <c r="G219" s="31">
        <f>'Supervisor Report'!L219</f>
        <v>0</v>
      </c>
    </row>
    <row r="220" spans="1:7" ht="30" customHeight="1" x14ac:dyDescent="0.35">
      <c r="A220" s="38" t="str">
        <f t="shared" si="24"/>
        <v>0</v>
      </c>
      <c r="B220" s="37">
        <f>'Supervisor Report'!A220</f>
        <v>0</v>
      </c>
      <c r="C220" s="37" t="e">
        <f>'Machine Schedule'!#REF!</f>
        <v>#REF!</v>
      </c>
      <c r="D220" s="18">
        <f>'Supervisor Report'!B220</f>
        <v>240</v>
      </c>
      <c r="E220" s="20" t="e">
        <f ca="1">'Supervisor Report'!F220</f>
        <v>#REF!</v>
      </c>
      <c r="F220" s="28" t="e">
        <f ca="1">'Supervisor Report'!G220</f>
        <v>#REF!</v>
      </c>
      <c r="G220" s="31">
        <f>'Supervisor Report'!L220</f>
        <v>0</v>
      </c>
    </row>
    <row r="221" spans="1:7" ht="30" customHeight="1" x14ac:dyDescent="0.35">
      <c r="A221" s="38" t="str">
        <f t="shared" si="24"/>
        <v>0</v>
      </c>
      <c r="B221" s="37">
        <f>'Supervisor Report'!A221</f>
        <v>0</v>
      </c>
      <c r="C221" s="37" t="e">
        <f>'Machine Schedule'!#REF!</f>
        <v>#REF!</v>
      </c>
      <c r="D221" s="18">
        <f>'Supervisor Report'!B221</f>
        <v>241</v>
      </c>
      <c r="E221" s="20" t="e">
        <f ca="1">'Supervisor Report'!F221</f>
        <v>#REF!</v>
      </c>
      <c r="F221" s="28" t="e">
        <f ca="1">'Supervisor Report'!G221</f>
        <v>#REF!</v>
      </c>
      <c r="G221" s="31">
        <f>'Supervisor Report'!L221</f>
        <v>0</v>
      </c>
    </row>
    <row r="222" spans="1:7" ht="30" customHeight="1" x14ac:dyDescent="0.35">
      <c r="A222" s="38" t="str">
        <f t="shared" si="24"/>
        <v>H</v>
      </c>
      <c r="B222" s="37" t="str">
        <f>'Supervisor Report'!A222</f>
        <v>H</v>
      </c>
      <c r="C222" s="37" t="e">
        <f>'Machine Schedule'!#REF!</f>
        <v>#REF!</v>
      </c>
      <c r="D222" s="18">
        <f>'Supervisor Report'!B222</f>
        <v>242</v>
      </c>
      <c r="E222" s="20" t="e">
        <f ca="1">'Supervisor Report'!F222</f>
        <v>#REF!</v>
      </c>
      <c r="F222" s="28" t="e">
        <f ca="1">'Supervisor Report'!G222</f>
        <v>#REF!</v>
      </c>
      <c r="G222" s="31" t="str">
        <f>'Supervisor Report'!L222</f>
        <v>hold for R&amp;D NO strip on hold  11/6/24</v>
      </c>
    </row>
    <row r="223" spans="1:7" ht="30" customHeight="1" x14ac:dyDescent="0.35">
      <c r="A223" s="38" t="str">
        <f t="shared" si="24"/>
        <v>0</v>
      </c>
      <c r="B223" s="37">
        <f>'Supervisor Report'!A223</f>
        <v>0</v>
      </c>
      <c r="C223" s="37" t="e">
        <f>'Machine Schedule'!#REF!</f>
        <v>#REF!</v>
      </c>
      <c r="D223" s="18">
        <f>'Supervisor Report'!B223</f>
        <v>243</v>
      </c>
      <c r="E223" s="20" t="e">
        <f ca="1">'Supervisor Report'!F223</f>
        <v>#REF!</v>
      </c>
      <c r="F223" s="28" t="e">
        <f ca="1">'Supervisor Report'!G223</f>
        <v>#REF!</v>
      </c>
      <c r="G223" s="31">
        <f>'Supervisor Report'!L223</f>
        <v>0</v>
      </c>
    </row>
    <row r="224" spans="1:7" ht="30" customHeight="1" x14ac:dyDescent="0.35">
      <c r="A224" s="38" t="str">
        <f t="shared" si="24"/>
        <v>R</v>
      </c>
      <c r="B224" s="37" t="str">
        <f>'Supervisor Report'!A224</f>
        <v xml:space="preserve">R </v>
      </c>
      <c r="C224" s="37" t="e">
        <f>'Machine Schedule'!#REF!</f>
        <v>#REF!</v>
      </c>
      <c r="D224" s="18">
        <f>'Supervisor Report'!B224</f>
        <v>244</v>
      </c>
      <c r="E224" s="20" t="e">
        <f ca="1">'Supervisor Report'!F225</f>
        <v>#REF!</v>
      </c>
      <c r="F224" s="28" t="e">
        <f ca="1">'Supervisor Report'!G225</f>
        <v>#REF!</v>
      </c>
      <c r="G224" s="31">
        <f>'Supervisor Report'!L225</f>
        <v>0</v>
      </c>
    </row>
    <row r="225" spans="1:7" ht="30" customHeight="1" x14ac:dyDescent="0.35">
      <c r="A225" s="38" t="str">
        <f t="shared" si="24"/>
        <v>0</v>
      </c>
      <c r="B225" s="37">
        <f>'Supervisor Report'!A225</f>
        <v>0</v>
      </c>
      <c r="C225" s="37" t="e">
        <f>'Machine Schedule'!#REF!</f>
        <v>#REF!</v>
      </c>
      <c r="D225" s="18">
        <f>'Supervisor Report'!B225</f>
        <v>245</v>
      </c>
      <c r="E225" s="20" t="e">
        <f ca="1">'Supervisor Report'!F226</f>
        <v>#REF!</v>
      </c>
      <c r="F225" s="28" t="e">
        <f ca="1">'Supervisor Report'!G226</f>
        <v>#REF!</v>
      </c>
      <c r="G225" s="31">
        <f>'Supervisor Report'!L226</f>
        <v>0</v>
      </c>
    </row>
    <row r="226" spans="1:7" ht="30" customHeight="1" x14ac:dyDescent="0.35">
      <c r="A226" s="38" t="str">
        <f t="shared" si="24"/>
        <v>0</v>
      </c>
      <c r="B226" s="37">
        <f>'Supervisor Report'!A226</f>
        <v>0</v>
      </c>
      <c r="C226" s="37" t="e">
        <f>'Machine Schedule'!#REF!</f>
        <v>#REF!</v>
      </c>
      <c r="D226" s="18">
        <f>'Supervisor Report'!B226</f>
        <v>246</v>
      </c>
      <c r="E226" s="20" t="e">
        <f ca="1">'Supervisor Report'!F227</f>
        <v>#REF!</v>
      </c>
      <c r="F226" s="28" t="e">
        <f ca="1">'Supervisor Report'!G227</f>
        <v>#REF!</v>
      </c>
      <c r="G226" s="31">
        <f>'Supervisor Report'!L227</f>
        <v>0</v>
      </c>
    </row>
    <row r="227" spans="1:7" ht="30" customHeight="1" x14ac:dyDescent="0.35">
      <c r="A227" s="38" t="str">
        <f t="shared" si="24"/>
        <v>0</v>
      </c>
      <c r="B227" s="37">
        <f>'Supervisor Report'!A227</f>
        <v>0</v>
      </c>
      <c r="C227" s="37" t="e">
        <f>'Machine Schedule'!#REF!</f>
        <v>#REF!</v>
      </c>
      <c r="D227" s="18">
        <f>'Supervisor Report'!B227</f>
        <v>247</v>
      </c>
      <c r="E227" s="20" t="e">
        <f ca="1">'Supervisor Report'!F224</f>
        <v>#REF!</v>
      </c>
      <c r="F227" s="28" t="e">
        <f ca="1">'Supervisor Report'!G224</f>
        <v>#REF!</v>
      </c>
      <c r="G227" s="31" t="str">
        <f>'Supervisor Report'!L224</f>
        <v xml:space="preserve">help do a y/c </v>
      </c>
    </row>
    <row r="228" spans="1:7" ht="30" customHeight="1" x14ac:dyDescent="0.35">
      <c r="A228" s="38" t="str">
        <f t="shared" si="24"/>
        <v>0</v>
      </c>
      <c r="B228" s="37">
        <f>'Supervisor Report'!A228</f>
        <v>0</v>
      </c>
      <c r="C228" s="37" t="e">
        <f>'Machine Schedule'!#REF!</f>
        <v>#REF!</v>
      </c>
      <c r="D228" s="18">
        <f>'Supervisor Report'!B228</f>
        <v>248</v>
      </c>
      <c r="E228" s="20" t="e">
        <f ca="1">'Supervisor Report'!F228</f>
        <v>#REF!</v>
      </c>
      <c r="F228" s="28" t="e">
        <f ca="1">'Supervisor Report'!G228</f>
        <v>#REF!</v>
      </c>
      <c r="G228" s="31">
        <f>'Supervisor Report'!L228</f>
        <v>0</v>
      </c>
    </row>
    <row r="229" spans="1:7" ht="30" customHeight="1" x14ac:dyDescent="0.35">
      <c r="A229" s="38" t="str">
        <f t="shared" si="24"/>
        <v>0</v>
      </c>
      <c r="B229" s="37">
        <f>'Supervisor Report'!A229</f>
        <v>0</v>
      </c>
      <c r="C229" s="37" t="e">
        <f>'Machine Schedule'!#REF!</f>
        <v>#REF!</v>
      </c>
      <c r="D229" s="18">
        <f>'Supervisor Report'!B229</f>
        <v>249</v>
      </c>
      <c r="E229" s="20" t="e">
        <f ca="1">'Supervisor Report'!F229</f>
        <v>#REF!</v>
      </c>
      <c r="F229" s="28" t="e">
        <f ca="1">'Supervisor Report'!G229</f>
        <v>#REF!</v>
      </c>
      <c r="G229" s="31">
        <f>'Supervisor Report'!L229</f>
        <v>0</v>
      </c>
    </row>
    <row r="230" spans="1:7" ht="30" customHeight="1" x14ac:dyDescent="0.35">
      <c r="A230" s="38" t="str">
        <f t="shared" ref="A230" si="25">TRIM(B230)</f>
        <v>R</v>
      </c>
      <c r="B230" s="37" t="str">
        <f>'Supervisor Report'!A230</f>
        <v xml:space="preserve">R </v>
      </c>
      <c r="C230" s="37" t="e">
        <f>'Machine Schedule'!#REF!</f>
        <v>#REF!</v>
      </c>
      <c r="D230" s="18">
        <f>'Supervisor Report'!B230</f>
        <v>250</v>
      </c>
      <c r="E230" s="20"/>
      <c r="F230" s="28"/>
      <c r="G230" s="31" t="str">
        <f>'Supervisor Report'!L230</f>
        <v xml:space="preserve">TAIL OUT D#13589 ( WHITE YARN ) </v>
      </c>
    </row>
    <row r="231" spans="1:7" ht="30" customHeight="1" x14ac:dyDescent="0.35">
      <c r="A231" s="38"/>
      <c r="B231" s="37"/>
      <c r="C231" s="37"/>
      <c r="D231" s="18"/>
      <c r="E231" s="20"/>
      <c r="F231" s="28"/>
      <c r="G231" s="31">
        <f>'Supervisor Report'!L231</f>
        <v>0</v>
      </c>
    </row>
    <row r="232" spans="1:7" ht="30" customHeight="1" x14ac:dyDescent="0.35">
      <c r="A232" s="38"/>
      <c r="B232" s="37"/>
      <c r="C232" s="37"/>
      <c r="D232" s="18"/>
      <c r="E232" s="20"/>
      <c r="F232" s="28"/>
      <c r="G232" s="31">
        <f>'Supervisor Report'!L232</f>
        <v>0</v>
      </c>
    </row>
    <row r="233" spans="1:7" ht="30" customHeight="1" x14ac:dyDescent="0.35">
      <c r="A233" s="38"/>
      <c r="B233" s="37"/>
      <c r="C233" s="37"/>
      <c r="D233" s="18"/>
      <c r="E233" s="20"/>
      <c r="F233" s="28"/>
      <c r="G233" s="31">
        <f>'Supervisor Report'!L233</f>
        <v>0</v>
      </c>
    </row>
  </sheetData>
  <sheetProtection algorithmName="SHA-512" hashValue="tNq1I277Gvj7LAgvf3ML42qjUstS+t2czXl9IspG0xSEZmu+pWGiQhDRWyYQ+OXpbr65BW7hA8CxmaJBQPDL2w==" saltValue="Dp9R/n6iJfdD5rc++eS5Og==" spinCount="100000" sheet="1" objects="1" scenarios="1" formatCells="0" formatColumns="0" formatRows="0" insertColumns="0" insertRows="0" insertHyperlinks="0" deleteColumns="0" deleteRows="0" sort="0"/>
  <mergeCells count="73">
    <mergeCell ref="L28:P28"/>
    <mergeCell ref="L29:P29"/>
    <mergeCell ref="L30:P30"/>
    <mergeCell ref="L31:P31"/>
    <mergeCell ref="L32:P32"/>
    <mergeCell ref="BJ1:BJ2"/>
    <mergeCell ref="BN1:BN2"/>
    <mergeCell ref="BR1:BR2"/>
    <mergeCell ref="BV1:BV2"/>
    <mergeCell ref="BZ1:BZ2"/>
    <mergeCell ref="AG3:AH3"/>
    <mergeCell ref="K4:M4"/>
    <mergeCell ref="S4:U4"/>
    <mergeCell ref="W4:X4"/>
    <mergeCell ref="Z4:AB4"/>
    <mergeCell ref="AC4:AE4"/>
    <mergeCell ref="AG4:AH4"/>
    <mergeCell ref="K3:M3"/>
    <mergeCell ref="S3:U3"/>
    <mergeCell ref="W3:X3"/>
    <mergeCell ref="Z3:AB3"/>
    <mergeCell ref="AC3:AE3"/>
    <mergeCell ref="N3:R3"/>
    <mergeCell ref="AG5:AH5"/>
    <mergeCell ref="S6:U6"/>
    <mergeCell ref="W6:X6"/>
    <mergeCell ref="Z6:AB6"/>
    <mergeCell ref="AC6:AE6"/>
    <mergeCell ref="AG6:AH6"/>
    <mergeCell ref="S5:U5"/>
    <mergeCell ref="W5:X5"/>
    <mergeCell ref="Z5:AB5"/>
    <mergeCell ref="AC5:AE5"/>
    <mergeCell ref="J17:L17"/>
    <mergeCell ref="K12:M12"/>
    <mergeCell ref="M17:AB17"/>
    <mergeCell ref="J18:L18"/>
    <mergeCell ref="J19:L19"/>
    <mergeCell ref="M18:AB18"/>
    <mergeCell ref="M19:AB19"/>
    <mergeCell ref="J15:AB15"/>
    <mergeCell ref="J16:L16"/>
    <mergeCell ref="M16:AB16"/>
    <mergeCell ref="X14:Z14"/>
    <mergeCell ref="AB14:AC14"/>
    <mergeCell ref="D1:D2"/>
    <mergeCell ref="E1:E2"/>
    <mergeCell ref="N5:R5"/>
    <mergeCell ref="P10:P11"/>
    <mergeCell ref="K6:M6"/>
    <mergeCell ref="K5:M5"/>
    <mergeCell ref="G1:G2"/>
    <mergeCell ref="O10:O11"/>
    <mergeCell ref="K27:W27"/>
    <mergeCell ref="J25:L25"/>
    <mergeCell ref="M25:AB25"/>
    <mergeCell ref="M26:AB26"/>
    <mergeCell ref="J26:L26"/>
    <mergeCell ref="S28:W28"/>
    <mergeCell ref="S29:W29"/>
    <mergeCell ref="S30:W30"/>
    <mergeCell ref="S31:W31"/>
    <mergeCell ref="S32:W32"/>
    <mergeCell ref="J20:L20"/>
    <mergeCell ref="J21:L21"/>
    <mergeCell ref="J22:L22"/>
    <mergeCell ref="J23:L23"/>
    <mergeCell ref="J24:L24"/>
    <mergeCell ref="M20:AB20"/>
    <mergeCell ref="M21:AB21"/>
    <mergeCell ref="M22:AB22"/>
    <mergeCell ref="M23:AB23"/>
    <mergeCell ref="M24:AB24"/>
  </mergeCells>
  <conditionalFormatting sqref="J8">
    <cfRule type="expression" dxfId="2351" priority="749">
      <formula>$C$3="L"</formula>
    </cfRule>
    <cfRule type="expression" dxfId="2350" priority="750">
      <formula>$C$3="H"</formula>
    </cfRule>
    <cfRule type="expression" dxfId="2349" priority="751">
      <formula>$C$3="p"</formula>
    </cfRule>
  </conditionalFormatting>
  <conditionalFormatting sqref="J9">
    <cfRule type="expression" dxfId="2348" priority="746">
      <formula>$C$4="P"</formula>
    </cfRule>
    <cfRule type="expression" dxfId="2347" priority="747">
      <formula>$C$4="H"</formula>
    </cfRule>
    <cfRule type="expression" dxfId="2346" priority="748">
      <formula>$C$4="L"</formula>
    </cfRule>
  </conditionalFormatting>
  <conditionalFormatting sqref="J10">
    <cfRule type="expression" dxfId="2345" priority="743">
      <formula>$C$5="L"</formula>
    </cfRule>
    <cfRule type="expression" dxfId="2344" priority="744">
      <formula>$C$5="P"</formula>
    </cfRule>
    <cfRule type="expression" dxfId="2343" priority="745">
      <formula>$C$5="H"</formula>
    </cfRule>
  </conditionalFormatting>
  <conditionalFormatting sqref="J11">
    <cfRule type="expression" dxfId="2342" priority="740">
      <formula>$C$6="P"</formula>
    </cfRule>
    <cfRule type="expression" dxfId="2341" priority="741">
      <formula>$C$6="H"</formula>
    </cfRule>
    <cfRule type="expression" dxfId="2340" priority="742">
      <formula>$C$6="L"</formula>
    </cfRule>
  </conditionalFormatting>
  <conditionalFormatting sqref="K8">
    <cfRule type="expression" dxfId="2339" priority="2372">
      <formula>$A$3="R"</formula>
    </cfRule>
    <cfRule type="expression" dxfId="2338" priority="2686">
      <formula>$A$3="H"</formula>
    </cfRule>
    <cfRule type="expression" dxfId="2337" priority="2687">
      <formula>$A$3="Y"</formula>
    </cfRule>
    <cfRule type="expression" dxfId="2336" priority="2688">
      <formula>$A$3="M"</formula>
    </cfRule>
    <cfRule type="expression" dxfId="2335" priority="2689">
      <formula>$A$3="s"</formula>
    </cfRule>
  </conditionalFormatting>
  <conditionalFormatting sqref="K9">
    <cfRule type="expression" dxfId="2334" priority="30839">
      <formula>$A$4="S"</formula>
    </cfRule>
    <cfRule type="expression" dxfId="2333" priority="30840">
      <formula>$A$4="Y"</formula>
    </cfRule>
    <cfRule type="expression" dxfId="2332" priority="30841">
      <formula>$A$4="M"</formula>
    </cfRule>
    <cfRule type="expression" dxfId="2331" priority="30842">
      <formula>$A$4="R"</formula>
    </cfRule>
    <cfRule type="expression" dxfId="2330" priority="30843">
      <formula>$A$4="H"</formula>
    </cfRule>
  </conditionalFormatting>
  <conditionalFormatting sqref="K10">
    <cfRule type="expression" dxfId="2329" priority="11">
      <formula>$A5="S"</formula>
    </cfRule>
    <cfRule type="expression" dxfId="2328" priority="12">
      <formula>$A5="H"</formula>
    </cfRule>
    <cfRule type="expression" dxfId="2327" priority="13">
      <formula>$A5="Y"</formula>
    </cfRule>
    <cfRule type="expression" dxfId="2326" priority="14">
      <formula>$A5="M"</formula>
    </cfRule>
    <cfRule type="expression" dxfId="2325" priority="15">
      <formula>$A5="R"</formula>
    </cfRule>
  </conditionalFormatting>
  <conditionalFormatting sqref="K11">
    <cfRule type="expression" dxfId="2324" priority="2358">
      <formula>$A6="H"</formula>
    </cfRule>
    <cfRule type="expression" dxfId="2323" priority="2359">
      <formula>$A6="Y"</formula>
    </cfRule>
    <cfRule type="expression" dxfId="2322" priority="2360">
      <formula>$A6="M"</formula>
    </cfRule>
    <cfRule type="expression" dxfId="2321" priority="2361">
      <formula>$A6="R"</formula>
    </cfRule>
    <cfRule type="expression" dxfId="2320" priority="2362">
      <formula>$A6="S"</formula>
    </cfRule>
  </conditionalFormatting>
  <conditionalFormatting sqref="L8">
    <cfRule type="expression" dxfId="2319" priority="737">
      <formula>$C$7="P"</formula>
    </cfRule>
    <cfRule type="expression" dxfId="2318" priority="738">
      <formula>$C$7="H"</formula>
    </cfRule>
    <cfRule type="expression" dxfId="2317" priority="739">
      <formula>$C$7="L"</formula>
    </cfRule>
  </conditionalFormatting>
  <conditionalFormatting sqref="L9">
    <cfRule type="expression" dxfId="2316" priority="734">
      <formula>$C$8="P"</formula>
    </cfRule>
    <cfRule type="expression" dxfId="2315" priority="735">
      <formula>$C$8="H"</formula>
    </cfRule>
    <cfRule type="expression" dxfId="2314" priority="736">
      <formula>$C$8="L"</formula>
    </cfRule>
  </conditionalFormatting>
  <conditionalFormatting sqref="L10">
    <cfRule type="expression" dxfId="2313" priority="731">
      <formula>$C$9="P"</formula>
    </cfRule>
    <cfRule type="expression" dxfId="2312" priority="732">
      <formula>$C$9="H"</formula>
    </cfRule>
    <cfRule type="expression" dxfId="2311" priority="733">
      <formula>$C$9="L"</formula>
    </cfRule>
  </conditionalFormatting>
  <conditionalFormatting sqref="L11">
    <cfRule type="expression" dxfId="2310" priority="728">
      <formula>$C$10="P"</formula>
    </cfRule>
    <cfRule type="expression" dxfId="2309" priority="729">
      <formula>$C$10="H"</formula>
    </cfRule>
    <cfRule type="expression" dxfId="2308" priority="730">
      <formula>$C$10="L"</formula>
    </cfRule>
  </conditionalFormatting>
  <conditionalFormatting sqref="M8">
    <cfRule type="expression" dxfId="2307" priority="1479">
      <formula>$A$7="S"</formula>
    </cfRule>
    <cfRule type="expression" dxfId="2306" priority="1480">
      <formula>$A$7="H"</formula>
    </cfRule>
    <cfRule type="expression" dxfId="2305" priority="1481">
      <formula>$A$7="M"</formula>
    </cfRule>
    <cfRule type="expression" dxfId="2304" priority="1482">
      <formula>$A$7="Y"</formula>
    </cfRule>
    <cfRule type="expression" dxfId="2303" priority="1483">
      <formula>$A$7="R"</formula>
    </cfRule>
  </conditionalFormatting>
  <conditionalFormatting sqref="M9">
    <cfRule type="expression" dxfId="2302" priority="1474">
      <formula>$A$8="S"</formula>
    </cfRule>
    <cfRule type="expression" dxfId="2301" priority="1475">
      <formula>$A$8="H"</formula>
    </cfRule>
    <cfRule type="expression" dxfId="2300" priority="1476">
      <formula>$A$8="M"</formula>
    </cfRule>
    <cfRule type="expression" dxfId="2299" priority="1477">
      <formula>$A$8="Y"</formula>
    </cfRule>
    <cfRule type="expression" dxfId="2298" priority="1478">
      <formula>$A$8="R"</formula>
    </cfRule>
  </conditionalFormatting>
  <conditionalFormatting sqref="M10">
    <cfRule type="expression" dxfId="2297" priority="1469">
      <formula>$A$9="S"</formula>
    </cfRule>
    <cfRule type="expression" dxfId="2296" priority="1470">
      <formula>$A$9="H"</formula>
    </cfRule>
    <cfRule type="expression" dxfId="2295" priority="1471">
      <formula>$A$9="M"</formula>
    </cfRule>
    <cfRule type="expression" dxfId="2294" priority="1472">
      <formula>$A$9="Y"</formula>
    </cfRule>
    <cfRule type="expression" dxfId="2293" priority="1473">
      <formula>$A$9="R"</formula>
    </cfRule>
  </conditionalFormatting>
  <conditionalFormatting sqref="M11">
    <cfRule type="expression" dxfId="2292" priority="1434">
      <formula>$A$10="S"</formula>
    </cfRule>
    <cfRule type="expression" dxfId="2291" priority="1465">
      <formula>$A$10="H"</formula>
    </cfRule>
    <cfRule type="expression" dxfId="2290" priority="1466">
      <formula>$A$10="M"</formula>
    </cfRule>
    <cfRule type="expression" dxfId="2289" priority="1467">
      <formula>$A$10="Y"</formula>
    </cfRule>
    <cfRule type="expression" dxfId="2288" priority="1468">
      <formula>$A$10="R"</formula>
    </cfRule>
  </conditionalFormatting>
  <conditionalFormatting sqref="O8">
    <cfRule type="expression" dxfId="2287" priority="725">
      <formula>$C$11="P"</formula>
    </cfRule>
    <cfRule type="expression" dxfId="2286" priority="726">
      <formula>$C$11="H"</formula>
    </cfRule>
    <cfRule type="expression" dxfId="2285" priority="727">
      <formula>$C$11="L"</formula>
    </cfRule>
  </conditionalFormatting>
  <conditionalFormatting sqref="O9">
    <cfRule type="expression" dxfId="2284" priority="722">
      <formula>$C$12="P"</formula>
    </cfRule>
    <cfRule type="expression" dxfId="2283" priority="723">
      <formula>$C$12="H"</formula>
    </cfRule>
    <cfRule type="expression" dxfId="2282" priority="724">
      <formula>$C$12="L"</formula>
    </cfRule>
  </conditionalFormatting>
  <conditionalFormatting sqref="O10:O11">
    <cfRule type="expression" dxfId="2281" priority="719">
      <formula>$C$13="P"</formula>
    </cfRule>
    <cfRule type="expression" dxfId="2280" priority="720">
      <formula>$C$13="H"</formula>
    </cfRule>
    <cfRule type="expression" dxfId="2279" priority="721">
      <formula>$C$13="L"</formula>
    </cfRule>
  </conditionalFormatting>
  <conditionalFormatting sqref="O12">
    <cfRule type="expression" dxfId="2278" priority="716">
      <formula>$C$14="P"</formula>
    </cfRule>
    <cfRule type="expression" dxfId="2277" priority="717">
      <formula>$C$14="H"</formula>
    </cfRule>
    <cfRule type="expression" dxfId="2276" priority="718">
      <formula>$C$14="L"</formula>
    </cfRule>
  </conditionalFormatting>
  <conditionalFormatting sqref="P8">
    <cfRule type="expression" dxfId="2275" priority="2343">
      <formula>$A$11="R"</formula>
    </cfRule>
    <cfRule type="expression" dxfId="2274" priority="2346">
      <formula>$A$11="H"</formula>
    </cfRule>
    <cfRule type="expression" dxfId="2273" priority="2347">
      <formula>$A$11="Y"</formula>
    </cfRule>
    <cfRule type="expression" dxfId="2272" priority="2348">
      <formula>$A$11="M"</formula>
    </cfRule>
    <cfRule type="expression" dxfId="2271" priority="2349">
      <formula>$A$11="S"</formula>
    </cfRule>
  </conditionalFormatting>
  <conditionalFormatting sqref="P9">
    <cfRule type="expression" dxfId="2270" priority="1460">
      <formula>$A$12="S"</formula>
    </cfRule>
    <cfRule type="expression" dxfId="2269" priority="1461">
      <formula>$A$12="H"</formula>
    </cfRule>
    <cfRule type="expression" dxfId="2268" priority="1462">
      <formula>$A$12="M"</formula>
    </cfRule>
    <cfRule type="expression" dxfId="2267" priority="1463">
      <formula>$A$12="Y"</formula>
    </cfRule>
    <cfRule type="expression" dxfId="2266" priority="1464">
      <formula>$A$12="R"</formula>
    </cfRule>
  </conditionalFormatting>
  <conditionalFormatting sqref="P10">
    <cfRule type="expression" dxfId="2265" priority="1455">
      <formula>$A$13="S"</formula>
    </cfRule>
    <cfRule type="expression" dxfId="2264" priority="1456">
      <formula>$A$13="H"</formula>
    </cfRule>
    <cfRule type="expression" dxfId="2263" priority="1457">
      <formula>$A$13="M"</formula>
    </cfRule>
    <cfRule type="expression" dxfId="2262" priority="1458">
      <formula>$A$13="Y"</formula>
    </cfRule>
    <cfRule type="expression" dxfId="2261" priority="1459">
      <formula>$A$13="R"</formula>
    </cfRule>
  </conditionalFormatting>
  <conditionalFormatting sqref="P12">
    <cfRule type="expression" dxfId="2260" priority="2342">
      <formula>A14="R"</formula>
    </cfRule>
    <cfRule type="expression" dxfId="2259" priority="2690">
      <formula>A14="H"</formula>
    </cfRule>
    <cfRule type="expression" dxfId="2258" priority="2691">
      <formula>A14="Y"</formula>
    </cfRule>
    <cfRule type="expression" dxfId="2257" priority="2692">
      <formula>A14="M"</formula>
    </cfRule>
    <cfRule type="expression" dxfId="2256" priority="2694">
      <formula>A14="S"</formula>
    </cfRule>
  </conditionalFormatting>
  <conditionalFormatting sqref="Q8">
    <cfRule type="expression" dxfId="2255" priority="713">
      <formula>$C$15="P"</formula>
    </cfRule>
    <cfRule type="expression" dxfId="2254" priority="714">
      <formula>$C$15="H"</formula>
    </cfRule>
    <cfRule type="expression" dxfId="2253" priority="715">
      <formula>$C$15="L"</formula>
    </cfRule>
  </conditionalFormatting>
  <conditionalFormatting sqref="Q9">
    <cfRule type="expression" dxfId="2252" priority="710">
      <formula>$C$16="P"</formula>
    </cfRule>
    <cfRule type="expression" dxfId="2251" priority="711">
      <formula>$C$16="H"</formula>
    </cfRule>
    <cfRule type="expression" dxfId="2250" priority="712">
      <formula>$C$16="L"</formula>
    </cfRule>
  </conditionalFormatting>
  <conditionalFormatting sqref="Q10">
    <cfRule type="expression" dxfId="2249" priority="707">
      <formula>$C$17="P"</formula>
    </cfRule>
    <cfRule type="expression" dxfId="2248" priority="708">
      <formula>$C$17="H"</formula>
    </cfRule>
    <cfRule type="expression" dxfId="2247" priority="709">
      <formula>$C$17="L"</formula>
    </cfRule>
  </conditionalFormatting>
  <conditionalFormatting sqref="Q11">
    <cfRule type="expression" dxfId="2246" priority="704">
      <formula>$C$18="P"</formula>
    </cfRule>
    <cfRule type="expression" dxfId="2245" priority="705">
      <formula>$C$18="H"</formula>
    </cfRule>
    <cfRule type="expression" dxfId="2244" priority="706">
      <formula>$C$18="L"</formula>
    </cfRule>
  </conditionalFormatting>
  <conditionalFormatting sqref="Q12">
    <cfRule type="expression" dxfId="2243" priority="701">
      <formula>$C$19="P"</formula>
    </cfRule>
    <cfRule type="expression" dxfId="2242" priority="702">
      <formula>$C$19="H"</formula>
    </cfRule>
    <cfRule type="expression" dxfId="2241" priority="703">
      <formula>$C$19="L"</formula>
    </cfRule>
  </conditionalFormatting>
  <conditionalFormatting sqref="R8">
    <cfRule type="expression" dxfId="2240" priority="1454">
      <formula>$A$15="H"</formula>
    </cfRule>
    <cfRule type="expression" dxfId="2239" priority="2337">
      <formula>A15="R"</formula>
    </cfRule>
    <cfRule type="expression" dxfId="2238" priority="2619">
      <formula>A15="Y"</formula>
    </cfRule>
    <cfRule type="expression" dxfId="2237" priority="2620">
      <formula>A15="M"</formula>
    </cfRule>
    <cfRule type="expression" dxfId="2236" priority="2621">
      <formula>A15="S"</formula>
    </cfRule>
  </conditionalFormatting>
  <conditionalFormatting sqref="R9">
    <cfRule type="expression" dxfId="2235" priority="1450">
      <formula>$A$16="S"</formula>
    </cfRule>
    <cfRule type="expression" dxfId="2234" priority="1451">
      <formula>$A$16="M"</formula>
    </cfRule>
    <cfRule type="expression" dxfId="2233" priority="1452">
      <formula>$A$16="Y"</formula>
    </cfRule>
    <cfRule type="expression" dxfId="2232" priority="1453">
      <formula>$A$16="R"</formula>
    </cfRule>
    <cfRule type="expression" dxfId="2231" priority="2618">
      <formula>$A$16="H"</formula>
    </cfRule>
  </conditionalFormatting>
  <conditionalFormatting sqref="R10">
    <cfRule type="expression" dxfId="2230" priority="1445">
      <formula>$A$17="S"</formula>
    </cfRule>
    <cfRule type="expression" dxfId="2229" priority="1446">
      <formula>$A$17="H"</formula>
    </cfRule>
    <cfRule type="expression" dxfId="2228" priority="1447">
      <formula>$A$17="M"</formula>
    </cfRule>
    <cfRule type="expression" dxfId="2227" priority="1448">
      <formula>$A$17="Y"</formula>
    </cfRule>
    <cfRule type="expression" dxfId="2226" priority="1449">
      <formula>$A$17="R"</formula>
    </cfRule>
  </conditionalFormatting>
  <conditionalFormatting sqref="R11">
    <cfRule type="expression" dxfId="2225" priority="1440">
      <formula>$A$18="S"</formula>
    </cfRule>
    <cfRule type="expression" dxfId="2224" priority="1441">
      <formula>$A$18="H"</formula>
    </cfRule>
    <cfRule type="expression" dxfId="2223" priority="1442">
      <formula>$A$18="M"</formula>
    </cfRule>
    <cfRule type="expression" dxfId="2222" priority="1443">
      <formula>$A$18="Y"</formula>
    </cfRule>
    <cfRule type="expression" dxfId="2221" priority="1444">
      <formula>$A$18="R"</formula>
    </cfRule>
  </conditionalFormatting>
  <conditionalFormatting sqref="R12">
    <cfRule type="expression" dxfId="2220" priority="1435">
      <formula>$A$19="S"</formula>
    </cfRule>
    <cfRule type="expression" dxfId="2219" priority="1436">
      <formula>$A$19="H"</formula>
    </cfRule>
    <cfRule type="expression" dxfId="2218" priority="1437">
      <formula>$A$19="M"</formula>
    </cfRule>
    <cfRule type="expression" dxfId="2217" priority="1438">
      <formula>$A$19="Y"</formula>
    </cfRule>
    <cfRule type="expression" dxfId="2216" priority="1439">
      <formula>$A$19="R"</formula>
    </cfRule>
  </conditionalFormatting>
  <conditionalFormatting sqref="T8">
    <cfRule type="expression" dxfId="2215" priority="698">
      <formula>$C$20="P"</formula>
    </cfRule>
    <cfRule type="expression" dxfId="2214" priority="699">
      <formula>$C$20="H"</formula>
    </cfRule>
    <cfRule type="expression" dxfId="2213" priority="700">
      <formula>$C$20="L"</formula>
    </cfRule>
  </conditionalFormatting>
  <conditionalFormatting sqref="T9">
    <cfRule type="expression" dxfId="2212" priority="695">
      <formula>$C$21="P"</formula>
    </cfRule>
    <cfRule type="expression" dxfId="2211" priority="696">
      <formula>$C$21="H"</formula>
    </cfRule>
    <cfRule type="expression" dxfId="2210" priority="697">
      <formula>$C$21="L"</formula>
    </cfRule>
  </conditionalFormatting>
  <conditionalFormatting sqref="T10">
    <cfRule type="expression" dxfId="2209" priority="692">
      <formula>$C$22="P"</formula>
    </cfRule>
    <cfRule type="expression" dxfId="2208" priority="693">
      <formula>$C$22="H"</formula>
    </cfRule>
    <cfRule type="expression" dxfId="2207" priority="694">
      <formula>$C$22="L"</formula>
    </cfRule>
  </conditionalFormatting>
  <conditionalFormatting sqref="T11">
    <cfRule type="expression" dxfId="2206" priority="689">
      <formula>$C$23="P"</formula>
    </cfRule>
    <cfRule type="expression" dxfId="2205" priority="690">
      <formula>$C$23="H"</formula>
    </cfRule>
    <cfRule type="expression" dxfId="2204" priority="691">
      <formula>$C$23="L"</formula>
    </cfRule>
  </conditionalFormatting>
  <conditionalFormatting sqref="T12">
    <cfRule type="expression" dxfId="2203" priority="686">
      <formula>$C$24="P"</formula>
    </cfRule>
    <cfRule type="expression" dxfId="2202" priority="687">
      <formula>$C$24="H"</formula>
    </cfRule>
    <cfRule type="expression" dxfId="2201" priority="688">
      <formula>$C$24="L"</formula>
    </cfRule>
  </conditionalFormatting>
  <conditionalFormatting sqref="T13">
    <cfRule type="expression" dxfId="2200" priority="683">
      <formula>$C$25="P"</formula>
    </cfRule>
    <cfRule type="expression" dxfId="2199" priority="684">
      <formula>$C$25="H"</formula>
    </cfRule>
    <cfRule type="expression" dxfId="2198" priority="685">
      <formula>$C$25="L"</formula>
    </cfRule>
  </conditionalFormatting>
  <conditionalFormatting sqref="T14">
    <cfRule type="expression" dxfId="2197" priority="680">
      <formula>$C$26="P"</formula>
    </cfRule>
    <cfRule type="expression" dxfId="2196" priority="681">
      <formula>$C$26="H"</formula>
    </cfRule>
    <cfRule type="expression" dxfId="2195" priority="682">
      <formula>$C$26="L"</formula>
    </cfRule>
  </conditionalFormatting>
  <conditionalFormatting sqref="U8">
    <cfRule type="expression" dxfId="2194" priority="1399">
      <formula>$A$20="H"</formula>
    </cfRule>
    <cfRule type="expression" dxfId="2193" priority="1430">
      <formula>$A$20="R"</formula>
    </cfRule>
    <cfRule type="expression" dxfId="2192" priority="1431">
      <formula>$A$20="Y"</formula>
    </cfRule>
    <cfRule type="expression" dxfId="2191" priority="1432">
      <formula>$A$20="M"</formula>
    </cfRule>
    <cfRule type="expression" dxfId="2190" priority="1433">
      <formula>$A$20="S"</formula>
    </cfRule>
  </conditionalFormatting>
  <conditionalFormatting sqref="U9">
    <cfRule type="expression" dxfId="2189" priority="1283">
      <formula>$A$21="H"</formula>
    </cfRule>
    <cfRule type="expression" dxfId="2188" priority="1398">
      <formula>$A$21="S"</formula>
    </cfRule>
    <cfRule type="expression" dxfId="2187" priority="1400">
      <formula>A21="M"</formula>
    </cfRule>
    <cfRule type="expression" dxfId="2186" priority="1401">
      <formula>A21="Y"</formula>
    </cfRule>
    <cfRule type="expression" dxfId="2185" priority="1402">
      <formula>A21="R"</formula>
    </cfRule>
  </conditionalFormatting>
  <conditionalFormatting sqref="U10">
    <cfRule type="expression" dxfId="2184" priority="764">
      <formula>$A$22="H"</formula>
    </cfRule>
    <cfRule type="expression" dxfId="2183" priority="1282">
      <formula>A22="S"</formula>
    </cfRule>
  </conditionalFormatting>
  <conditionalFormatting sqref="U10:U11">
    <cfRule type="expression" dxfId="2182" priority="1289">
      <formula>A22="M"</formula>
    </cfRule>
    <cfRule type="expression" dxfId="2181" priority="1295">
      <formula>A22="Y"</formula>
    </cfRule>
    <cfRule type="expression" dxfId="2180" priority="1296">
      <formula>A22="R"</formula>
    </cfRule>
  </conditionalFormatting>
  <conditionalFormatting sqref="U11">
    <cfRule type="expression" dxfId="2179" priority="762">
      <formula>$A$23="S"</formula>
    </cfRule>
    <cfRule type="expression" dxfId="2178" priority="763">
      <formula>$A$23="H"</formula>
    </cfRule>
  </conditionalFormatting>
  <conditionalFormatting sqref="U12">
    <cfRule type="expression" dxfId="2177" priority="757">
      <formula>$A$24="S"</formula>
    </cfRule>
    <cfRule type="expression" dxfId="2176" priority="758">
      <formula>$A$24="H"</formula>
    </cfRule>
    <cfRule type="expression" dxfId="2175" priority="759">
      <formula>$A$24="M"</formula>
    </cfRule>
    <cfRule type="expression" dxfId="2174" priority="760">
      <formula>$A$24="Y"</formula>
    </cfRule>
    <cfRule type="expression" dxfId="2173" priority="761">
      <formula>$A$24="R"</formula>
    </cfRule>
  </conditionalFormatting>
  <conditionalFormatting sqref="U13">
    <cfRule type="expression" dxfId="2172" priority="754">
      <formula>$A$25="S"</formula>
    </cfRule>
    <cfRule type="expression" dxfId="2171" priority="755">
      <formula>$A$25="H"</formula>
    </cfRule>
    <cfRule type="expression" dxfId="2170" priority="756">
      <formula>$A$25="M"</formula>
    </cfRule>
    <cfRule type="expression" dxfId="2169" priority="1290">
      <formula>$A$25="Y"</formula>
    </cfRule>
    <cfRule type="expression" dxfId="2168" priority="1291">
      <formula>A25="R"</formula>
    </cfRule>
  </conditionalFormatting>
  <conditionalFormatting sqref="U14">
    <cfRule type="expression" dxfId="2167" priority="752">
      <formula>$A$26="S"</formula>
    </cfRule>
    <cfRule type="expression" dxfId="2166" priority="753">
      <formula>$A$26="H"</formula>
    </cfRule>
    <cfRule type="expression" dxfId="2165" priority="1284">
      <formula>$A$26="M"</formula>
    </cfRule>
    <cfRule type="expression" dxfId="2164" priority="1285">
      <formula>A26="Y"</formula>
    </cfRule>
    <cfRule type="expression" dxfId="2163" priority="1286">
      <formula>A26="R"</formula>
    </cfRule>
  </conditionalFormatting>
  <conditionalFormatting sqref="V8">
    <cfRule type="expression" dxfId="2162" priority="677">
      <formula>$C$27="P"</formula>
    </cfRule>
    <cfRule type="expression" dxfId="2161" priority="678">
      <formula>$C$27="H"</formula>
    </cfRule>
    <cfRule type="expression" dxfId="2160" priority="679">
      <formula>$C$27="L"</formula>
    </cfRule>
  </conditionalFormatting>
  <conditionalFormatting sqref="V9">
    <cfRule type="expression" dxfId="2159" priority="674">
      <formula>$C$28="P"</formula>
    </cfRule>
    <cfRule type="expression" dxfId="2158" priority="675">
      <formula>$C$28="H"</formula>
    </cfRule>
    <cfRule type="expression" dxfId="2157" priority="676">
      <formula>$C$28="L"</formula>
    </cfRule>
  </conditionalFormatting>
  <conditionalFormatting sqref="V10">
    <cfRule type="expression" dxfId="2156" priority="671">
      <formula>$C$29="P"</formula>
    </cfRule>
    <cfRule type="expression" dxfId="2155" priority="672">
      <formula>$C$29="H"</formula>
    </cfRule>
    <cfRule type="expression" dxfId="2154" priority="673">
      <formula>$C$29="L"</formula>
    </cfRule>
  </conditionalFormatting>
  <conditionalFormatting sqref="V11">
    <cfRule type="expression" dxfId="2153" priority="668">
      <formula>$C$30="P"</formula>
    </cfRule>
    <cfRule type="expression" dxfId="2152" priority="669">
      <formula>$C$30="H"</formula>
    </cfRule>
    <cfRule type="expression" dxfId="2151" priority="670">
      <formula>$C$30="L"</formula>
    </cfRule>
  </conditionalFormatting>
  <conditionalFormatting sqref="V12">
    <cfRule type="expression" dxfId="2150" priority="665">
      <formula>$C$31="P"</formula>
    </cfRule>
    <cfRule type="expression" dxfId="2149" priority="666">
      <formula>$C$31="H"</formula>
    </cfRule>
    <cfRule type="expression" dxfId="2148" priority="667">
      <formula>$C$31="L"</formula>
    </cfRule>
  </conditionalFormatting>
  <conditionalFormatting sqref="V13">
    <cfRule type="expression" dxfId="2147" priority="662">
      <formula>$C$32="P"</formula>
    </cfRule>
    <cfRule type="expression" dxfId="2146" priority="663">
      <formula>$C$32="H"</formula>
    </cfRule>
    <cfRule type="expression" dxfId="2145" priority="664">
      <formula>$C$32="L"</formula>
    </cfRule>
  </conditionalFormatting>
  <conditionalFormatting sqref="V14">
    <cfRule type="expression" dxfId="2144" priority="659">
      <formula>$C$33="P"</formula>
    </cfRule>
    <cfRule type="expression" dxfId="2143" priority="660">
      <formula>$C$33="H"</formula>
    </cfRule>
    <cfRule type="expression" dxfId="2142" priority="661">
      <formula>$C$33="L"</formula>
    </cfRule>
  </conditionalFormatting>
  <conditionalFormatting sqref="W8">
    <cfRule type="expression" dxfId="2141" priority="1280">
      <formula>$A$27="R"</formula>
    </cfRule>
    <cfRule type="expression" dxfId="2140" priority="2558">
      <formula>$A$27="H"</formula>
    </cfRule>
    <cfRule type="expression" dxfId="2139" priority="2559">
      <formula>$A$27="Y"</formula>
    </cfRule>
    <cfRule type="expression" dxfId="2138" priority="2560">
      <formula>$A$27="M"</formula>
    </cfRule>
    <cfRule type="expression" dxfId="2137" priority="2561">
      <formula>$A$27="S"</formula>
    </cfRule>
  </conditionalFormatting>
  <conditionalFormatting sqref="W9">
    <cfRule type="expression" dxfId="2136" priority="1272">
      <formula>$A$28="R"</formula>
    </cfRule>
    <cfRule type="expression" dxfId="2135" priority="1362">
      <formula>$A$28="S"</formula>
    </cfRule>
    <cfRule type="expression" dxfId="2134" priority="1367">
      <formula>$A$28="H"</formula>
    </cfRule>
    <cfRule type="expression" dxfId="2133" priority="1368">
      <formula>$A$28="M"</formula>
    </cfRule>
    <cfRule type="expression" dxfId="2132" priority="1369">
      <formula>$A$28="Y"</formula>
    </cfRule>
  </conditionalFormatting>
  <conditionalFormatting sqref="W10">
    <cfRule type="expression" dxfId="2131" priority="1265">
      <formula>$A$29="S"</formula>
    </cfRule>
    <cfRule type="expression" dxfId="2130" priority="1266">
      <formula>$A$29="H"</formula>
    </cfRule>
    <cfRule type="expression" dxfId="2129" priority="1267">
      <formula>$A$29="M"</formula>
    </cfRule>
    <cfRule type="expression" dxfId="2128" priority="1268">
      <formula>$A$29="Y"</formula>
    </cfRule>
    <cfRule type="expression" dxfId="2127" priority="1269">
      <formula>$A$29="R"</formula>
    </cfRule>
  </conditionalFormatting>
  <conditionalFormatting sqref="W11">
    <cfRule type="expression" dxfId="2126" priority="1270">
      <formula>$A$30="R"</formula>
    </cfRule>
    <cfRule type="expression" dxfId="2125" priority="1275">
      <formula>$A$30="S"</formula>
    </cfRule>
    <cfRule type="expression" dxfId="2124" priority="1277">
      <formula>$A$30="H"</formula>
    </cfRule>
    <cfRule type="expression" dxfId="2123" priority="1278">
      <formula>$A$30="M"</formula>
    </cfRule>
    <cfRule type="expression" dxfId="2122" priority="1279">
      <formula>$A$30="Y"</formula>
    </cfRule>
  </conditionalFormatting>
  <conditionalFormatting sqref="W12">
    <cfRule type="expression" dxfId="2121" priority="1381">
      <formula>$A$31="S"</formula>
    </cfRule>
    <cfRule type="expression" dxfId="2120" priority="1382">
      <formula>$A$31="H"</formula>
    </cfRule>
    <cfRule type="expression" dxfId="2119" priority="1383">
      <formula>$A$31="M"</formula>
    </cfRule>
    <cfRule type="expression" dxfId="2118" priority="1384">
      <formula>$A$31="Y"</formula>
    </cfRule>
    <cfRule type="expression" dxfId="2117" priority="1385">
      <formula>$A$31="R"</formula>
    </cfRule>
  </conditionalFormatting>
  <conditionalFormatting sqref="W13">
    <cfRule type="expression" dxfId="2116" priority="1271">
      <formula>$A$32="S"</formula>
    </cfRule>
    <cfRule type="expression" dxfId="2115" priority="1357">
      <formula>$A$32="H"</formula>
    </cfRule>
    <cfRule type="expression" dxfId="2114" priority="1358">
      <formula>$A$32="M"</formula>
    </cfRule>
    <cfRule type="expression" dxfId="2113" priority="1359">
      <formula>$A$32="Y"</formula>
    </cfRule>
    <cfRule type="expression" dxfId="2112" priority="1360">
      <formula>$A$32="R"</formula>
    </cfRule>
  </conditionalFormatting>
  <conditionalFormatting sqref="W14">
    <cfRule type="expression" dxfId="2111" priority="1274">
      <formula>$A$33="S"</formula>
    </cfRule>
    <cfRule type="expression" dxfId="2110" priority="1352">
      <formula>$A$33="H"</formula>
    </cfRule>
    <cfRule type="expression" dxfId="2109" priority="1353">
      <formula>$A$33="M"</formula>
    </cfRule>
    <cfRule type="expression" dxfId="2108" priority="1354">
      <formula>$A$33="Y"</formula>
    </cfRule>
    <cfRule type="expression" dxfId="2107" priority="1355">
      <formula>$A$33="R"</formula>
    </cfRule>
  </conditionalFormatting>
  <conditionalFormatting sqref="Y8">
    <cfRule type="expression" dxfId="2106" priority="656">
      <formula>$C$34="P"</formula>
    </cfRule>
    <cfRule type="expression" dxfId="2105" priority="657">
      <formula>$C$34="H"</formula>
    </cfRule>
    <cfRule type="expression" dxfId="2104" priority="658">
      <formula>$C$34="L"</formula>
    </cfRule>
  </conditionalFormatting>
  <conditionalFormatting sqref="Y9">
    <cfRule type="expression" dxfId="2103" priority="653">
      <formula>$C$35="P"</formula>
    </cfRule>
    <cfRule type="expression" dxfId="2102" priority="654">
      <formula>$C$35="H"</formula>
    </cfRule>
    <cfRule type="expression" dxfId="2101" priority="655">
      <formula>$C$35="L"</formula>
    </cfRule>
  </conditionalFormatting>
  <conditionalFormatting sqref="Y10">
    <cfRule type="expression" dxfId="2100" priority="650">
      <formula>$C$36="P"</formula>
    </cfRule>
    <cfRule type="expression" dxfId="2099" priority="651">
      <formula>$C$36="H"</formula>
    </cfRule>
    <cfRule type="expression" dxfId="2098" priority="652">
      <formula>$C$36="L"</formula>
    </cfRule>
  </conditionalFormatting>
  <conditionalFormatting sqref="Y11">
    <cfRule type="expression" dxfId="2097" priority="647">
      <formula>$C$37="P"</formula>
    </cfRule>
    <cfRule type="expression" dxfId="2096" priority="648">
      <formula>$C$37="L"</formula>
    </cfRule>
    <cfRule type="expression" dxfId="2095" priority="649">
      <formula>$C$37="H"</formula>
    </cfRule>
  </conditionalFormatting>
  <conditionalFormatting sqref="Y12">
    <cfRule type="expression" dxfId="2094" priority="644">
      <formula>$C$38="P"</formula>
    </cfRule>
    <cfRule type="expression" dxfId="2093" priority="645">
      <formula>$C$38="H"</formula>
    </cfRule>
    <cfRule type="expression" dxfId="2092" priority="646">
      <formula>$C$38="L"</formula>
    </cfRule>
  </conditionalFormatting>
  <conditionalFormatting sqref="Y13">
    <cfRule type="expression" dxfId="2091" priority="65">
      <formula>$C$39="EE"</formula>
    </cfRule>
    <cfRule type="expression" dxfId="2090" priority="641">
      <formula>$C$39="P"</formula>
    </cfRule>
    <cfRule type="expression" dxfId="2089" priority="642">
      <formula>$C$39="H"</formula>
    </cfRule>
    <cfRule type="expression" dxfId="2088" priority="643">
      <formula>$C$39="L"</formula>
    </cfRule>
  </conditionalFormatting>
  <conditionalFormatting sqref="Z8">
    <cfRule type="expression" dxfId="2087" priority="1320">
      <formula>$A$34="S"</formula>
    </cfRule>
    <cfRule type="expression" dxfId="2086" priority="1321">
      <formula>$A$34="H"</formula>
    </cfRule>
    <cfRule type="expression" dxfId="2085" priority="1322">
      <formula>$A$34="M"</formula>
    </cfRule>
    <cfRule type="expression" dxfId="2084" priority="1323">
      <formula>$A$34="Y"</formula>
    </cfRule>
    <cfRule type="expression" dxfId="2083" priority="1324">
      <formula>$A$34="R"</formula>
    </cfRule>
  </conditionalFormatting>
  <conditionalFormatting sqref="Z9">
    <cfRule type="expression" dxfId="2082" priority="1273">
      <formula>$A$35="R"</formula>
    </cfRule>
    <cfRule type="expression" dxfId="2081" priority="1347">
      <formula>$A$35="H"</formula>
    </cfRule>
    <cfRule type="expression" dxfId="2080" priority="1348">
      <formula>$A$35="Y"</formula>
    </cfRule>
    <cfRule type="expression" dxfId="2079" priority="1349">
      <formula>$A$35="M"</formula>
    </cfRule>
    <cfRule type="expression" dxfId="2078" priority="1350">
      <formula>$A$35="S"</formula>
    </cfRule>
  </conditionalFormatting>
  <conditionalFormatting sqref="Z10">
    <cfRule type="expression" dxfId="2077" priority="1340">
      <formula>$A$36="S"</formula>
    </cfRule>
    <cfRule type="expression" dxfId="2076" priority="1341">
      <formula>$A$36="H"</formula>
    </cfRule>
    <cfRule type="expression" dxfId="2075" priority="1342">
      <formula>$A$36="M"</formula>
    </cfRule>
    <cfRule type="expression" dxfId="2074" priority="1343">
      <formula>$A$36="Y"</formula>
    </cfRule>
    <cfRule type="expression" dxfId="2073" priority="1344">
      <formula>$A$36="R"</formula>
    </cfRule>
  </conditionalFormatting>
  <conditionalFormatting sqref="Z11">
    <cfRule type="expression" dxfId="2072" priority="1335">
      <formula>$A$37="S"</formula>
    </cfRule>
    <cfRule type="expression" dxfId="2071" priority="1336">
      <formula>$A$37="H"</formula>
    </cfRule>
    <cfRule type="expression" dxfId="2070" priority="1337">
      <formula>$A$37="M"</formula>
    </cfRule>
    <cfRule type="expression" dxfId="2069" priority="1338">
      <formula>$A$37="Y"</formula>
    </cfRule>
    <cfRule type="expression" dxfId="2068" priority="1339">
      <formula>$A$37="R"</formula>
    </cfRule>
  </conditionalFormatting>
  <conditionalFormatting sqref="Z12">
    <cfRule type="expression" dxfId="2067" priority="1330">
      <formula>$A$38="S"</formula>
    </cfRule>
    <cfRule type="expression" dxfId="2066" priority="1331">
      <formula>$A$38="H"</formula>
    </cfRule>
    <cfRule type="expression" dxfId="2065" priority="1332">
      <formula>$A$38="M"</formula>
    </cfRule>
    <cfRule type="expression" dxfId="2064" priority="1333">
      <formula>$A$38="Y"</formula>
    </cfRule>
    <cfRule type="expression" dxfId="2063" priority="1334">
      <formula>$A$38="R"</formula>
    </cfRule>
  </conditionalFormatting>
  <conditionalFormatting sqref="Z13">
    <cfRule type="expression" dxfId="2062" priority="1325">
      <formula>$A$39="S"</formula>
    </cfRule>
    <cfRule type="expression" dxfId="2061" priority="1326">
      <formula>$A$39="H"</formula>
    </cfRule>
    <cfRule type="expression" dxfId="2060" priority="1327">
      <formula>$A$39="M"</formula>
    </cfRule>
    <cfRule type="expression" dxfId="2059" priority="1328">
      <formula>$A$39="Y"</formula>
    </cfRule>
    <cfRule type="expression" dxfId="2058" priority="1329">
      <formula>$A$39="R"</formula>
    </cfRule>
  </conditionalFormatting>
  <conditionalFormatting sqref="AA8">
    <cfRule type="expression" dxfId="2057" priority="638">
      <formula>$C$40="P"</formula>
    </cfRule>
    <cfRule type="expression" dxfId="2056" priority="639">
      <formula>$C$40="H"</formula>
    </cfRule>
    <cfRule type="expression" dxfId="2055" priority="640">
      <formula>$C$40="L"</formula>
    </cfRule>
  </conditionalFormatting>
  <conditionalFormatting sqref="AA9">
    <cfRule type="expression" dxfId="2054" priority="635">
      <formula>$C$41="P"</formula>
    </cfRule>
    <cfRule type="expression" dxfId="2053" priority="636">
      <formula>$C$41="H"</formula>
    </cfRule>
    <cfRule type="expression" dxfId="2052" priority="637">
      <formula>$C$41="L"</formula>
    </cfRule>
  </conditionalFormatting>
  <conditionalFormatting sqref="AA10">
    <cfRule type="expression" dxfId="2051" priority="632">
      <formula>$C$42="P"</formula>
    </cfRule>
    <cfRule type="expression" dxfId="2050" priority="633">
      <formula>$C$42="H"</formula>
    </cfRule>
    <cfRule type="expression" dxfId="2049" priority="634">
      <formula>$C$42="L"</formula>
    </cfRule>
  </conditionalFormatting>
  <conditionalFormatting sqref="AA11">
    <cfRule type="expression" dxfId="2048" priority="629">
      <formula>$C$43="P"</formula>
    </cfRule>
    <cfRule type="expression" dxfId="2047" priority="630">
      <formula>$C$43="H"</formula>
    </cfRule>
    <cfRule type="expression" dxfId="2046" priority="631">
      <formula>$C$43="L"</formula>
    </cfRule>
  </conditionalFormatting>
  <conditionalFormatting sqref="AA12">
    <cfRule type="expression" dxfId="2045" priority="626">
      <formula>$C$44="P"</formula>
    </cfRule>
    <cfRule type="expression" dxfId="2044" priority="627">
      <formula>$C$44="H"</formula>
    </cfRule>
    <cfRule type="expression" dxfId="2043" priority="628">
      <formula>$C$44="L"</formula>
    </cfRule>
  </conditionalFormatting>
  <conditionalFormatting sqref="AA13">
    <cfRule type="expression" dxfId="2042" priority="623">
      <formula>$C$45="P"</formula>
    </cfRule>
    <cfRule type="expression" dxfId="2041" priority="624">
      <formula>$C$45="H"</formula>
    </cfRule>
    <cfRule type="expression" dxfId="2040" priority="625">
      <formula>$C$45="L"</formula>
    </cfRule>
  </conditionalFormatting>
  <conditionalFormatting sqref="AB8">
    <cfRule type="expression" dxfId="2039" priority="1260">
      <formula>$A$40="S"</formula>
    </cfRule>
    <cfRule type="expression" dxfId="2038" priority="1261">
      <formula>$A$40="H"</formula>
    </cfRule>
    <cfRule type="expression" dxfId="2037" priority="1262">
      <formula>$A$40="M"</formula>
    </cfRule>
    <cfRule type="expression" dxfId="2036" priority="1263">
      <formula>$A$40="Y"</formula>
    </cfRule>
    <cfRule type="expression" dxfId="2035" priority="1264">
      <formula>$A$40="R"</formula>
    </cfRule>
  </conditionalFormatting>
  <conditionalFormatting sqref="AB9">
    <cfRule type="expression" dxfId="2034" priority="1313">
      <formula>$A41="R"</formula>
    </cfRule>
    <cfRule type="expression" dxfId="2033" priority="1315">
      <formula>$A$41="S"</formula>
    </cfRule>
    <cfRule type="expression" dxfId="2032" priority="1316">
      <formula>$A41="H"</formula>
    </cfRule>
    <cfRule type="expression" dxfId="2031" priority="1317">
      <formula>$A$41="M"</formula>
    </cfRule>
    <cfRule type="expression" dxfId="2030" priority="1318">
      <formula>$A$41="Y"</formula>
    </cfRule>
  </conditionalFormatting>
  <conditionalFormatting sqref="AB10">
    <cfRule type="expression" dxfId="2029" priority="1314">
      <formula>$A$42="R"</formula>
    </cfRule>
    <cfRule type="expression" dxfId="2028" priority="2506">
      <formula>$A$42="H"</formula>
    </cfRule>
    <cfRule type="expression" dxfId="2027" priority="2507">
      <formula>$A$42="Y"</formula>
    </cfRule>
    <cfRule type="expression" dxfId="2026" priority="2508">
      <formula>$A$42="M"</formula>
    </cfRule>
    <cfRule type="expression" dxfId="2025" priority="2509">
      <formula>$A$42="S"</formula>
    </cfRule>
  </conditionalFormatting>
  <conditionalFormatting sqref="AB11">
    <cfRule type="expression" dxfId="2024" priority="765">
      <formula>$A$43="R"</formula>
    </cfRule>
    <cfRule type="expression" dxfId="2023" priority="1308">
      <formula>$A$43="S"</formula>
    </cfRule>
    <cfRule type="expression" dxfId="2022" priority="1309">
      <formula>$A$43="H"</formula>
    </cfRule>
    <cfRule type="expression" dxfId="2021" priority="1310">
      <formula>$A$43="M"</formula>
    </cfRule>
    <cfRule type="expression" dxfId="2020" priority="1311">
      <formula>$A$43="Y"</formula>
    </cfRule>
  </conditionalFormatting>
  <conditionalFormatting sqref="AB12">
    <cfRule type="expression" dxfId="2019" priority="1255">
      <formula>$A$44="S"</formula>
    </cfRule>
    <cfRule type="expression" dxfId="2018" priority="1256">
      <formula>$A$44="H"</formula>
    </cfRule>
    <cfRule type="expression" dxfId="2017" priority="1257">
      <formula>$A$44="M"</formula>
    </cfRule>
    <cfRule type="expression" dxfId="2016" priority="1258">
      <formula>$A$44="Y"</formula>
    </cfRule>
    <cfRule type="expression" dxfId="2015" priority="1259">
      <formula>$A$44="R"</formula>
    </cfRule>
  </conditionalFormatting>
  <conditionalFormatting sqref="AB13">
    <cfRule type="expression" dxfId="2014" priority="1250">
      <formula>$A$45="S"</formula>
    </cfRule>
    <cfRule type="expression" dxfId="2013" priority="1251">
      <formula>$A$45="H"</formula>
    </cfRule>
    <cfRule type="expression" dxfId="2012" priority="1252">
      <formula>$A$45="M"</formula>
    </cfRule>
    <cfRule type="expression" dxfId="2011" priority="1253">
      <formula>$A$45="Y"</formula>
    </cfRule>
    <cfRule type="expression" dxfId="2010" priority="1254">
      <formula>$A$45="R"</formula>
    </cfRule>
  </conditionalFormatting>
  <conditionalFormatting sqref="AD8">
    <cfRule type="expression" dxfId="2009" priority="620">
      <formula>$C$46="P"</formula>
    </cfRule>
    <cfRule type="expression" dxfId="2008" priority="621">
      <formula>$C$46="H"</formula>
    </cfRule>
    <cfRule type="expression" dxfId="2007" priority="622">
      <formula>$C$46="L"</formula>
    </cfRule>
  </conditionalFormatting>
  <conditionalFormatting sqref="AD9">
    <cfRule type="expression" dxfId="2006" priority="617">
      <formula>$C$47="P"</formula>
    </cfRule>
    <cfRule type="expression" dxfId="2005" priority="618">
      <formula>$C$47="H"</formula>
    </cfRule>
    <cfRule type="expression" dxfId="2004" priority="619">
      <formula>$C$47="L"</formula>
    </cfRule>
  </conditionalFormatting>
  <conditionalFormatting sqref="AD10">
    <cfRule type="expression" dxfId="2003" priority="614">
      <formula>$C$48="P"</formula>
    </cfRule>
    <cfRule type="expression" dxfId="2002" priority="615">
      <formula>$C$48="H"</formula>
    </cfRule>
    <cfRule type="expression" dxfId="2001" priority="616">
      <formula>$C$48="L"</formula>
    </cfRule>
  </conditionalFormatting>
  <conditionalFormatting sqref="AD11">
    <cfRule type="expression" dxfId="2000" priority="611">
      <formula>$C$49="P"</formula>
    </cfRule>
    <cfRule type="expression" dxfId="1999" priority="612">
      <formula>$C$49="H"</formula>
    </cfRule>
    <cfRule type="expression" dxfId="1998" priority="613">
      <formula>$C$49="L"</formula>
    </cfRule>
  </conditionalFormatting>
  <conditionalFormatting sqref="AD12">
    <cfRule type="expression" dxfId="1997" priority="608">
      <formula>$C$50="P"</formula>
    </cfRule>
    <cfRule type="expression" dxfId="1996" priority="609">
      <formula>$C$50="H"</formula>
    </cfRule>
    <cfRule type="expression" dxfId="1995" priority="610">
      <formula>$C$50="L"</formula>
    </cfRule>
  </conditionalFormatting>
  <conditionalFormatting sqref="AD13">
    <cfRule type="expression" dxfId="1994" priority="605">
      <formula>$C$51="P"</formula>
    </cfRule>
    <cfRule type="expression" dxfId="1993" priority="606">
      <formula>$C$51="H"</formula>
    </cfRule>
    <cfRule type="expression" dxfId="1992" priority="607">
      <formula>$C$51="L"</formula>
    </cfRule>
  </conditionalFormatting>
  <conditionalFormatting sqref="AD14">
    <cfRule type="expression" dxfId="1991" priority="602">
      <formula>$C$52="P"</formula>
    </cfRule>
    <cfRule type="expression" dxfId="1990" priority="603">
      <formula>$C$52="H"</formula>
    </cfRule>
    <cfRule type="expression" dxfId="1989" priority="604">
      <formula>$C$52="L"</formula>
    </cfRule>
  </conditionalFormatting>
  <conditionalFormatting sqref="AD17">
    <cfRule type="expression" dxfId="1988" priority="293">
      <formula>$C$155="P"</formula>
    </cfRule>
    <cfRule type="expression" dxfId="1987" priority="294">
      <formula>$C$155="H"</formula>
    </cfRule>
    <cfRule type="expression" dxfId="1986" priority="295">
      <formula>$C$155="L"</formula>
    </cfRule>
  </conditionalFormatting>
  <conditionalFormatting sqref="AD19">
    <cfRule type="expression" dxfId="1985" priority="269">
      <formula>$C$161="P"</formula>
    </cfRule>
    <cfRule type="expression" dxfId="1984" priority="270">
      <formula>$C$161="H"</formula>
    </cfRule>
    <cfRule type="expression" dxfId="1983" priority="271">
      <formula>$C$161="L"</formula>
    </cfRule>
  </conditionalFormatting>
  <conditionalFormatting sqref="AD21">
    <cfRule type="expression" dxfId="1982" priority="68">
      <formula>$C230="P"</formula>
    </cfRule>
    <cfRule type="expression" dxfId="1981" priority="69">
      <formula>$C230="H"</formula>
    </cfRule>
    <cfRule type="expression" dxfId="1980" priority="70">
      <formula>$C230="L"</formula>
    </cfRule>
  </conditionalFormatting>
  <conditionalFormatting sqref="AD23">
    <cfRule type="expression" dxfId="1979" priority="98">
      <formula>$C220="P"</formula>
    </cfRule>
    <cfRule type="expression" dxfId="1978" priority="99">
      <formula>$C220="H"</formula>
    </cfRule>
    <cfRule type="expression" dxfId="1977" priority="100">
      <formula>$C220="L"</formula>
    </cfRule>
  </conditionalFormatting>
  <conditionalFormatting sqref="AD24">
    <cfRule type="expression" dxfId="1976" priority="128">
      <formula>$C210="P"</formula>
    </cfRule>
    <cfRule type="expression" dxfId="1975" priority="129">
      <formula>$C210="H"</formula>
    </cfRule>
    <cfRule type="expression" dxfId="1974" priority="130">
      <formula>$C210="L"</formula>
    </cfRule>
  </conditionalFormatting>
  <conditionalFormatting sqref="AD26">
    <cfRule type="expression" dxfId="1973" priority="158">
      <formula>$C200="P"</formula>
    </cfRule>
    <cfRule type="expression" dxfId="1972" priority="159">
      <formula>$C200="H"</formula>
    </cfRule>
    <cfRule type="expression" dxfId="1971" priority="160">
      <formula>$C200="L"</formula>
    </cfRule>
  </conditionalFormatting>
  <conditionalFormatting sqref="AD28">
    <cfRule type="expression" dxfId="1970" priority="188">
      <formula>$C190="P"</formula>
    </cfRule>
    <cfRule type="expression" dxfId="1969" priority="189">
      <formula>$C190="H"</formula>
    </cfRule>
    <cfRule type="expression" dxfId="1968" priority="190">
      <formula>$C190="L"</formula>
    </cfRule>
  </conditionalFormatting>
  <conditionalFormatting sqref="AD29">
    <cfRule type="expression" dxfId="1967" priority="53">
      <formula>$C$172="EE"</formula>
    </cfRule>
    <cfRule type="expression" dxfId="1966" priority="242">
      <formula>$C$172="P"</formula>
    </cfRule>
    <cfRule type="expression" dxfId="1965" priority="243">
      <formula>$C$172="H"</formula>
    </cfRule>
    <cfRule type="expression" dxfId="1964" priority="244">
      <formula>$C$172="L"</formula>
    </cfRule>
  </conditionalFormatting>
  <conditionalFormatting sqref="AD31">
    <cfRule type="expression" dxfId="1963" priority="49">
      <formula>$C$176="EE"</formula>
    </cfRule>
    <cfRule type="expression" dxfId="1962" priority="230">
      <formula>$C$176="P"</formula>
    </cfRule>
    <cfRule type="expression" dxfId="1961" priority="231">
      <formula>$C$176="H"</formula>
    </cfRule>
    <cfRule type="expression" dxfId="1960" priority="232">
      <formula>$C$176="L"</formula>
    </cfRule>
  </conditionalFormatting>
  <conditionalFormatting sqref="AD32">
    <cfRule type="expression" dxfId="1959" priority="45">
      <formula>$C$177="EE"</formula>
    </cfRule>
    <cfRule type="expression" dxfId="1958" priority="227">
      <formula>$C$177="P"</formula>
    </cfRule>
    <cfRule type="expression" dxfId="1957" priority="228">
      <formula>$C$177="H"</formula>
    </cfRule>
    <cfRule type="expression" dxfId="1956" priority="229">
      <formula>$C$177="L"</formula>
    </cfRule>
  </conditionalFormatting>
  <conditionalFormatting sqref="AE8">
    <cfRule type="expression" dxfId="1955" priority="2309">
      <formula>$A$46="S"</formula>
    </cfRule>
    <cfRule type="expression" dxfId="1954" priority="2310">
      <formula>$A$46="R"</formula>
    </cfRule>
    <cfRule type="expression" dxfId="1953" priority="2478">
      <formula>$A$46="H"</formula>
    </cfRule>
    <cfRule type="expression" dxfId="1952" priority="2479">
      <formula>$A$46="Y"</formula>
    </cfRule>
    <cfRule type="expression" dxfId="1951" priority="2480">
      <formula>$A$46="M"</formula>
    </cfRule>
  </conditionalFormatting>
  <conditionalFormatting sqref="AE9">
    <cfRule type="expression" dxfId="1950" priority="1247">
      <formula>$A$47="H"</formula>
    </cfRule>
    <cfRule type="expression" dxfId="1949" priority="1248">
      <formula>$A$47="Y"</formula>
    </cfRule>
    <cfRule type="expression" dxfId="1948" priority="1249">
      <formula>$A$47="M"</formula>
    </cfRule>
    <cfRule type="expression" dxfId="1947" priority="2303">
      <formula>$A$47="R"</formula>
    </cfRule>
    <cfRule type="expression" dxfId="1946" priority="2481">
      <formula>$A$47="S"</formula>
    </cfRule>
  </conditionalFormatting>
  <conditionalFormatting sqref="AE10">
    <cfRule type="expression" dxfId="1945" priority="1242">
      <formula>$A$48="S"</formula>
    </cfRule>
    <cfRule type="expression" dxfId="1944" priority="1243">
      <formula>$A$48="H"</formula>
    </cfRule>
    <cfRule type="expression" dxfId="1943" priority="1244">
      <formula>$A$48="M"</formula>
    </cfRule>
    <cfRule type="expression" dxfId="1942" priority="1245">
      <formula>$A$48="Y"</formula>
    </cfRule>
    <cfRule type="expression" dxfId="1941" priority="1246">
      <formula>$A$48="R"</formula>
    </cfRule>
  </conditionalFormatting>
  <conditionalFormatting sqref="AE11">
    <cfRule type="expression" dxfId="1940" priority="1237">
      <formula>$A$49="S"</formula>
    </cfRule>
    <cfRule type="expression" dxfId="1939" priority="1238">
      <formula>$A$49="H"</formula>
    </cfRule>
    <cfRule type="expression" dxfId="1938" priority="1239">
      <formula>$A$49="M"</formula>
    </cfRule>
    <cfRule type="expression" dxfId="1937" priority="1240">
      <formula>$A$49="Y"</formula>
    </cfRule>
    <cfRule type="expression" dxfId="1936" priority="1241">
      <formula>$A$49="R"</formula>
    </cfRule>
  </conditionalFormatting>
  <conditionalFormatting sqref="AE12">
    <cfRule type="expression" dxfId="1935" priority="1232">
      <formula>$A$50="S"</formula>
    </cfRule>
    <cfRule type="expression" dxfId="1934" priority="1233">
      <formula>$A$50="H"</formula>
    </cfRule>
    <cfRule type="expression" dxfId="1933" priority="1234">
      <formula>$A$50="M"</formula>
    </cfRule>
    <cfRule type="expression" dxfId="1932" priority="1235">
      <formula>$A$50="Y"</formula>
    </cfRule>
    <cfRule type="expression" dxfId="1931" priority="1236">
      <formula>$A$50="R"</formula>
    </cfRule>
  </conditionalFormatting>
  <conditionalFormatting sqref="AE13">
    <cfRule type="expression" dxfId="1930" priority="1227">
      <formula>$A$51="S"</formula>
    </cfRule>
    <cfRule type="expression" dxfId="1929" priority="1228">
      <formula>$A$51="H"</formula>
    </cfRule>
    <cfRule type="expression" dxfId="1928" priority="1229">
      <formula>$A$51="M"</formula>
    </cfRule>
    <cfRule type="expression" dxfId="1927" priority="1230">
      <formula>$A$51="Y"</formula>
    </cfRule>
    <cfRule type="expression" dxfId="1926" priority="1231">
      <formula>$A$51="R"</formula>
    </cfRule>
  </conditionalFormatting>
  <conditionalFormatting sqref="AE14">
    <cfRule type="expression" dxfId="1925" priority="1222">
      <formula>$A$52="S"</formula>
    </cfRule>
    <cfRule type="expression" dxfId="1924" priority="1223">
      <formula>$A$52="H"</formula>
    </cfRule>
    <cfRule type="expression" dxfId="1923" priority="1224">
      <formula>$A$52="M"</formula>
    </cfRule>
    <cfRule type="expression" dxfId="1922" priority="1225">
      <formula>$A$52="Y"</formula>
    </cfRule>
    <cfRule type="expression" dxfId="1921" priority="1226">
      <formula>$A$52="R"</formula>
    </cfRule>
  </conditionalFormatting>
  <conditionalFormatting sqref="AE17">
    <cfRule type="expression" dxfId="1920" priority="1885">
      <formula>$A$155="M"</formula>
    </cfRule>
    <cfRule type="expression" dxfId="1919" priority="1886">
      <formula>$A$155="S"</formula>
    </cfRule>
    <cfRule type="expression" dxfId="1918" priority="1887">
      <formula>$A$155="Y"</formula>
    </cfRule>
    <cfRule type="expression" dxfId="1917" priority="1888">
      <formula>$A$155="R"</formula>
    </cfRule>
    <cfRule type="expression" dxfId="1916" priority="1889">
      <formula>$A$155="H"</formula>
    </cfRule>
  </conditionalFormatting>
  <conditionalFormatting sqref="AE19">
    <cfRule type="expression" dxfId="1915" priority="1850">
      <formula>$A$161="M"</formula>
    </cfRule>
    <cfRule type="expression" dxfId="1914" priority="1851">
      <formula>$A$161="S"</formula>
    </cfRule>
    <cfRule type="expression" dxfId="1913" priority="1852">
      <formula>$A$161="Y"</formula>
    </cfRule>
    <cfRule type="expression" dxfId="1912" priority="1853">
      <formula>$A$161="R"</formula>
    </cfRule>
    <cfRule type="expression" dxfId="1911" priority="1854">
      <formula>$A$161="H"</formula>
    </cfRule>
  </conditionalFormatting>
  <conditionalFormatting sqref="AE21">
    <cfRule type="expression" dxfId="1910" priority="1564">
      <formula>$A230="M"</formula>
    </cfRule>
    <cfRule type="expression" dxfId="1909" priority="1565">
      <formula>$A230="S"</formula>
    </cfRule>
    <cfRule type="expression" dxfId="1908" priority="1566">
      <formula>$A230="Y"</formula>
    </cfRule>
    <cfRule type="expression" dxfId="1907" priority="1567">
      <formula>$A230="R"</formula>
    </cfRule>
    <cfRule type="expression" dxfId="1906" priority="1568">
      <formula>$A230="H"</formula>
    </cfRule>
  </conditionalFormatting>
  <conditionalFormatting sqref="AE23">
    <cfRule type="expression" dxfId="1905" priority="1614">
      <formula>$A220="M"</formula>
    </cfRule>
    <cfRule type="expression" dxfId="1904" priority="1615">
      <formula>$A220="S"</formula>
    </cfRule>
    <cfRule type="expression" dxfId="1903" priority="1616">
      <formula>$A220="Y"</formula>
    </cfRule>
    <cfRule type="expression" dxfId="1902" priority="1617">
      <formula>$A220="R"</formula>
    </cfRule>
    <cfRule type="expression" dxfId="1901" priority="1618">
      <formula>$A220="H"</formula>
    </cfRule>
  </conditionalFormatting>
  <conditionalFormatting sqref="AE24">
    <cfRule type="expression" dxfId="1900" priority="1494">
      <formula>$A210="H"</formula>
    </cfRule>
    <cfRule type="expression" dxfId="1899" priority="1495">
      <formula>$A210="S"</formula>
    </cfRule>
    <cfRule type="expression" dxfId="1898" priority="1496">
      <formula>$A210="Y"</formula>
    </cfRule>
    <cfRule type="expression" dxfId="1897" priority="1497">
      <formula>$A210="R"</formula>
    </cfRule>
    <cfRule type="expression" dxfId="1896" priority="1498">
      <formula>$A210="M"</formula>
    </cfRule>
  </conditionalFormatting>
  <conditionalFormatting sqref="AE26">
    <cfRule type="expression" dxfId="1895" priority="767">
      <formula>$A200="H"</formula>
    </cfRule>
    <cfRule type="expression" dxfId="1894" priority="768">
      <formula>$A200="M"</formula>
    </cfRule>
    <cfRule type="expression" dxfId="1893" priority="769">
      <formula>$A200="Y"</formula>
    </cfRule>
    <cfRule type="expression" dxfId="1892" priority="770">
      <formula>$A200="R"</formula>
    </cfRule>
    <cfRule type="expression" dxfId="1891" priority="771">
      <formula>$A200="S"</formula>
    </cfRule>
  </conditionalFormatting>
  <conditionalFormatting sqref="AE28">
    <cfRule type="expression" dxfId="1890" priority="1714">
      <formula>$A190="H"</formula>
    </cfRule>
    <cfRule type="expression" dxfId="1889" priority="1715">
      <formula>$A190="S"</formula>
    </cfRule>
    <cfRule type="expression" dxfId="1888" priority="1716">
      <formula>$A190="Y"</formula>
    </cfRule>
    <cfRule type="expression" dxfId="1887" priority="1717">
      <formula>$A190="R"</formula>
    </cfRule>
    <cfRule type="expression" dxfId="1886" priority="1718">
      <formula>$A190="M"</formula>
    </cfRule>
  </conditionalFormatting>
  <conditionalFormatting sqref="AE29">
    <cfRule type="expression" dxfId="1885" priority="1804">
      <formula>$A$172="M"</formula>
    </cfRule>
    <cfRule type="expression" dxfId="1884" priority="1805">
      <formula>$A$172="S"</formula>
    </cfRule>
    <cfRule type="expression" dxfId="1883" priority="1806">
      <formula>$A$172="Y"</formula>
    </cfRule>
    <cfRule type="expression" dxfId="1882" priority="1807">
      <formula>$A$172="R"</formula>
    </cfRule>
    <cfRule type="expression" dxfId="1881" priority="1808">
      <formula>$A$172="H"</formula>
    </cfRule>
  </conditionalFormatting>
  <conditionalFormatting sqref="AE31">
    <cfRule type="expression" dxfId="1880" priority="1779">
      <formula>$A$176="M"</formula>
    </cfRule>
    <cfRule type="expression" dxfId="1879" priority="1780">
      <formula>$A$176="S"</formula>
    </cfRule>
    <cfRule type="expression" dxfId="1878" priority="1782">
      <formula>$A$176="Y"</formula>
    </cfRule>
    <cfRule type="expression" dxfId="1877" priority="1787">
      <formula>$A$176="R"</formula>
    </cfRule>
    <cfRule type="expression" dxfId="1876" priority="1788">
      <formula>$A$176="H"</formula>
    </cfRule>
  </conditionalFormatting>
  <conditionalFormatting sqref="AE32">
    <cfRule type="expression" dxfId="1875" priority="817">
      <formula>$A$177="S"</formula>
    </cfRule>
    <cfRule type="expression" dxfId="1874" priority="818">
      <formula>$A$177="M"</formula>
    </cfRule>
    <cfRule type="expression" dxfId="1873" priority="819">
      <formula>$A$177="Y"</formula>
    </cfRule>
    <cfRule type="expression" dxfId="1872" priority="1781">
      <formula>$A$177="R"</formula>
    </cfRule>
    <cfRule type="expression" dxfId="1871" priority="1783">
      <formula>$A$177="H"</formula>
    </cfRule>
  </conditionalFormatting>
  <conditionalFormatting sqref="AF8">
    <cfRule type="expression" dxfId="1870" priority="599">
      <formula>$C$53="P"</formula>
    </cfRule>
    <cfRule type="expression" dxfId="1869" priority="600">
      <formula>$C$53="H"</formula>
    </cfRule>
    <cfRule type="expression" dxfId="1868" priority="601">
      <formula>$C$53="L"</formula>
    </cfRule>
  </conditionalFormatting>
  <conditionalFormatting sqref="AF9">
    <cfRule type="expression" dxfId="1867" priority="596">
      <formula>$C$54="P"</formula>
    </cfRule>
    <cfRule type="expression" dxfId="1866" priority="597">
      <formula>$C$54="H"</formula>
    </cfRule>
    <cfRule type="expression" dxfId="1865" priority="598">
      <formula>$C$54="L"</formula>
    </cfRule>
  </conditionalFormatting>
  <conditionalFormatting sqref="AF10">
    <cfRule type="expression" dxfId="1864" priority="593">
      <formula>$C$55="P"</formula>
    </cfRule>
    <cfRule type="expression" dxfId="1863" priority="594">
      <formula>$C$55="H"</formula>
    </cfRule>
    <cfRule type="expression" dxfId="1862" priority="595">
      <formula>$C$55="L"</formula>
    </cfRule>
  </conditionalFormatting>
  <conditionalFormatting sqref="AF11">
    <cfRule type="expression" dxfId="1861" priority="584">
      <formula>$C$56="P"</formula>
    </cfRule>
    <cfRule type="expression" dxfId="1860" priority="585">
      <formula>$C$56="H"</formula>
    </cfRule>
    <cfRule type="expression" dxfId="1859" priority="586">
      <formula>$C$56="L"</formula>
    </cfRule>
  </conditionalFormatting>
  <conditionalFormatting sqref="AF12">
    <cfRule type="expression" dxfId="1858" priority="590">
      <formula>$C$57="P"</formula>
    </cfRule>
    <cfRule type="expression" dxfId="1857" priority="591">
      <formula>$C$57="H"</formula>
    </cfRule>
    <cfRule type="expression" dxfId="1856" priority="592">
      <formula>$C$57="L"</formula>
    </cfRule>
  </conditionalFormatting>
  <conditionalFormatting sqref="AF13">
    <cfRule type="expression" dxfId="1855" priority="587">
      <formula>$C$58="P"</formula>
    </cfRule>
    <cfRule type="expression" dxfId="1854" priority="588">
      <formula>$C$58="H"</formula>
    </cfRule>
    <cfRule type="expression" dxfId="1853" priority="589">
      <formula>$C$58="L"</formula>
    </cfRule>
  </conditionalFormatting>
  <conditionalFormatting sqref="AF14">
    <cfRule type="expression" dxfId="1852" priority="581">
      <formula>$C$59="P"</formula>
    </cfRule>
    <cfRule type="expression" dxfId="1851" priority="582">
      <formula>$C$59="H"</formula>
    </cfRule>
    <cfRule type="expression" dxfId="1850" priority="583">
      <formula>$C$59="L"</formula>
    </cfRule>
  </conditionalFormatting>
  <conditionalFormatting sqref="AF17">
    <cfRule type="expression" dxfId="1849" priority="290">
      <formula>$C$156="P"</formula>
    </cfRule>
    <cfRule type="expression" dxfId="1848" priority="291">
      <formula>$C$156="H"</formula>
    </cfRule>
    <cfRule type="expression" dxfId="1847" priority="292">
      <formula>$C$156="L"</formula>
    </cfRule>
  </conditionalFormatting>
  <conditionalFormatting sqref="AF19">
    <cfRule type="expression" dxfId="1846" priority="266">
      <formula>$C$162="P"</formula>
    </cfRule>
    <cfRule type="expression" dxfId="1845" priority="267">
      <formula>$C$162="H"</formula>
    </cfRule>
    <cfRule type="expression" dxfId="1844" priority="268">
      <formula>$C$162="L"</formula>
    </cfRule>
  </conditionalFormatting>
  <conditionalFormatting sqref="AF21">
    <cfRule type="expression" dxfId="1843" priority="71">
      <formula>$C229="P"</formula>
    </cfRule>
    <cfRule type="expression" dxfId="1842" priority="72">
      <formula>$C229="H"</formula>
    </cfRule>
    <cfRule type="expression" dxfId="1841" priority="73">
      <formula>$C229="L"</formula>
    </cfRule>
  </conditionalFormatting>
  <conditionalFormatting sqref="AF23">
    <cfRule type="expression" dxfId="1840" priority="101">
      <formula>$C219="P"</formula>
    </cfRule>
    <cfRule type="expression" dxfId="1839" priority="102">
      <formula>$C219="H"</formula>
    </cfRule>
    <cfRule type="expression" dxfId="1838" priority="103">
      <formula>$C219="L"</formula>
    </cfRule>
  </conditionalFormatting>
  <conditionalFormatting sqref="AF24">
    <cfRule type="expression" dxfId="1837" priority="131">
      <formula>$C209="P"</formula>
    </cfRule>
    <cfRule type="expression" dxfId="1836" priority="132">
      <formula>$C209="H"</formula>
    </cfRule>
    <cfRule type="expression" dxfId="1835" priority="133">
      <formula>$C209="L"</formula>
    </cfRule>
  </conditionalFormatting>
  <conditionalFormatting sqref="AF26">
    <cfRule type="expression" dxfId="1834" priority="161">
      <formula>$C199="P"</formula>
    </cfRule>
    <cfRule type="expression" dxfId="1833" priority="162">
      <formula>$C199="H"</formula>
    </cfRule>
    <cfRule type="expression" dxfId="1832" priority="163">
      <formula>$C199="L"</formula>
    </cfRule>
  </conditionalFormatting>
  <conditionalFormatting sqref="AF28">
    <cfRule type="expression" dxfId="1831" priority="191">
      <formula>$C189="P"</formula>
    </cfRule>
    <cfRule type="expression" dxfId="1830" priority="192">
      <formula>$C189="H"</formula>
    </cfRule>
    <cfRule type="expression" dxfId="1829" priority="193">
      <formula>$C189="L"</formula>
    </cfRule>
  </conditionalFormatting>
  <conditionalFormatting sqref="AF29">
    <cfRule type="expression" dxfId="1828" priority="54">
      <formula>$C$171="EE"</formula>
    </cfRule>
    <cfRule type="expression" dxfId="1827" priority="245">
      <formula>$C$171="P"</formula>
    </cfRule>
    <cfRule type="expression" dxfId="1826" priority="246">
      <formula>$C$171="H"</formula>
    </cfRule>
    <cfRule type="expression" dxfId="1825" priority="247">
      <formula>$C$171="L"</formula>
    </cfRule>
  </conditionalFormatting>
  <conditionalFormatting sqref="AF31">
    <cfRule type="expression" dxfId="1824" priority="50">
      <formula>$C$175="EE"</formula>
    </cfRule>
    <cfRule type="expression" dxfId="1823" priority="233">
      <formula>$C$175="P"</formula>
    </cfRule>
    <cfRule type="expression" dxfId="1822" priority="234">
      <formula>$C$175="H"</formula>
    </cfRule>
    <cfRule type="expression" dxfId="1821" priority="235">
      <formula>$C$175="L"</formula>
    </cfRule>
  </conditionalFormatting>
  <conditionalFormatting sqref="AF32">
    <cfRule type="expression" dxfId="1820" priority="46">
      <formula>$C$178="EE"</formula>
    </cfRule>
    <cfRule type="expression" dxfId="1819" priority="224">
      <formula>$C$178="P"</formula>
    </cfRule>
    <cfRule type="expression" dxfId="1818" priority="225">
      <formula>$C$178="H"</formula>
    </cfRule>
    <cfRule type="expression" dxfId="1817" priority="226">
      <formula>$C$178="L"</formula>
    </cfRule>
  </conditionalFormatting>
  <conditionalFormatting sqref="AG8">
    <cfRule type="expression" dxfId="1816" priority="1216">
      <formula>$A$53="S"</formula>
    </cfRule>
    <cfRule type="expression" dxfId="1815" priority="1217">
      <formula>$A$53="H"</formula>
    </cfRule>
    <cfRule type="expression" dxfId="1814" priority="1218">
      <formula>$A$53="M"</formula>
    </cfRule>
    <cfRule type="expression" dxfId="1813" priority="1219">
      <formula>$A$53="Y"</formula>
    </cfRule>
    <cfRule type="expression" dxfId="1812" priority="1220">
      <formula>$A$53="R"</formula>
    </cfRule>
  </conditionalFormatting>
  <conditionalFormatting sqref="AG9">
    <cfRule type="expression" dxfId="1811" priority="1211">
      <formula>$A$54="S"</formula>
    </cfRule>
    <cfRule type="expression" dxfId="1810" priority="1212">
      <formula>$A$54="H"</formula>
    </cfRule>
    <cfRule type="expression" dxfId="1809" priority="1213">
      <formula>$A$54="M"</formula>
    </cfRule>
    <cfRule type="expression" dxfId="1808" priority="1214">
      <formula>$A$54="Y"</formula>
    </cfRule>
    <cfRule type="expression" dxfId="1807" priority="1215">
      <formula>$A$54="R"</formula>
    </cfRule>
  </conditionalFormatting>
  <conditionalFormatting sqref="AG10">
    <cfRule type="expression" dxfId="1806" priority="1206">
      <formula>$A$55="S"</formula>
    </cfRule>
    <cfRule type="expression" dxfId="1805" priority="1207">
      <formula>$A$55="H"</formula>
    </cfRule>
    <cfRule type="expression" dxfId="1804" priority="1208">
      <formula>$A$55="M"</formula>
    </cfRule>
    <cfRule type="expression" dxfId="1803" priority="1209">
      <formula>$A$55="Y"</formula>
    </cfRule>
    <cfRule type="expression" dxfId="1802" priority="1210">
      <formula>$A$55="R"</formula>
    </cfRule>
  </conditionalFormatting>
  <conditionalFormatting sqref="AG11">
    <cfRule type="expression" dxfId="1801" priority="1201">
      <formula>$A$56="S"</formula>
    </cfRule>
    <cfRule type="expression" dxfId="1800" priority="1202">
      <formula>$A$56="H"</formula>
    </cfRule>
    <cfRule type="expression" dxfId="1799" priority="1203">
      <formula>$A$56="M"</formula>
    </cfRule>
    <cfRule type="expression" dxfId="1798" priority="1204">
      <formula>$A$56="Y"</formula>
    </cfRule>
    <cfRule type="expression" dxfId="1797" priority="1205">
      <formula>$A$56="R"</formula>
    </cfRule>
  </conditionalFormatting>
  <conditionalFormatting sqref="AG12">
    <cfRule type="expression" dxfId="1796" priority="1196">
      <formula>$A$57="S"</formula>
    </cfRule>
    <cfRule type="expression" dxfId="1795" priority="1197">
      <formula>$A$57="H"</formula>
    </cfRule>
    <cfRule type="expression" dxfId="1794" priority="1198">
      <formula>$A$57="M"</formula>
    </cfRule>
    <cfRule type="expression" dxfId="1793" priority="1199">
      <formula>$A$57="Y"</formula>
    </cfRule>
    <cfRule type="expression" dxfId="1792" priority="1200">
      <formula>$A$57="R"</formula>
    </cfRule>
  </conditionalFormatting>
  <conditionalFormatting sqref="AG13">
    <cfRule type="expression" dxfId="1791" priority="1191">
      <formula>$A$58="S"</formula>
    </cfRule>
    <cfRule type="expression" dxfId="1790" priority="1192">
      <formula>$A$58="H"</formula>
    </cfRule>
    <cfRule type="expression" dxfId="1789" priority="1193">
      <formula>$A$58="M"</formula>
    </cfRule>
    <cfRule type="expression" dxfId="1788" priority="1194">
      <formula>$A$58="Y"</formula>
    </cfRule>
    <cfRule type="expression" dxfId="1787" priority="1195">
      <formula>$A$58="R"</formula>
    </cfRule>
  </conditionalFormatting>
  <conditionalFormatting sqref="AG14">
    <cfRule type="expression" dxfId="1786" priority="1186">
      <formula>$A$59="S"</formula>
    </cfRule>
    <cfRule type="expression" dxfId="1785" priority="1187">
      <formula>$A$59="H"</formula>
    </cfRule>
    <cfRule type="expression" dxfId="1784" priority="1188">
      <formula>$A$59="M"</formula>
    </cfRule>
    <cfRule type="expression" dxfId="1783" priority="1189">
      <formula>$A$59="Y"</formula>
    </cfRule>
    <cfRule type="expression" dxfId="1782" priority="1190">
      <formula>$A$59="R"</formula>
    </cfRule>
  </conditionalFormatting>
  <conditionalFormatting sqref="AG17">
    <cfRule type="expression" dxfId="1781" priority="1880">
      <formula>$A$156="M"</formula>
    </cfRule>
    <cfRule type="expression" dxfId="1780" priority="1881">
      <formula>$A$156="S"</formula>
    </cfRule>
    <cfRule type="expression" dxfId="1779" priority="1882">
      <formula>$A$156="Y"</formula>
    </cfRule>
    <cfRule type="expression" dxfId="1778" priority="1883">
      <formula>$A$156="R"</formula>
    </cfRule>
    <cfRule type="expression" dxfId="1777" priority="1884">
      <formula>$A$156="H"</formula>
    </cfRule>
  </conditionalFormatting>
  <conditionalFormatting sqref="AG19">
    <cfRule type="expression" dxfId="1776" priority="1845">
      <formula>$A$162="M"</formula>
    </cfRule>
    <cfRule type="expression" dxfId="1775" priority="1846">
      <formula>$A$162="S"</formula>
    </cfRule>
    <cfRule type="expression" dxfId="1774" priority="1847">
      <formula>$A$162="Y"</formula>
    </cfRule>
    <cfRule type="expression" dxfId="1773" priority="1848">
      <formula>$A$162="R"</formula>
    </cfRule>
    <cfRule type="expression" dxfId="1772" priority="1849">
      <formula>$A$162="H"</formula>
    </cfRule>
  </conditionalFormatting>
  <conditionalFormatting sqref="AG21">
    <cfRule type="expression" dxfId="1771" priority="1569">
      <formula>$A229="M"</formula>
    </cfRule>
    <cfRule type="expression" dxfId="1770" priority="1570">
      <formula>$A229="S"</formula>
    </cfRule>
    <cfRule type="expression" dxfId="1769" priority="1571">
      <formula>$A229="Y"</formula>
    </cfRule>
    <cfRule type="expression" dxfId="1768" priority="1572">
      <formula>$A229="R"</formula>
    </cfRule>
    <cfRule type="expression" dxfId="1767" priority="1573">
      <formula>$A229="H"</formula>
    </cfRule>
  </conditionalFormatting>
  <conditionalFormatting sqref="AG23">
    <cfRule type="expression" dxfId="1766" priority="1619">
      <formula>$A219="M"</formula>
    </cfRule>
    <cfRule type="expression" dxfId="1765" priority="1620">
      <formula>$A219="S"</formula>
    </cfRule>
    <cfRule type="expression" dxfId="1764" priority="1621">
      <formula>$A219="Y"</formula>
    </cfRule>
    <cfRule type="expression" dxfId="1763" priority="1622">
      <formula>$A219="R"</formula>
    </cfRule>
    <cfRule type="expression" dxfId="1762" priority="1623">
      <formula>$A219="H"</formula>
    </cfRule>
  </conditionalFormatting>
  <conditionalFormatting sqref="AG24">
    <cfRule type="expression" dxfId="1761" priority="1499">
      <formula>$A209="M"</formula>
    </cfRule>
    <cfRule type="expression" dxfId="1760" priority="1500">
      <formula>$A209="S"</formula>
    </cfRule>
    <cfRule type="expression" dxfId="1759" priority="1501">
      <formula>$A209="Y"</formula>
    </cfRule>
    <cfRule type="expression" dxfId="1758" priority="1502">
      <formula>$A209="R"</formula>
    </cfRule>
    <cfRule type="expression" dxfId="1757" priority="1503">
      <formula>$A209="H"</formula>
    </cfRule>
  </conditionalFormatting>
  <conditionalFormatting sqref="AG26">
    <cfRule type="expression" dxfId="1756" priority="772">
      <formula>$A199="S"</formula>
    </cfRule>
    <cfRule type="expression" dxfId="1755" priority="773">
      <formula>$A199="H"</formula>
    </cfRule>
    <cfRule type="expression" dxfId="1754" priority="774">
      <formula>$A199="M"</formula>
    </cfRule>
    <cfRule type="expression" dxfId="1753" priority="775">
      <formula>$A199="Y"</formula>
    </cfRule>
    <cfRule type="expression" dxfId="1752" priority="776">
      <formula>$A199="R"</formula>
    </cfRule>
  </conditionalFormatting>
  <conditionalFormatting sqref="AG28">
    <cfRule type="expression" dxfId="1751" priority="1719">
      <formula>$A189="M"</formula>
    </cfRule>
    <cfRule type="expression" dxfId="1750" priority="1720">
      <formula>$A189="S"</formula>
    </cfRule>
    <cfRule type="expression" dxfId="1749" priority="1721">
      <formula>$A189="Y"</formula>
    </cfRule>
    <cfRule type="expression" dxfId="1748" priority="1722">
      <formula>$A189="R"</formula>
    </cfRule>
    <cfRule type="expression" dxfId="1747" priority="1723">
      <formula>$A189="H"</formula>
    </cfRule>
  </conditionalFormatting>
  <conditionalFormatting sqref="AG29">
    <cfRule type="expression" dxfId="1746" priority="1809">
      <formula>$A$171="M"</formula>
    </cfRule>
    <cfRule type="expression" dxfId="1745" priority="1810">
      <formula>$A$171="S"</formula>
    </cfRule>
    <cfRule type="expression" dxfId="1744" priority="1811">
      <formula>$A$171="Y"</formula>
    </cfRule>
    <cfRule type="expression" dxfId="1743" priority="1812">
      <formula>$A$171="R"</formula>
    </cfRule>
    <cfRule type="expression" dxfId="1742" priority="1813">
      <formula>$A$171="H"</formula>
    </cfRule>
  </conditionalFormatting>
  <conditionalFormatting sqref="AG31">
    <cfRule type="expression" dxfId="1741" priority="1789">
      <formula>$A$175="M"</formula>
    </cfRule>
    <cfRule type="expression" dxfId="1740" priority="1790">
      <formula>$A$175="S"</formula>
    </cfRule>
    <cfRule type="expression" dxfId="1739" priority="1791">
      <formula>$A$175="Y"</formula>
    </cfRule>
    <cfRule type="expression" dxfId="1738" priority="1792">
      <formula>$A$175="R"</formula>
    </cfRule>
    <cfRule type="expression" dxfId="1737" priority="1793">
      <formula>$A$175="H"</formula>
    </cfRule>
  </conditionalFormatting>
  <conditionalFormatting sqref="AG32">
    <cfRule type="expression" dxfId="1736" priority="1774">
      <formula>$A$178="M"</formula>
    </cfRule>
    <cfRule type="expression" dxfId="1735" priority="1775">
      <formula>$A$178="S"</formula>
    </cfRule>
    <cfRule type="expression" dxfId="1734" priority="1776">
      <formula>$A$178="Y"</formula>
    </cfRule>
    <cfRule type="expression" dxfId="1733" priority="1777">
      <formula>$A$178="R"</formula>
    </cfRule>
    <cfRule type="expression" dxfId="1732" priority="1778">
      <formula>$A$178="H"</formula>
    </cfRule>
  </conditionalFormatting>
  <conditionalFormatting sqref="AI8">
    <cfRule type="expression" dxfId="1731" priority="578">
      <formula>$C$60="P"</formula>
    </cfRule>
    <cfRule type="expression" dxfId="1730" priority="579">
      <formula>$C$60="H"</formula>
    </cfRule>
    <cfRule type="expression" dxfId="1729" priority="580">
      <formula>$C$60="L"</formula>
    </cfRule>
  </conditionalFormatting>
  <conditionalFormatting sqref="AI9">
    <cfRule type="expression" dxfId="1728" priority="575">
      <formula>$C$61="P"</formula>
    </cfRule>
    <cfRule type="expression" dxfId="1727" priority="576">
      <formula>$C$61="H"</formula>
    </cfRule>
    <cfRule type="expression" dxfId="1726" priority="577">
      <formula>$C$61="L"</formula>
    </cfRule>
  </conditionalFormatting>
  <conditionalFormatting sqref="AI10">
    <cfRule type="expression" dxfId="1725" priority="572">
      <formula>$C$62="P"</formula>
    </cfRule>
    <cfRule type="expression" dxfId="1724" priority="573">
      <formula>$C$62="H"</formula>
    </cfRule>
    <cfRule type="expression" dxfId="1723" priority="574">
      <formula>$C$62="L"</formula>
    </cfRule>
  </conditionalFormatting>
  <conditionalFormatting sqref="AI11">
    <cfRule type="expression" dxfId="1722" priority="569">
      <formula>$C$63="P"</formula>
    </cfRule>
    <cfRule type="expression" dxfId="1721" priority="570">
      <formula>$C$63="H"</formula>
    </cfRule>
    <cfRule type="expression" dxfId="1720" priority="571">
      <formula>$C$63="L"</formula>
    </cfRule>
  </conditionalFormatting>
  <conditionalFormatting sqref="AI12">
    <cfRule type="expression" dxfId="1719" priority="566">
      <formula>$C$64="P"</formula>
    </cfRule>
    <cfRule type="expression" dxfId="1718" priority="567">
      <formula>$C$64="H"</formula>
    </cfRule>
    <cfRule type="expression" dxfId="1717" priority="568">
      <formula>$C$64="L"</formula>
    </cfRule>
  </conditionalFormatting>
  <conditionalFormatting sqref="AI13">
    <cfRule type="expression" dxfId="1716" priority="563">
      <formula>$C$65="P"</formula>
    </cfRule>
    <cfRule type="expression" dxfId="1715" priority="564">
      <formula>$C$65="H"</formula>
    </cfRule>
    <cfRule type="expression" dxfId="1714" priority="565">
      <formula>$C$65="L"</formula>
    </cfRule>
  </conditionalFormatting>
  <conditionalFormatting sqref="AI14">
    <cfRule type="expression" dxfId="1713" priority="560">
      <formula>$C$66="P"</formula>
    </cfRule>
    <cfRule type="expression" dxfId="1712" priority="561">
      <formula>$C$66="H"</formula>
    </cfRule>
    <cfRule type="expression" dxfId="1711" priority="562">
      <formula>$C$66="L"</formula>
    </cfRule>
  </conditionalFormatting>
  <conditionalFormatting sqref="AI17">
    <cfRule type="expression" dxfId="1710" priority="287">
      <formula>$C$157="P"</formula>
    </cfRule>
    <cfRule type="expression" dxfId="1709" priority="288">
      <formula>$C$157="H"</formula>
    </cfRule>
    <cfRule type="expression" dxfId="1708" priority="289">
      <formula>$C$157="L"</formula>
    </cfRule>
  </conditionalFormatting>
  <conditionalFormatting sqref="AI19">
    <cfRule type="expression" dxfId="1707" priority="263">
      <formula>$C$163="P"</formula>
    </cfRule>
    <cfRule type="expression" dxfId="1706" priority="264">
      <formula>$C$163="H"</formula>
    </cfRule>
    <cfRule type="expression" dxfId="1705" priority="265">
      <formula>$C$163="L"</formula>
    </cfRule>
  </conditionalFormatting>
  <conditionalFormatting sqref="AI21">
    <cfRule type="expression" dxfId="1704" priority="74">
      <formula>$C228="P"</formula>
    </cfRule>
    <cfRule type="expression" dxfId="1703" priority="75">
      <formula>$C228="H"</formula>
    </cfRule>
    <cfRule type="expression" dxfId="1702" priority="76">
      <formula>$C228="L"</formula>
    </cfRule>
  </conditionalFormatting>
  <conditionalFormatting sqref="AI23">
    <cfRule type="expression" dxfId="1701" priority="104">
      <formula>$C218="P"</formula>
    </cfRule>
    <cfRule type="expression" dxfId="1700" priority="105">
      <formula>$C218="H"</formula>
    </cfRule>
    <cfRule type="expression" dxfId="1699" priority="106">
      <formula>$C218="L"</formula>
    </cfRule>
  </conditionalFormatting>
  <conditionalFormatting sqref="AI24">
    <cfRule type="expression" dxfId="1698" priority="134">
      <formula>$C$208="P"</formula>
    </cfRule>
    <cfRule type="expression" dxfId="1697" priority="135">
      <formula>$C$208="H"</formula>
    </cfRule>
    <cfRule type="expression" dxfId="1696" priority="136">
      <formula>$C$208="L"</formula>
    </cfRule>
  </conditionalFormatting>
  <conditionalFormatting sqref="AI26">
    <cfRule type="expression" dxfId="1695" priority="164">
      <formula>$C198="P"</formula>
    </cfRule>
    <cfRule type="expression" dxfId="1694" priority="165">
      <formula>$C198="H"</formula>
    </cfRule>
    <cfRule type="expression" dxfId="1693" priority="166">
      <formula>$C198="L"</formula>
    </cfRule>
  </conditionalFormatting>
  <conditionalFormatting sqref="AI28">
    <cfRule type="expression" dxfId="1692" priority="194">
      <formula>$C$188="P"</formula>
    </cfRule>
    <cfRule type="expression" dxfId="1691" priority="195">
      <formula>$C$188="H"</formula>
    </cfRule>
    <cfRule type="expression" dxfId="1690" priority="196">
      <formula>$C$188="L"</formula>
    </cfRule>
  </conditionalFormatting>
  <conditionalFormatting sqref="AI29">
    <cfRule type="expression" dxfId="1689" priority="55">
      <formula>$C$170="EE"</formula>
    </cfRule>
    <cfRule type="expression" dxfId="1688" priority="248">
      <formula>$C$170="P"</formula>
    </cfRule>
    <cfRule type="expression" dxfId="1687" priority="249">
      <formula>$C$170="H"</formula>
    </cfRule>
    <cfRule type="expression" dxfId="1686" priority="250">
      <formula>$C$170="L"</formula>
    </cfRule>
  </conditionalFormatting>
  <conditionalFormatting sqref="AI31">
    <cfRule type="expression" dxfId="1685" priority="51">
      <formula>$C$174="EE"</formula>
    </cfRule>
    <cfRule type="expression" dxfId="1684" priority="236">
      <formula>$C$174="P"</formula>
    </cfRule>
    <cfRule type="expression" dxfId="1683" priority="237">
      <formula>$C$174="H"</formula>
    </cfRule>
    <cfRule type="expression" dxfId="1682" priority="238">
      <formula>$C$174="L"</formula>
    </cfRule>
  </conditionalFormatting>
  <conditionalFormatting sqref="AI32">
    <cfRule type="expression" dxfId="1681" priority="47">
      <formula>$C$179="EE"</formula>
    </cfRule>
    <cfRule type="expression" dxfId="1680" priority="221">
      <formula>$C$179="P"</formula>
    </cfRule>
    <cfRule type="expression" dxfId="1679" priority="222">
      <formula>$C$179="H"</formula>
    </cfRule>
    <cfRule type="expression" dxfId="1678" priority="223">
      <formula>$C$179="L"</formula>
    </cfRule>
  </conditionalFormatting>
  <conditionalFormatting sqref="AJ8">
    <cfRule type="expression" dxfId="1677" priority="2289">
      <formula>$A$60="R"</formula>
    </cfRule>
    <cfRule type="expression" dxfId="1676" priority="2421">
      <formula>$A$60="H"</formula>
    </cfRule>
    <cfRule type="expression" dxfId="1675" priority="2422">
      <formula>$A$60="Y"</formula>
    </cfRule>
    <cfRule type="expression" dxfId="1674" priority="2423">
      <formula>$A$60="M"</formula>
    </cfRule>
    <cfRule type="expression" dxfId="1673" priority="2424">
      <formula>$A$60="S"</formula>
    </cfRule>
  </conditionalFormatting>
  <conditionalFormatting sqref="AJ9">
    <cfRule type="expression" dxfId="1672" priority="1181">
      <formula>$A$61="S"</formula>
    </cfRule>
    <cfRule type="expression" dxfId="1671" priority="1182">
      <formula>$A$61="H"</formula>
    </cfRule>
    <cfRule type="expression" dxfId="1670" priority="1183">
      <formula>$A$61="M"</formula>
    </cfRule>
    <cfRule type="expression" dxfId="1669" priority="1184">
      <formula>$A$61="Y"</formula>
    </cfRule>
    <cfRule type="expression" dxfId="1668" priority="1185">
      <formula>$A$61="R"</formula>
    </cfRule>
  </conditionalFormatting>
  <conditionalFormatting sqref="AJ10">
    <cfRule type="expression" dxfId="1667" priority="1176">
      <formula>$A$62="H"</formula>
    </cfRule>
    <cfRule type="expression" dxfId="1666" priority="1177">
      <formula>$A$62="S"</formula>
    </cfRule>
    <cfRule type="expression" dxfId="1665" priority="1178">
      <formula>$A$62="M"</formula>
    </cfRule>
    <cfRule type="expression" dxfId="1664" priority="1179">
      <formula>$A$62="Y"</formula>
    </cfRule>
    <cfRule type="expression" dxfId="1663" priority="1180">
      <formula>$A$62="R"</formula>
    </cfRule>
  </conditionalFormatting>
  <conditionalFormatting sqref="AJ11">
    <cfRule type="expression" dxfId="1662" priority="1171">
      <formula>$A$63="S"</formula>
    </cfRule>
    <cfRule type="expression" dxfId="1661" priority="1172">
      <formula>$A$63="H"</formula>
    </cfRule>
    <cfRule type="expression" dxfId="1660" priority="1173">
      <formula>$A$63="M"</formula>
    </cfRule>
    <cfRule type="expression" dxfId="1659" priority="1174">
      <formula>$A$63="Y"</formula>
    </cfRule>
    <cfRule type="expression" dxfId="1658" priority="1175">
      <formula>$A$63="R"</formula>
    </cfRule>
  </conditionalFormatting>
  <conditionalFormatting sqref="AJ12">
    <cfRule type="expression" dxfId="1657" priority="1166">
      <formula>$A$64="S"</formula>
    </cfRule>
    <cfRule type="expression" dxfId="1656" priority="1167">
      <formula>$A$64="H"</formula>
    </cfRule>
    <cfRule type="expression" dxfId="1655" priority="1168">
      <formula>$A$64="M"</formula>
    </cfRule>
    <cfRule type="expression" dxfId="1654" priority="1169">
      <formula>$A$64="Y"</formula>
    </cfRule>
    <cfRule type="expression" dxfId="1653" priority="1170">
      <formula>$A$64="R"</formula>
    </cfRule>
  </conditionalFormatting>
  <conditionalFormatting sqref="AJ13">
    <cfRule type="expression" dxfId="1652" priority="1161">
      <formula>$A$65="S"</formula>
    </cfRule>
    <cfRule type="expression" dxfId="1651" priority="1162">
      <formula>$A$65="H"</formula>
    </cfRule>
    <cfRule type="expression" dxfId="1650" priority="1163">
      <formula>$A$65="M"</formula>
    </cfRule>
    <cfRule type="expression" dxfId="1649" priority="1164">
      <formula>$A$65="Y"</formula>
    </cfRule>
    <cfRule type="expression" dxfId="1648" priority="1165">
      <formula>$A$65="R"</formula>
    </cfRule>
  </conditionalFormatting>
  <conditionalFormatting sqref="AJ14">
    <cfRule type="expression" dxfId="1647" priority="1156">
      <formula>$A$66="S"</formula>
    </cfRule>
    <cfRule type="expression" dxfId="1646" priority="1157">
      <formula>$A$66="H"</formula>
    </cfRule>
    <cfRule type="expression" dxfId="1645" priority="1158">
      <formula>$A$66="M"</formula>
    </cfRule>
    <cfRule type="expression" dxfId="1644" priority="1159">
      <formula>$A$66="Y"</formula>
    </cfRule>
    <cfRule type="expression" dxfId="1643" priority="1160">
      <formula>$A$66="R"</formula>
    </cfRule>
  </conditionalFormatting>
  <conditionalFormatting sqref="AJ17">
    <cfRule type="expression" dxfId="1642" priority="1875">
      <formula>$A$157="M"</formula>
    </cfRule>
    <cfRule type="expression" dxfId="1641" priority="1876">
      <formula>$A$157="S"</formula>
    </cfRule>
    <cfRule type="expression" dxfId="1640" priority="1877">
      <formula>$A$157="Y"</formula>
    </cfRule>
    <cfRule type="expression" dxfId="1639" priority="1878">
      <formula>$A$157="R"</formula>
    </cfRule>
    <cfRule type="expression" dxfId="1638" priority="1879">
      <formula>$A$157="H"</formula>
    </cfRule>
  </conditionalFormatting>
  <conditionalFormatting sqref="AJ19">
    <cfRule type="expression" dxfId="1637" priority="1840">
      <formula>$A$163="M"</formula>
    </cfRule>
    <cfRule type="expression" dxfId="1636" priority="1841">
      <formula>$A$163="S"</formula>
    </cfRule>
    <cfRule type="expression" dxfId="1635" priority="1842">
      <formula>$A$163="Y"</formula>
    </cfRule>
    <cfRule type="expression" dxfId="1634" priority="1843">
      <formula>$A$163="R"</formula>
    </cfRule>
    <cfRule type="expression" dxfId="1633" priority="1844">
      <formula>$A$163="H"</formula>
    </cfRule>
  </conditionalFormatting>
  <conditionalFormatting sqref="AJ21">
    <cfRule type="expression" dxfId="1632" priority="1574">
      <formula>$A228="M"</formula>
    </cfRule>
    <cfRule type="expression" dxfId="1631" priority="1575">
      <formula>$A228="S"</formula>
    </cfRule>
    <cfRule type="expression" dxfId="1630" priority="1576">
      <formula>$A228="Y"</formula>
    </cfRule>
    <cfRule type="expression" dxfId="1629" priority="1577">
      <formula>$A228="R"</formula>
    </cfRule>
    <cfRule type="expression" dxfId="1628" priority="1578">
      <formula>$A228="H"</formula>
    </cfRule>
  </conditionalFormatting>
  <conditionalFormatting sqref="AJ23">
    <cfRule type="expression" dxfId="1627" priority="1624">
      <formula>$A218="M"</formula>
    </cfRule>
    <cfRule type="expression" dxfId="1626" priority="1625">
      <formula>$A218="S"</formula>
    </cfRule>
    <cfRule type="expression" dxfId="1625" priority="1626">
      <formula>$A218="Y"</formula>
    </cfRule>
    <cfRule type="expression" dxfId="1624" priority="1627">
      <formula>$A218="R"</formula>
    </cfRule>
    <cfRule type="expression" dxfId="1623" priority="1628">
      <formula>$A218="H"</formula>
    </cfRule>
  </conditionalFormatting>
  <conditionalFormatting sqref="AJ24">
    <cfRule type="expression" dxfId="1622" priority="1504">
      <formula>$A208="M"</formula>
    </cfRule>
    <cfRule type="expression" dxfId="1621" priority="1505">
      <formula>$A208="S"</formula>
    </cfRule>
    <cfRule type="expression" dxfId="1620" priority="1506">
      <formula>$A208="Y"</formula>
    </cfRule>
    <cfRule type="expression" dxfId="1619" priority="1507">
      <formula>$A208="R"</formula>
    </cfRule>
    <cfRule type="expression" dxfId="1618" priority="1508">
      <formula>$A208="H"</formula>
    </cfRule>
  </conditionalFormatting>
  <conditionalFormatting sqref="AJ26">
    <cfRule type="expression" dxfId="1617" priority="777">
      <formula>$A198="S"</formula>
    </cfRule>
    <cfRule type="expression" dxfId="1616" priority="778">
      <formula>$A198="H"</formula>
    </cfRule>
    <cfRule type="expression" dxfId="1615" priority="779">
      <formula>$A198="M"</formula>
    </cfRule>
    <cfRule type="expression" dxfId="1614" priority="780">
      <formula>$A198="Y"</formula>
    </cfRule>
    <cfRule type="expression" dxfId="1613" priority="781">
      <formula>$A198="R"</formula>
    </cfRule>
  </conditionalFormatting>
  <conditionalFormatting sqref="AJ28">
    <cfRule type="expression" dxfId="1612" priority="1724">
      <formula>$A188="M"</formula>
    </cfRule>
    <cfRule type="expression" dxfId="1611" priority="1725">
      <formula>$A188="S"</formula>
    </cfRule>
    <cfRule type="expression" dxfId="1610" priority="1726">
      <formula>$A188="Y"</formula>
    </cfRule>
    <cfRule type="expression" dxfId="1609" priority="1727">
      <formula>$A188="R"</formula>
    </cfRule>
    <cfRule type="expression" dxfId="1608" priority="1728">
      <formula>$A188="H"</formula>
    </cfRule>
  </conditionalFormatting>
  <conditionalFormatting sqref="AJ29">
    <cfRule type="expression" dxfId="1607" priority="1814">
      <formula>$A$170="M"</formula>
    </cfRule>
    <cfRule type="expression" dxfId="1606" priority="1815">
      <formula>$A$170="S"</formula>
    </cfRule>
    <cfRule type="expression" dxfId="1605" priority="1816">
      <formula>$A$170="Y"</formula>
    </cfRule>
    <cfRule type="expression" dxfId="1604" priority="1817">
      <formula>$A$170="R"</formula>
    </cfRule>
    <cfRule type="expression" dxfId="1603" priority="1818">
      <formula>$A$170="H"</formula>
    </cfRule>
  </conditionalFormatting>
  <conditionalFormatting sqref="AJ31">
    <cfRule type="expression" dxfId="1602" priority="1794">
      <formula>$A$174="M"</formula>
    </cfRule>
    <cfRule type="expression" dxfId="1601" priority="1795">
      <formula>$A$174="S"</formula>
    </cfRule>
    <cfRule type="expression" dxfId="1600" priority="1796">
      <formula>$A$174="Y"</formula>
    </cfRule>
    <cfRule type="expression" dxfId="1599" priority="1797">
      <formula>$A$174="R"</formula>
    </cfRule>
    <cfRule type="expression" dxfId="1598" priority="1798">
      <formula>$A$174="H"</formula>
    </cfRule>
  </conditionalFormatting>
  <conditionalFormatting sqref="AJ32">
    <cfRule type="expression" dxfId="1597" priority="1769">
      <formula>$A$179="M"</formula>
    </cfRule>
    <cfRule type="expression" dxfId="1596" priority="1770">
      <formula>$A$179="S"</formula>
    </cfRule>
    <cfRule type="expression" dxfId="1595" priority="1771">
      <formula>$A$179="Y"</formula>
    </cfRule>
    <cfRule type="expression" dxfId="1594" priority="1772">
      <formula>$A$179="R"</formula>
    </cfRule>
    <cfRule type="expression" dxfId="1593" priority="1773">
      <formula>$A$179="H"</formula>
    </cfRule>
  </conditionalFormatting>
  <conditionalFormatting sqref="AK3">
    <cfRule type="expression" dxfId="1592" priority="557">
      <formula>$C$67="P"</formula>
    </cfRule>
    <cfRule type="expression" dxfId="1591" priority="558">
      <formula>$C$67="H"</formula>
    </cfRule>
    <cfRule type="expression" dxfId="1590" priority="559">
      <formula>$C$67="L"</formula>
    </cfRule>
  </conditionalFormatting>
  <conditionalFormatting sqref="AK4">
    <cfRule type="expression" dxfId="1589" priority="554">
      <formula>$C$68="P"</formula>
    </cfRule>
    <cfRule type="expression" dxfId="1588" priority="555">
      <formula>$C$68="H"</formula>
    </cfRule>
    <cfRule type="expression" dxfId="1587" priority="556">
      <formula>$C$68="L"</formula>
    </cfRule>
  </conditionalFormatting>
  <conditionalFormatting sqref="AK5">
    <cfRule type="expression" dxfId="1586" priority="551">
      <formula>$C$69="P"</formula>
    </cfRule>
    <cfRule type="expression" dxfId="1585" priority="552">
      <formula>$C$69="H"</formula>
    </cfRule>
    <cfRule type="expression" dxfId="1584" priority="553">
      <formula>$C$69="L"</formula>
    </cfRule>
  </conditionalFormatting>
  <conditionalFormatting sqref="AK6">
    <cfRule type="expression" dxfId="1583" priority="548">
      <formula>$C$70="P"</formula>
    </cfRule>
    <cfRule type="expression" dxfId="1582" priority="549">
      <formula>$C$70="H"</formula>
    </cfRule>
    <cfRule type="expression" dxfId="1581" priority="550">
      <formula>$C$70="L"</formula>
    </cfRule>
  </conditionalFormatting>
  <conditionalFormatting sqref="AK7">
    <cfRule type="expression" dxfId="1580" priority="542">
      <formula>$C$71="P"</formula>
    </cfRule>
    <cfRule type="expression" dxfId="1579" priority="543">
      <formula>$C$71="H"</formula>
    </cfRule>
    <cfRule type="expression" dxfId="1578" priority="547">
      <formula>$C$71="L"</formula>
    </cfRule>
  </conditionalFormatting>
  <conditionalFormatting sqref="AK8">
    <cfRule type="expression" dxfId="1577" priority="539">
      <formula>$C$72="P"</formula>
    </cfRule>
    <cfRule type="expression" dxfId="1576" priority="540">
      <formula>$C$72="H"</formula>
    </cfRule>
    <cfRule type="expression" dxfId="1575" priority="541">
      <formula>$C$72="L"</formula>
    </cfRule>
  </conditionalFormatting>
  <conditionalFormatting sqref="AK9">
    <cfRule type="expression" dxfId="1574" priority="536">
      <formula>$C$73="P"</formula>
    </cfRule>
    <cfRule type="expression" dxfId="1573" priority="537">
      <formula>$C$73="H"</formula>
    </cfRule>
    <cfRule type="expression" dxfId="1572" priority="538">
      <formula>$C$73="L"</formula>
    </cfRule>
  </conditionalFormatting>
  <conditionalFormatting sqref="AK10">
    <cfRule type="expression" dxfId="1571" priority="533">
      <formula>$C$74="P"</formula>
    </cfRule>
    <cfRule type="expression" dxfId="1570" priority="534">
      <formula>$C$74="H"</formula>
    </cfRule>
    <cfRule type="expression" dxfId="1569" priority="535">
      <formula>$C$74="L"</formula>
    </cfRule>
  </conditionalFormatting>
  <conditionalFormatting sqref="AK11">
    <cfRule type="expression" dxfId="1568" priority="530">
      <formula>$C$75="P"</formula>
    </cfRule>
    <cfRule type="expression" dxfId="1567" priority="531">
      <formula>$C$75="h"</formula>
    </cfRule>
    <cfRule type="expression" dxfId="1566" priority="532">
      <formula>$C$75="L"</formula>
    </cfRule>
  </conditionalFormatting>
  <conditionalFormatting sqref="AK12">
    <cfRule type="expression" dxfId="1565" priority="527">
      <formula>$C$76="P"</formula>
    </cfRule>
    <cfRule type="expression" dxfId="1564" priority="528">
      <formula>$C$76="H"</formula>
    </cfRule>
    <cfRule type="expression" dxfId="1563" priority="529">
      <formula>$C$76="L"</formula>
    </cfRule>
  </conditionalFormatting>
  <conditionalFormatting sqref="AK13">
    <cfRule type="expression" dxfId="1562" priority="524">
      <formula>$C$77="P"</formula>
    </cfRule>
    <cfRule type="expression" dxfId="1561" priority="525">
      <formula>$C$77="L"</formula>
    </cfRule>
    <cfRule type="expression" dxfId="1560" priority="526">
      <formula>$C$77="H"</formula>
    </cfRule>
  </conditionalFormatting>
  <conditionalFormatting sqref="AK14">
    <cfRule type="expression" dxfId="1559" priority="521">
      <formula>$C$78="P"</formula>
    </cfRule>
    <cfRule type="expression" dxfId="1558" priority="522">
      <formula>$C$78="H"</formula>
    </cfRule>
    <cfRule type="expression" dxfId="1557" priority="523">
      <formula>$C$78="L"</formula>
    </cfRule>
  </conditionalFormatting>
  <conditionalFormatting sqref="AK17">
    <cfRule type="expression" dxfId="1556" priority="284">
      <formula>$C$158="P"</formula>
    </cfRule>
    <cfRule type="expression" dxfId="1555" priority="285">
      <formula>$C$158="H"</formula>
    </cfRule>
    <cfRule type="expression" dxfId="1554" priority="286">
      <formula>$C$158="L"</formula>
    </cfRule>
  </conditionalFormatting>
  <conditionalFormatting sqref="AK19">
    <cfRule type="expression" dxfId="1553" priority="260">
      <formula>$C$164="P"</formula>
    </cfRule>
    <cfRule type="expression" dxfId="1552" priority="261">
      <formula>$C$164="H"</formula>
    </cfRule>
    <cfRule type="expression" dxfId="1551" priority="262">
      <formula>$C$164="L"</formula>
    </cfRule>
  </conditionalFormatting>
  <conditionalFormatting sqref="AK21">
    <cfRule type="expression" dxfId="1550" priority="77">
      <formula>$C227="P"</formula>
    </cfRule>
    <cfRule type="expression" dxfId="1549" priority="78">
      <formula>$C227="H"</formula>
    </cfRule>
    <cfRule type="expression" dxfId="1548" priority="79">
      <formula>$C227="L"</formula>
    </cfRule>
  </conditionalFormatting>
  <conditionalFormatting sqref="AK23">
    <cfRule type="expression" dxfId="1547" priority="107">
      <formula>$C217="P"</formula>
    </cfRule>
    <cfRule type="expression" dxfId="1546" priority="108">
      <formula>$C217="H"</formula>
    </cfRule>
    <cfRule type="expression" dxfId="1545" priority="109">
      <formula>$C217="L"</formula>
    </cfRule>
  </conditionalFormatting>
  <conditionalFormatting sqref="AK24">
    <cfRule type="expression" dxfId="1544" priority="137">
      <formula>$C$207="P"</formula>
    </cfRule>
    <cfRule type="expression" dxfId="1543" priority="138">
      <formula>$C$207="H"</formula>
    </cfRule>
    <cfRule type="expression" dxfId="1542" priority="139">
      <formula>$C$207="L"</formula>
    </cfRule>
  </conditionalFormatting>
  <conditionalFormatting sqref="AK26">
    <cfRule type="expression" dxfId="1541" priority="167">
      <formula>$C197="P"</formula>
    </cfRule>
    <cfRule type="expression" dxfId="1540" priority="168">
      <formula>$C197="H"</formula>
    </cfRule>
    <cfRule type="expression" dxfId="1539" priority="169">
      <formula>$C197="L"</formula>
    </cfRule>
  </conditionalFormatting>
  <conditionalFormatting sqref="AK28">
    <cfRule type="expression" dxfId="1538" priority="197">
      <formula>$C$187="P"</formula>
    </cfRule>
    <cfRule type="expression" dxfId="1537" priority="198">
      <formula>$C$187="H"</formula>
    </cfRule>
    <cfRule type="expression" dxfId="1536" priority="199">
      <formula>$C187="L"</formula>
    </cfRule>
  </conditionalFormatting>
  <conditionalFormatting sqref="AK29">
    <cfRule type="expression" dxfId="1535" priority="56">
      <formula>$C$169="EE"</formula>
    </cfRule>
    <cfRule type="expression" dxfId="1534" priority="251">
      <formula>$C$169="P"</formula>
    </cfRule>
    <cfRule type="expression" dxfId="1533" priority="252">
      <formula>$C$169="H"</formula>
    </cfRule>
    <cfRule type="expression" dxfId="1532" priority="253">
      <formula>$C$169="L"</formula>
    </cfRule>
  </conditionalFormatting>
  <conditionalFormatting sqref="AK31">
    <cfRule type="expression" dxfId="1531" priority="52">
      <formula>$C$173="EE"</formula>
    </cfRule>
    <cfRule type="expression" dxfId="1530" priority="239">
      <formula>$C$173="P"</formula>
    </cfRule>
    <cfRule type="expression" dxfId="1529" priority="240">
      <formula>$C$173="H"</formula>
    </cfRule>
    <cfRule type="expression" dxfId="1528" priority="241">
      <formula>$C$173="L"</formula>
    </cfRule>
  </conditionalFormatting>
  <conditionalFormatting sqref="AK32">
    <cfRule type="expression" dxfId="1527" priority="48">
      <formula>$C$180="EE"</formula>
    </cfRule>
    <cfRule type="expression" dxfId="1526" priority="218">
      <formula>$C$180="P"</formula>
    </cfRule>
    <cfRule type="expression" dxfId="1525" priority="219">
      <formula>$C$180-"H"</formula>
    </cfRule>
    <cfRule type="expression" dxfId="1524" priority="220">
      <formula>$C$180="L"</formula>
    </cfRule>
  </conditionalFormatting>
  <conditionalFormatting sqref="AL3">
    <cfRule type="expression" dxfId="1523" priority="2277">
      <formula>$A$67="R"</formula>
    </cfRule>
    <cfRule type="expression" dxfId="1522" priority="2373">
      <formula>$A$67="H"</formula>
    </cfRule>
    <cfRule type="expression" dxfId="1521" priority="2374">
      <formula>$A$67="Y"</formula>
    </cfRule>
    <cfRule type="expression" dxfId="1520" priority="2375">
      <formula>$A$67="M"</formula>
    </cfRule>
    <cfRule type="expression" dxfId="1519" priority="2376">
      <formula>$A$67="S"</formula>
    </cfRule>
  </conditionalFormatting>
  <conditionalFormatting sqref="AL4">
    <cfRule type="expression" dxfId="1518" priority="1151">
      <formula>$A$68="S"</formula>
    </cfRule>
    <cfRule type="expression" dxfId="1517" priority="1152">
      <formula>$A$68="H"</formula>
    </cfRule>
    <cfRule type="expression" dxfId="1516" priority="1153">
      <formula>$A$68="M"</formula>
    </cfRule>
    <cfRule type="expression" dxfId="1515" priority="1154">
      <formula>$A$68="Y"</formula>
    </cfRule>
    <cfRule type="expression" dxfId="1514" priority="1155">
      <formula>$A$68="R"</formula>
    </cfRule>
  </conditionalFormatting>
  <conditionalFormatting sqref="AL5">
    <cfRule type="expression" dxfId="1513" priority="1146">
      <formula>$A$69="S"</formula>
    </cfRule>
    <cfRule type="expression" dxfId="1512" priority="1147">
      <formula>$A$69="H"</formula>
    </cfRule>
    <cfRule type="expression" dxfId="1511" priority="1148">
      <formula>$A$69="M"</formula>
    </cfRule>
    <cfRule type="expression" dxfId="1510" priority="1149">
      <formula>$A$69="Y"</formula>
    </cfRule>
    <cfRule type="expression" dxfId="1509" priority="1150">
      <formula>$A$69="R"</formula>
    </cfRule>
  </conditionalFormatting>
  <conditionalFormatting sqref="AL6">
    <cfRule type="expression" dxfId="1508" priority="1141">
      <formula>$A$70="S"</formula>
    </cfRule>
    <cfRule type="expression" dxfId="1507" priority="1142">
      <formula>$A$70="H"</formula>
    </cfRule>
    <cfRule type="expression" dxfId="1506" priority="1143">
      <formula>$A$70="M"</formula>
    </cfRule>
    <cfRule type="expression" dxfId="1505" priority="1144">
      <formula>$A$70="Y"</formula>
    </cfRule>
    <cfRule type="expression" dxfId="1504" priority="1145">
      <formula>$A$70="R"</formula>
    </cfRule>
  </conditionalFormatting>
  <conditionalFormatting sqref="AL7">
    <cfRule type="expression" dxfId="1503" priority="1136">
      <formula>$A$71="S"</formula>
    </cfRule>
    <cfRule type="expression" dxfId="1502" priority="1137">
      <formula>$A$71="H"</formula>
    </cfRule>
    <cfRule type="expression" dxfId="1501" priority="1138">
      <formula>$A$71="M"</formula>
    </cfRule>
    <cfRule type="expression" dxfId="1500" priority="1139">
      <formula>$A$71="Y"</formula>
    </cfRule>
    <cfRule type="expression" dxfId="1499" priority="1140">
      <formula>$A$71="R"</formula>
    </cfRule>
  </conditionalFormatting>
  <conditionalFormatting sqref="AL8">
    <cfRule type="expression" dxfId="1498" priority="1131">
      <formula>$A$72="S"</formula>
    </cfRule>
    <cfRule type="expression" dxfId="1497" priority="1132">
      <formula>$A$72="H"</formula>
    </cfRule>
    <cfRule type="expression" dxfId="1496" priority="1133">
      <formula>$A$72="M"</formula>
    </cfRule>
    <cfRule type="expression" dxfId="1495" priority="1134">
      <formula>$A$72="Y"</formula>
    </cfRule>
    <cfRule type="expression" dxfId="1494" priority="1135">
      <formula>$A$72="R"</formula>
    </cfRule>
  </conditionalFormatting>
  <conditionalFormatting sqref="AL9">
    <cfRule type="expression" dxfId="1493" priority="1126">
      <formula>$A$73="S"</formula>
    </cfRule>
    <cfRule type="expression" dxfId="1492" priority="1127">
      <formula>$A$73="H"</formula>
    </cfRule>
    <cfRule type="expression" dxfId="1491" priority="1128">
      <formula>$A$73="M"</formula>
    </cfRule>
    <cfRule type="expression" dxfId="1490" priority="1129">
      <formula>$A$73="Y"</formula>
    </cfRule>
    <cfRule type="expression" dxfId="1489" priority="1130">
      <formula>$A$73="R"</formula>
    </cfRule>
  </conditionalFormatting>
  <conditionalFormatting sqref="AL10">
    <cfRule type="expression" dxfId="1488" priority="1121">
      <formula>$A$74="S"</formula>
    </cfRule>
    <cfRule type="expression" dxfId="1487" priority="1122">
      <formula>$A$74="H"</formula>
    </cfRule>
    <cfRule type="expression" dxfId="1486" priority="1123">
      <formula>$A$74="M"</formula>
    </cfRule>
    <cfRule type="expression" dxfId="1485" priority="1124">
      <formula>$A$74="Y"</formula>
    </cfRule>
    <cfRule type="expression" dxfId="1484" priority="1125">
      <formula>$A$74="R"</formula>
    </cfRule>
  </conditionalFormatting>
  <conditionalFormatting sqref="AL11">
    <cfRule type="expression" dxfId="1483" priority="1116">
      <formula>$A$75="S"</formula>
    </cfRule>
    <cfRule type="expression" dxfId="1482" priority="1117">
      <formula>$A$75="H"</formula>
    </cfRule>
    <cfRule type="expression" dxfId="1481" priority="1118">
      <formula>$A$75="M"</formula>
    </cfRule>
    <cfRule type="expression" dxfId="1480" priority="1119">
      <formula>$A$75="Y"</formula>
    </cfRule>
    <cfRule type="expression" dxfId="1479" priority="1120">
      <formula>$A$75="R"</formula>
    </cfRule>
  </conditionalFormatting>
  <conditionalFormatting sqref="AL12">
    <cfRule type="expression" dxfId="1478" priority="1111">
      <formula>$A$76="S"</formula>
    </cfRule>
    <cfRule type="expression" dxfId="1477" priority="1112">
      <formula>$A$76="H"</formula>
    </cfRule>
    <cfRule type="expression" dxfId="1476" priority="1113">
      <formula>$A$76="M"</formula>
    </cfRule>
    <cfRule type="expression" dxfId="1475" priority="1114">
      <formula>$A$76="Y"</formula>
    </cfRule>
    <cfRule type="expression" dxfId="1474" priority="1115">
      <formula>$A$76="R"</formula>
    </cfRule>
  </conditionalFormatting>
  <conditionalFormatting sqref="AL13">
    <cfRule type="expression" dxfId="1473" priority="1106">
      <formula>$A$77="S"</formula>
    </cfRule>
    <cfRule type="expression" dxfId="1472" priority="1107">
      <formula>$A$77="H"</formula>
    </cfRule>
    <cfRule type="expression" dxfId="1471" priority="1108">
      <formula>$A$77="M"</formula>
    </cfRule>
    <cfRule type="expression" dxfId="1470" priority="1109">
      <formula>$A$77="Y"</formula>
    </cfRule>
    <cfRule type="expression" dxfId="1469" priority="1110">
      <formula>$A$77="R"</formula>
    </cfRule>
  </conditionalFormatting>
  <conditionalFormatting sqref="AL14">
    <cfRule type="expression" dxfId="1468" priority="1101">
      <formula>$A$78="S"</formula>
    </cfRule>
    <cfRule type="expression" dxfId="1467" priority="1102">
      <formula>$A$78="H"</formula>
    </cfRule>
    <cfRule type="expression" dxfId="1466" priority="1103">
      <formula>$A$78="M"</formula>
    </cfRule>
    <cfRule type="expression" dxfId="1465" priority="1104">
      <formula>$A$78="Y"</formula>
    </cfRule>
    <cfRule type="expression" dxfId="1464" priority="1105">
      <formula>$A$78="R"</formula>
    </cfRule>
  </conditionalFormatting>
  <conditionalFormatting sqref="AL17">
    <cfRule type="expression" dxfId="1463" priority="1870">
      <formula>$B$158="M"</formula>
    </cfRule>
    <cfRule type="expression" dxfId="1462" priority="1871">
      <formula>$A$158="S"</formula>
    </cfRule>
    <cfRule type="expression" dxfId="1461" priority="1872">
      <formula>$A$158="Y"</formula>
    </cfRule>
    <cfRule type="expression" dxfId="1460" priority="1873">
      <formula>$A$158="R"</formula>
    </cfRule>
    <cfRule type="expression" dxfId="1459" priority="1874">
      <formula>$A$158="H"</formula>
    </cfRule>
  </conditionalFormatting>
  <conditionalFormatting sqref="AL19">
    <cfRule type="expression" dxfId="1458" priority="1835">
      <formula>$A$164="M"</formula>
    </cfRule>
    <cfRule type="expression" dxfId="1457" priority="1836">
      <formula>$A$164="S"</formula>
    </cfRule>
    <cfRule type="expression" dxfId="1456" priority="1837">
      <formula>$A$164="Y"</formula>
    </cfRule>
    <cfRule type="expression" dxfId="1455" priority="1838">
      <formula>$A$164="R"</formula>
    </cfRule>
    <cfRule type="expression" dxfId="1454" priority="1839">
      <formula>$A$164="H"</formula>
    </cfRule>
  </conditionalFormatting>
  <conditionalFormatting sqref="AL21">
    <cfRule type="expression" dxfId="1453" priority="1579">
      <formula>$A227="M"</formula>
    </cfRule>
    <cfRule type="expression" dxfId="1452" priority="1580">
      <formula>$A227="S"</formula>
    </cfRule>
    <cfRule type="expression" dxfId="1451" priority="1581">
      <formula>$A227="Y"</formula>
    </cfRule>
    <cfRule type="expression" dxfId="1450" priority="1582">
      <formula>$A227="R"</formula>
    </cfRule>
    <cfRule type="expression" dxfId="1449" priority="1583">
      <formula>$A227="H"</formula>
    </cfRule>
  </conditionalFormatting>
  <conditionalFormatting sqref="AL23">
    <cfRule type="expression" dxfId="1448" priority="1629">
      <formula>$A217="M"</formula>
    </cfRule>
    <cfRule type="expression" dxfId="1447" priority="1630">
      <formula>$A217="S"</formula>
    </cfRule>
    <cfRule type="expression" dxfId="1446" priority="1631">
      <formula>$A217="Y"</formula>
    </cfRule>
    <cfRule type="expression" dxfId="1445" priority="1632">
      <formula>$A217="R"</formula>
    </cfRule>
    <cfRule type="expression" dxfId="1444" priority="1633">
      <formula>$A217="H"</formula>
    </cfRule>
  </conditionalFormatting>
  <conditionalFormatting sqref="AL24">
    <cfRule type="expression" dxfId="1443" priority="1509">
      <formula>$A207="M"</formula>
    </cfRule>
    <cfRule type="expression" dxfId="1442" priority="1510">
      <formula>$A207="S"</formula>
    </cfRule>
    <cfRule type="expression" dxfId="1441" priority="1511">
      <formula>$A207="Y"</formula>
    </cfRule>
    <cfRule type="expression" dxfId="1440" priority="1512">
      <formula>$A207="R"</formula>
    </cfRule>
    <cfRule type="expression" dxfId="1439" priority="1513">
      <formula>$A207="H"</formula>
    </cfRule>
  </conditionalFormatting>
  <conditionalFormatting sqref="AL26">
    <cfRule type="expression" dxfId="1438" priority="782">
      <formula>$A197="S"</formula>
    </cfRule>
    <cfRule type="expression" dxfId="1437" priority="783">
      <formula>$A197="H"</formula>
    </cfRule>
    <cfRule type="expression" dxfId="1436" priority="784">
      <formula>$A197="M"</formula>
    </cfRule>
    <cfRule type="expression" dxfId="1435" priority="785">
      <formula>$A197="Y"</formula>
    </cfRule>
    <cfRule type="expression" dxfId="1434" priority="786">
      <formula>$A197="R"</formula>
    </cfRule>
  </conditionalFormatting>
  <conditionalFormatting sqref="AL28">
    <cfRule type="expression" dxfId="1433" priority="1729">
      <formula>$A187="M"</formula>
    </cfRule>
    <cfRule type="expression" dxfId="1432" priority="1730">
      <formula>$A187="S"</formula>
    </cfRule>
    <cfRule type="expression" dxfId="1431" priority="1731">
      <formula>$A$187="Y"</formula>
    </cfRule>
    <cfRule type="expression" dxfId="1430" priority="1732">
      <formula>$A$187="R"</formula>
    </cfRule>
    <cfRule type="expression" dxfId="1429" priority="1733">
      <formula>$A187="H"</formula>
    </cfRule>
  </conditionalFormatting>
  <conditionalFormatting sqref="AL29">
    <cfRule type="expression" dxfId="1428" priority="1819">
      <formula>$A$169="M"</formula>
    </cfRule>
    <cfRule type="expression" dxfId="1427" priority="1820">
      <formula>$A$169="S"</formula>
    </cfRule>
    <cfRule type="expression" dxfId="1426" priority="1821">
      <formula>$A$169="Y"</formula>
    </cfRule>
    <cfRule type="expression" dxfId="1425" priority="1822">
      <formula>$A$169="R"</formula>
    </cfRule>
    <cfRule type="expression" dxfId="1424" priority="1823">
      <formula>$A$169="H"</formula>
    </cfRule>
  </conditionalFormatting>
  <conditionalFormatting sqref="AL31">
    <cfRule type="expression" dxfId="1423" priority="1799">
      <formula>$A$173="M"</formula>
    </cfRule>
    <cfRule type="expression" dxfId="1422" priority="1800">
      <formula>$A$173="R"</formula>
    </cfRule>
    <cfRule type="expression" dxfId="1421" priority="1801">
      <formula>$A$173="Y"</formula>
    </cfRule>
    <cfRule type="expression" dxfId="1420" priority="1802">
      <formula>$A$173="S"</formula>
    </cfRule>
    <cfRule type="expression" dxfId="1419" priority="1803">
      <formula>$A$173="H"</formula>
    </cfRule>
  </conditionalFormatting>
  <conditionalFormatting sqref="AL32">
    <cfRule type="expression" dxfId="1418" priority="1764">
      <formula>$A$180="M"</formula>
    </cfRule>
    <cfRule type="expression" dxfId="1417" priority="1765">
      <formula>$A$180="S"</formula>
    </cfRule>
    <cfRule type="expression" dxfId="1416" priority="1766">
      <formula>$A$180="Y"</formula>
    </cfRule>
    <cfRule type="expression" dxfId="1415" priority="1767">
      <formula>$A$180="R"</formula>
    </cfRule>
    <cfRule type="expression" dxfId="1414" priority="1768">
      <formula>$A$180="H"</formula>
    </cfRule>
  </conditionalFormatting>
  <conditionalFormatting sqref="AN3">
    <cfRule type="expression" dxfId="1413" priority="518">
      <formula>$C$79="p"</formula>
    </cfRule>
    <cfRule type="expression" dxfId="1412" priority="519">
      <formula>$C$79="h"</formula>
    </cfRule>
    <cfRule type="expression" dxfId="1411" priority="520">
      <formula>$C$79="l"</formula>
    </cfRule>
  </conditionalFormatting>
  <conditionalFormatting sqref="AN4">
    <cfRule type="expression" dxfId="1410" priority="515">
      <formula>$C$80="P"</formula>
    </cfRule>
    <cfRule type="expression" dxfId="1409" priority="516">
      <formula>$C$80="H"</formula>
    </cfRule>
    <cfRule type="expression" dxfId="1408" priority="517">
      <formula>$C$80="L"</formula>
    </cfRule>
  </conditionalFormatting>
  <conditionalFormatting sqref="AN5">
    <cfRule type="expression" dxfId="1407" priority="512">
      <formula>$C$81="P"</formula>
    </cfRule>
    <cfRule type="expression" dxfId="1406" priority="513">
      <formula>$C$81="H"</formula>
    </cfRule>
    <cfRule type="expression" dxfId="1405" priority="514">
      <formula>$C$81="L"</formula>
    </cfRule>
  </conditionalFormatting>
  <conditionalFormatting sqref="AN6">
    <cfRule type="expression" dxfId="1404" priority="509">
      <formula>$C$82="P"</formula>
    </cfRule>
    <cfRule type="expression" dxfId="1403" priority="510">
      <formula>$C$82="H"</formula>
    </cfRule>
    <cfRule type="expression" dxfId="1402" priority="511">
      <formula>$C$82="L"</formula>
    </cfRule>
  </conditionalFormatting>
  <conditionalFormatting sqref="AN7">
    <cfRule type="expression" dxfId="1401" priority="506">
      <formula>$C$83="P"</formula>
    </cfRule>
    <cfRule type="expression" dxfId="1400" priority="507">
      <formula>$C$83="H"</formula>
    </cfRule>
    <cfRule type="expression" dxfId="1399" priority="508">
      <formula>$C$83="L"</formula>
    </cfRule>
  </conditionalFormatting>
  <conditionalFormatting sqref="AN8">
    <cfRule type="expression" dxfId="1398" priority="503">
      <formula>$C$84="P"</formula>
    </cfRule>
    <cfRule type="expression" dxfId="1397" priority="504">
      <formula>$C$84="H"</formula>
    </cfRule>
    <cfRule type="expression" dxfId="1396" priority="505">
      <formula>$C$84="L"</formula>
    </cfRule>
  </conditionalFormatting>
  <conditionalFormatting sqref="AN9">
    <cfRule type="expression" dxfId="1395" priority="500">
      <formula>$C$85="P"</formula>
    </cfRule>
    <cfRule type="expression" dxfId="1394" priority="501">
      <formula>$C$85="H"</formula>
    </cfRule>
    <cfRule type="expression" dxfId="1393" priority="502">
      <formula>$C$85="L"</formula>
    </cfRule>
  </conditionalFormatting>
  <conditionalFormatting sqref="AN10">
    <cfRule type="expression" dxfId="1392" priority="497">
      <formula>$C$86="P"</formula>
    </cfRule>
    <cfRule type="expression" dxfId="1391" priority="498">
      <formula>$C$86="H"</formula>
    </cfRule>
    <cfRule type="expression" dxfId="1390" priority="499">
      <formula>$C$86="L"</formula>
    </cfRule>
  </conditionalFormatting>
  <conditionalFormatting sqref="AN11">
    <cfRule type="expression" dxfId="1389" priority="494">
      <formula>$C$87="P"</formula>
    </cfRule>
    <cfRule type="expression" dxfId="1388" priority="495">
      <formula>$C$87="H"</formula>
    </cfRule>
    <cfRule type="expression" dxfId="1387" priority="496">
      <formula>$C$87="L"</formula>
    </cfRule>
  </conditionalFormatting>
  <conditionalFormatting sqref="AN12">
    <cfRule type="expression" dxfId="1386" priority="491">
      <formula>$C$88="P"</formula>
    </cfRule>
    <cfRule type="expression" dxfId="1385" priority="492">
      <formula>$C$88="H"</formula>
    </cfRule>
    <cfRule type="expression" dxfId="1384" priority="493">
      <formula>$C$88="L"</formula>
    </cfRule>
  </conditionalFormatting>
  <conditionalFormatting sqref="AN13">
    <cfRule type="expression" dxfId="1383" priority="488">
      <formula>$C$89="P"</formula>
    </cfRule>
    <cfRule type="expression" dxfId="1382" priority="489">
      <formula>$C$89="H"</formula>
    </cfRule>
    <cfRule type="expression" dxfId="1381" priority="490">
      <formula>$C$89="L"</formula>
    </cfRule>
  </conditionalFormatting>
  <conditionalFormatting sqref="AN14">
    <cfRule type="expression" dxfId="1380" priority="30">
      <formula>$C$90="EE"</formula>
    </cfRule>
    <cfRule type="expression" dxfId="1379" priority="485">
      <formula>$C$90="P"</formula>
    </cfRule>
    <cfRule type="expression" dxfId="1378" priority="486">
      <formula>$C$90="H"</formula>
    </cfRule>
    <cfRule type="expression" dxfId="1377" priority="487">
      <formula>$C$90="L"</formula>
    </cfRule>
  </conditionalFormatting>
  <conditionalFormatting sqref="AN16">
    <cfRule type="expression" dxfId="1376" priority="278">
      <formula>$C$166="P"</formula>
    </cfRule>
    <cfRule type="expression" dxfId="1375" priority="279">
      <formula>$C$166="H"</formula>
    </cfRule>
    <cfRule type="expression" dxfId="1374" priority="280">
      <formula>$C$166="L"</formula>
    </cfRule>
  </conditionalFormatting>
  <conditionalFormatting sqref="AN17">
    <cfRule type="expression" dxfId="1373" priority="281">
      <formula>$C$159="P"</formula>
    </cfRule>
    <cfRule type="expression" dxfId="1372" priority="282">
      <formula>$C$159="H"</formula>
    </cfRule>
    <cfRule type="expression" dxfId="1371" priority="283">
      <formula>$C$159="L"</formula>
    </cfRule>
  </conditionalFormatting>
  <conditionalFormatting sqref="AN21">
    <cfRule type="expression" dxfId="1370" priority="80">
      <formula>$C226="P"</formula>
    </cfRule>
    <cfRule type="expression" dxfId="1369" priority="81">
      <formula>$C226="H"</formula>
    </cfRule>
    <cfRule type="expression" dxfId="1368" priority="82">
      <formula>$C226="L"</formula>
    </cfRule>
  </conditionalFormatting>
  <conditionalFormatting sqref="AN23">
    <cfRule type="expression" dxfId="1367" priority="110">
      <formula>$C216="P"</formula>
    </cfRule>
    <cfRule type="expression" dxfId="1366" priority="111">
      <formula>$C216="H"</formula>
    </cfRule>
    <cfRule type="expression" dxfId="1365" priority="112">
      <formula>$C216="L"</formula>
    </cfRule>
  </conditionalFormatting>
  <conditionalFormatting sqref="AN24">
    <cfRule type="expression" dxfId="1364" priority="140">
      <formula>$C$206="P"</formula>
    </cfRule>
    <cfRule type="expression" dxfId="1363" priority="141">
      <formula>$C$206="H"</formula>
    </cfRule>
    <cfRule type="expression" dxfId="1362" priority="142">
      <formula>$C$206="L"</formula>
    </cfRule>
  </conditionalFormatting>
  <conditionalFormatting sqref="AN26">
    <cfRule type="expression" dxfId="1361" priority="170">
      <formula>$C196="P"</formula>
    </cfRule>
    <cfRule type="expression" dxfId="1360" priority="171">
      <formula>$C196="H"</formula>
    </cfRule>
    <cfRule type="expression" dxfId="1359" priority="172">
      <formula>$C196="L"</formula>
    </cfRule>
  </conditionalFormatting>
  <conditionalFormatting sqref="AN28">
    <cfRule type="expression" dxfId="1358" priority="200">
      <formula>$C$186="P"</formula>
    </cfRule>
    <cfRule type="expression" dxfId="1357" priority="201">
      <formula>$C$186="H"</formula>
    </cfRule>
    <cfRule type="expression" dxfId="1356" priority="202">
      <formula>$C$186="L"</formula>
    </cfRule>
  </conditionalFormatting>
  <conditionalFormatting sqref="AN29">
    <cfRule type="expression" dxfId="1355" priority="57">
      <formula>$C$168="EE"</formula>
    </cfRule>
    <cfRule type="expression" dxfId="1354" priority="254">
      <formula>$C$168="P"</formula>
    </cfRule>
    <cfRule type="expression" dxfId="1353" priority="255">
      <formula>$C$168="H"</formula>
    </cfRule>
    <cfRule type="expression" dxfId="1352" priority="256">
      <formula>$C$168="L"</formula>
    </cfRule>
  </conditionalFormatting>
  <conditionalFormatting sqref="AO3">
    <cfRule type="expression" dxfId="1351" priority="2260">
      <formula>$A$79="R"</formula>
    </cfRule>
    <cfRule type="expression" dxfId="1350" priority="2261">
      <formula>$A$79="H"</formula>
    </cfRule>
    <cfRule type="expression" dxfId="1349" priority="2269">
      <formula>A79="Y"</formula>
    </cfRule>
    <cfRule type="expression" dxfId="1348" priority="2270">
      <formula>$A$79="M"</formula>
    </cfRule>
    <cfRule type="expression" dxfId="1347" priority="2271">
      <formula>$A$79="S"</formula>
    </cfRule>
  </conditionalFormatting>
  <conditionalFormatting sqref="AO4">
    <cfRule type="expression" dxfId="1346" priority="1099">
      <formula>$A$80="H"</formula>
    </cfRule>
    <cfRule type="expression" dxfId="1345" priority="1100">
      <formula>$A$80="R"</formula>
    </cfRule>
    <cfRule type="expression" dxfId="1344" priority="2212">
      <formula>$A$80="M"</formula>
    </cfRule>
    <cfRule type="expression" dxfId="1343" priority="2213">
      <formula>$A$80="S"</formula>
    </cfRule>
    <cfRule type="expression" dxfId="1342" priority="2214">
      <formula>$A$80="Y"</formula>
    </cfRule>
  </conditionalFormatting>
  <conditionalFormatting sqref="AO5">
    <cfRule type="expression" dxfId="1341" priority="1094">
      <formula>$A$81="S"</formula>
    </cfRule>
    <cfRule type="expression" dxfId="1340" priority="1095">
      <formula>$A$81="H"</formula>
    </cfRule>
    <cfRule type="expression" dxfId="1339" priority="1096">
      <formula>$A$81="M"</formula>
    </cfRule>
    <cfRule type="expression" dxfId="1338" priority="1097">
      <formula>$A$81="Y"</formula>
    </cfRule>
    <cfRule type="expression" dxfId="1337" priority="1098">
      <formula>$A$81="R"</formula>
    </cfRule>
  </conditionalFormatting>
  <conditionalFormatting sqref="AO6">
    <cfRule type="expression" dxfId="1336" priority="1091">
      <formula>$A$82="S"</formula>
    </cfRule>
    <cfRule type="expression" dxfId="1335" priority="1092">
      <formula>$A$82="M"</formula>
    </cfRule>
    <cfRule type="expression" dxfId="1334" priority="1093">
      <formula>$A$82="Y"</formula>
    </cfRule>
    <cfRule type="expression" dxfId="1333" priority="2255">
      <formula>$A$82="R"</formula>
    </cfRule>
    <cfRule type="expression" dxfId="1332" priority="2256">
      <formula>$A$82="H"</formula>
    </cfRule>
  </conditionalFormatting>
  <conditionalFormatting sqref="AO7">
    <cfRule type="expression" dxfId="1331" priority="1088">
      <formula>$A$83="S"</formula>
    </cfRule>
    <cfRule type="expression" dxfId="1330" priority="1089">
      <formula>$A$83="M"</formula>
    </cfRule>
    <cfRule type="expression" dxfId="1329" priority="1090">
      <formula>$A$83="Y"</formula>
    </cfRule>
    <cfRule type="expression" dxfId="1328" priority="2215">
      <formula>$A$83="R"</formula>
    </cfRule>
    <cfRule type="expression" dxfId="1327" priority="2216">
      <formula>$A$83="H"</formula>
    </cfRule>
  </conditionalFormatting>
  <conditionalFormatting sqref="AO8">
    <cfRule type="expression" dxfId="1326" priority="1083">
      <formula>$A$84="S"</formula>
    </cfRule>
    <cfRule type="expression" dxfId="1325" priority="1084">
      <formula>$A$84="H"</formula>
    </cfRule>
    <cfRule type="expression" dxfId="1324" priority="1085">
      <formula>$A$84="M"</formula>
    </cfRule>
    <cfRule type="expression" dxfId="1323" priority="1086">
      <formula>$A$84="Y"</formula>
    </cfRule>
    <cfRule type="expression" dxfId="1322" priority="1087">
      <formula>$A$84="R"</formula>
    </cfRule>
  </conditionalFormatting>
  <conditionalFormatting sqref="AO9">
    <cfRule type="expression" dxfId="1321" priority="1078">
      <formula>$A$85="S"</formula>
    </cfRule>
    <cfRule type="expression" dxfId="1320" priority="1079">
      <formula>$A$85="H"</formula>
    </cfRule>
    <cfRule type="expression" dxfId="1319" priority="1080">
      <formula>$A$85="M"</formula>
    </cfRule>
    <cfRule type="expression" dxfId="1318" priority="1081">
      <formula>$A$85="Y"</formula>
    </cfRule>
    <cfRule type="expression" dxfId="1317" priority="1082">
      <formula>$A$85="R"</formula>
    </cfRule>
  </conditionalFormatting>
  <conditionalFormatting sqref="AO10">
    <cfRule type="expression" dxfId="1316" priority="1073">
      <formula>$A$86="S"</formula>
    </cfRule>
    <cfRule type="expression" dxfId="1315" priority="1074">
      <formula>$A$86="H"</formula>
    </cfRule>
    <cfRule type="expression" dxfId="1314" priority="1075">
      <formula>$A$86="M"</formula>
    </cfRule>
    <cfRule type="expression" dxfId="1313" priority="1076">
      <formula>$A$86="Y"</formula>
    </cfRule>
    <cfRule type="expression" dxfId="1312" priority="1077">
      <formula>$A$86="R"</formula>
    </cfRule>
  </conditionalFormatting>
  <conditionalFormatting sqref="AO11">
    <cfRule type="expression" dxfId="1311" priority="1068">
      <formula>$A$87="S"</formula>
    </cfRule>
    <cfRule type="expression" dxfId="1310" priority="1069">
      <formula>$A$87="H"</formula>
    </cfRule>
    <cfRule type="expression" dxfId="1309" priority="1070">
      <formula>$A$87="M"</formula>
    </cfRule>
    <cfRule type="expression" dxfId="1308" priority="1071">
      <formula>$A$87="Y"</formula>
    </cfRule>
    <cfRule type="expression" dxfId="1307" priority="1072">
      <formula>$A$87="R"</formula>
    </cfRule>
  </conditionalFormatting>
  <conditionalFormatting sqref="AO12">
    <cfRule type="expression" dxfId="1306" priority="1063">
      <formula>$A$88="S"</formula>
    </cfRule>
    <cfRule type="expression" dxfId="1305" priority="1064">
      <formula>$A$88="H"</formula>
    </cfRule>
    <cfRule type="expression" dxfId="1304" priority="1065">
      <formula>$A$88="M"</formula>
    </cfRule>
    <cfRule type="expression" dxfId="1303" priority="1066">
      <formula>$A$88="Y"</formula>
    </cfRule>
    <cfRule type="expression" dxfId="1302" priority="1067">
      <formula>$A$88="R"</formula>
    </cfRule>
  </conditionalFormatting>
  <conditionalFormatting sqref="AO13">
    <cfRule type="expression" dxfId="1301" priority="1058">
      <formula>$A$89="S"</formula>
    </cfRule>
    <cfRule type="expression" dxfId="1300" priority="1059">
      <formula>$A$89="H"</formula>
    </cfRule>
    <cfRule type="expression" dxfId="1299" priority="1060">
      <formula>$A$89="M"</formula>
    </cfRule>
    <cfRule type="expression" dxfId="1298" priority="1061">
      <formula>$A$89="Y"</formula>
    </cfRule>
    <cfRule type="expression" dxfId="1297" priority="1062">
      <formula>$A$89="R"</formula>
    </cfRule>
  </conditionalFormatting>
  <conditionalFormatting sqref="AO14">
    <cfRule type="expression" dxfId="1296" priority="1053">
      <formula>$A$90="S"</formula>
    </cfRule>
    <cfRule type="expression" dxfId="1295" priority="1054">
      <formula>$A$90="H"</formula>
    </cfRule>
    <cfRule type="expression" dxfId="1294" priority="1055">
      <formula>$A$90="M"</formula>
    </cfRule>
    <cfRule type="expression" dxfId="1293" priority="1056">
      <formula>$A$90="Y"</formula>
    </cfRule>
    <cfRule type="expression" dxfId="1292" priority="1057">
      <formula>$A$90="R"</formula>
    </cfRule>
  </conditionalFormatting>
  <conditionalFormatting sqref="AO16">
    <cfRule type="expression" dxfId="1291" priority="1830">
      <formula>$A$166="M"</formula>
    </cfRule>
    <cfRule type="expression" dxfId="1290" priority="1831">
      <formula>$A$166="S"</formula>
    </cfRule>
    <cfRule type="expression" dxfId="1289" priority="1832">
      <formula>$A$166="R"</formula>
    </cfRule>
    <cfRule type="expression" dxfId="1288" priority="1833">
      <formula>$A$166="Y"</formula>
    </cfRule>
    <cfRule type="expression" dxfId="1287" priority="1834">
      <formula>$A$166="H"</formula>
    </cfRule>
  </conditionalFormatting>
  <conditionalFormatting sqref="AO17">
    <cfRule type="expression" dxfId="1286" priority="1865">
      <formula>$A$159="M"</formula>
    </cfRule>
    <cfRule type="expression" dxfId="1285" priority="1866">
      <formula>$A$159="S"</formula>
    </cfRule>
    <cfRule type="expression" dxfId="1284" priority="1867">
      <formula>$A$159="Y"</formula>
    </cfRule>
    <cfRule type="expression" dxfId="1283" priority="1868">
      <formula>$A$159="R"</formula>
    </cfRule>
    <cfRule type="expression" dxfId="1282" priority="1869">
      <formula>$A$159="H"</formula>
    </cfRule>
  </conditionalFormatting>
  <conditionalFormatting sqref="AO21">
    <cfRule type="expression" dxfId="1281" priority="1584">
      <formula>$A226="M"</formula>
    </cfRule>
    <cfRule type="expression" dxfId="1280" priority="1585">
      <formula>$A226="S"</formula>
    </cfRule>
    <cfRule type="expression" dxfId="1279" priority="1586">
      <formula>$A226="Y"</formula>
    </cfRule>
    <cfRule type="expression" dxfId="1278" priority="1587">
      <formula>$A226="R"</formula>
    </cfRule>
    <cfRule type="expression" dxfId="1277" priority="1588">
      <formula>$A226="H"</formula>
    </cfRule>
  </conditionalFormatting>
  <conditionalFormatting sqref="AO23">
    <cfRule type="expression" dxfId="1276" priority="1484">
      <formula>$A216="M"</formula>
    </cfRule>
    <cfRule type="expression" dxfId="1275" priority="1485">
      <formula>$A216="S"</formula>
    </cfRule>
    <cfRule type="expression" dxfId="1274" priority="1486">
      <formula>$A216="Y"</formula>
    </cfRule>
    <cfRule type="expression" dxfId="1273" priority="1487">
      <formula>$A216="R"</formula>
    </cfRule>
    <cfRule type="expression" dxfId="1272" priority="1488">
      <formula>$A216="H"</formula>
    </cfRule>
  </conditionalFormatting>
  <conditionalFormatting sqref="AO24">
    <cfRule type="expression" dxfId="1271" priority="1514">
      <formula>$A206="M"</formula>
    </cfRule>
    <cfRule type="expression" dxfId="1270" priority="1515">
      <formula>$A206="S"</formula>
    </cfRule>
    <cfRule type="expression" dxfId="1269" priority="1516">
      <formula>$A206="Y"</formula>
    </cfRule>
    <cfRule type="expression" dxfId="1268" priority="1517">
      <formula>$A206="R"</formula>
    </cfRule>
    <cfRule type="expression" dxfId="1267" priority="1518">
      <formula>$A206="H"</formula>
    </cfRule>
  </conditionalFormatting>
  <conditionalFormatting sqref="AO26">
    <cfRule type="expression" dxfId="1266" priority="787">
      <formula>$A196="S"</formula>
    </cfRule>
    <cfRule type="expression" dxfId="1265" priority="788">
      <formula>$A196="H"</formula>
    </cfRule>
    <cfRule type="expression" dxfId="1264" priority="789">
      <formula>$A196="M"</formula>
    </cfRule>
    <cfRule type="expression" dxfId="1263" priority="790">
      <formula>$A196="Y"</formula>
    </cfRule>
    <cfRule type="expression" dxfId="1262" priority="791">
      <formula>$A196="R"</formula>
    </cfRule>
  </conditionalFormatting>
  <conditionalFormatting sqref="AO28">
    <cfRule type="expression" dxfId="1261" priority="1734">
      <formula>$A186="M"</formula>
    </cfRule>
    <cfRule type="expression" dxfId="1260" priority="1735">
      <formula>$A186="S"</formula>
    </cfRule>
    <cfRule type="expression" dxfId="1259" priority="1736">
      <formula>$A186="Y"</formula>
    </cfRule>
    <cfRule type="expression" dxfId="1258" priority="1737">
      <formula>$A186="R"</formula>
    </cfRule>
    <cfRule type="expression" dxfId="1257" priority="1738">
      <formula>$A186="H"</formula>
    </cfRule>
  </conditionalFormatting>
  <conditionalFormatting sqref="AO29">
    <cfRule type="expression" dxfId="1256" priority="1824">
      <formula>$A$168="M"</formula>
    </cfRule>
    <cfRule type="expression" dxfId="1255" priority="1825">
      <formula>$A$168="S"</formula>
    </cfRule>
    <cfRule type="expression" dxfId="1254" priority="1826">
      <formula>$A$168="Y"</formula>
    </cfRule>
    <cfRule type="expression" dxfId="1253" priority="1827">
      <formula>$A$168="R"</formula>
    </cfRule>
    <cfRule type="expression" dxfId="1252" priority="1828">
      <formula>$A$168="H"</formula>
    </cfRule>
  </conditionalFormatting>
  <conditionalFormatting sqref="AP3">
    <cfRule type="expression" dxfId="1251" priority="482">
      <formula>$C$91="P"</formula>
    </cfRule>
    <cfRule type="expression" dxfId="1250" priority="483">
      <formula>$C$91="H"</formula>
    </cfRule>
    <cfRule type="expression" dxfId="1249" priority="484">
      <formula>$C$91="L"</formula>
    </cfRule>
  </conditionalFormatting>
  <conditionalFormatting sqref="AP4">
    <cfRule type="expression" dxfId="1248" priority="479">
      <formula>$C$92="P"</formula>
    </cfRule>
    <cfRule type="expression" dxfId="1247" priority="480">
      <formula>$C$92="H"</formula>
    </cfRule>
    <cfRule type="expression" dxfId="1246" priority="481">
      <formula>$C$92="L"</formula>
    </cfRule>
  </conditionalFormatting>
  <conditionalFormatting sqref="AP5">
    <cfRule type="expression" dxfId="1245" priority="476">
      <formula>$C$93="P"</formula>
    </cfRule>
    <cfRule type="expression" dxfId="1244" priority="477">
      <formula>$C$93="H"</formula>
    </cfRule>
    <cfRule type="expression" dxfId="1243" priority="478">
      <formula>$C$93="L"</formula>
    </cfRule>
  </conditionalFormatting>
  <conditionalFormatting sqref="AP6">
    <cfRule type="expression" dxfId="1242" priority="473">
      <formula>$C$94="P"</formula>
    </cfRule>
    <cfRule type="expression" dxfId="1241" priority="474">
      <formula>$C$94="H"</formula>
    </cfRule>
    <cfRule type="expression" dxfId="1240" priority="475">
      <formula>$C$94="L"</formula>
    </cfRule>
  </conditionalFormatting>
  <conditionalFormatting sqref="AP7">
    <cfRule type="expression" dxfId="1239" priority="470">
      <formula>$C$95="P"</formula>
    </cfRule>
    <cfRule type="expression" dxfId="1238" priority="471">
      <formula>$C$95="H"</formula>
    </cfRule>
    <cfRule type="expression" dxfId="1237" priority="472">
      <formula>$C$95="L"</formula>
    </cfRule>
  </conditionalFormatting>
  <conditionalFormatting sqref="AP8">
    <cfRule type="expression" dxfId="1236" priority="467">
      <formula>$C$96="P"</formula>
    </cfRule>
    <cfRule type="expression" dxfId="1235" priority="468">
      <formula>$C$96="H"</formula>
    </cfRule>
    <cfRule type="expression" dxfId="1234" priority="469">
      <formula>$C$96="L"</formula>
    </cfRule>
  </conditionalFormatting>
  <conditionalFormatting sqref="AP9">
    <cfRule type="expression" dxfId="1233" priority="464">
      <formula>$C$97="P"</formula>
    </cfRule>
    <cfRule type="expression" dxfId="1232" priority="465">
      <formula>$C$97="H"</formula>
    </cfRule>
    <cfRule type="expression" dxfId="1231" priority="466">
      <formula>$C$97="L"</formula>
    </cfRule>
  </conditionalFormatting>
  <conditionalFormatting sqref="AP10">
    <cfRule type="expression" dxfId="1230" priority="461">
      <formula>$C$98="P"</formula>
    </cfRule>
    <cfRule type="expression" dxfId="1229" priority="462">
      <formula>$C$98="H"</formula>
    </cfRule>
    <cfRule type="expression" dxfId="1228" priority="463">
      <formula>$C$98="L"</formula>
    </cfRule>
  </conditionalFormatting>
  <conditionalFormatting sqref="AP11">
    <cfRule type="expression" dxfId="1227" priority="458">
      <formula>$C$99="P"</formula>
    </cfRule>
    <cfRule type="expression" dxfId="1226" priority="459">
      <formula>$C$99="H"</formula>
    </cfRule>
    <cfRule type="expression" dxfId="1225" priority="460">
      <formula>$C$99="L"</formula>
    </cfRule>
  </conditionalFormatting>
  <conditionalFormatting sqref="AP12">
    <cfRule type="expression" dxfId="1224" priority="455">
      <formula>$C$100="P"</formula>
    </cfRule>
    <cfRule type="expression" dxfId="1223" priority="456">
      <formula>$C$100="H"</formula>
    </cfRule>
    <cfRule type="expression" dxfId="1222" priority="457">
      <formula>$C$100="L"</formula>
    </cfRule>
  </conditionalFormatting>
  <conditionalFormatting sqref="AP13">
    <cfRule type="expression" dxfId="1221" priority="452">
      <formula>$C$101="P"</formula>
    </cfRule>
    <cfRule type="expression" dxfId="1220" priority="453">
      <formula>$C$101="H"</formula>
    </cfRule>
    <cfRule type="expression" dxfId="1219" priority="454">
      <formula>$C$101="L"</formula>
    </cfRule>
  </conditionalFormatting>
  <conditionalFormatting sqref="AP14">
    <cfRule type="expression" dxfId="1218" priority="449">
      <formula>$C$102="P"</formula>
    </cfRule>
    <cfRule type="expression" dxfId="1217" priority="450">
      <formula>$C$102="H"</formula>
    </cfRule>
    <cfRule type="expression" dxfId="1216" priority="451">
      <formula>$C$102="L"</formula>
    </cfRule>
  </conditionalFormatting>
  <conditionalFormatting sqref="AP21">
    <cfRule type="expression" dxfId="1215" priority="83">
      <formula>$C225="P"</formula>
    </cfRule>
    <cfRule type="expression" dxfId="1214" priority="84">
      <formula>$C225="H"</formula>
    </cfRule>
    <cfRule type="expression" dxfId="1213" priority="85">
      <formula>$C225="L"</formula>
    </cfRule>
  </conditionalFormatting>
  <conditionalFormatting sqref="AP23">
    <cfRule type="expression" dxfId="1212" priority="113">
      <formula>$C215="P"</formula>
    </cfRule>
    <cfRule type="expression" dxfId="1211" priority="114">
      <formula>$C215="H"</formula>
    </cfRule>
    <cfRule type="expression" dxfId="1210" priority="115">
      <formula>$C215="L"</formula>
    </cfRule>
  </conditionalFormatting>
  <conditionalFormatting sqref="AP24">
    <cfRule type="expression" dxfId="1209" priority="143">
      <formula>$C205="P"</formula>
    </cfRule>
    <cfRule type="expression" dxfId="1208" priority="144">
      <formula>$C205="H"</formula>
    </cfRule>
    <cfRule type="expression" dxfId="1207" priority="145">
      <formula>$C205="L"</formula>
    </cfRule>
  </conditionalFormatting>
  <conditionalFormatting sqref="AP26">
    <cfRule type="expression" dxfId="1206" priority="35">
      <formula>$C195="EE"</formula>
    </cfRule>
    <cfRule type="expression" dxfId="1205" priority="173">
      <formula>$C195="P"</formula>
    </cfRule>
    <cfRule type="expression" dxfId="1204" priority="174">
      <formula>$C195="H"</formula>
    </cfRule>
    <cfRule type="expression" dxfId="1203" priority="175">
      <formula>$C195="L"</formula>
    </cfRule>
  </conditionalFormatting>
  <conditionalFormatting sqref="AP28">
    <cfRule type="expression" dxfId="1202" priority="16">
      <formula>$C185="L"</formula>
    </cfRule>
    <cfRule type="expression" dxfId="1201" priority="17">
      <formula>$C185="H"</formula>
    </cfRule>
    <cfRule type="expression" dxfId="1200" priority="18">
      <formula>$C185="P"</formula>
    </cfRule>
    <cfRule type="expression" dxfId="1199" priority="19">
      <formula>$C185="EE"</formula>
    </cfRule>
  </conditionalFormatting>
  <conditionalFormatting sqref="AP29">
    <cfRule type="expression" dxfId="1198" priority="58">
      <formula>$C$167="EE"</formula>
    </cfRule>
    <cfRule type="expression" dxfId="1197" priority="257">
      <formula>$C$167="P"</formula>
    </cfRule>
    <cfRule type="expression" dxfId="1196" priority="258">
      <formula>$C$167="H"</formula>
    </cfRule>
    <cfRule type="expression" dxfId="1195" priority="259">
      <formula>$C$167="L"</formula>
    </cfRule>
  </conditionalFormatting>
  <conditionalFormatting sqref="AQ3">
    <cfRule type="expression" dxfId="1194" priority="2166">
      <formula>$A$91="M"</formula>
    </cfRule>
    <cfRule type="expression" dxfId="1193" priority="2198">
      <formula>$A$91="S"</formula>
    </cfRule>
    <cfRule type="expression" dxfId="1192" priority="2199">
      <formula>$A$91="Y"</formula>
    </cfRule>
    <cfRule type="expression" dxfId="1191" priority="2200">
      <formula>$A$91="R"</formula>
    </cfRule>
    <cfRule type="expression" dxfId="1190" priority="2206">
      <formula>$A$91="H"</formula>
    </cfRule>
  </conditionalFormatting>
  <conditionalFormatting sqref="AQ4">
    <cfRule type="expression" dxfId="1189" priority="1048">
      <formula>$A$92="S"</formula>
    </cfRule>
    <cfRule type="expression" dxfId="1188" priority="1049">
      <formula>$A$92="H"</formula>
    </cfRule>
    <cfRule type="expression" dxfId="1187" priority="1050">
      <formula>$A$92="M"</formula>
    </cfRule>
    <cfRule type="expression" dxfId="1186" priority="1051">
      <formula>$A$92="Y"</formula>
    </cfRule>
    <cfRule type="expression" dxfId="1185" priority="1052">
      <formula>$A$92="R"</formula>
    </cfRule>
  </conditionalFormatting>
  <conditionalFormatting sqref="AQ5">
    <cfRule type="expression" dxfId="1184" priority="1044">
      <formula>$A$93="S"</formula>
    </cfRule>
    <cfRule type="expression" dxfId="1183" priority="1045">
      <formula>$A$93="Y"</formula>
    </cfRule>
    <cfRule type="expression" dxfId="1182" priority="1046">
      <formula>$A$93="M"</formula>
    </cfRule>
    <cfRule type="expression" dxfId="1181" priority="1047">
      <formula>$A$93="R"</formula>
    </cfRule>
    <cfRule type="expression" dxfId="1180" priority="2170">
      <formula>$A$93="H"</formula>
    </cfRule>
  </conditionalFormatting>
  <conditionalFormatting sqref="AQ6">
    <cfRule type="expression" dxfId="1179" priority="1042">
      <formula>$A$94="H"</formula>
    </cfRule>
    <cfRule type="expression" dxfId="1178" priority="1043">
      <formula>$A$94="M"</formula>
    </cfRule>
    <cfRule type="expression" dxfId="1177" priority="2167">
      <formula>$A$94="S"</formula>
    </cfRule>
    <cfRule type="expression" dxfId="1176" priority="2168">
      <formula>$A$94="Y"</formula>
    </cfRule>
    <cfRule type="expression" dxfId="1175" priority="2169">
      <formula>$A$94="R"</formula>
    </cfRule>
  </conditionalFormatting>
  <conditionalFormatting sqref="AQ7">
    <cfRule type="expression" dxfId="1174" priority="1037">
      <formula>$A$95="S"</formula>
    </cfRule>
    <cfRule type="expression" dxfId="1173" priority="1038">
      <formula>$A$95="H"</formula>
    </cfRule>
    <cfRule type="expression" dxfId="1172" priority="1039">
      <formula>$A$95="M"</formula>
    </cfRule>
    <cfRule type="expression" dxfId="1171" priority="1040">
      <formula>$A$95="Y"</formula>
    </cfRule>
    <cfRule type="expression" dxfId="1170" priority="1041">
      <formula>$A$95="R"</formula>
    </cfRule>
  </conditionalFormatting>
  <conditionalFormatting sqref="AQ8">
    <cfRule type="expression" dxfId="1169" priority="1032">
      <formula>$A$96="S"</formula>
    </cfRule>
    <cfRule type="expression" dxfId="1168" priority="1033">
      <formula>$A$96="H"</formula>
    </cfRule>
    <cfRule type="expression" dxfId="1167" priority="1034">
      <formula>$A$96="M"</formula>
    </cfRule>
    <cfRule type="expression" dxfId="1166" priority="1035">
      <formula>$A$96="Y"</formula>
    </cfRule>
    <cfRule type="expression" dxfId="1165" priority="1036">
      <formula>$A$96="R"</formula>
    </cfRule>
  </conditionalFormatting>
  <conditionalFormatting sqref="AQ9">
    <cfRule type="expression" dxfId="1164" priority="1027">
      <formula>$A$97="S"</formula>
    </cfRule>
    <cfRule type="expression" dxfId="1163" priority="1028">
      <formula>$A$97="H"</formula>
    </cfRule>
    <cfRule type="expression" dxfId="1162" priority="1029">
      <formula>$A$97="M"</formula>
    </cfRule>
    <cfRule type="expression" dxfId="1161" priority="1030">
      <formula>$A$97="Y"</formula>
    </cfRule>
    <cfRule type="expression" dxfId="1160" priority="1031">
      <formula>$A$97="R"</formula>
    </cfRule>
  </conditionalFormatting>
  <conditionalFormatting sqref="AQ10">
    <cfRule type="expression" dxfId="1159" priority="1022">
      <formula>$A$98="S"</formula>
    </cfRule>
    <cfRule type="expression" dxfId="1158" priority="1023">
      <formula>$A$98="H"</formula>
    </cfRule>
    <cfRule type="expression" dxfId="1157" priority="1024">
      <formula>$A$98="M"</formula>
    </cfRule>
    <cfRule type="expression" dxfId="1156" priority="1025">
      <formula>$A$98="Y"</formula>
    </cfRule>
    <cfRule type="expression" dxfId="1155" priority="1026">
      <formula>$A$98="R"</formula>
    </cfRule>
  </conditionalFormatting>
  <conditionalFormatting sqref="AQ11">
    <cfRule type="expression" dxfId="1154" priority="2161">
      <formula>$A$99="M"</formula>
    </cfRule>
    <cfRule type="expression" dxfId="1153" priority="2162">
      <formula>$A$99="S"</formula>
    </cfRule>
    <cfRule type="expression" dxfId="1152" priority="2163">
      <formula>$A$99="Y"</formula>
    </cfRule>
    <cfRule type="expression" dxfId="1151" priority="2164">
      <formula>$A$99="R"</formula>
    </cfRule>
    <cfRule type="expression" dxfId="1150" priority="2165">
      <formula>$A$99="H"</formula>
    </cfRule>
  </conditionalFormatting>
  <conditionalFormatting sqref="AQ12">
    <cfRule type="expression" dxfId="1149" priority="2146">
      <formula>$A$100="M"</formula>
    </cfRule>
    <cfRule type="expression" dxfId="1148" priority="2147">
      <formula>$A$100="S"</formula>
    </cfRule>
    <cfRule type="expression" dxfId="1147" priority="2148">
      <formula>$A$100="Y"</formula>
    </cfRule>
    <cfRule type="expression" dxfId="1146" priority="2149">
      <formula>$A$100="R"</formula>
    </cfRule>
    <cfRule type="expression" dxfId="1145" priority="2150">
      <formula>$A$100="H"</formula>
    </cfRule>
  </conditionalFormatting>
  <conditionalFormatting sqref="AQ13">
    <cfRule type="expression" dxfId="1144" priority="1017">
      <formula>$A$101="S"</formula>
    </cfRule>
    <cfRule type="expression" dxfId="1143" priority="1018">
      <formula>$A$101="H"</formula>
    </cfRule>
    <cfRule type="expression" dxfId="1142" priority="1019">
      <formula>$A$101="M"</formula>
    </cfRule>
    <cfRule type="expression" dxfId="1141" priority="1020">
      <formula>$A$101="Y"</formula>
    </cfRule>
    <cfRule type="expression" dxfId="1140" priority="1021">
      <formula>$A$101="R"</formula>
    </cfRule>
  </conditionalFormatting>
  <conditionalFormatting sqref="AQ14">
    <cfRule type="expression" dxfId="1139" priority="1012">
      <formula>$A$102="S"</formula>
    </cfRule>
    <cfRule type="expression" dxfId="1138" priority="1013">
      <formula>$A$102="H"</formula>
    </cfRule>
    <cfRule type="expression" dxfId="1137" priority="1014">
      <formula>$A$102="M"</formula>
    </cfRule>
    <cfRule type="expression" dxfId="1136" priority="1015">
      <formula>$A$102="Y"</formula>
    </cfRule>
    <cfRule type="expression" dxfId="1135" priority="1016">
      <formula>$A$102="R"</formula>
    </cfRule>
  </conditionalFormatting>
  <conditionalFormatting sqref="AQ21">
    <cfRule type="expression" dxfId="1134" priority="1589">
      <formula>$A225="M"</formula>
    </cfRule>
    <cfRule type="expression" dxfId="1133" priority="1590">
      <formula>$A225="S"</formula>
    </cfRule>
    <cfRule type="expression" dxfId="1132" priority="1591">
      <formula>$A225="Y"</formula>
    </cfRule>
    <cfRule type="expression" dxfId="1131" priority="1592">
      <formula>$A225="R"</formula>
    </cfRule>
    <cfRule type="expression" dxfId="1130" priority="1593">
      <formula>$A225="H"</formula>
    </cfRule>
  </conditionalFormatting>
  <conditionalFormatting sqref="AQ23">
    <cfRule type="expression" dxfId="1129" priority="1489">
      <formula>$A215="M"</formula>
    </cfRule>
    <cfRule type="expression" dxfId="1128" priority="1490">
      <formula>$A215="S"</formula>
    </cfRule>
    <cfRule type="expression" dxfId="1127" priority="1491">
      <formula>$A215="Y"</formula>
    </cfRule>
    <cfRule type="expression" dxfId="1126" priority="1492">
      <formula>$A215="R"</formula>
    </cfRule>
    <cfRule type="expression" dxfId="1125" priority="1493">
      <formula>$A215="H"</formula>
    </cfRule>
  </conditionalFormatting>
  <conditionalFormatting sqref="AQ24">
    <cfRule type="expression" dxfId="1124" priority="1519">
      <formula>$A205="M"</formula>
    </cfRule>
    <cfRule type="expression" dxfId="1123" priority="1520">
      <formula>$A205="S"</formula>
    </cfRule>
    <cfRule type="expression" dxfId="1122" priority="1521">
      <formula>$A205="Y"</formula>
    </cfRule>
    <cfRule type="expression" dxfId="1121" priority="1522">
      <formula>$A205="R"</formula>
    </cfRule>
    <cfRule type="expression" dxfId="1120" priority="1523">
      <formula>$A205="H"</formula>
    </cfRule>
  </conditionalFormatting>
  <conditionalFormatting sqref="AQ26">
    <cfRule type="expression" dxfId="1119" priority="792">
      <formula>$A195="S"</formula>
    </cfRule>
    <cfRule type="expression" dxfId="1118" priority="793">
      <formula>$A195="H"</formula>
    </cfRule>
    <cfRule type="expression" dxfId="1117" priority="794">
      <formula>$A195="M"</formula>
    </cfRule>
    <cfRule type="expression" dxfId="1116" priority="795">
      <formula>$A195="Y"</formula>
    </cfRule>
    <cfRule type="expression" dxfId="1115" priority="796">
      <formula>$A195="R"</formula>
    </cfRule>
  </conditionalFormatting>
  <conditionalFormatting sqref="AQ28">
    <cfRule type="expression" dxfId="1114" priority="20">
      <formula>$A185="S"</formula>
    </cfRule>
    <cfRule type="expression" dxfId="1113" priority="21">
      <formula>$A185="H"</formula>
    </cfRule>
    <cfRule type="expression" dxfId="1112" priority="22">
      <formula>$A185="M"</formula>
    </cfRule>
    <cfRule type="expression" dxfId="1111" priority="23">
      <formula>$A185="Y"</formula>
    </cfRule>
    <cfRule type="expression" dxfId="1110" priority="24">
      <formula>$A185="R"</formula>
    </cfRule>
  </conditionalFormatting>
  <conditionalFormatting sqref="AQ29">
    <cfRule type="expression" dxfId="1109" priority="1559">
      <formula>$A$167="S"</formula>
    </cfRule>
    <cfRule type="expression" dxfId="1108" priority="1560">
      <formula>$A$167="Y"</formula>
    </cfRule>
    <cfRule type="expression" dxfId="1107" priority="1561">
      <formula>$A$167="H"</formula>
    </cfRule>
    <cfRule type="expression" dxfId="1106" priority="1562">
      <formula>$A$167="M"</formula>
    </cfRule>
    <cfRule type="expression" dxfId="1105" priority="1829">
      <formula>$A$167="R"</formula>
    </cfRule>
  </conditionalFormatting>
  <conditionalFormatting sqref="AS3">
    <cfRule type="expression" dxfId="1104" priority="446">
      <formula>$C$103="P"</formula>
    </cfRule>
    <cfRule type="expression" dxfId="1103" priority="447">
      <formula>$C$103="H"</formula>
    </cfRule>
    <cfRule type="expression" dxfId="1102" priority="448">
      <formula>$C$103="L"</formula>
    </cfRule>
  </conditionalFormatting>
  <conditionalFormatting sqref="AS4">
    <cfRule type="expression" dxfId="1101" priority="443">
      <formula>$C$104="P"</formula>
    </cfRule>
    <cfRule type="expression" dxfId="1100" priority="444">
      <formula>$C$104="H"</formula>
    </cfRule>
    <cfRule type="expression" dxfId="1099" priority="445">
      <formula>$C$104="L"</formula>
    </cfRule>
  </conditionalFormatting>
  <conditionalFormatting sqref="AS5">
    <cfRule type="expression" dxfId="1098" priority="440">
      <formula>$C$105="P"</formula>
    </cfRule>
    <cfRule type="expression" dxfId="1097" priority="441">
      <formula>$C$105="H"</formula>
    </cfRule>
    <cfRule type="expression" dxfId="1096" priority="442">
      <formula>$C$105="L"</formula>
    </cfRule>
  </conditionalFormatting>
  <conditionalFormatting sqref="AS6">
    <cfRule type="expression" dxfId="1095" priority="437">
      <formula>$C$106="P"</formula>
    </cfRule>
    <cfRule type="expression" dxfId="1094" priority="438">
      <formula>$C$106="H"</formula>
    </cfRule>
    <cfRule type="expression" dxfId="1093" priority="439">
      <formula>$C$106="L"</formula>
    </cfRule>
  </conditionalFormatting>
  <conditionalFormatting sqref="AS7">
    <cfRule type="expression" dxfId="1092" priority="434">
      <formula>$C$107="P"</formula>
    </cfRule>
    <cfRule type="expression" dxfId="1091" priority="435">
      <formula>$C$107="H"</formula>
    </cfRule>
    <cfRule type="expression" dxfId="1090" priority="436">
      <formula>$C$107="L"</formula>
    </cfRule>
  </conditionalFormatting>
  <conditionalFormatting sqref="AS8">
    <cfRule type="expression" dxfId="1089" priority="431">
      <formula>$C$108="P"</formula>
    </cfRule>
    <cfRule type="expression" dxfId="1088" priority="432">
      <formula>$C$108="H"</formula>
    </cfRule>
    <cfRule type="expression" dxfId="1087" priority="433">
      <formula>$C$108="L"</formula>
    </cfRule>
  </conditionalFormatting>
  <conditionalFormatting sqref="AS9">
    <cfRule type="expression" dxfId="1086" priority="428">
      <formula>$C$109="P"</formula>
    </cfRule>
    <cfRule type="expression" dxfId="1085" priority="429">
      <formula>$C$109="H"</formula>
    </cfRule>
    <cfRule type="expression" dxfId="1084" priority="430">
      <formula>$C$109="L"</formula>
    </cfRule>
  </conditionalFormatting>
  <conditionalFormatting sqref="AS10">
    <cfRule type="expression" dxfId="1083" priority="425">
      <formula>$C$110="P"</formula>
    </cfRule>
    <cfRule type="expression" dxfId="1082" priority="426">
      <formula>$C$110="H"</formula>
    </cfRule>
    <cfRule type="expression" dxfId="1081" priority="427">
      <formula>$C$110="L"</formula>
    </cfRule>
  </conditionalFormatting>
  <conditionalFormatting sqref="AS11">
    <cfRule type="expression" dxfId="1080" priority="422">
      <formula>$C$111="P"</formula>
    </cfRule>
    <cfRule type="expression" dxfId="1079" priority="423">
      <formula>$C$111-"H"</formula>
    </cfRule>
    <cfRule type="expression" dxfId="1078" priority="424">
      <formula>$C$111="L"</formula>
    </cfRule>
  </conditionalFormatting>
  <conditionalFormatting sqref="AS12">
    <cfRule type="expression" dxfId="1077" priority="419">
      <formula>$C$112="P"</formula>
    </cfRule>
    <cfRule type="expression" dxfId="1076" priority="420">
      <formula>$C$112="H"</formula>
    </cfRule>
    <cfRule type="expression" dxfId="1075" priority="421">
      <formula>$C$112="L"</formula>
    </cfRule>
  </conditionalFormatting>
  <conditionalFormatting sqref="AS13">
    <cfRule type="expression" dxfId="1074" priority="416">
      <formula>$C$113="P"</formula>
    </cfRule>
    <cfRule type="expression" dxfId="1073" priority="417">
      <formula>$C$113="H"</formula>
    </cfRule>
    <cfRule type="expression" dxfId="1072" priority="418">
      <formula>$C$113="L"</formula>
    </cfRule>
  </conditionalFormatting>
  <conditionalFormatting sqref="AS14">
    <cfRule type="expression" dxfId="1071" priority="66">
      <formula>$C$114="P"</formula>
    </cfRule>
    <cfRule type="expression" dxfId="1070" priority="413">
      <formula>$C$114="ee"</formula>
    </cfRule>
    <cfRule type="expression" dxfId="1069" priority="414">
      <formula>$C$114="H"</formula>
    </cfRule>
    <cfRule type="expression" dxfId="1068" priority="415">
      <formula>$C$114="L"</formula>
    </cfRule>
  </conditionalFormatting>
  <conditionalFormatting sqref="AS17">
    <cfRule type="expression" dxfId="1067" priority="275">
      <formula>$C$160="P"</formula>
    </cfRule>
    <cfRule type="expression" dxfId="1066" priority="276">
      <formula>$C$160="H"</formula>
    </cfRule>
    <cfRule type="expression" dxfId="1065" priority="277">
      <formula>$C$160="L"</formula>
    </cfRule>
  </conditionalFormatting>
  <conditionalFormatting sqref="AS21">
    <cfRule type="expression" dxfId="1064" priority="86">
      <formula>$C224="P"</formula>
    </cfRule>
    <cfRule type="expression" dxfId="1063" priority="87">
      <formula>$C224="H"</formula>
    </cfRule>
    <cfRule type="expression" dxfId="1062" priority="88">
      <formula>$C224="L"</formula>
    </cfRule>
  </conditionalFormatting>
  <conditionalFormatting sqref="AS23">
    <cfRule type="expression" dxfId="1061" priority="116">
      <formula>$C214="P"</formula>
    </cfRule>
    <cfRule type="expression" dxfId="1060" priority="117">
      <formula>$C214="H"</formula>
    </cfRule>
    <cfRule type="expression" dxfId="1059" priority="118">
      <formula>$C214="L"</formula>
    </cfRule>
  </conditionalFormatting>
  <conditionalFormatting sqref="AS24">
    <cfRule type="expression" dxfId="1058" priority="31">
      <formula>$C204="EE"</formula>
    </cfRule>
    <cfRule type="expression" dxfId="1057" priority="146">
      <formula>$C204="P"</formula>
    </cfRule>
    <cfRule type="expression" dxfId="1056" priority="147">
      <formula>$C204="H"</formula>
    </cfRule>
    <cfRule type="expression" dxfId="1055" priority="148">
      <formula>$C204="L"</formula>
    </cfRule>
  </conditionalFormatting>
  <conditionalFormatting sqref="AS26">
    <cfRule type="expression" dxfId="1054" priority="36">
      <formula>$C194="EE"</formula>
    </cfRule>
    <cfRule type="expression" dxfId="1053" priority="176">
      <formula>$C194="P"</formula>
    </cfRule>
    <cfRule type="expression" dxfId="1052" priority="177">
      <formula>$C194="H"</formula>
    </cfRule>
    <cfRule type="expression" dxfId="1051" priority="178">
      <formula>$C194="L"</formula>
    </cfRule>
  </conditionalFormatting>
  <conditionalFormatting sqref="AS28">
    <cfRule type="expression" dxfId="1050" priority="31289">
      <formula>C184="EE"</formula>
    </cfRule>
    <cfRule type="expression" dxfId="1049" priority="31290">
      <formula>C184="P"</formula>
    </cfRule>
    <cfRule type="expression" dxfId="1048" priority="31291">
      <formula>C184="H"</formula>
    </cfRule>
    <cfRule type="expression" dxfId="1047" priority="31292">
      <formula>C184="L"</formula>
    </cfRule>
  </conditionalFormatting>
  <conditionalFormatting sqref="AT3">
    <cfRule type="expression" dxfId="1046" priority="1007">
      <formula>$A$103="S"</formula>
    </cfRule>
    <cfRule type="expression" dxfId="1045" priority="1008">
      <formula>$A$103="H"</formula>
    </cfRule>
    <cfRule type="expression" dxfId="1044" priority="1009">
      <formula>$A$103="M"</formula>
    </cfRule>
    <cfRule type="expression" dxfId="1043" priority="1010">
      <formula>$A$103="Y"</formula>
    </cfRule>
    <cfRule type="expression" dxfId="1042" priority="1011">
      <formula>$A$103="R"</formula>
    </cfRule>
  </conditionalFormatting>
  <conditionalFormatting sqref="AT4">
    <cfRule type="expression" dxfId="1041" priority="2085">
      <formula>$A$104="M"</formula>
    </cfRule>
    <cfRule type="expression" dxfId="1040" priority="2086">
      <formula>$A$104="S"</formula>
    </cfRule>
    <cfRule type="expression" dxfId="1039" priority="2087">
      <formula>$A$104="Y"</formula>
    </cfRule>
    <cfRule type="expression" dxfId="1038" priority="2088">
      <formula>$A$104="R"</formula>
    </cfRule>
    <cfRule type="expression" dxfId="1037" priority="2089">
      <formula>$A$104="H"</formula>
    </cfRule>
  </conditionalFormatting>
  <conditionalFormatting sqref="AT5">
    <cfRule type="expression" dxfId="1036" priority="1002">
      <formula>$A$105="S"</formula>
    </cfRule>
    <cfRule type="expression" dxfId="1035" priority="1003">
      <formula>$A$105="H"</formula>
    </cfRule>
    <cfRule type="expression" dxfId="1034" priority="1004">
      <formula>$A$105="M"</formula>
    </cfRule>
    <cfRule type="expression" dxfId="1033" priority="1005">
      <formula>$A$105="Y"</formula>
    </cfRule>
    <cfRule type="expression" dxfId="1032" priority="1006">
      <formula>$A$105="R"</formula>
    </cfRule>
  </conditionalFormatting>
  <conditionalFormatting sqref="AT6">
    <cfRule type="expression" dxfId="1031" priority="997">
      <formula>$A$106="S"</formula>
    </cfRule>
    <cfRule type="expression" dxfId="1030" priority="998">
      <formula>$A$106="H"</formula>
    </cfRule>
    <cfRule type="expression" dxfId="1029" priority="999">
      <formula>$A$106="M"</formula>
    </cfRule>
    <cfRule type="expression" dxfId="1028" priority="1000">
      <formula>$A$106="Y"</formula>
    </cfRule>
    <cfRule type="expression" dxfId="1027" priority="1001">
      <formula>$A$106="R"</formula>
    </cfRule>
  </conditionalFormatting>
  <conditionalFormatting sqref="AT7">
    <cfRule type="expression" dxfId="1026" priority="992">
      <formula>$A$107="S"</formula>
    </cfRule>
    <cfRule type="expression" dxfId="1025" priority="993">
      <formula>$A$107="H"</formula>
    </cfRule>
    <cfRule type="expression" dxfId="1024" priority="994">
      <formula>$A$107="M"</formula>
    </cfRule>
    <cfRule type="expression" dxfId="1023" priority="995">
      <formula>$A$107="Y"</formula>
    </cfRule>
    <cfRule type="expression" dxfId="1022" priority="996">
      <formula>$A$107="R"</formula>
    </cfRule>
  </conditionalFormatting>
  <conditionalFormatting sqref="AT8">
    <cfRule type="expression" dxfId="1021" priority="987">
      <formula>$A$108="S"</formula>
    </cfRule>
    <cfRule type="expression" dxfId="1020" priority="988">
      <formula>$A$108="H"</formula>
    </cfRule>
    <cfRule type="expression" dxfId="1019" priority="989">
      <formula>$A$108="M"</formula>
    </cfRule>
    <cfRule type="expression" dxfId="1018" priority="990">
      <formula>$A$108="Y"</formula>
    </cfRule>
    <cfRule type="expression" dxfId="1017" priority="991">
      <formula>$A$108="R"</formula>
    </cfRule>
  </conditionalFormatting>
  <conditionalFormatting sqref="AT9">
    <cfRule type="expression" dxfId="1016" priority="982">
      <formula>$A$109="S"</formula>
    </cfRule>
    <cfRule type="expression" dxfId="1015" priority="983">
      <formula>$A$109="H"</formula>
    </cfRule>
    <cfRule type="expression" dxfId="1014" priority="984">
      <formula>$A$109="M"</formula>
    </cfRule>
    <cfRule type="expression" dxfId="1013" priority="985">
      <formula>$A$109="Y"</formula>
    </cfRule>
    <cfRule type="expression" dxfId="1012" priority="986">
      <formula>$A$109="R"</formula>
    </cfRule>
  </conditionalFormatting>
  <conditionalFormatting sqref="AT10">
    <cfRule type="expression" dxfId="1011" priority="977">
      <formula>$A$110="S"</formula>
    </cfRule>
    <cfRule type="expression" dxfId="1010" priority="978">
      <formula>$A$110="H"</formula>
    </cfRule>
    <cfRule type="expression" dxfId="1009" priority="979">
      <formula>$A$110="M"</formula>
    </cfRule>
    <cfRule type="expression" dxfId="1008" priority="980">
      <formula>$A$110="Y"</formula>
    </cfRule>
    <cfRule type="expression" dxfId="1007" priority="981">
      <formula>$A$110="R"</formula>
    </cfRule>
  </conditionalFormatting>
  <conditionalFormatting sqref="AT11">
    <cfRule type="expression" dxfId="1006" priority="972">
      <formula>$A$111="S"</formula>
    </cfRule>
    <cfRule type="expression" dxfId="1005" priority="973">
      <formula>$A$111="H"</formula>
    </cfRule>
    <cfRule type="expression" dxfId="1004" priority="974">
      <formula>$A$111="M"</formula>
    </cfRule>
    <cfRule type="expression" dxfId="1003" priority="975">
      <formula>$A$111="Y"</formula>
    </cfRule>
    <cfRule type="expression" dxfId="1002" priority="976">
      <formula>$A$111="R"</formula>
    </cfRule>
  </conditionalFormatting>
  <conditionalFormatting sqref="AT12">
    <cfRule type="expression" dxfId="1001" priority="967">
      <formula>$A$112="S"</formula>
    </cfRule>
    <cfRule type="expression" dxfId="1000" priority="968">
      <formula>$A$112="H"</formula>
    </cfRule>
    <cfRule type="expression" dxfId="999" priority="969">
      <formula>$A$112="M"</formula>
    </cfRule>
    <cfRule type="expression" dxfId="998" priority="970">
      <formula>$A$112="Y"</formula>
    </cfRule>
    <cfRule type="expression" dxfId="997" priority="971">
      <formula>$A$112="R"</formula>
    </cfRule>
  </conditionalFormatting>
  <conditionalFormatting sqref="AT13">
    <cfRule type="expression" dxfId="996" priority="962">
      <formula>$A$113="S"</formula>
    </cfRule>
    <cfRule type="expression" dxfId="995" priority="963">
      <formula>$A$113="H"</formula>
    </cfRule>
    <cfRule type="expression" dxfId="994" priority="964">
      <formula>$A$113="M"</formula>
    </cfRule>
    <cfRule type="expression" dxfId="993" priority="965">
      <formula>$A$113="Y"</formula>
    </cfRule>
    <cfRule type="expression" dxfId="992" priority="966">
      <formula>$A$113="R"</formula>
    </cfRule>
  </conditionalFormatting>
  <conditionalFormatting sqref="AT14">
    <cfRule type="expression" dxfId="991" priority="957">
      <formula>$A$114="S"</formula>
    </cfRule>
    <cfRule type="expression" dxfId="990" priority="958">
      <formula>$A$114="H"</formula>
    </cfRule>
    <cfRule type="expression" dxfId="989" priority="959">
      <formula>$A$114="M"</formula>
    </cfRule>
    <cfRule type="expression" dxfId="988" priority="960">
      <formula>$A$114="Y"</formula>
    </cfRule>
    <cfRule type="expression" dxfId="987" priority="961">
      <formula>$A$114="R"</formula>
    </cfRule>
  </conditionalFormatting>
  <conditionalFormatting sqref="AT17">
    <cfRule type="expression" dxfId="986" priority="1860">
      <formula>$A$160="M"</formula>
    </cfRule>
    <cfRule type="expression" dxfId="985" priority="1861">
      <formula>$A$160="S"</formula>
    </cfRule>
    <cfRule type="expression" dxfId="984" priority="1862">
      <formula>$A$160="Y"</formula>
    </cfRule>
    <cfRule type="expression" dxfId="983" priority="1863">
      <formula>$A$160="R"</formula>
    </cfRule>
    <cfRule type="expression" dxfId="982" priority="1864">
      <formula>$A$160="H"</formula>
    </cfRule>
  </conditionalFormatting>
  <conditionalFormatting sqref="AT21">
    <cfRule type="expression" dxfId="981" priority="1594">
      <formula>$A224="M"</formula>
    </cfRule>
    <cfRule type="expression" dxfId="980" priority="1595">
      <formula>$A224="S"</formula>
    </cfRule>
    <cfRule type="expression" dxfId="979" priority="1596">
      <formula>$A224="Y"</formula>
    </cfRule>
    <cfRule type="expression" dxfId="978" priority="1597">
      <formula>$A224="R"</formula>
    </cfRule>
    <cfRule type="expression" dxfId="977" priority="1598">
      <formula>$A224="H"</formula>
    </cfRule>
  </conditionalFormatting>
  <conditionalFormatting sqref="AT23">
    <cfRule type="expression" dxfId="976" priority="1644">
      <formula>$A214="M"</formula>
    </cfRule>
    <cfRule type="expression" dxfId="975" priority="1645">
      <formula>$A214="S"</formula>
    </cfRule>
    <cfRule type="expression" dxfId="974" priority="1646">
      <formula>$A214="Y"</formula>
    </cfRule>
    <cfRule type="expression" dxfId="973" priority="1647">
      <formula>$A214="R"</formula>
    </cfRule>
    <cfRule type="expression" dxfId="972" priority="1648">
      <formula>$A214="H"</formula>
    </cfRule>
  </conditionalFormatting>
  <conditionalFormatting sqref="AT24">
    <cfRule type="expression" dxfId="971" priority="1524">
      <formula>$A204="M"</formula>
    </cfRule>
    <cfRule type="expression" dxfId="970" priority="1525">
      <formula>$A204="S"</formula>
    </cfRule>
    <cfRule type="expression" dxfId="969" priority="1526">
      <formula>$A204="Y"</formula>
    </cfRule>
    <cfRule type="expression" dxfId="968" priority="1527">
      <formula>$A204="R"</formula>
    </cfRule>
    <cfRule type="expression" dxfId="967" priority="1528">
      <formula>$A204="H"</formula>
    </cfRule>
  </conditionalFormatting>
  <conditionalFormatting sqref="AT26">
    <cfRule type="expression" dxfId="966" priority="797">
      <formula>$A194="S"</formula>
    </cfRule>
    <cfRule type="expression" dxfId="965" priority="798">
      <formula>$A194="H"</formula>
    </cfRule>
    <cfRule type="expression" dxfId="964" priority="799">
      <formula>$A194="M"</formula>
    </cfRule>
    <cfRule type="expression" dxfId="963" priority="800">
      <formula>$A194="Y"</formula>
    </cfRule>
    <cfRule type="expression" dxfId="962" priority="801">
      <formula>$A194="R"</formula>
    </cfRule>
  </conditionalFormatting>
  <conditionalFormatting sqref="AT28">
    <cfRule type="expression" dxfId="961" priority="25">
      <formula>$A184="S"</formula>
    </cfRule>
    <cfRule type="expression" dxfId="960" priority="26">
      <formula>$A184="M"</formula>
    </cfRule>
    <cfRule type="expression" dxfId="959" priority="27">
      <formula>$A184="H"</formula>
    </cfRule>
    <cfRule type="expression" dxfId="958" priority="28">
      <formula>$A184="Y"</formula>
    </cfRule>
    <cfRule type="expression" dxfId="957" priority="29">
      <formula>$A184="R"</formula>
    </cfRule>
  </conditionalFormatting>
  <conditionalFormatting sqref="AU3">
    <cfRule type="expression" dxfId="956" priority="410">
      <formula>$C$115="P"</formula>
    </cfRule>
    <cfRule type="expression" dxfId="955" priority="411">
      <formula>$C$115="H"</formula>
    </cfRule>
    <cfRule type="expression" dxfId="954" priority="412">
      <formula>$C$115="L"</formula>
    </cfRule>
  </conditionalFormatting>
  <conditionalFormatting sqref="AU4">
    <cfRule type="expression" dxfId="953" priority="407">
      <formula>$C$116="P"</formula>
    </cfRule>
    <cfRule type="expression" dxfId="952" priority="408">
      <formula>$C$116="H"</formula>
    </cfRule>
    <cfRule type="expression" dxfId="951" priority="409">
      <formula>$C$116="L"</formula>
    </cfRule>
  </conditionalFormatting>
  <conditionalFormatting sqref="AU5">
    <cfRule type="expression" dxfId="950" priority="404">
      <formula>$C$117="P"</formula>
    </cfRule>
    <cfRule type="expression" dxfId="949" priority="405">
      <formula>$C$117="H"</formula>
    </cfRule>
    <cfRule type="expression" dxfId="948" priority="406">
      <formula>$C$117="L"</formula>
    </cfRule>
  </conditionalFormatting>
  <conditionalFormatting sqref="AU6">
    <cfRule type="expression" dxfId="947" priority="401">
      <formula>$C$118="P"</formula>
    </cfRule>
    <cfRule type="expression" dxfId="946" priority="402">
      <formula>$C$118="H"</formula>
    </cfRule>
    <cfRule type="expression" dxfId="945" priority="403">
      <formula>$C$118="L"</formula>
    </cfRule>
  </conditionalFormatting>
  <conditionalFormatting sqref="AU7">
    <cfRule type="expression" dxfId="944" priority="398">
      <formula>$C$119="P"</formula>
    </cfRule>
    <cfRule type="expression" dxfId="943" priority="399">
      <formula>$C$119="H"</formula>
    </cfRule>
    <cfRule type="expression" dxfId="942" priority="400">
      <formula>$C$119="L"</formula>
    </cfRule>
  </conditionalFormatting>
  <conditionalFormatting sqref="AU8">
    <cfRule type="expression" dxfId="941" priority="395">
      <formula>$C$120="P"</formula>
    </cfRule>
    <cfRule type="expression" dxfId="940" priority="396">
      <formula>$C$120="H"</formula>
    </cfRule>
    <cfRule type="expression" dxfId="939" priority="397">
      <formula>$C$120="L"</formula>
    </cfRule>
  </conditionalFormatting>
  <conditionalFormatting sqref="AU9">
    <cfRule type="expression" dxfId="938" priority="392">
      <formula>$C$121="P"</formula>
    </cfRule>
    <cfRule type="expression" dxfId="937" priority="393">
      <formula>$C$121="H"</formula>
    </cfRule>
    <cfRule type="expression" dxfId="936" priority="394">
      <formula>$C$121="L"</formula>
    </cfRule>
  </conditionalFormatting>
  <conditionalFormatting sqref="AU10">
    <cfRule type="expression" dxfId="935" priority="389">
      <formula>$C$122="P"</formula>
    </cfRule>
    <cfRule type="expression" dxfId="934" priority="390">
      <formula>$C$122="H"</formula>
    </cfRule>
    <cfRule type="expression" dxfId="933" priority="391">
      <formula>$C$122="L"</formula>
    </cfRule>
  </conditionalFormatting>
  <conditionalFormatting sqref="AU11">
    <cfRule type="expression" dxfId="932" priority="386">
      <formula>$C$123="P"</formula>
    </cfRule>
    <cfRule type="expression" dxfId="931" priority="387">
      <formula>$C$123="H"</formula>
    </cfRule>
    <cfRule type="expression" dxfId="930" priority="388">
      <formula>$C$123="L"</formula>
    </cfRule>
  </conditionalFormatting>
  <conditionalFormatting sqref="AU12">
    <cfRule type="expression" dxfId="929" priority="383">
      <formula>$C$124="P"</formula>
    </cfRule>
    <cfRule type="expression" dxfId="928" priority="384">
      <formula>$C$124="H"</formula>
    </cfRule>
    <cfRule type="expression" dxfId="927" priority="385">
      <formula>$C$124="L"</formula>
    </cfRule>
  </conditionalFormatting>
  <conditionalFormatting sqref="AU13">
    <cfRule type="expression" dxfId="926" priority="64">
      <formula>$C$125="EE"</formula>
    </cfRule>
    <cfRule type="expression" dxfId="925" priority="380">
      <formula>$C$125="P"</formula>
    </cfRule>
    <cfRule type="expression" dxfId="924" priority="381">
      <formula>$C$125="H"</formula>
    </cfRule>
    <cfRule type="expression" dxfId="923" priority="382">
      <formula>$C$125="L"</formula>
    </cfRule>
  </conditionalFormatting>
  <conditionalFormatting sqref="AU14">
    <cfRule type="expression" dxfId="922" priority="63">
      <formula>$C$126="EE"</formula>
    </cfRule>
    <cfRule type="expression" dxfId="921" priority="377">
      <formula>$C$126="P"</formula>
    </cfRule>
    <cfRule type="expression" dxfId="920" priority="378">
      <formula>$C$126="H"</formula>
    </cfRule>
    <cfRule type="expression" dxfId="919" priority="379">
      <formula>$C$126="L"</formula>
    </cfRule>
  </conditionalFormatting>
  <conditionalFormatting sqref="AU17">
    <cfRule type="expression" dxfId="918" priority="272">
      <formula>$C$165="P"</formula>
    </cfRule>
    <cfRule type="expression" dxfId="917" priority="273">
      <formula>$C$165="H"</formula>
    </cfRule>
    <cfRule type="expression" dxfId="916" priority="274">
      <formula>$C$165="L"</formula>
    </cfRule>
  </conditionalFormatting>
  <conditionalFormatting sqref="AU21">
    <cfRule type="expression" dxfId="915" priority="89">
      <formula>$C223="P"</formula>
    </cfRule>
    <cfRule type="expression" dxfId="914" priority="90">
      <formula>$C223="H"</formula>
    </cfRule>
    <cfRule type="expression" dxfId="913" priority="91">
      <formula>$C223="L"</formula>
    </cfRule>
  </conditionalFormatting>
  <conditionalFormatting sqref="AU23">
    <cfRule type="expression" dxfId="912" priority="119">
      <formula>$C213="P"</formula>
    </cfRule>
    <cfRule type="expression" dxfId="911" priority="120">
      <formula>$C213="H"</formula>
    </cfRule>
    <cfRule type="expression" dxfId="910" priority="121">
      <formula>$C213="L"</formula>
    </cfRule>
  </conditionalFormatting>
  <conditionalFormatting sqref="AU24">
    <cfRule type="expression" dxfId="909" priority="32">
      <formula>$C203="EE"</formula>
    </cfRule>
    <cfRule type="expression" dxfId="908" priority="149">
      <formula>$C203="P"</formula>
    </cfRule>
    <cfRule type="expression" dxfId="907" priority="150">
      <formula>$C203="H"</formula>
    </cfRule>
    <cfRule type="expression" dxfId="906" priority="151">
      <formula>$C203="L"</formula>
    </cfRule>
  </conditionalFormatting>
  <conditionalFormatting sqref="AU26">
    <cfRule type="expression" dxfId="905" priority="37">
      <formula>$C193="EE"</formula>
    </cfRule>
    <cfRule type="expression" dxfId="904" priority="179">
      <formula>$C193="P"</formula>
    </cfRule>
    <cfRule type="expression" dxfId="903" priority="180">
      <formula>$C193="H"</formula>
    </cfRule>
    <cfRule type="expression" dxfId="902" priority="181">
      <formula>$C193="L"</formula>
    </cfRule>
  </conditionalFormatting>
  <conditionalFormatting sqref="AU28">
    <cfRule type="expression" dxfId="901" priority="41">
      <formula>$C$183="EE"</formula>
    </cfRule>
    <cfRule type="expression" dxfId="900" priority="209">
      <formula>$C$183="P"</formula>
    </cfRule>
    <cfRule type="expression" dxfId="899" priority="210">
      <formula>$C$183="H"</formula>
    </cfRule>
    <cfRule type="expression" dxfId="898" priority="211">
      <formula>$C$183="L"</formula>
    </cfRule>
  </conditionalFormatting>
  <conditionalFormatting sqref="AV3">
    <cfRule type="expression" dxfId="897" priority="2063">
      <formula>$A$115="M"</formula>
    </cfRule>
    <cfRule type="expression" dxfId="896" priority="2066">
      <formula>$A$115="S"</formula>
    </cfRule>
    <cfRule type="expression" dxfId="895" priority="2067">
      <formula>$A$115="Y"</formula>
    </cfRule>
    <cfRule type="expression" dxfId="894" priority="2068">
      <formula>$A$115="R"</formula>
    </cfRule>
    <cfRule type="expression" dxfId="893" priority="2069">
      <formula>$A$115="H"</formula>
    </cfRule>
  </conditionalFormatting>
  <conditionalFormatting sqref="AV4">
    <cfRule type="expression" dxfId="892" priority="952">
      <formula>$A$116="S"</formula>
    </cfRule>
    <cfRule type="expression" dxfId="891" priority="953">
      <formula>$A$116="H"</formula>
    </cfRule>
    <cfRule type="expression" dxfId="890" priority="954">
      <formula>$A$116="M"</formula>
    </cfRule>
    <cfRule type="expression" dxfId="889" priority="955">
      <formula>$A$116="Y"</formula>
    </cfRule>
    <cfRule type="expression" dxfId="888" priority="956">
      <formula>$A$116="R"</formula>
    </cfRule>
  </conditionalFormatting>
  <conditionalFormatting sqref="AV5">
    <cfRule type="expression" dxfId="887" priority="947">
      <formula>$A$117="S"</formula>
    </cfRule>
    <cfRule type="expression" dxfId="886" priority="948">
      <formula>$A$117="H"</formula>
    </cfRule>
    <cfRule type="expression" dxfId="885" priority="949">
      <formula>$A$117="M"</formula>
    </cfRule>
    <cfRule type="expression" dxfId="884" priority="950">
      <formula>$A$117="Y"</formula>
    </cfRule>
    <cfRule type="expression" dxfId="883" priority="951">
      <formula>$A$117="R"</formula>
    </cfRule>
  </conditionalFormatting>
  <conditionalFormatting sqref="AV6">
    <cfRule type="expression" dxfId="882" priority="942">
      <formula>$A$118="S"</formula>
    </cfRule>
    <cfRule type="expression" dxfId="881" priority="943">
      <formula>$A$118="H"</formula>
    </cfRule>
    <cfRule type="expression" dxfId="880" priority="944">
      <formula>$A$118="M"</formula>
    </cfRule>
    <cfRule type="expression" dxfId="879" priority="945">
      <formula>$A$118="Y"</formula>
    </cfRule>
    <cfRule type="expression" dxfId="878" priority="946">
      <formula>$A$118="R"</formula>
    </cfRule>
  </conditionalFormatting>
  <conditionalFormatting sqref="AV7">
    <cfRule type="expression" dxfId="877" priority="941">
      <formula>$A$119="M"</formula>
    </cfRule>
    <cfRule type="expression" dxfId="876" priority="2056">
      <formula>$A$119="S"</formula>
    </cfRule>
    <cfRule type="expression" dxfId="875" priority="2058">
      <formula>$A$119="R"</formula>
    </cfRule>
    <cfRule type="expression" dxfId="874" priority="2062">
      <formula>$A$119="Y"</formula>
    </cfRule>
    <cfRule type="expression" dxfId="873" priority="2064">
      <formula>$A$119="H"</formula>
    </cfRule>
  </conditionalFormatting>
  <conditionalFormatting sqref="AV8">
    <cfRule type="expression" dxfId="872" priority="939">
      <formula>$A$120="S"</formula>
    </cfRule>
    <cfRule type="expression" dxfId="871" priority="940">
      <formula>$A$120="H"</formula>
    </cfRule>
    <cfRule type="expression" dxfId="870" priority="2054">
      <formula>$A$120="M"</formula>
    </cfRule>
    <cfRule type="expression" dxfId="869" priority="2057">
      <formula>$A$120="Y"</formula>
    </cfRule>
    <cfRule type="expression" dxfId="868" priority="2059">
      <formula>$A$120="R"</formula>
    </cfRule>
  </conditionalFormatting>
  <conditionalFormatting sqref="AV9">
    <cfRule type="expression" dxfId="867" priority="938">
      <formula>$A$121="M"</formula>
    </cfRule>
    <cfRule type="expression" dxfId="866" priority="2039">
      <formula>$A$121="H"</formula>
    </cfRule>
    <cfRule type="expression" dxfId="865" priority="2051">
      <formula>$A$121="S"</formula>
    </cfRule>
    <cfRule type="expression" dxfId="864" priority="2052">
      <formula>$A$121="Y"</formula>
    </cfRule>
    <cfRule type="expression" dxfId="863" priority="2053">
      <formula>$A$121="R"</formula>
    </cfRule>
  </conditionalFormatting>
  <conditionalFormatting sqref="AV10">
    <cfRule type="expression" dxfId="862" priority="937">
      <formula>$A$122="H"</formula>
    </cfRule>
    <cfRule type="expression" dxfId="861" priority="2025">
      <formula>$A$122="M"</formula>
    </cfRule>
    <cfRule type="expression" dxfId="860" priority="2034">
      <formula>$A$122="S"</formula>
    </cfRule>
    <cfRule type="expression" dxfId="859" priority="2037">
      <formula>$A$122="Y"</formula>
    </cfRule>
    <cfRule type="expression" dxfId="858" priority="2038">
      <formula>$A$122="R"</formula>
    </cfRule>
  </conditionalFormatting>
  <conditionalFormatting sqref="AV11">
    <cfRule type="expression" dxfId="857" priority="932">
      <formula>$A$123="S"</formula>
    </cfRule>
    <cfRule type="expression" dxfId="856" priority="933">
      <formula>$A$123="H"</formula>
    </cfRule>
    <cfRule type="expression" dxfId="855" priority="934">
      <formula>$A$123="M"</formula>
    </cfRule>
    <cfRule type="expression" dxfId="854" priority="935">
      <formula>$A$123="Y"</formula>
    </cfRule>
    <cfRule type="expression" dxfId="853" priority="936">
      <formula>$A$123="R"</formula>
    </cfRule>
  </conditionalFormatting>
  <conditionalFormatting sqref="AV12">
    <cfRule type="expression" dxfId="852" priority="927">
      <formula>$A$124="S"</formula>
    </cfRule>
    <cfRule type="expression" dxfId="851" priority="928">
      <formula>$A$124="H"</formula>
    </cfRule>
    <cfRule type="expression" dxfId="850" priority="929">
      <formula>$A$124="M"</formula>
    </cfRule>
    <cfRule type="expression" dxfId="849" priority="930">
      <formula>$A$124="Y"</formula>
    </cfRule>
    <cfRule type="expression" dxfId="848" priority="931">
      <formula>$A$124="R"</formula>
    </cfRule>
  </conditionalFormatting>
  <conditionalFormatting sqref="AV13">
    <cfRule type="expression" dxfId="847" priority="925">
      <formula>$A$125="S"</formula>
    </cfRule>
    <cfRule type="expression" dxfId="846" priority="926">
      <formula>$A$125="H"</formula>
    </cfRule>
    <cfRule type="expression" dxfId="845" priority="2027">
      <formula>$A$125="Y"</formula>
    </cfRule>
    <cfRule type="expression" dxfId="844" priority="2029">
      <formula>$A$125="M"</formula>
    </cfRule>
    <cfRule type="expression" dxfId="843" priority="2033">
      <formula>$A$125="R"</formula>
    </cfRule>
  </conditionalFormatting>
  <conditionalFormatting sqref="AV14">
    <cfRule type="expression" dxfId="842" priority="922">
      <formula>$A$126="Y"</formula>
    </cfRule>
    <cfRule type="expression" dxfId="841" priority="923">
      <formula>$A$126="H"</formula>
    </cfRule>
    <cfRule type="expression" dxfId="840" priority="924">
      <formula>$A$126="M"</formula>
    </cfRule>
    <cfRule type="expression" dxfId="839" priority="2026">
      <formula>$A$126="S"</formula>
    </cfRule>
    <cfRule type="expression" dxfId="838" priority="2028">
      <formula>$A$126="R"</formula>
    </cfRule>
  </conditionalFormatting>
  <conditionalFormatting sqref="AV17">
    <cfRule type="expression" dxfId="837" priority="1855">
      <formula>$A$165="M"</formula>
    </cfRule>
    <cfRule type="expression" dxfId="836" priority="1856">
      <formula>$A$165="S"</formula>
    </cfRule>
    <cfRule type="expression" dxfId="835" priority="1857">
      <formula>$A$165="Y"</formula>
    </cfRule>
    <cfRule type="expression" dxfId="834" priority="1858">
      <formula>$A$165="R"</formula>
    </cfRule>
    <cfRule type="expression" dxfId="833" priority="1859">
      <formula>$A$165="H"</formula>
    </cfRule>
  </conditionalFormatting>
  <conditionalFormatting sqref="AV21">
    <cfRule type="expression" dxfId="832" priority="1599">
      <formula>$A223="M"</formula>
    </cfRule>
    <cfRule type="expression" dxfId="831" priority="1600">
      <formula>$A223="S"</formula>
    </cfRule>
    <cfRule type="expression" dxfId="830" priority="1601">
      <formula>$A223="Y"</formula>
    </cfRule>
    <cfRule type="expression" dxfId="829" priority="1602">
      <formula>$A223="R"</formula>
    </cfRule>
    <cfRule type="expression" dxfId="828" priority="1603">
      <formula>$A223="H"</formula>
    </cfRule>
  </conditionalFormatting>
  <conditionalFormatting sqref="AV23">
    <cfRule type="expression" dxfId="827" priority="1649">
      <formula>$A213="M"</formula>
    </cfRule>
    <cfRule type="expression" dxfId="826" priority="1650">
      <formula>$A213="S"</formula>
    </cfRule>
    <cfRule type="expression" dxfId="825" priority="1651">
      <formula>$A213="Y"</formula>
    </cfRule>
    <cfRule type="expression" dxfId="824" priority="1652">
      <formula>$A213="R"</formula>
    </cfRule>
    <cfRule type="expression" dxfId="823" priority="1653">
      <formula>$A213="H"</formula>
    </cfRule>
  </conditionalFormatting>
  <conditionalFormatting sqref="AV24">
    <cfRule type="expression" dxfId="822" priority="1529">
      <formula>$A203="M"</formula>
    </cfRule>
    <cfRule type="expression" dxfId="821" priority="1530">
      <formula>$A203="S"</formula>
    </cfRule>
    <cfRule type="expression" dxfId="820" priority="1531">
      <formula>$A203="Y"</formula>
    </cfRule>
    <cfRule type="expression" dxfId="819" priority="1532">
      <formula>$A203="R"</formula>
    </cfRule>
    <cfRule type="expression" dxfId="818" priority="1533">
      <formula>$A203="H"</formula>
    </cfRule>
  </conditionalFormatting>
  <conditionalFormatting sqref="AV26">
    <cfRule type="expression" dxfId="817" priority="802">
      <formula>$A193="S"</formula>
    </cfRule>
    <cfRule type="expression" dxfId="816" priority="803">
      <formula>$A193="H"</formula>
    </cfRule>
    <cfRule type="expression" dxfId="815" priority="804">
      <formula>$A193="M"</formula>
    </cfRule>
    <cfRule type="expression" dxfId="814" priority="805">
      <formula>$A193="Y"</formula>
    </cfRule>
    <cfRule type="expression" dxfId="813" priority="806">
      <formula>$A193="R"</formula>
    </cfRule>
  </conditionalFormatting>
  <conditionalFormatting sqref="AV28">
    <cfRule type="expression" dxfId="812" priority="1749">
      <formula>$A$183="M"</formula>
    </cfRule>
    <cfRule type="expression" dxfId="811" priority="1750">
      <formula>$A$183="S"</formula>
    </cfRule>
    <cfRule type="expression" dxfId="810" priority="1751">
      <formula>$A$183="Y"</formula>
    </cfRule>
    <cfRule type="expression" dxfId="809" priority="1752">
      <formula>$A$183="R"</formula>
    </cfRule>
    <cfRule type="expression" dxfId="808" priority="1753">
      <formula>$A$183="H"</formula>
    </cfRule>
  </conditionalFormatting>
  <conditionalFormatting sqref="AX3">
    <cfRule type="expression" dxfId="807" priority="374">
      <formula>$C$127="P"</formula>
    </cfRule>
    <cfRule type="expression" dxfId="806" priority="375">
      <formula>$C$127="H"</formula>
    </cfRule>
    <cfRule type="expression" dxfId="805" priority="376">
      <formula>$C$127="L"</formula>
    </cfRule>
  </conditionalFormatting>
  <conditionalFormatting sqref="AX4">
    <cfRule type="expression" dxfId="804" priority="371">
      <formula>$C$128="P"</formula>
    </cfRule>
    <cfRule type="expression" dxfId="803" priority="372">
      <formula>$C$128="H"</formula>
    </cfRule>
    <cfRule type="expression" dxfId="802" priority="373">
      <formula>$C$128="L"</formula>
    </cfRule>
  </conditionalFormatting>
  <conditionalFormatting sqref="AX5">
    <cfRule type="expression" dxfId="801" priority="368">
      <formula>$C$129="P"</formula>
    </cfRule>
    <cfRule type="expression" dxfId="800" priority="369">
      <formula>$C$129="H"</formula>
    </cfRule>
    <cfRule type="expression" dxfId="799" priority="370">
      <formula>$C$129="L"</formula>
    </cfRule>
  </conditionalFormatting>
  <conditionalFormatting sqref="AX6">
    <cfRule type="expression" dxfId="798" priority="365">
      <formula>$C$130="P"</formula>
    </cfRule>
    <cfRule type="expression" dxfId="797" priority="366">
      <formula>$C$130="H"</formula>
    </cfRule>
    <cfRule type="expression" dxfId="796" priority="367">
      <formula>$C$130="L"</formula>
    </cfRule>
  </conditionalFormatting>
  <conditionalFormatting sqref="AX7">
    <cfRule type="expression" dxfId="795" priority="362">
      <formula>$C$131="P"</formula>
    </cfRule>
    <cfRule type="expression" dxfId="794" priority="363">
      <formula>$C$131="H"</formula>
    </cfRule>
    <cfRule type="expression" dxfId="793" priority="364">
      <formula>$C$131="L"</formula>
    </cfRule>
  </conditionalFormatting>
  <conditionalFormatting sqref="AX8">
    <cfRule type="expression" dxfId="792" priority="359">
      <formula>$C$132="P"</formula>
    </cfRule>
    <cfRule type="expression" dxfId="791" priority="360">
      <formula>$C$132="H"</formula>
    </cfRule>
    <cfRule type="expression" dxfId="790" priority="361">
      <formula>$C$132="L"</formula>
    </cfRule>
  </conditionalFormatting>
  <conditionalFormatting sqref="AX9">
    <cfRule type="expression" dxfId="789" priority="356">
      <formula>$C$133="P"</formula>
    </cfRule>
    <cfRule type="expression" dxfId="788" priority="357">
      <formula>$C$133="H"</formula>
    </cfRule>
    <cfRule type="expression" dxfId="787" priority="358">
      <formula>$C$133="L"</formula>
    </cfRule>
  </conditionalFormatting>
  <conditionalFormatting sqref="AX10">
    <cfRule type="expression" dxfId="786" priority="353">
      <formula>$C$134="P"</formula>
    </cfRule>
    <cfRule type="expression" dxfId="785" priority="354">
      <formula>$C$134="H"</formula>
    </cfRule>
    <cfRule type="expression" dxfId="784" priority="355">
      <formula>$C$134="L"</formula>
    </cfRule>
  </conditionalFormatting>
  <conditionalFormatting sqref="AX11">
    <cfRule type="expression" dxfId="783" priority="350">
      <formula>$C$135="P"</formula>
    </cfRule>
    <cfRule type="expression" dxfId="782" priority="351">
      <formula>$C$135="H"</formula>
    </cfRule>
    <cfRule type="expression" dxfId="781" priority="352">
      <formula>$C$135="L"</formula>
    </cfRule>
  </conditionalFormatting>
  <conditionalFormatting sqref="AX12">
    <cfRule type="expression" dxfId="780" priority="347">
      <formula>$C$136="P"</formula>
    </cfRule>
    <cfRule type="expression" dxfId="779" priority="348">
      <formula>$C$136="H"</formula>
    </cfRule>
    <cfRule type="expression" dxfId="778" priority="349">
      <formula>$C$136="L"</formula>
    </cfRule>
  </conditionalFormatting>
  <conditionalFormatting sqref="AX13">
    <cfRule type="expression" dxfId="777" priority="62">
      <formula>$C$137="EE"</formula>
    </cfRule>
    <cfRule type="expression" dxfId="776" priority="344">
      <formula>$C$137="P"</formula>
    </cfRule>
    <cfRule type="expression" dxfId="775" priority="345">
      <formula>$C$137="H"</formula>
    </cfRule>
    <cfRule type="expression" dxfId="774" priority="346">
      <formula>$C$137="L"</formula>
    </cfRule>
  </conditionalFormatting>
  <conditionalFormatting sqref="AX14">
    <cfRule type="expression" dxfId="773" priority="61">
      <formula>$C$138="EE"</formula>
    </cfRule>
    <cfRule type="expression" dxfId="772" priority="341">
      <formula>$C$138="P"</formula>
    </cfRule>
    <cfRule type="expression" dxfId="771" priority="342">
      <formula>$C$138="H"</formula>
    </cfRule>
    <cfRule type="expression" dxfId="770" priority="343">
      <formula>$C$138="L"</formula>
    </cfRule>
  </conditionalFormatting>
  <conditionalFormatting sqref="AX21">
    <cfRule type="expression" dxfId="769" priority="92">
      <formula>$C222="P"</formula>
    </cfRule>
    <cfRule type="expression" dxfId="768" priority="93">
      <formula>$C222="H"</formula>
    </cfRule>
    <cfRule type="expression" dxfId="767" priority="94">
      <formula>$C222="L"</formula>
    </cfRule>
  </conditionalFormatting>
  <conditionalFormatting sqref="AX23">
    <cfRule type="expression" dxfId="766" priority="122">
      <formula>$C212="P"</formula>
    </cfRule>
    <cfRule type="expression" dxfId="765" priority="123">
      <formula>$C212="H"</formula>
    </cfRule>
    <cfRule type="expression" dxfId="764" priority="124">
      <formula>$C212="L"</formula>
    </cfRule>
  </conditionalFormatting>
  <conditionalFormatting sqref="AX24">
    <cfRule type="expression" dxfId="763" priority="33">
      <formula>$C202="EE"</formula>
    </cfRule>
    <cfRule type="expression" dxfId="762" priority="152">
      <formula>$C202="P"</formula>
    </cfRule>
    <cfRule type="expression" dxfId="761" priority="153">
      <formula>$C202="H"</formula>
    </cfRule>
    <cfRule type="expression" dxfId="760" priority="154">
      <formula>$C202="L"</formula>
    </cfRule>
  </conditionalFormatting>
  <conditionalFormatting sqref="AX26">
    <cfRule type="expression" dxfId="759" priority="38">
      <formula>$C192="EE"</formula>
    </cfRule>
    <cfRule type="expression" dxfId="758" priority="182">
      <formula>$C192="P"</formula>
    </cfRule>
    <cfRule type="expression" dxfId="757" priority="183">
      <formula>$C192="H"</formula>
    </cfRule>
    <cfRule type="expression" dxfId="756" priority="184">
      <formula>$C192="L"</formula>
    </cfRule>
  </conditionalFormatting>
  <conditionalFormatting sqref="AX28">
    <cfRule type="expression" dxfId="755" priority="42">
      <formula>$C$182="EE"</formula>
    </cfRule>
    <cfRule type="expression" dxfId="754" priority="212">
      <formula>$C$182="P"</formula>
    </cfRule>
    <cfRule type="expression" dxfId="753" priority="213">
      <formula>$C$182="H"</formula>
    </cfRule>
    <cfRule type="expression" dxfId="752" priority="214">
      <formula>$C$182="L"</formula>
    </cfRule>
  </conditionalFormatting>
  <conditionalFormatting sqref="AY3">
    <cfRule type="expression" dxfId="751" priority="1994">
      <formula>$A$127="M"</formula>
    </cfRule>
    <cfRule type="expression" dxfId="750" priority="1996">
      <formula>$A$127="S"</formula>
    </cfRule>
    <cfRule type="expression" dxfId="749" priority="1997">
      <formula>$A$127="Y"</formula>
    </cfRule>
    <cfRule type="expression" dxfId="748" priority="1998">
      <formula>$A$127="R"</formula>
    </cfRule>
    <cfRule type="expression" dxfId="747" priority="1999">
      <formula>$A$127="H"</formula>
    </cfRule>
  </conditionalFormatting>
  <conditionalFormatting sqref="AY4">
    <cfRule type="expression" dxfId="746" priority="917">
      <formula>$A$128="S"</formula>
    </cfRule>
    <cfRule type="expression" dxfId="745" priority="918">
      <formula>$A$128="H"</formula>
    </cfRule>
    <cfRule type="expression" dxfId="744" priority="919">
      <formula>$A$128="M"</formula>
    </cfRule>
    <cfRule type="expression" dxfId="743" priority="920">
      <formula>$A$128="Y"</formula>
    </cfRule>
    <cfRule type="expression" dxfId="742" priority="921">
      <formula>$A$128="R"</formula>
    </cfRule>
  </conditionalFormatting>
  <conditionalFormatting sqref="AY5">
    <cfRule type="expression" dxfId="741" priority="912">
      <formula>$A$129="S"</formula>
    </cfRule>
    <cfRule type="expression" dxfId="740" priority="913">
      <formula>$A$129="H"</formula>
    </cfRule>
    <cfRule type="expression" dxfId="739" priority="914">
      <formula>$A$129="M"</formula>
    </cfRule>
    <cfRule type="expression" dxfId="738" priority="915">
      <formula>$A$129="Y"</formula>
    </cfRule>
    <cfRule type="expression" dxfId="737" priority="916">
      <formula>$A$129="R"</formula>
    </cfRule>
  </conditionalFormatting>
  <conditionalFormatting sqref="AY6">
    <cfRule type="expression" dxfId="736" priority="907">
      <formula>$A$130="S"</formula>
    </cfRule>
    <cfRule type="expression" dxfId="735" priority="908">
      <formula>$A$130="H"</formula>
    </cfRule>
    <cfRule type="expression" dxfId="734" priority="909">
      <formula>$A$130="M"</formula>
    </cfRule>
    <cfRule type="expression" dxfId="733" priority="910">
      <formula>$A$130="Y"</formula>
    </cfRule>
    <cfRule type="expression" dxfId="732" priority="911">
      <formula>$A$130="R"</formula>
    </cfRule>
  </conditionalFormatting>
  <conditionalFormatting sqref="AY7">
    <cfRule type="expression" dxfId="731" priority="902">
      <formula>$A$131="S"</formula>
    </cfRule>
    <cfRule type="expression" dxfId="730" priority="903">
      <formula>$A$131="H"</formula>
    </cfRule>
    <cfRule type="expression" dxfId="729" priority="904">
      <formula>$A$131="M"</formula>
    </cfRule>
    <cfRule type="expression" dxfId="728" priority="905">
      <formula>$A$131="Y"</formula>
    </cfRule>
    <cfRule type="expression" dxfId="727" priority="906">
      <formula>$A$131="R"</formula>
    </cfRule>
  </conditionalFormatting>
  <conditionalFormatting sqref="AY8">
    <cfRule type="expression" dxfId="726" priority="897">
      <formula>$A$132="S"</formula>
    </cfRule>
    <cfRule type="expression" dxfId="725" priority="898">
      <formula>$A$132="H"</formula>
    </cfRule>
    <cfRule type="expression" dxfId="724" priority="899">
      <formula>$A$132="M"</formula>
    </cfRule>
    <cfRule type="expression" dxfId="723" priority="900">
      <formula>$A$132="Y"</formula>
    </cfRule>
    <cfRule type="expression" dxfId="722" priority="901">
      <formula>$A$132="R"</formula>
    </cfRule>
  </conditionalFormatting>
  <conditionalFormatting sqref="AY9">
    <cfRule type="expression" dxfId="721" priority="896">
      <formula>$A$133="M"</formula>
    </cfRule>
    <cfRule type="expression" dxfId="720" priority="1984">
      <formula>$A$133="H"</formula>
    </cfRule>
    <cfRule type="expression" dxfId="719" priority="1991">
      <formula>$A$133="S"</formula>
    </cfRule>
    <cfRule type="expression" dxfId="718" priority="1992">
      <formula>$A$133="Y"</formula>
    </cfRule>
    <cfRule type="expression" dxfId="717" priority="1993">
      <formula>$A$133="R"</formula>
    </cfRule>
  </conditionalFormatting>
  <conditionalFormatting sqref="AY10">
    <cfRule type="expression" dxfId="716" priority="895">
      <formula>$A$134="H"</formula>
    </cfRule>
    <cfRule type="expression" dxfId="715" priority="1965">
      <formula>$A$134="M"</formula>
    </cfRule>
    <cfRule type="expression" dxfId="714" priority="1978">
      <formula>$A$134="S"</formula>
    </cfRule>
    <cfRule type="expression" dxfId="713" priority="1982">
      <formula>$A$134="Y"</formula>
    </cfRule>
    <cfRule type="expression" dxfId="712" priority="1983">
      <formula>$A$134="R"</formula>
    </cfRule>
  </conditionalFormatting>
  <conditionalFormatting sqref="AY11">
    <cfRule type="expression" dxfId="711" priority="890">
      <formula>$A$135="S"</formula>
    </cfRule>
    <cfRule type="expression" dxfId="710" priority="891">
      <formula>$A$135="H"</formula>
    </cfRule>
    <cfRule type="expression" dxfId="709" priority="892">
      <formula>$A$135="M"</formula>
    </cfRule>
    <cfRule type="expression" dxfId="708" priority="893">
      <formula>$A$135="Y"</formula>
    </cfRule>
    <cfRule type="expression" dxfId="707" priority="894">
      <formula>$A$135="R"</formula>
    </cfRule>
  </conditionalFormatting>
  <conditionalFormatting sqref="AY12">
    <cfRule type="expression" dxfId="706" priority="888">
      <formula>$A$136="S"</formula>
    </cfRule>
    <cfRule type="expression" dxfId="705" priority="889">
      <formula>$A$136="H"</formula>
    </cfRule>
    <cfRule type="expression" dxfId="704" priority="1967">
      <formula>$A$136="Y"</formula>
    </cfRule>
    <cfRule type="expression" dxfId="703" priority="1968">
      <formula>$A$136="R"</formula>
    </cfRule>
    <cfRule type="expression" dxfId="702" priority="1979">
      <formula>$A$136="M"</formula>
    </cfRule>
  </conditionalFormatting>
  <conditionalFormatting sqref="AY13">
    <cfRule type="expression" dxfId="701" priority="885">
      <formula>$A$137="M"</formula>
    </cfRule>
    <cfRule type="expression" dxfId="700" priority="886">
      <formula>$A$137="Y"</formula>
    </cfRule>
    <cfRule type="expression" dxfId="699" priority="887">
      <formula>$A$137="R"</formula>
    </cfRule>
    <cfRule type="expression" dxfId="698" priority="1966">
      <formula>$A$137="S"</formula>
    </cfRule>
    <cfRule type="expression" dxfId="697" priority="1969">
      <formula>$A$137="H"</formula>
    </cfRule>
  </conditionalFormatting>
  <conditionalFormatting sqref="AY14">
    <cfRule type="expression" dxfId="696" priority="880">
      <formula>$A$138="S"</formula>
    </cfRule>
    <cfRule type="expression" dxfId="695" priority="881">
      <formula>$A$138="H"</formula>
    </cfRule>
    <cfRule type="expression" dxfId="694" priority="882">
      <formula>$A$138="M"</formula>
    </cfRule>
    <cfRule type="expression" dxfId="693" priority="883">
      <formula>$A$138="Y"</formula>
    </cfRule>
    <cfRule type="expression" dxfId="692" priority="884">
      <formula>$A$138="R"</formula>
    </cfRule>
  </conditionalFormatting>
  <conditionalFormatting sqref="AY21">
    <cfRule type="expression" dxfId="691" priority="1604">
      <formula>$A222="M"</formula>
    </cfRule>
    <cfRule type="expression" dxfId="690" priority="1605">
      <formula>$A222="S"</formula>
    </cfRule>
    <cfRule type="expression" dxfId="689" priority="1606">
      <formula>$A222="Y"</formula>
    </cfRule>
    <cfRule type="expression" dxfId="688" priority="1607">
      <formula>$A222="R"</formula>
    </cfRule>
    <cfRule type="expression" dxfId="687" priority="1608">
      <formula>$A222="H"</formula>
    </cfRule>
  </conditionalFormatting>
  <conditionalFormatting sqref="AY23">
    <cfRule type="expression" dxfId="686" priority="1654">
      <formula>$A212="M"</formula>
    </cfRule>
    <cfRule type="expression" dxfId="685" priority="1655">
      <formula>$A212="S"</formula>
    </cfRule>
    <cfRule type="expression" dxfId="684" priority="1656">
      <formula>$A212="Y"</formula>
    </cfRule>
    <cfRule type="expression" dxfId="683" priority="1657">
      <formula>$A212="R"</formula>
    </cfRule>
    <cfRule type="expression" dxfId="682" priority="1658">
      <formula>$A212="H"</formula>
    </cfRule>
  </conditionalFormatting>
  <conditionalFormatting sqref="AY24">
    <cfRule type="expression" dxfId="681" priority="1534">
      <formula>$A202="M"</formula>
    </cfRule>
    <cfRule type="expression" dxfId="680" priority="1535">
      <formula>$A202="S"</formula>
    </cfRule>
    <cfRule type="expression" dxfId="679" priority="1536">
      <formula>$A202="Y"</formula>
    </cfRule>
    <cfRule type="expression" dxfId="678" priority="1537">
      <formula>$A202="R"</formula>
    </cfRule>
    <cfRule type="expression" dxfId="677" priority="1538">
      <formula>$A202="H"</formula>
    </cfRule>
  </conditionalFormatting>
  <conditionalFormatting sqref="AY26">
    <cfRule type="expression" dxfId="676" priority="807">
      <formula>$A192="S"</formula>
    </cfRule>
    <cfRule type="expression" dxfId="675" priority="808">
      <formula>$A192="H"</formula>
    </cfRule>
    <cfRule type="expression" dxfId="674" priority="809">
      <formula>$A192="M"</formula>
    </cfRule>
    <cfRule type="expression" dxfId="673" priority="810">
      <formula>$A192="Y"</formula>
    </cfRule>
    <cfRule type="expression" dxfId="672" priority="811">
      <formula>$A192="R"</formula>
    </cfRule>
  </conditionalFormatting>
  <conditionalFormatting sqref="AY28">
    <cfRule type="expression" dxfId="671" priority="1754">
      <formula>$A$182="M"</formula>
    </cfRule>
    <cfRule type="expression" dxfId="670" priority="1755">
      <formula>$A$182="S"</formula>
    </cfRule>
    <cfRule type="expression" dxfId="669" priority="1756">
      <formula>$A$182="Y"</formula>
    </cfRule>
    <cfRule type="expression" dxfId="668" priority="1757">
      <formula>$A$182="R"</formula>
    </cfRule>
    <cfRule type="expression" dxfId="667" priority="1758">
      <formula>$A$182="H"</formula>
    </cfRule>
  </conditionalFormatting>
  <conditionalFormatting sqref="AZ3">
    <cfRule type="expression" dxfId="666" priority="338">
      <formula>$C$139="P"</formula>
    </cfRule>
    <cfRule type="expression" dxfId="665" priority="339">
      <formula>$C$139="H"</formula>
    </cfRule>
    <cfRule type="expression" dxfId="664" priority="340">
      <formula>$C$139="L"</formula>
    </cfRule>
  </conditionalFormatting>
  <conditionalFormatting sqref="AZ4">
    <cfRule type="expression" dxfId="663" priority="335">
      <formula>$C$140="P"</formula>
    </cfRule>
    <cfRule type="expression" dxfId="662" priority="336">
      <formula>$C$140="H"</formula>
    </cfRule>
    <cfRule type="expression" dxfId="661" priority="337">
      <formula>$C$140="L"</formula>
    </cfRule>
  </conditionalFormatting>
  <conditionalFormatting sqref="AZ5">
    <cfRule type="expression" dxfId="660" priority="332">
      <formula>$C$141="P"</formula>
    </cfRule>
    <cfRule type="expression" dxfId="659" priority="333">
      <formula>$C$141="H"</formula>
    </cfRule>
    <cfRule type="expression" dxfId="658" priority="334">
      <formula>$C$141="L"</formula>
    </cfRule>
  </conditionalFormatting>
  <conditionalFormatting sqref="AZ6">
    <cfRule type="expression" dxfId="657" priority="329">
      <formula>$C$142="P"</formula>
    </cfRule>
    <cfRule type="expression" dxfId="656" priority="330">
      <formula>$C$142="H"</formula>
    </cfRule>
    <cfRule type="expression" dxfId="655" priority="331">
      <formula>$C$142="L"</formula>
    </cfRule>
  </conditionalFormatting>
  <conditionalFormatting sqref="AZ7">
    <cfRule type="expression" dxfId="654" priority="326">
      <formula>$C$143="P"</formula>
    </cfRule>
    <cfRule type="expression" dxfId="653" priority="327">
      <formula>$C$143="H"</formula>
    </cfRule>
    <cfRule type="expression" dxfId="652" priority="328">
      <formula>$C$143="L"</formula>
    </cfRule>
  </conditionalFormatting>
  <conditionalFormatting sqref="AZ8">
    <cfRule type="expression" dxfId="651" priority="323">
      <formula>$C$144="P"</formula>
    </cfRule>
    <cfRule type="expression" dxfId="650" priority="324">
      <formula>$C$144="H"</formula>
    </cfRule>
    <cfRule type="expression" dxfId="649" priority="325">
      <formula>$C$144="L"</formula>
    </cfRule>
  </conditionalFormatting>
  <conditionalFormatting sqref="AZ9">
    <cfRule type="expression" dxfId="648" priority="320">
      <formula>$C$145="P"</formula>
    </cfRule>
    <cfRule type="expression" dxfId="647" priority="321">
      <formula>$C$145="H"</formula>
    </cfRule>
    <cfRule type="expression" dxfId="646" priority="322">
      <formula>$C$145="L"</formula>
    </cfRule>
  </conditionalFormatting>
  <conditionalFormatting sqref="AZ10">
    <cfRule type="expression" dxfId="645" priority="317">
      <formula>$C$146="P"</formula>
    </cfRule>
    <cfRule type="expression" dxfId="644" priority="318">
      <formula>$C$146="H"</formula>
    </cfRule>
    <cfRule type="expression" dxfId="643" priority="319">
      <formula>$C$146="L"</formula>
    </cfRule>
  </conditionalFormatting>
  <conditionalFormatting sqref="AZ11">
    <cfRule type="expression" dxfId="642" priority="314">
      <formula>$C$147="P"</formula>
    </cfRule>
    <cfRule type="expression" dxfId="641" priority="315">
      <formula>$C$147="H"</formula>
    </cfRule>
    <cfRule type="expression" dxfId="640" priority="316">
      <formula>$C$147="L"</formula>
    </cfRule>
  </conditionalFormatting>
  <conditionalFormatting sqref="AZ12">
    <cfRule type="expression" dxfId="639" priority="311">
      <formula>$C$148="P"</formula>
    </cfRule>
    <cfRule type="expression" dxfId="638" priority="312">
      <formula>$C$148="H"</formula>
    </cfRule>
    <cfRule type="expression" dxfId="637" priority="313">
      <formula>$C$148="L"</formula>
    </cfRule>
  </conditionalFormatting>
  <conditionalFormatting sqref="AZ13">
    <cfRule type="expression" dxfId="636" priority="60">
      <formula>$C$149="EE"</formula>
    </cfRule>
    <cfRule type="expression" dxfId="635" priority="308">
      <formula>$C$149="P"</formula>
    </cfRule>
    <cfRule type="expression" dxfId="634" priority="309">
      <formula>$C$149="H"</formula>
    </cfRule>
    <cfRule type="expression" dxfId="633" priority="310">
      <formula>$C$149="L"</formula>
    </cfRule>
  </conditionalFormatting>
  <conditionalFormatting sqref="AZ14">
    <cfRule type="expression" dxfId="632" priority="59">
      <formula>$C$150="EE"</formula>
    </cfRule>
    <cfRule type="expression" dxfId="631" priority="305">
      <formula>$C$150="P"</formula>
    </cfRule>
    <cfRule type="expression" dxfId="630" priority="306">
      <formula>$C$150="H"</formula>
    </cfRule>
    <cfRule type="expression" dxfId="629" priority="307">
      <formula>$C$150="L"</formula>
    </cfRule>
  </conditionalFormatting>
  <conditionalFormatting sqref="AZ21">
    <cfRule type="expression" dxfId="628" priority="95">
      <formula>$C221="P"</formula>
    </cfRule>
    <cfRule type="expression" dxfId="627" priority="96">
      <formula>$C221="H"</formula>
    </cfRule>
    <cfRule type="expression" dxfId="626" priority="97">
      <formula>$C221="L"</formula>
    </cfRule>
  </conditionalFormatting>
  <conditionalFormatting sqref="AZ23">
    <cfRule type="expression" dxfId="625" priority="125">
      <formula>$C211="P"</formula>
    </cfRule>
    <cfRule type="expression" dxfId="624" priority="126">
      <formula>$C211="H"</formula>
    </cfRule>
    <cfRule type="expression" dxfId="623" priority="127">
      <formula>$C211="L"</formula>
    </cfRule>
  </conditionalFormatting>
  <conditionalFormatting sqref="AZ24">
    <cfRule type="expression" dxfId="622" priority="34">
      <formula>$C201="EE"</formula>
    </cfRule>
    <cfRule type="expression" dxfId="621" priority="155">
      <formula>$C201="P"</formula>
    </cfRule>
    <cfRule type="expression" dxfId="620" priority="156">
      <formula>$C201="H"</formula>
    </cfRule>
    <cfRule type="expression" dxfId="619" priority="157">
      <formula>$C201="L"</formula>
    </cfRule>
  </conditionalFormatting>
  <conditionalFormatting sqref="AZ26">
    <cfRule type="expression" dxfId="618" priority="44">
      <formula>$C191="EE"</formula>
    </cfRule>
    <cfRule type="expression" dxfId="617" priority="185">
      <formula>$C191="P"</formula>
    </cfRule>
    <cfRule type="expression" dxfId="616" priority="186">
      <formula>$C191="H"</formula>
    </cfRule>
    <cfRule type="expression" dxfId="615" priority="187">
      <formula>$C191="L"</formula>
    </cfRule>
  </conditionalFormatting>
  <conditionalFormatting sqref="AZ28">
    <cfRule type="expression" dxfId="614" priority="43">
      <formula>$C$181="ee"</formula>
    </cfRule>
    <cfRule type="expression" dxfId="613" priority="215">
      <formula>$C181="P"</formula>
    </cfRule>
    <cfRule type="expression" dxfId="612" priority="216">
      <formula>$C181="H"</formula>
    </cfRule>
    <cfRule type="expression" dxfId="611" priority="217">
      <formula>$C181="L"</formula>
    </cfRule>
  </conditionalFormatting>
  <conditionalFormatting sqref="BA3">
    <cfRule type="expression" dxfId="610" priority="1931">
      <formula>$A$139="M"</formula>
    </cfRule>
    <cfRule type="expression" dxfId="609" priority="1936">
      <formula>$A$139="S"</formula>
    </cfRule>
    <cfRule type="expression" dxfId="608" priority="1937">
      <formula>$A$139="Y"</formula>
    </cfRule>
    <cfRule type="expression" dxfId="607" priority="1938">
      <formula>$A$139="R"</formula>
    </cfRule>
    <cfRule type="expression" dxfId="606" priority="1939">
      <formula>$A$139="H"</formula>
    </cfRule>
  </conditionalFormatting>
  <conditionalFormatting sqref="BA4">
    <cfRule type="expression" dxfId="605" priority="875">
      <formula>$A$140="S"</formula>
    </cfRule>
    <cfRule type="expression" dxfId="604" priority="876">
      <formula>$A$140="H"</formula>
    </cfRule>
    <cfRule type="expression" dxfId="603" priority="877">
      <formula>$A$140="M"</formula>
    </cfRule>
    <cfRule type="expression" dxfId="602" priority="878">
      <formula>$A$140="Y"</formula>
    </cfRule>
    <cfRule type="expression" dxfId="601" priority="879">
      <formula>$A$140="R"</formula>
    </cfRule>
  </conditionalFormatting>
  <conditionalFormatting sqref="BA5">
    <cfRule type="expression" dxfId="600" priority="870">
      <formula>$A$141="S"</formula>
    </cfRule>
    <cfRule type="expression" dxfId="599" priority="871">
      <formula>$A$141="M"</formula>
    </cfRule>
    <cfRule type="expression" dxfId="598" priority="872">
      <formula>$A$141="H"</formula>
    </cfRule>
    <cfRule type="expression" dxfId="597" priority="873">
      <formula>$A$141="Y"</formula>
    </cfRule>
    <cfRule type="expression" dxfId="596" priority="874">
      <formula>$A$141="R"</formula>
    </cfRule>
  </conditionalFormatting>
  <conditionalFormatting sqref="BA6">
    <cfRule type="expression" dxfId="595" priority="865">
      <formula>$A$142="S"</formula>
    </cfRule>
    <cfRule type="expression" dxfId="594" priority="866">
      <formula>$A$142="H"</formula>
    </cfRule>
    <cfRule type="expression" dxfId="593" priority="867">
      <formula>$A$142="M"</formula>
    </cfRule>
    <cfRule type="expression" dxfId="592" priority="868">
      <formula>$A$142="Y"</formula>
    </cfRule>
    <cfRule type="expression" dxfId="591" priority="869">
      <formula>$A$142="R"</formula>
    </cfRule>
  </conditionalFormatting>
  <conditionalFormatting sqref="BA7">
    <cfRule type="expression" dxfId="590" priority="860">
      <formula>$A$143="S"</formula>
    </cfRule>
    <cfRule type="expression" dxfId="589" priority="861">
      <formula>$A$143="H"</formula>
    </cfRule>
    <cfRule type="expression" dxfId="588" priority="862">
      <formula>$A$143="M"</formula>
    </cfRule>
    <cfRule type="expression" dxfId="587" priority="863">
      <formula>$A$143="Y"</formula>
    </cfRule>
    <cfRule type="expression" dxfId="586" priority="864">
      <formula>$A$143="R"</formula>
    </cfRule>
  </conditionalFormatting>
  <conditionalFormatting sqref="BA8">
    <cfRule type="expression" dxfId="585" priority="855">
      <formula>$A$144="S"</formula>
    </cfRule>
    <cfRule type="expression" dxfId="584" priority="856">
      <formula>$A$144="H"</formula>
    </cfRule>
    <cfRule type="expression" dxfId="583" priority="857">
      <formula>$A$144="M"</formula>
    </cfRule>
    <cfRule type="expression" dxfId="582" priority="858">
      <formula>$A$144="Y"</formula>
    </cfRule>
    <cfRule type="expression" dxfId="581" priority="859">
      <formula>$A$144="R"</formula>
    </cfRule>
  </conditionalFormatting>
  <conditionalFormatting sqref="BA9">
    <cfRule type="expression" dxfId="580" priority="854">
      <formula>$A$145="M"</formula>
    </cfRule>
    <cfRule type="expression" dxfId="579" priority="1906">
      <formula>$A$145="S"</formula>
    </cfRule>
    <cfRule type="expression" dxfId="578" priority="1932">
      <formula>$A$145="Y"</formula>
    </cfRule>
    <cfRule type="expression" dxfId="577" priority="1933">
      <formula>$A$145="R"</formula>
    </cfRule>
    <cfRule type="expression" dxfId="576" priority="1934">
      <formula>$A$145="H"</formula>
    </cfRule>
  </conditionalFormatting>
  <conditionalFormatting sqref="BA10">
    <cfRule type="expression" dxfId="575" priority="853">
      <formula>$A$146="S"</formula>
    </cfRule>
    <cfRule type="expression" dxfId="574" priority="1905">
      <formula>$A$146="M"</formula>
    </cfRule>
    <cfRule type="expression" dxfId="573" priority="1907">
      <formula>$A$146="Y"</formula>
    </cfRule>
    <cfRule type="expression" dxfId="572" priority="1908">
      <formula>$A$146="R"</formula>
    </cfRule>
    <cfRule type="expression" dxfId="571" priority="1909">
      <formula>$A$146="H"</formula>
    </cfRule>
  </conditionalFormatting>
  <conditionalFormatting sqref="BA11">
    <cfRule type="expression" dxfId="570" priority="848">
      <formula>$A$147="S"</formula>
    </cfRule>
    <cfRule type="expression" dxfId="569" priority="849">
      <formula>$A$147="H"</formula>
    </cfRule>
    <cfRule type="expression" dxfId="568" priority="850">
      <formula>$A$147="M"</formula>
    </cfRule>
    <cfRule type="expression" dxfId="567" priority="851">
      <formula>$A$147="Y"</formula>
    </cfRule>
    <cfRule type="expression" dxfId="566" priority="852">
      <formula>$A$147="R"</formula>
    </cfRule>
  </conditionalFormatting>
  <conditionalFormatting sqref="BA12">
    <cfRule type="expression" dxfId="565" priority="843">
      <formula>$A$148="S"</formula>
    </cfRule>
    <cfRule type="expression" dxfId="564" priority="844">
      <formula>$A$148="H"</formula>
    </cfRule>
    <cfRule type="expression" dxfId="563" priority="845">
      <formula>$A$148="M"</formula>
    </cfRule>
    <cfRule type="expression" dxfId="562" priority="846">
      <formula>$A$148="Y"</formula>
    </cfRule>
    <cfRule type="expression" dxfId="561" priority="847">
      <formula>$A$148="R"</formula>
    </cfRule>
  </conditionalFormatting>
  <conditionalFormatting sqref="BA13">
    <cfRule type="expression" dxfId="560" priority="838">
      <formula>$A$149="S"</formula>
    </cfRule>
    <cfRule type="expression" dxfId="559" priority="839">
      <formula>$A$149="H"</formula>
    </cfRule>
    <cfRule type="expression" dxfId="558" priority="840">
      <formula>$A$149="M"</formula>
    </cfRule>
    <cfRule type="expression" dxfId="557" priority="841">
      <formula>$A$149="Y"</formula>
    </cfRule>
    <cfRule type="expression" dxfId="556" priority="842">
      <formula>$A$149="R"</formula>
    </cfRule>
  </conditionalFormatting>
  <conditionalFormatting sqref="BA14">
    <cfRule type="expression" dxfId="555" priority="833">
      <formula>$A$150="S"</formula>
    </cfRule>
    <cfRule type="expression" dxfId="554" priority="834">
      <formula>$A$150="H"</formula>
    </cfRule>
    <cfRule type="expression" dxfId="553" priority="835">
      <formula>$A$150="M"</formula>
    </cfRule>
    <cfRule type="expression" dxfId="552" priority="836">
      <formula>$A$150="Y"</formula>
    </cfRule>
    <cfRule type="expression" dxfId="551" priority="837">
      <formula>$A$150="R"</formula>
    </cfRule>
  </conditionalFormatting>
  <conditionalFormatting sqref="BA21">
    <cfRule type="expression" dxfId="550" priority="1609">
      <formula>$A221="M"</formula>
    </cfRule>
    <cfRule type="expression" dxfId="549" priority="1610">
      <formula>$A221="S"</formula>
    </cfRule>
    <cfRule type="expression" dxfId="548" priority="1611">
      <formula>$A221="Y"</formula>
    </cfRule>
    <cfRule type="expression" dxfId="547" priority="1612">
      <formula>$A221="R"</formula>
    </cfRule>
    <cfRule type="expression" dxfId="546" priority="1613">
      <formula>$A221="H"</formula>
    </cfRule>
  </conditionalFormatting>
  <conditionalFormatting sqref="BA23">
    <cfRule type="expression" dxfId="545" priority="1659">
      <formula>$A211="M"</formula>
    </cfRule>
    <cfRule type="expression" dxfId="544" priority="1660">
      <formula>$A211="S"</formula>
    </cfRule>
    <cfRule type="expression" dxfId="543" priority="1661">
      <formula>$A211="Y"</formula>
    </cfRule>
    <cfRule type="expression" dxfId="542" priority="1662">
      <formula>$A211="R"</formula>
    </cfRule>
    <cfRule type="expression" dxfId="541" priority="1663">
      <formula>$A211="H"</formula>
    </cfRule>
  </conditionalFormatting>
  <conditionalFormatting sqref="BA24">
    <cfRule type="expression" dxfId="540" priority="1539">
      <formula>$A201="M"</formula>
    </cfRule>
    <cfRule type="expression" dxfId="539" priority="1540">
      <formula>$A201="S"</formula>
    </cfRule>
    <cfRule type="expression" dxfId="538" priority="1541">
      <formula>$A201="Y"</formula>
    </cfRule>
    <cfRule type="expression" dxfId="537" priority="1542">
      <formula>$A201="R"</formula>
    </cfRule>
    <cfRule type="expression" dxfId="536" priority="1543">
      <formula>$A201="H"</formula>
    </cfRule>
  </conditionalFormatting>
  <conditionalFormatting sqref="BA26">
    <cfRule type="expression" dxfId="535" priority="812">
      <formula>$A191="S"</formula>
    </cfRule>
    <cfRule type="expression" dxfId="534" priority="813">
      <formula>$A191="H"</formula>
    </cfRule>
    <cfRule type="expression" dxfId="533" priority="814">
      <formula>$A191="M"</formula>
    </cfRule>
    <cfRule type="expression" dxfId="532" priority="815">
      <formula>$A191="Y"</formula>
    </cfRule>
    <cfRule type="expression" dxfId="531" priority="816">
      <formula>$A191="R"</formula>
    </cfRule>
  </conditionalFormatting>
  <conditionalFormatting sqref="BA28">
    <cfRule type="expression" dxfId="530" priority="1759">
      <formula>$A$181="M"</formula>
    </cfRule>
    <cfRule type="expression" dxfId="529" priority="1760">
      <formula>$A$181="S"</formula>
    </cfRule>
    <cfRule type="expression" dxfId="528" priority="1761">
      <formula>$A$181="Y"</formula>
    </cfRule>
    <cfRule type="expression" dxfId="527" priority="1762">
      <formula>$A$181="R"</formula>
    </cfRule>
    <cfRule type="expression" dxfId="526" priority="1763">
      <formula>$A$181="H"</formula>
    </cfRule>
  </conditionalFormatting>
  <conditionalFormatting sqref="BC3">
    <cfRule type="expression" dxfId="525" priority="302">
      <formula>$C$151="P"</formula>
    </cfRule>
    <cfRule type="expression" dxfId="524" priority="303">
      <formula>$C$151="H"</formula>
    </cfRule>
    <cfRule type="expression" dxfId="523" priority="304">
      <formula>$C$151="L"</formula>
    </cfRule>
  </conditionalFormatting>
  <conditionalFormatting sqref="BC4">
    <cfRule type="expression" dxfId="522" priority="299">
      <formula>$C$152="P"</formula>
    </cfRule>
    <cfRule type="expression" dxfId="521" priority="300">
      <formula>$C$152="H"</formula>
    </cfRule>
    <cfRule type="expression" dxfId="520" priority="301">
      <formula>$C$152="L"</formula>
    </cfRule>
  </conditionalFormatting>
  <conditionalFormatting sqref="BC5">
    <cfRule type="expression" dxfId="519" priority="296">
      <formula>$C$153="P"</formula>
    </cfRule>
    <cfRule type="expression" dxfId="518" priority="297">
      <formula>$C$153="H"</formula>
    </cfRule>
    <cfRule type="expression" dxfId="517" priority="298">
      <formula>$C$153="L"</formula>
    </cfRule>
  </conditionalFormatting>
  <conditionalFormatting sqref="BD3">
    <cfRule type="expression" dxfId="516" priority="830">
      <formula>$A$151="S"</formula>
    </cfRule>
    <cfRule type="expression" dxfId="515" priority="831">
      <formula>$A$151="Y"</formula>
    </cfRule>
    <cfRule type="expression" dxfId="514" priority="832">
      <formula>$A$151="M"</formula>
    </cfRule>
    <cfRule type="expression" dxfId="513" priority="1893">
      <formula>$A$151="R"</formula>
    </cfRule>
    <cfRule type="expression" dxfId="512" priority="1894">
      <formula>$A$151="H"</formula>
    </cfRule>
  </conditionalFormatting>
  <conditionalFormatting sqref="BD4">
    <cfRule type="expression" dxfId="511" priority="6">
      <formula>$A$152="H"</formula>
    </cfRule>
    <cfRule type="expression" dxfId="510" priority="7">
      <formula>$A$152="S"</formula>
    </cfRule>
    <cfRule type="expression" dxfId="509" priority="8">
      <formula>$A$152="Y"</formula>
    </cfRule>
    <cfRule type="expression" dxfId="508" priority="9">
      <formula>$A$152="M"</formula>
    </cfRule>
    <cfRule type="expression" dxfId="507" priority="10">
      <formula>$A$152="R"</formula>
    </cfRule>
  </conditionalFormatting>
  <conditionalFormatting sqref="BD5">
    <cfRule type="expression" dxfId="506" priority="1">
      <formula>$A$153="H"</formula>
    </cfRule>
    <cfRule type="expression" dxfId="505" priority="2">
      <formula>$A$153="S"</formula>
    </cfRule>
    <cfRule type="expression" dxfId="504" priority="3">
      <formula>$A$153="M"</formula>
    </cfRule>
    <cfRule type="expression" dxfId="503" priority="4">
      <formula>$A$153="Y"</formula>
    </cfRule>
    <cfRule type="expression" dxfId="502" priority="5">
      <formula>$A$153="R"</formula>
    </cfRule>
  </conditionalFormatting>
  <printOptions verticalCentered="1"/>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6CBA-C23E-4D31-A9EF-55BA432B6D87}">
  <sheetPr>
    <pageSetUpPr fitToPage="1"/>
  </sheetPr>
  <dimension ref="A1:AB30"/>
  <sheetViews>
    <sheetView topLeftCell="B6" workbookViewId="0">
      <selection activeCell="B15" sqref="B15"/>
    </sheetView>
  </sheetViews>
  <sheetFormatPr defaultColWidth="9.1796875" defaultRowHeight="56" x14ac:dyDescent="1.6"/>
  <cols>
    <col min="1" max="2" width="15.7265625" style="35" customWidth="1"/>
    <col min="3" max="3" width="8.7265625" style="35" customWidth="1"/>
    <col min="4" max="5" width="15.7265625" style="35" customWidth="1"/>
    <col min="6" max="6" width="8.7265625" style="35" customWidth="1"/>
    <col min="7" max="8" width="15.7265625" style="35" customWidth="1"/>
    <col min="9" max="9" width="8.7265625" style="35" customWidth="1"/>
    <col min="10" max="11" width="15.7265625" style="35" customWidth="1"/>
    <col min="12" max="12" width="8.7265625" style="35" customWidth="1"/>
    <col min="13" max="14" width="15.7265625" style="35" customWidth="1"/>
    <col min="15" max="15" width="8.7265625" style="35" customWidth="1"/>
    <col min="16" max="17" width="15.7265625" style="35" customWidth="1"/>
    <col min="18" max="18" width="8.7265625" style="35" customWidth="1"/>
    <col min="19" max="20" width="15.7265625" style="35" customWidth="1"/>
    <col min="21" max="21" width="8.7265625" style="35" customWidth="1"/>
    <col min="22" max="23" width="15.7265625" style="35" customWidth="1"/>
    <col min="24" max="24" width="8.7265625" style="35" customWidth="1"/>
    <col min="25" max="26" width="15.7265625" style="35" customWidth="1"/>
    <col min="27" max="27" width="8.7265625" style="35" customWidth="1"/>
    <col min="28" max="28" width="15.7265625" style="35" customWidth="1"/>
    <col min="29" max="16384" width="9.1796875" style="35"/>
  </cols>
  <sheetData>
    <row r="1" spans="1:28" ht="50.25" customHeight="1" x14ac:dyDescent="1.6">
      <c r="A1" s="288" t="s">
        <v>271</v>
      </c>
      <c r="B1" s="288"/>
      <c r="C1" s="289"/>
      <c r="D1" s="290"/>
      <c r="E1" s="290"/>
      <c r="F1" s="287"/>
      <c r="G1" s="287"/>
      <c r="H1" s="287"/>
      <c r="I1" s="287"/>
      <c r="J1" s="287"/>
      <c r="K1" s="287"/>
      <c r="L1" s="287"/>
      <c r="M1" s="287"/>
      <c r="N1" s="287"/>
      <c r="O1" s="287"/>
      <c r="P1" s="33"/>
      <c r="Q1" s="39">
        <v>75</v>
      </c>
      <c r="R1" s="33"/>
      <c r="S1" s="39">
        <v>87</v>
      </c>
      <c r="T1" s="39">
        <v>99</v>
      </c>
      <c r="U1" s="33"/>
      <c r="V1" s="39">
        <v>111</v>
      </c>
      <c r="W1" s="39">
        <v>124</v>
      </c>
      <c r="X1" s="33"/>
      <c r="Y1" s="39">
        <v>136</v>
      </c>
      <c r="Z1" s="39">
        <v>148</v>
      </c>
      <c r="AA1" s="33"/>
      <c r="AB1" s="39">
        <v>161</v>
      </c>
    </row>
    <row r="2" spans="1:28" ht="50.25" customHeight="1" x14ac:dyDescent="1.6">
      <c r="A2" s="288"/>
      <c r="B2" s="288"/>
      <c r="C2" s="33"/>
      <c r="D2" s="33"/>
      <c r="E2" s="33"/>
      <c r="F2" s="287"/>
      <c r="G2" s="287"/>
      <c r="H2" s="287"/>
      <c r="I2" s="287"/>
      <c r="J2" s="287"/>
      <c r="K2" s="287"/>
      <c r="L2" s="287"/>
      <c r="M2" s="287"/>
      <c r="N2" s="287"/>
      <c r="O2" s="287"/>
      <c r="P2" s="33"/>
      <c r="Q2" s="39">
        <v>76</v>
      </c>
      <c r="R2" s="33"/>
      <c r="S2" s="39">
        <v>88</v>
      </c>
      <c r="T2" s="39">
        <v>100</v>
      </c>
      <c r="U2" s="33"/>
      <c r="V2" s="39">
        <v>113</v>
      </c>
      <c r="W2" s="39">
        <v>125</v>
      </c>
      <c r="X2" s="33"/>
      <c r="Y2" s="39">
        <v>137</v>
      </c>
      <c r="Z2" s="39">
        <v>149</v>
      </c>
      <c r="AA2" s="33"/>
      <c r="AB2" s="39">
        <v>162</v>
      </c>
    </row>
    <row r="3" spans="1:28" ht="50.25" customHeight="1" x14ac:dyDescent="1.6">
      <c r="A3" s="288" t="s">
        <v>272</v>
      </c>
      <c r="B3" s="288"/>
      <c r="C3" s="290"/>
      <c r="D3" s="290"/>
      <c r="E3" s="290"/>
      <c r="F3" s="293">
        <f ca="1">NOW()-TRUNC(NOW())</f>
        <v>0.14859479166625533</v>
      </c>
      <c r="G3" s="293"/>
      <c r="H3" s="287"/>
      <c r="I3" s="287"/>
      <c r="J3" s="287"/>
      <c r="K3" s="287"/>
      <c r="L3" s="292"/>
      <c r="M3" s="292"/>
      <c r="N3" s="292"/>
      <c r="O3" s="292"/>
      <c r="P3" s="33"/>
      <c r="Q3" s="39">
        <v>77</v>
      </c>
      <c r="R3" s="33"/>
      <c r="S3" s="39">
        <v>89</v>
      </c>
      <c r="T3" s="39">
        <v>101</v>
      </c>
      <c r="U3" s="33"/>
      <c r="V3" s="39">
        <v>114</v>
      </c>
      <c r="W3" s="39">
        <v>126</v>
      </c>
      <c r="X3" s="33"/>
      <c r="Y3" s="39">
        <v>138</v>
      </c>
      <c r="Z3" s="39">
        <v>150</v>
      </c>
      <c r="AA3" s="33"/>
      <c r="AB3" s="39">
        <v>163</v>
      </c>
    </row>
    <row r="4" spans="1:28" ht="50.25" customHeight="1" x14ac:dyDescent="1.6">
      <c r="A4" s="287"/>
      <c r="B4" s="287"/>
      <c r="C4" s="33"/>
      <c r="D4" s="33"/>
      <c r="E4" s="33"/>
      <c r="F4" s="287"/>
      <c r="G4" s="287"/>
      <c r="H4" s="287"/>
      <c r="I4" s="287"/>
      <c r="J4" s="287"/>
      <c r="K4" s="287"/>
      <c r="L4" s="287"/>
      <c r="M4" s="287"/>
      <c r="N4" s="287"/>
      <c r="O4" s="287"/>
      <c r="P4" s="33"/>
      <c r="Q4" s="39">
        <v>78</v>
      </c>
      <c r="R4" s="33"/>
      <c r="S4" s="39">
        <v>90</v>
      </c>
      <c r="T4" s="39">
        <v>102</v>
      </c>
      <c r="U4" s="33"/>
      <c r="V4" s="39">
        <v>115</v>
      </c>
      <c r="W4" s="39">
        <v>127</v>
      </c>
      <c r="X4" s="33"/>
      <c r="Y4" s="39">
        <v>139</v>
      </c>
      <c r="Z4" s="39">
        <v>151</v>
      </c>
      <c r="AA4" s="33"/>
      <c r="AB4" s="33"/>
    </row>
    <row r="5" spans="1:28" ht="50.25" customHeight="1" x14ac:dyDescent="1.6">
      <c r="A5" s="33"/>
      <c r="B5" s="33"/>
      <c r="C5" s="33"/>
      <c r="D5" s="33"/>
      <c r="E5" s="33"/>
      <c r="F5" s="33"/>
      <c r="G5" s="33"/>
      <c r="H5" s="33"/>
      <c r="I5" s="33"/>
      <c r="J5" s="33"/>
      <c r="K5" s="33"/>
      <c r="L5" s="33"/>
      <c r="M5" s="33"/>
      <c r="N5" s="33"/>
      <c r="O5" s="33"/>
      <c r="P5" s="33"/>
      <c r="Q5" s="39">
        <v>79</v>
      </c>
      <c r="R5" s="33"/>
      <c r="S5" s="39">
        <v>91</v>
      </c>
      <c r="T5" s="39">
        <v>103</v>
      </c>
      <c r="U5" s="33"/>
      <c r="V5" s="39">
        <v>116</v>
      </c>
      <c r="W5" s="39">
        <v>128</v>
      </c>
      <c r="X5" s="33"/>
      <c r="Y5" s="39">
        <v>140</v>
      </c>
      <c r="Z5" s="39">
        <v>152</v>
      </c>
      <c r="AA5" s="33"/>
      <c r="AB5" s="34"/>
    </row>
    <row r="6" spans="1:28" ht="50.25" customHeight="1" x14ac:dyDescent="1.6">
      <c r="A6" s="39">
        <v>6</v>
      </c>
      <c r="B6" s="39">
        <v>11</v>
      </c>
      <c r="C6" s="33"/>
      <c r="D6" s="39">
        <v>16</v>
      </c>
      <c r="E6" s="39">
        <v>21</v>
      </c>
      <c r="F6" s="33"/>
      <c r="G6" s="39">
        <v>26</v>
      </c>
      <c r="H6" s="39">
        <v>33</v>
      </c>
      <c r="I6" s="33"/>
      <c r="J6" s="39">
        <v>41</v>
      </c>
      <c r="K6" s="39">
        <v>48</v>
      </c>
      <c r="L6" s="33"/>
      <c r="M6" s="39">
        <v>54</v>
      </c>
      <c r="N6" s="39">
        <v>61</v>
      </c>
      <c r="O6" s="33"/>
      <c r="P6" s="39">
        <v>68</v>
      </c>
      <c r="Q6" s="40">
        <v>80</v>
      </c>
      <c r="R6" s="33"/>
      <c r="S6" s="39">
        <v>92</v>
      </c>
      <c r="T6" s="39">
        <v>104</v>
      </c>
      <c r="U6" s="33"/>
      <c r="V6" s="39">
        <v>117</v>
      </c>
      <c r="W6" s="39">
        <v>129</v>
      </c>
      <c r="X6" s="33"/>
      <c r="Y6" s="39">
        <v>141</v>
      </c>
      <c r="Z6" s="39">
        <v>153</v>
      </c>
      <c r="AA6" s="33"/>
      <c r="AB6" s="34"/>
    </row>
    <row r="7" spans="1:28" ht="50.25" customHeight="1" x14ac:dyDescent="1.6">
      <c r="A7" s="39">
        <v>7</v>
      </c>
      <c r="B7" s="39">
        <v>12</v>
      </c>
      <c r="C7" s="33"/>
      <c r="D7" s="39">
        <v>17</v>
      </c>
      <c r="E7" s="39">
        <v>22</v>
      </c>
      <c r="F7" s="33"/>
      <c r="G7" s="39">
        <v>27</v>
      </c>
      <c r="H7" s="39">
        <v>34</v>
      </c>
      <c r="I7" s="33"/>
      <c r="J7" s="39">
        <v>42</v>
      </c>
      <c r="K7" s="39">
        <v>49</v>
      </c>
      <c r="L7" s="33"/>
      <c r="M7" s="39">
        <v>55</v>
      </c>
      <c r="N7" s="39">
        <v>62</v>
      </c>
      <c r="O7" s="33"/>
      <c r="P7" s="39">
        <v>69</v>
      </c>
      <c r="Q7" s="39">
        <v>81</v>
      </c>
      <c r="R7" s="33"/>
      <c r="S7" s="39">
        <v>93</v>
      </c>
      <c r="T7" s="39">
        <v>105</v>
      </c>
      <c r="U7" s="33"/>
      <c r="V7" s="39">
        <v>118</v>
      </c>
      <c r="W7" s="39">
        <v>130</v>
      </c>
      <c r="X7" s="33"/>
      <c r="Y7" s="39">
        <v>142</v>
      </c>
      <c r="Z7" s="39">
        <v>154</v>
      </c>
      <c r="AA7" s="33"/>
      <c r="AB7" s="34"/>
    </row>
    <row r="8" spans="1:28" ht="50.25" customHeight="1" x14ac:dyDescent="1.6">
      <c r="A8" s="39">
        <v>8</v>
      </c>
      <c r="B8" s="39">
        <v>13</v>
      </c>
      <c r="C8" s="33"/>
      <c r="D8" s="291">
        <v>18</v>
      </c>
      <c r="E8" s="39">
        <v>23</v>
      </c>
      <c r="F8" s="33"/>
      <c r="G8" s="39">
        <v>28</v>
      </c>
      <c r="H8" s="39">
        <v>35</v>
      </c>
      <c r="I8" s="33"/>
      <c r="J8" s="39">
        <v>43</v>
      </c>
      <c r="K8" s="39">
        <v>50</v>
      </c>
      <c r="L8" s="33"/>
      <c r="M8" s="39">
        <v>56</v>
      </c>
      <c r="N8" s="39">
        <v>63</v>
      </c>
      <c r="O8" s="33"/>
      <c r="P8" s="39">
        <v>70</v>
      </c>
      <c r="Q8" s="39">
        <v>82</v>
      </c>
      <c r="R8" s="33"/>
      <c r="S8" s="39">
        <v>94</v>
      </c>
      <c r="T8" s="39">
        <v>106</v>
      </c>
      <c r="U8" s="33"/>
      <c r="V8" s="39">
        <v>119</v>
      </c>
      <c r="W8" s="39">
        <v>131</v>
      </c>
      <c r="X8" s="33"/>
      <c r="Y8" s="39">
        <v>143</v>
      </c>
      <c r="Z8" s="39">
        <v>155</v>
      </c>
      <c r="AA8" s="33"/>
      <c r="AB8" s="34"/>
    </row>
    <row r="9" spans="1:28" ht="50.25" customHeight="1" x14ac:dyDescent="1.6">
      <c r="A9" s="39">
        <v>10</v>
      </c>
      <c r="B9" s="39">
        <v>15</v>
      </c>
      <c r="C9" s="33"/>
      <c r="D9" s="291"/>
      <c r="E9" s="39">
        <v>24</v>
      </c>
      <c r="F9" s="33"/>
      <c r="G9" s="39">
        <v>29</v>
      </c>
      <c r="H9" s="39">
        <v>36</v>
      </c>
      <c r="I9" s="33"/>
      <c r="J9" s="39">
        <v>44</v>
      </c>
      <c r="K9" s="39">
        <v>51</v>
      </c>
      <c r="L9" s="33"/>
      <c r="M9" s="39">
        <v>57</v>
      </c>
      <c r="N9" s="39">
        <v>64</v>
      </c>
      <c r="O9" s="33"/>
      <c r="P9" s="39">
        <v>71</v>
      </c>
      <c r="Q9" s="39">
        <v>83</v>
      </c>
      <c r="R9" s="33"/>
      <c r="S9" s="39">
        <v>95</v>
      </c>
      <c r="T9" s="39">
        <v>107</v>
      </c>
      <c r="U9" s="33"/>
      <c r="V9" s="39">
        <v>120</v>
      </c>
      <c r="W9" s="39">
        <v>132</v>
      </c>
      <c r="X9" s="33"/>
      <c r="Y9" s="39">
        <v>144</v>
      </c>
      <c r="Z9" s="39">
        <v>156</v>
      </c>
      <c r="AA9" s="33"/>
      <c r="AB9" s="34"/>
    </row>
    <row r="10" spans="1:28" ht="50.25" customHeight="1" x14ac:dyDescent="1.6">
      <c r="A10" s="287"/>
      <c r="B10" s="287"/>
      <c r="C10" s="33"/>
      <c r="D10" s="39">
        <v>19</v>
      </c>
      <c r="E10" s="39">
        <v>25</v>
      </c>
      <c r="F10" s="33"/>
      <c r="G10" s="39">
        <v>30</v>
      </c>
      <c r="H10" s="39">
        <v>37</v>
      </c>
      <c r="I10" s="33"/>
      <c r="J10" s="39">
        <v>45</v>
      </c>
      <c r="K10" s="39">
        <v>52</v>
      </c>
      <c r="L10" s="33"/>
      <c r="M10" s="39">
        <v>58</v>
      </c>
      <c r="N10" s="39">
        <v>65</v>
      </c>
      <c r="O10" s="33"/>
      <c r="P10" s="39">
        <v>72</v>
      </c>
      <c r="Q10" s="39">
        <v>84</v>
      </c>
      <c r="R10" s="33"/>
      <c r="S10" s="39">
        <v>96</v>
      </c>
      <c r="T10" s="39">
        <v>108</v>
      </c>
      <c r="U10" s="33"/>
      <c r="V10" s="39">
        <v>121</v>
      </c>
      <c r="W10" s="39">
        <v>133</v>
      </c>
      <c r="X10" s="33"/>
      <c r="Y10" s="39">
        <v>145</v>
      </c>
      <c r="Z10" s="39">
        <v>157</v>
      </c>
      <c r="AA10" s="33"/>
      <c r="AB10" s="34"/>
    </row>
    <row r="11" spans="1:28" ht="50.25" customHeight="1" x14ac:dyDescent="1.6">
      <c r="C11" s="33"/>
      <c r="D11" s="33"/>
      <c r="E11" s="33"/>
      <c r="F11" s="33"/>
      <c r="G11" s="39">
        <v>31</v>
      </c>
      <c r="H11" s="39">
        <v>38</v>
      </c>
      <c r="I11" s="33"/>
      <c r="J11" s="39">
        <v>46</v>
      </c>
      <c r="K11" s="39">
        <v>53</v>
      </c>
      <c r="L11" s="33"/>
      <c r="M11" s="39">
        <v>59</v>
      </c>
      <c r="N11" s="39">
        <v>66</v>
      </c>
      <c r="O11" s="33"/>
      <c r="P11" s="39">
        <v>73</v>
      </c>
      <c r="Q11" s="39">
        <v>85</v>
      </c>
      <c r="R11" s="33"/>
      <c r="S11" s="39">
        <v>97</v>
      </c>
      <c r="T11" s="39">
        <v>109</v>
      </c>
      <c r="U11" s="33"/>
      <c r="V11" s="39">
        <v>122</v>
      </c>
      <c r="W11" s="39">
        <v>134</v>
      </c>
      <c r="X11" s="33"/>
      <c r="Y11" s="39">
        <v>146</v>
      </c>
      <c r="Z11" s="39">
        <v>158</v>
      </c>
      <c r="AA11" s="33"/>
      <c r="AB11" s="34"/>
    </row>
    <row r="12" spans="1:28" ht="50.25" customHeight="1" x14ac:dyDescent="1.6">
      <c r="G12" s="39">
        <v>32</v>
      </c>
      <c r="H12" s="39">
        <v>39</v>
      </c>
      <c r="I12" s="287"/>
      <c r="J12" s="287"/>
      <c r="K12" s="287"/>
      <c r="L12" s="287"/>
      <c r="M12" s="39">
        <v>60</v>
      </c>
      <c r="N12" s="39">
        <v>67</v>
      </c>
      <c r="O12" s="33"/>
      <c r="P12" s="39">
        <v>74</v>
      </c>
      <c r="Q12" s="39">
        <v>86</v>
      </c>
      <c r="S12" s="39">
        <v>98</v>
      </c>
      <c r="T12" s="39">
        <v>110</v>
      </c>
      <c r="V12" s="39">
        <v>123</v>
      </c>
      <c r="W12" s="39">
        <v>135</v>
      </c>
      <c r="Y12" s="39">
        <v>147</v>
      </c>
      <c r="Z12" s="39">
        <v>159</v>
      </c>
      <c r="AA12" s="33"/>
      <c r="AB12" s="34"/>
    </row>
    <row r="13" spans="1:28" ht="50.25" customHeight="1" x14ac:dyDescent="1.6">
      <c r="A13" s="287"/>
      <c r="B13" s="287"/>
      <c r="F13" s="287"/>
      <c r="G13" s="287"/>
      <c r="H13" s="287"/>
      <c r="I13" s="287"/>
      <c r="M13" s="33"/>
      <c r="N13" s="33"/>
      <c r="P13" s="33"/>
      <c r="Q13" s="33"/>
      <c r="S13" s="33"/>
      <c r="T13" s="33"/>
      <c r="V13" s="36"/>
      <c r="W13" s="33"/>
      <c r="Y13" s="33"/>
      <c r="Z13" s="33"/>
      <c r="AB13" s="34"/>
    </row>
    <row r="14" spans="1:28" ht="50.25" customHeight="1" x14ac:dyDescent="1.6">
      <c r="A14" s="287"/>
      <c r="B14" s="287"/>
      <c r="F14" s="287"/>
      <c r="G14" s="287"/>
      <c r="H14" s="287"/>
      <c r="I14" s="287"/>
      <c r="M14" s="33"/>
      <c r="N14" s="33"/>
      <c r="P14" s="33"/>
      <c r="Q14" s="33"/>
      <c r="S14" s="39">
        <v>180</v>
      </c>
      <c r="T14" s="33"/>
      <c r="V14" s="36"/>
      <c r="W14" s="33"/>
      <c r="Y14" s="33"/>
      <c r="Z14" s="33"/>
      <c r="AB14" s="34"/>
    </row>
    <row r="15" spans="1:28" ht="50.25" customHeight="1" x14ac:dyDescent="1.6">
      <c r="F15" s="287"/>
      <c r="G15" s="287"/>
      <c r="H15" s="33"/>
      <c r="M15" s="39">
        <v>167</v>
      </c>
      <c r="N15" s="39">
        <v>168</v>
      </c>
      <c r="P15" s="39">
        <v>169</v>
      </c>
      <c r="Q15" s="39">
        <v>170</v>
      </c>
      <c r="S15" s="39">
        <v>171</v>
      </c>
      <c r="T15" s="33"/>
      <c r="V15" s="39">
        <v>172</v>
      </c>
      <c r="W15" s="39">
        <v>177</v>
      </c>
      <c r="Y15" s="33"/>
      <c r="Z15" s="33"/>
    </row>
    <row r="16" spans="1:28" ht="39.75" customHeight="1" x14ac:dyDescent="1.6"/>
    <row r="17" spans="1:27" ht="50.25" customHeight="1" x14ac:dyDescent="1.6">
      <c r="A17" s="36"/>
      <c r="B17" s="287"/>
      <c r="C17" s="287"/>
      <c r="D17" s="287"/>
      <c r="E17" s="287"/>
      <c r="F17" s="287"/>
      <c r="G17" s="287"/>
      <c r="H17" s="33"/>
      <c r="M17" s="39">
        <v>173</v>
      </c>
      <c r="N17" s="39">
        <v>174</v>
      </c>
      <c r="P17" s="39">
        <v>175</v>
      </c>
      <c r="Q17" s="39">
        <v>176</v>
      </c>
      <c r="S17" s="33"/>
      <c r="T17" s="33"/>
      <c r="V17" s="33"/>
      <c r="W17" s="33"/>
      <c r="Y17" s="33"/>
      <c r="Z17" s="33"/>
    </row>
    <row r="18" spans="1:27" ht="39.75" customHeight="1" x14ac:dyDescent="0.55000000000000004">
      <c r="A18" s="294" t="s">
        <v>273</v>
      </c>
      <c r="B18" s="294"/>
      <c r="C18" s="294"/>
      <c r="D18" s="294"/>
      <c r="E18" s="294"/>
      <c r="F18" s="294"/>
      <c r="G18" s="294"/>
      <c r="H18" s="294"/>
      <c r="I18" s="294"/>
      <c r="J18" s="294"/>
    </row>
    <row r="19" spans="1:27" ht="50.25" customHeight="1" x14ac:dyDescent="0.55000000000000004">
      <c r="A19" s="169" t="s">
        <v>286</v>
      </c>
      <c r="B19" s="240" t="s">
        <v>274</v>
      </c>
      <c r="C19" s="240"/>
      <c r="D19" s="240"/>
      <c r="E19" s="240"/>
      <c r="F19" s="240"/>
      <c r="G19" s="240"/>
      <c r="H19" s="240"/>
      <c r="I19" s="240"/>
      <c r="J19" s="240"/>
      <c r="L19" s="33"/>
      <c r="M19" s="39">
        <v>250</v>
      </c>
      <c r="N19" s="39">
        <v>249</v>
      </c>
      <c r="O19" s="33"/>
      <c r="P19" s="39">
        <v>248</v>
      </c>
      <c r="Q19" s="39">
        <v>247</v>
      </c>
      <c r="R19" s="33"/>
      <c r="S19" s="39">
        <v>246</v>
      </c>
      <c r="T19" s="39">
        <v>245</v>
      </c>
      <c r="U19" s="33"/>
      <c r="V19" s="39">
        <v>244</v>
      </c>
      <c r="W19" s="39">
        <v>243</v>
      </c>
      <c r="X19" s="33"/>
      <c r="Y19" s="39">
        <v>242</v>
      </c>
      <c r="Z19" s="39">
        <v>241</v>
      </c>
      <c r="AA19" s="33"/>
    </row>
    <row r="20" spans="1:27" ht="39.75" customHeight="1" x14ac:dyDescent="0.55000000000000004">
      <c r="A20" s="171"/>
      <c r="B20" s="284"/>
      <c r="C20" s="285"/>
      <c r="D20" s="285"/>
      <c r="E20" s="285"/>
      <c r="F20" s="285"/>
      <c r="G20" s="285"/>
      <c r="H20" s="285"/>
      <c r="I20" s="285"/>
      <c r="J20" s="286"/>
    </row>
    <row r="21" spans="1:27" ht="50.25" customHeight="1" x14ac:dyDescent="0.55000000000000004">
      <c r="A21" s="172"/>
      <c r="B21" s="284"/>
      <c r="C21" s="285"/>
      <c r="D21" s="285"/>
      <c r="E21" s="285"/>
      <c r="F21" s="285"/>
      <c r="G21" s="285"/>
      <c r="H21" s="285"/>
      <c r="I21" s="285"/>
      <c r="J21" s="286"/>
      <c r="L21" s="33"/>
      <c r="M21" s="39">
        <v>240</v>
      </c>
      <c r="N21" s="39">
        <v>239</v>
      </c>
      <c r="O21" s="33"/>
      <c r="P21" s="39">
        <v>238</v>
      </c>
      <c r="Q21" s="39">
        <v>237</v>
      </c>
      <c r="R21" s="33"/>
      <c r="S21" s="39">
        <v>236</v>
      </c>
      <c r="T21" s="39">
        <v>235</v>
      </c>
      <c r="U21" s="33"/>
      <c r="V21" s="39">
        <v>234</v>
      </c>
      <c r="W21" s="39">
        <v>233</v>
      </c>
      <c r="X21" s="33"/>
      <c r="Y21" s="39">
        <v>232</v>
      </c>
      <c r="Z21" s="39">
        <v>231</v>
      </c>
      <c r="AA21" s="33"/>
    </row>
    <row r="22" spans="1:27" ht="50.25" customHeight="1" x14ac:dyDescent="0.55000000000000004">
      <c r="A22" s="172"/>
      <c r="B22" s="284"/>
      <c r="C22" s="285"/>
      <c r="D22" s="285"/>
      <c r="E22" s="285"/>
      <c r="F22" s="285"/>
      <c r="G22" s="285"/>
      <c r="H22" s="285"/>
      <c r="I22" s="285"/>
      <c r="J22" s="286"/>
      <c r="L22" s="33"/>
      <c r="M22" s="39">
        <v>230</v>
      </c>
      <c r="N22" s="39">
        <v>229</v>
      </c>
      <c r="O22" s="33"/>
      <c r="P22" s="39">
        <v>228</v>
      </c>
      <c r="Q22" s="39">
        <v>227</v>
      </c>
      <c r="R22" s="33"/>
      <c r="S22" s="39">
        <v>226</v>
      </c>
      <c r="T22" s="39">
        <v>225</v>
      </c>
      <c r="U22" s="33"/>
      <c r="V22" s="39">
        <v>224</v>
      </c>
      <c r="W22" s="39">
        <v>223</v>
      </c>
      <c r="X22" s="33"/>
      <c r="Y22" s="39">
        <v>222</v>
      </c>
      <c r="Z22" s="39">
        <v>221</v>
      </c>
      <c r="AA22" s="33"/>
    </row>
    <row r="23" spans="1:27" ht="39.75" customHeight="1" x14ac:dyDescent="0.55000000000000004">
      <c r="A23" s="171"/>
      <c r="B23" s="284"/>
      <c r="C23" s="285"/>
      <c r="D23" s="285"/>
      <c r="E23" s="285"/>
      <c r="F23" s="285"/>
      <c r="G23" s="285"/>
      <c r="H23" s="285"/>
      <c r="I23" s="285"/>
      <c r="J23" s="286"/>
    </row>
    <row r="24" spans="1:27" ht="50.25" customHeight="1" x14ac:dyDescent="0.55000000000000004">
      <c r="A24" s="169"/>
      <c r="B24" s="284"/>
      <c r="C24" s="285"/>
      <c r="D24" s="285"/>
      <c r="E24" s="285"/>
      <c r="F24" s="285"/>
      <c r="G24" s="285"/>
      <c r="H24" s="285"/>
      <c r="I24" s="285"/>
      <c r="J24" s="286"/>
      <c r="L24" s="33"/>
      <c r="M24" s="39">
        <v>220</v>
      </c>
      <c r="N24" s="39">
        <v>219</v>
      </c>
      <c r="O24" s="33"/>
      <c r="P24" s="39">
        <v>218</v>
      </c>
      <c r="Q24" s="39">
        <v>217</v>
      </c>
      <c r="R24" s="33"/>
      <c r="S24" s="39">
        <v>216</v>
      </c>
      <c r="T24" s="39">
        <v>215</v>
      </c>
      <c r="U24" s="33"/>
      <c r="V24" s="39">
        <v>214</v>
      </c>
      <c r="W24" s="39">
        <v>213</v>
      </c>
      <c r="X24" s="33"/>
      <c r="Y24" s="39">
        <v>212</v>
      </c>
      <c r="Z24" s="39">
        <v>211</v>
      </c>
      <c r="AA24" s="33"/>
    </row>
    <row r="25" spans="1:27" ht="39.75" customHeight="1" x14ac:dyDescent="0.55000000000000004">
      <c r="A25" s="171"/>
      <c r="B25" s="284"/>
      <c r="C25" s="285"/>
      <c r="D25" s="285"/>
      <c r="E25" s="285"/>
      <c r="F25" s="285"/>
      <c r="G25" s="285"/>
      <c r="H25" s="285"/>
      <c r="I25" s="285"/>
      <c r="J25" s="286"/>
    </row>
    <row r="26" spans="1:27" ht="50.25" customHeight="1" x14ac:dyDescent="0.55000000000000004">
      <c r="A26" s="169"/>
      <c r="B26" s="284"/>
      <c r="C26" s="285"/>
      <c r="D26" s="285"/>
      <c r="E26" s="285"/>
      <c r="F26" s="285"/>
      <c r="G26" s="285"/>
      <c r="H26" s="285"/>
      <c r="I26" s="285"/>
      <c r="J26" s="286"/>
      <c r="M26" s="39">
        <v>210</v>
      </c>
      <c r="N26" s="39">
        <v>209</v>
      </c>
      <c r="P26" s="39">
        <v>208</v>
      </c>
      <c r="Q26" s="39">
        <v>207</v>
      </c>
      <c r="S26" s="39">
        <v>206</v>
      </c>
      <c r="T26" s="39">
        <v>205</v>
      </c>
      <c r="V26" s="39">
        <v>204</v>
      </c>
      <c r="W26" s="39">
        <v>203</v>
      </c>
      <c r="Y26" s="39">
        <v>202</v>
      </c>
      <c r="Z26" s="39">
        <v>201</v>
      </c>
    </row>
    <row r="27" spans="1:27" ht="50.25" customHeight="1" x14ac:dyDescent="0.55000000000000004">
      <c r="A27" s="170"/>
      <c r="B27" s="284"/>
      <c r="C27" s="285"/>
      <c r="D27" s="285"/>
      <c r="E27" s="285"/>
      <c r="F27" s="285"/>
      <c r="G27" s="285"/>
      <c r="H27" s="285"/>
      <c r="I27" s="285"/>
      <c r="J27" s="286"/>
      <c r="L27" s="36"/>
      <c r="M27" s="39">
        <v>190</v>
      </c>
      <c r="N27" s="39">
        <v>189</v>
      </c>
      <c r="O27" s="36"/>
      <c r="P27" s="39">
        <v>188</v>
      </c>
      <c r="Q27" s="39">
        <v>187</v>
      </c>
      <c r="R27" s="36"/>
      <c r="S27" s="39">
        <v>186</v>
      </c>
      <c r="T27" s="39">
        <v>185</v>
      </c>
      <c r="U27" s="36"/>
      <c r="V27" s="33"/>
      <c r="W27" s="33"/>
      <c r="X27" s="36"/>
      <c r="Y27" s="33"/>
      <c r="Z27" s="33"/>
      <c r="AA27" s="36"/>
    </row>
    <row r="28" spans="1:27" ht="39.75" customHeight="1" x14ac:dyDescent="0.55000000000000004">
      <c r="A28" s="171"/>
      <c r="B28" s="284"/>
      <c r="C28" s="285"/>
      <c r="D28" s="285"/>
      <c r="E28" s="285"/>
      <c r="F28" s="285"/>
      <c r="G28" s="285"/>
      <c r="H28" s="285"/>
      <c r="I28" s="285"/>
      <c r="J28" s="286"/>
    </row>
    <row r="29" spans="1:27" ht="50.25" customHeight="1" x14ac:dyDescent="0.55000000000000004">
      <c r="A29" s="170"/>
      <c r="B29" s="284"/>
      <c r="C29" s="285"/>
      <c r="D29" s="285"/>
      <c r="E29" s="285"/>
      <c r="F29" s="285"/>
      <c r="G29" s="285"/>
      <c r="H29" s="285"/>
      <c r="I29" s="285"/>
      <c r="J29" s="286"/>
      <c r="L29" s="36"/>
      <c r="M29" s="39">
        <v>195</v>
      </c>
      <c r="N29" s="39">
        <v>194</v>
      </c>
      <c r="O29" s="36"/>
      <c r="P29" s="39">
        <v>193</v>
      </c>
      <c r="Q29" s="39">
        <v>192</v>
      </c>
      <c r="R29" s="36"/>
      <c r="S29" s="33"/>
      <c r="T29" s="33"/>
      <c r="U29" s="36"/>
      <c r="V29" s="33"/>
      <c r="W29" s="33"/>
      <c r="X29" s="36"/>
      <c r="Y29" s="33"/>
      <c r="Z29" s="33"/>
      <c r="AA29" s="36"/>
    </row>
    <row r="30" spans="1:27" ht="50.25" customHeight="1" x14ac:dyDescent="0.55000000000000004">
      <c r="A30" s="170"/>
      <c r="B30" s="284"/>
      <c r="C30" s="285"/>
      <c r="D30" s="285"/>
      <c r="E30" s="285"/>
      <c r="F30" s="285"/>
      <c r="G30" s="285"/>
      <c r="H30" s="285"/>
      <c r="I30" s="285"/>
      <c r="J30" s="286"/>
      <c r="L30" s="36"/>
      <c r="M30" s="39">
        <v>197</v>
      </c>
      <c r="N30" s="39">
        <v>198</v>
      </c>
      <c r="O30" s="36"/>
      <c r="P30" s="39">
        <v>199</v>
      </c>
      <c r="Q30" s="39">
        <v>200</v>
      </c>
      <c r="R30" s="36"/>
      <c r="S30" s="33"/>
      <c r="T30" s="33"/>
      <c r="U30" s="36"/>
      <c r="V30" s="33"/>
      <c r="W30" s="33"/>
      <c r="X30" s="36"/>
      <c r="Y30" s="33"/>
      <c r="Z30" s="33"/>
      <c r="AA30" s="36"/>
    </row>
  </sheetData>
  <sheetProtection algorithmName="SHA-512" hashValue="SS2bj2qdeqk6vO+1ugi/pU9lBJ6EAJZNO0Kgh+w3lTJ06HczoTatAvljuzzkh2nd4EtFOBo3y+HrueJXku0Feg==" saltValue="nKtuzAZngiOVF45+jLO7XA==" spinCount="100000" sheet="1" objects="1" scenarios="1"/>
  <mergeCells count="52">
    <mergeCell ref="B30:J30"/>
    <mergeCell ref="B25:J25"/>
    <mergeCell ref="B26:J26"/>
    <mergeCell ref="B27:J27"/>
    <mergeCell ref="B28:J28"/>
    <mergeCell ref="B29:J29"/>
    <mergeCell ref="A18:J18"/>
    <mergeCell ref="B19:J19"/>
    <mergeCell ref="I12:J12"/>
    <mergeCell ref="K12:L12"/>
    <mergeCell ref="A14:B14"/>
    <mergeCell ref="F14:G14"/>
    <mergeCell ref="H14:I14"/>
    <mergeCell ref="A13:B13"/>
    <mergeCell ref="F13:G13"/>
    <mergeCell ref="H13:I13"/>
    <mergeCell ref="F15:G15"/>
    <mergeCell ref="B17:E17"/>
    <mergeCell ref="F17:G17"/>
    <mergeCell ref="D8:D9"/>
    <mergeCell ref="A10:B10"/>
    <mergeCell ref="N3:O3"/>
    <mergeCell ref="A4:B4"/>
    <mergeCell ref="F4:G4"/>
    <mergeCell ref="H4:I4"/>
    <mergeCell ref="J4:K4"/>
    <mergeCell ref="L4:M4"/>
    <mergeCell ref="N4:O4"/>
    <mergeCell ref="A3:B3"/>
    <mergeCell ref="C3:E3"/>
    <mergeCell ref="F3:G3"/>
    <mergeCell ref="H3:I3"/>
    <mergeCell ref="J3:K3"/>
    <mergeCell ref="L3:M3"/>
    <mergeCell ref="N1:O1"/>
    <mergeCell ref="A2:B2"/>
    <mergeCell ref="F2:G2"/>
    <mergeCell ref="H2:I2"/>
    <mergeCell ref="J2:K2"/>
    <mergeCell ref="L2:M2"/>
    <mergeCell ref="N2:O2"/>
    <mergeCell ref="A1:B1"/>
    <mergeCell ref="C1:E1"/>
    <mergeCell ref="F1:G1"/>
    <mergeCell ref="H1:I1"/>
    <mergeCell ref="J1:K1"/>
    <mergeCell ref="L1:M1"/>
    <mergeCell ref="B20:J20"/>
    <mergeCell ref="B21:J21"/>
    <mergeCell ref="B22:J22"/>
    <mergeCell ref="B23:J23"/>
    <mergeCell ref="B24:J24"/>
  </mergeCells>
  <conditionalFormatting sqref="A6:B6">
    <cfRule type="expression" dxfId="501" priority="488">
      <formula>XEY1="R"</formula>
    </cfRule>
    <cfRule type="expression" dxfId="500" priority="526">
      <formula>XEY1="H"</formula>
    </cfRule>
    <cfRule type="expression" dxfId="499" priority="527">
      <formula>XEY1="Y"</formula>
    </cfRule>
    <cfRule type="expression" dxfId="498" priority="528">
      <formula>XEY1="M"</formula>
    </cfRule>
    <cfRule type="expression" dxfId="497" priority="529">
      <formula>XEY1="s"</formula>
    </cfRule>
  </conditionalFormatting>
  <conditionalFormatting sqref="A7:B7">
    <cfRule type="expression" dxfId="496" priority="30">
      <formula>$A$4="S"</formula>
    </cfRule>
    <cfRule type="expression" dxfId="495" priority="479">
      <formula>$A$4="Y"</formula>
    </cfRule>
    <cfRule type="expression" dxfId="494" priority="480">
      <formula>$A$4="M"</formula>
    </cfRule>
    <cfRule type="expression" dxfId="493" priority="481">
      <formula>$A$4="R"</formula>
    </cfRule>
    <cfRule type="expression" dxfId="492" priority="482">
      <formula>$A$4="H"</formula>
    </cfRule>
  </conditionalFormatting>
  <conditionalFormatting sqref="A8:B8">
    <cfRule type="expression" dxfId="491" priority="474">
      <formula>$A$5="H"</formula>
    </cfRule>
    <cfRule type="expression" dxfId="490" priority="475">
      <formula>$A$5="Y"</formula>
    </cfRule>
    <cfRule type="expression" dxfId="489" priority="476">
      <formula>$A$5="M"</formula>
    </cfRule>
    <cfRule type="expression" dxfId="488" priority="477">
      <formula>$A$5="R"</formula>
    </cfRule>
    <cfRule type="expression" dxfId="487" priority="478">
      <formula>$A$5="S"</formula>
    </cfRule>
  </conditionalFormatting>
  <conditionalFormatting sqref="A9:B9">
    <cfRule type="expression" dxfId="486" priority="469">
      <formula>$A$6="H"</formula>
    </cfRule>
    <cfRule type="expression" dxfId="485" priority="470">
      <formula>$A$6="Y"</formula>
    </cfRule>
    <cfRule type="expression" dxfId="484" priority="471">
      <formula>$A$6="M"</formula>
    </cfRule>
    <cfRule type="expression" dxfId="483" priority="472">
      <formula>$A$6="R"</formula>
    </cfRule>
    <cfRule type="expression" dxfId="482" priority="473">
      <formula>$A$6="S"</formula>
    </cfRule>
  </conditionalFormatting>
  <conditionalFormatting sqref="D6:D9">
    <cfRule type="expression" dxfId="481" priority="463">
      <formula>XEY9="R"</formula>
    </cfRule>
    <cfRule type="expression" dxfId="480" priority="464">
      <formula>XEY9="H"</formula>
    </cfRule>
    <cfRule type="expression" dxfId="479" priority="465">
      <formula>XEY9="Y"</formula>
    </cfRule>
    <cfRule type="expression" dxfId="478" priority="466">
      <formula>XEY9="M"</formula>
    </cfRule>
    <cfRule type="expression" dxfId="477" priority="467">
      <formula>XEY9="S"</formula>
    </cfRule>
  </conditionalFormatting>
  <conditionalFormatting sqref="D10">
    <cfRule type="expression" dxfId="476" priority="462">
      <formula>XEY12="R"</formula>
    </cfRule>
    <cfRule type="expression" dxfId="475" priority="530">
      <formula>XEY12="H"</formula>
    </cfRule>
    <cfRule type="expression" dxfId="474" priority="531">
      <formula>XEY12="Y"</formula>
    </cfRule>
    <cfRule type="expression" dxfId="473" priority="532">
      <formula>XEY12="M"</formula>
    </cfRule>
    <cfRule type="expression" dxfId="472" priority="533">
      <formula>XEY12="S"</formula>
    </cfRule>
  </conditionalFormatting>
  <conditionalFormatting sqref="E6:E10">
    <cfRule type="expression" dxfId="471" priority="461">
      <formula>XEY13="R"</formula>
    </cfRule>
    <cfRule type="expression" dxfId="470" priority="521">
      <formula>XEY13="H"</formula>
    </cfRule>
    <cfRule type="expression" dxfId="469" priority="522">
      <formula>XEY13="Y"</formula>
    </cfRule>
    <cfRule type="expression" dxfId="468" priority="523">
      <formula>XEY13="M"</formula>
    </cfRule>
    <cfRule type="expression" dxfId="467" priority="524">
      <formula>XEY13="S"</formula>
    </cfRule>
  </conditionalFormatting>
  <conditionalFormatting sqref="G6:G12">
    <cfRule type="expression" dxfId="466" priority="460">
      <formula>XEY18="R"</formula>
    </cfRule>
    <cfRule type="expression" dxfId="465" priority="517">
      <formula>XEY18="H"</formula>
    </cfRule>
    <cfRule type="expression" dxfId="464" priority="518">
      <formula>XEY18="Y"</formula>
    </cfRule>
    <cfRule type="expression" dxfId="463" priority="519">
      <formula>XEY18="M"</formula>
    </cfRule>
    <cfRule type="expression" dxfId="462" priority="520">
      <formula>XEY18="S"</formula>
    </cfRule>
  </conditionalFormatting>
  <conditionalFormatting sqref="H6:H12">
    <cfRule type="expression" dxfId="461" priority="459">
      <formula>XEY28="R"</formula>
    </cfRule>
    <cfRule type="expression" dxfId="460" priority="513">
      <formula>XEY28="H"</formula>
    </cfRule>
    <cfRule type="expression" dxfId="459" priority="514">
      <formula>XEY28="Y"</formula>
    </cfRule>
    <cfRule type="expression" dxfId="458" priority="515">
      <formula>XEY28="M"</formula>
    </cfRule>
    <cfRule type="expression" dxfId="457" priority="516">
      <formula>XEY28="S"</formula>
    </cfRule>
  </conditionalFormatting>
  <conditionalFormatting sqref="J6:J11">
    <cfRule type="expression" dxfId="456" priority="458">
      <formula>XEY35="R"</formula>
    </cfRule>
    <cfRule type="expression" dxfId="455" priority="509">
      <formula>XEY35="H"</formula>
    </cfRule>
    <cfRule type="expression" dxfId="454" priority="510">
      <formula>XEY35="Y"</formula>
    </cfRule>
    <cfRule type="expression" dxfId="453" priority="511">
      <formula>XEY35="M"</formula>
    </cfRule>
    <cfRule type="expression" dxfId="452" priority="512">
      <formula>XEY35="S"</formula>
    </cfRule>
  </conditionalFormatting>
  <conditionalFormatting sqref="K6:K11">
    <cfRule type="expression" dxfId="451" priority="457">
      <formula>XEY41="R"</formula>
    </cfRule>
    <cfRule type="expression" dxfId="450" priority="505">
      <formula>XEY41="H"</formula>
    </cfRule>
    <cfRule type="expression" dxfId="449" priority="506">
      <formula>XEY41="Y"</formula>
    </cfRule>
    <cfRule type="expression" dxfId="448" priority="507">
      <formula>XEY41="M"</formula>
    </cfRule>
    <cfRule type="expression" dxfId="447" priority="508">
      <formula>XEY41="S"</formula>
    </cfRule>
  </conditionalFormatting>
  <conditionalFormatting sqref="M6">
    <cfRule type="expression" dxfId="446" priority="455">
      <formula>XEY47="S"</formula>
    </cfRule>
    <cfRule type="expression" dxfId="445" priority="456">
      <formula>XEY47="R"</formula>
    </cfRule>
  </conditionalFormatting>
  <conditionalFormatting sqref="M6:M12">
    <cfRule type="expression" dxfId="444" priority="501">
      <formula>XEY47="H"</formula>
    </cfRule>
    <cfRule type="expression" dxfId="443" priority="502">
      <formula>XEY47="Y"</formula>
    </cfRule>
    <cfRule type="expression" dxfId="442" priority="503">
      <formula>XEY47="M"</formula>
    </cfRule>
  </conditionalFormatting>
  <conditionalFormatting sqref="M7:M12">
    <cfRule type="expression" dxfId="441" priority="454">
      <formula>XEY48="R"</formula>
    </cfRule>
    <cfRule type="expression" dxfId="440" priority="504">
      <formula>XEY48="S"</formula>
    </cfRule>
  </conditionalFormatting>
  <conditionalFormatting sqref="M15">
    <cfRule type="expression" dxfId="439" priority="349">
      <formula>XEY157="M"</formula>
    </cfRule>
    <cfRule type="expression" dxfId="438" priority="350">
      <formula>XEY157="S"</formula>
    </cfRule>
    <cfRule type="expression" dxfId="437" priority="351">
      <formula>XEY157="Y"</formula>
    </cfRule>
    <cfRule type="expression" dxfId="436" priority="352">
      <formula>XEY157="R"</formula>
    </cfRule>
    <cfRule type="expression" dxfId="435" priority="353">
      <formula>XEY157="H"</formula>
    </cfRule>
  </conditionalFormatting>
  <conditionalFormatting sqref="M17">
    <cfRule type="expression" dxfId="434" priority="314">
      <formula>XEY164="M"</formula>
    </cfRule>
    <cfRule type="expression" dxfId="433" priority="315">
      <formula>XEY164="S"</formula>
    </cfRule>
    <cfRule type="expression" dxfId="432" priority="316">
      <formula>XEY164="Y"</formula>
    </cfRule>
    <cfRule type="expression" dxfId="431" priority="317">
      <formula>XEY164="R"</formula>
    </cfRule>
    <cfRule type="expression" dxfId="430" priority="318">
      <formula>XEY164="H"</formula>
    </cfRule>
  </conditionalFormatting>
  <conditionalFormatting sqref="M19">
    <cfRule type="expression" dxfId="429" priority="31">
      <formula>XEY222="M"</formula>
    </cfRule>
    <cfRule type="expression" dxfId="428" priority="32">
      <formula>XEY222="S"</formula>
    </cfRule>
    <cfRule type="expression" dxfId="427" priority="33">
      <formula>XEY222="Y"</formula>
    </cfRule>
    <cfRule type="expression" dxfId="426" priority="34">
      <formula>XEY222="R"</formula>
    </cfRule>
    <cfRule type="expression" dxfId="425" priority="35">
      <formula>XEY222="H"</formula>
    </cfRule>
  </conditionalFormatting>
  <conditionalFormatting sqref="M21">
    <cfRule type="expression" dxfId="424" priority="81">
      <formula>XEY212="M"</formula>
    </cfRule>
    <cfRule type="expression" dxfId="423" priority="82">
      <formula>XEY212="S"</formula>
    </cfRule>
    <cfRule type="expression" dxfId="422" priority="83">
      <formula>XEY212="Y"</formula>
    </cfRule>
    <cfRule type="expression" dxfId="421" priority="84">
      <formula>XEY212="R"</formula>
    </cfRule>
    <cfRule type="expression" dxfId="420" priority="85">
      <formula>XEY212="H"</formula>
    </cfRule>
  </conditionalFormatting>
  <conditionalFormatting sqref="M22">
    <cfRule type="expression" dxfId="419" priority="131">
      <formula>XEY202="M"</formula>
    </cfRule>
    <cfRule type="expression" dxfId="418" priority="132">
      <formula>XEY202="S"</formula>
    </cfRule>
    <cfRule type="expression" dxfId="417" priority="133">
      <formula>XEY202="Y"</formula>
    </cfRule>
    <cfRule type="expression" dxfId="416" priority="134">
      <formula>XEY202="R"</formula>
    </cfRule>
    <cfRule type="expression" dxfId="415" priority="135">
      <formula>XEY202="H"</formula>
    </cfRule>
  </conditionalFormatting>
  <conditionalFormatting sqref="M24 M26">
    <cfRule type="expression" dxfId="414" priority="181">
      <formula>XEY192="H"</formula>
    </cfRule>
    <cfRule type="expression" dxfId="413" priority="182">
      <formula>XEY192="S"</formula>
    </cfRule>
    <cfRule type="expression" dxfId="412" priority="183">
      <formula>XEY192="Y"</formula>
    </cfRule>
    <cfRule type="expression" dxfId="411" priority="184">
      <formula>XEY192="R"</formula>
    </cfRule>
    <cfRule type="expression" dxfId="410" priority="185">
      <formula>XEY192="M"</formula>
    </cfRule>
  </conditionalFormatting>
  <conditionalFormatting sqref="M27">
    <cfRule type="expression" dxfId="409" priority="268">
      <formula>173="M"</formula>
    </cfRule>
    <cfRule type="expression" dxfId="408" priority="269">
      <formula>173="S"</formula>
    </cfRule>
    <cfRule type="expression" dxfId="407" priority="270">
      <formula>173="Y"</formula>
    </cfRule>
    <cfRule type="expression" dxfId="406" priority="271">
      <formula>173="R"</formula>
    </cfRule>
    <cfRule type="expression" dxfId="405" priority="272">
      <formula>173="H"</formula>
    </cfRule>
  </conditionalFormatting>
  <conditionalFormatting sqref="M29">
    <cfRule type="expression" dxfId="404" priority="251">
      <formula>XEY178="R"</formula>
    </cfRule>
    <cfRule type="expression" dxfId="403" priority="252">
      <formula>XEY178="H"</formula>
    </cfRule>
  </conditionalFormatting>
  <conditionalFormatting sqref="M29:M30">
    <cfRule type="expression" dxfId="402" priority="246">
      <formula>XEY178="M"</formula>
    </cfRule>
    <cfRule type="expression" dxfId="401" priority="247">
      <formula>XEY178="S"</formula>
    </cfRule>
    <cfRule type="expression" dxfId="400" priority="249">
      <formula>XEY178="Y"</formula>
    </cfRule>
  </conditionalFormatting>
  <conditionalFormatting sqref="M30">
    <cfRule type="expression" dxfId="399" priority="248">
      <formula>XEY179="R"</formula>
    </cfRule>
    <cfRule type="expression" dxfId="398" priority="250">
      <formula>XEY179="H"</formula>
    </cfRule>
  </conditionalFormatting>
  <conditionalFormatting sqref="N6:N12">
    <cfRule type="expression" dxfId="397" priority="453">
      <formula>XEY54="R"</formula>
    </cfRule>
    <cfRule type="expression" dxfId="396" priority="497">
      <formula>XEY54="H"</formula>
    </cfRule>
    <cfRule type="expression" dxfId="395" priority="498">
      <formula>XEY54="Y"</formula>
    </cfRule>
    <cfRule type="expression" dxfId="394" priority="499">
      <formula>XEY54="M"</formula>
    </cfRule>
    <cfRule type="expression" dxfId="393" priority="500">
      <formula>XEY54="S"</formula>
    </cfRule>
  </conditionalFormatting>
  <conditionalFormatting sqref="N15">
    <cfRule type="expression" dxfId="392" priority="344">
      <formula>XEY158="M"</formula>
    </cfRule>
    <cfRule type="expression" dxfId="391" priority="345">
      <formula>XEY158="S"</formula>
    </cfRule>
    <cfRule type="expression" dxfId="390" priority="346">
      <formula>XEY158="Y"</formula>
    </cfRule>
    <cfRule type="expression" dxfId="389" priority="347">
      <formula>XEY158="R"</formula>
    </cfRule>
    <cfRule type="expression" dxfId="388" priority="348">
      <formula>XEY158="H"</formula>
    </cfRule>
  </conditionalFormatting>
  <conditionalFormatting sqref="N17">
    <cfRule type="expression" dxfId="387" priority="309">
      <formula>XEY165="M"</formula>
    </cfRule>
    <cfRule type="expression" dxfId="386" priority="310">
      <formula>XEY165="S"</formula>
    </cfRule>
    <cfRule type="expression" dxfId="385" priority="311">
      <formula>XEY165="Y"</formula>
    </cfRule>
    <cfRule type="expression" dxfId="384" priority="312">
      <formula>XEY165="R"</formula>
    </cfRule>
    <cfRule type="expression" dxfId="383" priority="313">
      <formula>XEY165="H"</formula>
    </cfRule>
  </conditionalFormatting>
  <conditionalFormatting sqref="N19">
    <cfRule type="expression" dxfId="382" priority="36">
      <formula>XEY221="M"</formula>
    </cfRule>
    <cfRule type="expression" dxfId="381" priority="37">
      <formula>XEY221="S"</formula>
    </cfRule>
    <cfRule type="expression" dxfId="380" priority="38">
      <formula>XEY221="Y"</formula>
    </cfRule>
    <cfRule type="expression" dxfId="379" priority="39">
      <formula>XEY221="R"</formula>
    </cfRule>
    <cfRule type="expression" dxfId="378" priority="40">
      <formula>XEY221="H"</formula>
    </cfRule>
  </conditionalFormatting>
  <conditionalFormatting sqref="N21">
    <cfRule type="expression" dxfId="377" priority="86">
      <formula>XEY211="M"</formula>
    </cfRule>
    <cfRule type="expression" dxfId="376" priority="87">
      <formula>XEY211="S"</formula>
    </cfRule>
    <cfRule type="expression" dxfId="375" priority="88">
      <formula>XEY211="Y"</formula>
    </cfRule>
    <cfRule type="expression" dxfId="374" priority="89">
      <formula>XEY211="R"</formula>
    </cfRule>
    <cfRule type="expression" dxfId="373" priority="90">
      <formula>XEY211="H"</formula>
    </cfRule>
  </conditionalFormatting>
  <conditionalFormatting sqref="N22">
    <cfRule type="expression" dxfId="372" priority="136">
      <formula>XEY201="M"</formula>
    </cfRule>
    <cfRule type="expression" dxfId="371" priority="137">
      <formula>XEY201="S"</formula>
    </cfRule>
    <cfRule type="expression" dxfId="370" priority="138">
      <formula>XEY201="Y"</formula>
    </cfRule>
    <cfRule type="expression" dxfId="369" priority="139">
      <formula>XEY201="R"</formula>
    </cfRule>
    <cfRule type="expression" dxfId="368" priority="140">
      <formula>XEY201="H"</formula>
    </cfRule>
  </conditionalFormatting>
  <conditionalFormatting sqref="N24 N26">
    <cfRule type="expression" dxfId="367" priority="186">
      <formula>XEY191="M"</formula>
    </cfRule>
    <cfRule type="expression" dxfId="366" priority="187">
      <formula>XEY191="S"</formula>
    </cfRule>
    <cfRule type="expression" dxfId="365" priority="188">
      <formula>XEY191="Y"</formula>
    </cfRule>
    <cfRule type="expression" dxfId="364" priority="189">
      <formula>XEY191="R"</formula>
    </cfRule>
    <cfRule type="expression" dxfId="363" priority="190">
      <formula>XEY191="H"</formula>
    </cfRule>
  </conditionalFormatting>
  <conditionalFormatting sqref="N27">
    <cfRule type="expression" dxfId="362" priority="273">
      <formula>XEY173="M"</formula>
    </cfRule>
    <cfRule type="expression" dxfId="361" priority="274">
      <formula>XEY173="S"</formula>
    </cfRule>
    <cfRule type="expression" dxfId="360" priority="275">
      <formula>XEY173="Y"</formula>
    </cfRule>
    <cfRule type="expression" dxfId="359" priority="276">
      <formula>XEY173="R"</formula>
    </cfRule>
    <cfRule type="expression" dxfId="358" priority="277">
      <formula>XEY173="H"</formula>
    </cfRule>
  </conditionalFormatting>
  <conditionalFormatting sqref="N29">
    <cfRule type="expression" dxfId="357" priority="253">
      <formula>XEY177="M"</formula>
    </cfRule>
    <cfRule type="expression" dxfId="356" priority="254">
      <formula>XEY177="S"</formula>
    </cfRule>
    <cfRule type="expression" dxfId="355" priority="255">
      <formula>XEY177="Y"</formula>
    </cfRule>
    <cfRule type="expression" dxfId="354" priority="256">
      <formula>XEY177="R"</formula>
    </cfRule>
    <cfRule type="expression" dxfId="353" priority="257">
      <formula>XEY177="H"</formula>
    </cfRule>
  </conditionalFormatting>
  <conditionalFormatting sqref="N30">
    <cfRule type="expression" dxfId="352" priority="241">
      <formula>XEY180="M"</formula>
    </cfRule>
    <cfRule type="expression" dxfId="351" priority="242">
      <formula>XEY180="S"</formula>
    </cfRule>
    <cfRule type="expression" dxfId="350" priority="243">
      <formula>XEY180="Y"</formula>
    </cfRule>
    <cfRule type="expression" dxfId="349" priority="244">
      <formula>XEY180="R"</formula>
    </cfRule>
    <cfRule type="expression" dxfId="348" priority="245">
      <formula>XEY180="H"</formula>
    </cfRule>
  </conditionalFormatting>
  <conditionalFormatting sqref="P6:P12">
    <cfRule type="expression" dxfId="347" priority="452">
      <formula>XEY61="R"</formula>
    </cfRule>
    <cfRule type="expression" dxfId="346" priority="493">
      <formula>XEY61="H"</formula>
    </cfRule>
    <cfRule type="expression" dxfId="345" priority="494">
      <formula>XEY61="Y"</formula>
    </cfRule>
    <cfRule type="expression" dxfId="344" priority="495">
      <formula>XEY61="M"</formula>
    </cfRule>
    <cfRule type="expression" dxfId="343" priority="496">
      <formula>XEY61="S"</formula>
    </cfRule>
  </conditionalFormatting>
  <conditionalFormatting sqref="P15">
    <cfRule type="expression" dxfId="342" priority="339">
      <formula>XEY159="M"</formula>
    </cfRule>
    <cfRule type="expression" dxfId="341" priority="340">
      <formula>XEY159="S"</formula>
    </cfRule>
    <cfRule type="expression" dxfId="340" priority="341">
      <formula>XEY159="Y"</formula>
    </cfRule>
    <cfRule type="expression" dxfId="339" priority="342">
      <formula>XEY159="R"</formula>
    </cfRule>
    <cfRule type="expression" dxfId="338" priority="343">
      <formula>XEY159="H"</formula>
    </cfRule>
  </conditionalFormatting>
  <conditionalFormatting sqref="P17">
    <cfRule type="expression" dxfId="337" priority="304">
      <formula>XEY166="M"</formula>
    </cfRule>
    <cfRule type="expression" dxfId="336" priority="305">
      <formula>XEY166="S"</formula>
    </cfRule>
    <cfRule type="expression" dxfId="335" priority="306">
      <formula>XEY166="Y"</formula>
    </cfRule>
    <cfRule type="expression" dxfId="334" priority="307">
      <formula>XEY166="R"</formula>
    </cfRule>
    <cfRule type="expression" dxfId="333" priority="308">
      <formula>XEY166="H"</formula>
    </cfRule>
  </conditionalFormatting>
  <conditionalFormatting sqref="P19">
    <cfRule type="expression" dxfId="332" priority="41">
      <formula>XEY220="M"</formula>
    </cfRule>
    <cfRule type="expression" dxfId="331" priority="42">
      <formula>XEY220="S"</formula>
    </cfRule>
    <cfRule type="expression" dxfId="330" priority="43">
      <formula>XEY220="Y"</formula>
    </cfRule>
    <cfRule type="expression" dxfId="329" priority="44">
      <formula>XEY220="R"</formula>
    </cfRule>
    <cfRule type="expression" dxfId="328" priority="45">
      <formula>XEY220="H"</formula>
    </cfRule>
  </conditionalFormatting>
  <conditionalFormatting sqref="P21">
    <cfRule type="expression" dxfId="327" priority="91">
      <formula>XEY210="M"</formula>
    </cfRule>
    <cfRule type="expression" dxfId="326" priority="92">
      <formula>XEY210="S"</formula>
    </cfRule>
    <cfRule type="expression" dxfId="325" priority="93">
      <formula>XEY210="Y"</formula>
    </cfRule>
    <cfRule type="expression" dxfId="324" priority="94">
      <formula>XEY210="R"</formula>
    </cfRule>
    <cfRule type="expression" dxfId="323" priority="95">
      <formula>XEY210="H"</formula>
    </cfRule>
  </conditionalFormatting>
  <conditionalFormatting sqref="P22">
    <cfRule type="expression" dxfId="322" priority="141">
      <formula>XEY200="M"</formula>
    </cfRule>
    <cfRule type="expression" dxfId="321" priority="142">
      <formula>XEY200="S"</formula>
    </cfRule>
    <cfRule type="expression" dxfId="320" priority="143">
      <formula>XEY200="Y"</formula>
    </cfRule>
    <cfRule type="expression" dxfId="319" priority="144">
      <formula>XEY200="R"</formula>
    </cfRule>
    <cfRule type="expression" dxfId="318" priority="145">
      <formula>XEY200="H"</formula>
    </cfRule>
  </conditionalFormatting>
  <conditionalFormatting sqref="P24 P26">
    <cfRule type="expression" dxfId="317" priority="191">
      <formula>XEY190="M"</formula>
    </cfRule>
    <cfRule type="expression" dxfId="316" priority="192">
      <formula>XEY190="S"</formula>
    </cfRule>
    <cfRule type="expression" dxfId="315" priority="193">
      <formula>XEY190="Y"</formula>
    </cfRule>
    <cfRule type="expression" dxfId="314" priority="194">
      <formula>XEY190="R"</formula>
    </cfRule>
    <cfRule type="expression" dxfId="313" priority="195">
      <formula>XEY190="H"</formula>
    </cfRule>
  </conditionalFormatting>
  <conditionalFormatting sqref="P27">
    <cfRule type="expression" dxfId="312" priority="278">
      <formula>XEY172="M"</formula>
    </cfRule>
    <cfRule type="expression" dxfId="311" priority="279">
      <formula>XEY172="S"</formula>
    </cfRule>
    <cfRule type="expression" dxfId="310" priority="280">
      <formula>XEY172="Y"</formula>
    </cfRule>
    <cfRule type="expression" dxfId="309" priority="281">
      <formula>XEY172="R"</formula>
    </cfRule>
    <cfRule type="expression" dxfId="308" priority="282">
      <formula>XEY172="H"</formula>
    </cfRule>
  </conditionalFormatting>
  <conditionalFormatting sqref="P29">
    <cfRule type="expression" dxfId="307" priority="258">
      <formula>XEY176="M"</formula>
    </cfRule>
    <cfRule type="expression" dxfId="306" priority="259">
      <formula>XEY176="S"</formula>
    </cfRule>
    <cfRule type="expression" dxfId="305" priority="260">
      <formula>XEY176="Y"</formula>
    </cfRule>
    <cfRule type="expression" dxfId="304" priority="261">
      <formula>XEY176="R"</formula>
    </cfRule>
    <cfRule type="expression" dxfId="303" priority="262">
      <formula>XEY176="H"</formula>
    </cfRule>
  </conditionalFormatting>
  <conditionalFormatting sqref="P30">
    <cfRule type="expression" dxfId="302" priority="236">
      <formula>XEY181="M"</formula>
    </cfRule>
    <cfRule type="expression" dxfId="301" priority="237">
      <formula>XEY181="S"</formula>
    </cfRule>
    <cfRule type="expression" dxfId="300" priority="238">
      <formula>XEY181="Y"</formula>
    </cfRule>
    <cfRule type="expression" dxfId="299" priority="239">
      <formula>XEY181="R"</formula>
    </cfRule>
    <cfRule type="expression" dxfId="298" priority="240">
      <formula>XEY181="H"</formula>
    </cfRule>
  </conditionalFormatting>
  <conditionalFormatting sqref="Q1:Q12">
    <cfRule type="expression" dxfId="297" priority="451">
      <formula>XEY68="R"</formula>
    </cfRule>
    <cfRule type="expression" dxfId="296" priority="489">
      <formula>XEY68="H"</formula>
    </cfRule>
    <cfRule type="expression" dxfId="295" priority="490">
      <formula>XEY68="Y"</formula>
    </cfRule>
    <cfRule type="expression" dxfId="294" priority="491">
      <formula>XEY68="M"</formula>
    </cfRule>
    <cfRule type="expression" dxfId="293" priority="492">
      <formula>XEY68="S"</formula>
    </cfRule>
  </conditionalFormatting>
  <conditionalFormatting sqref="Q15">
    <cfRule type="expression" dxfId="292" priority="334">
      <formula>XEY160="M"</formula>
    </cfRule>
    <cfRule type="expression" dxfId="291" priority="335">
      <formula>XEY160="S"</formula>
    </cfRule>
    <cfRule type="expression" dxfId="290" priority="336">
      <formula>XEY160="Y"</formula>
    </cfRule>
    <cfRule type="expression" dxfId="289" priority="337">
      <formula>XEY160="R"</formula>
    </cfRule>
    <cfRule type="expression" dxfId="288" priority="338">
      <formula>XEY160="H"</formula>
    </cfRule>
  </conditionalFormatting>
  <conditionalFormatting sqref="Q17">
    <cfRule type="expression" dxfId="287" priority="299">
      <formula>XEY167="M"</formula>
    </cfRule>
    <cfRule type="expression" dxfId="286" priority="300">
      <formula>XEY167="S"</formula>
    </cfRule>
    <cfRule type="expression" dxfId="285" priority="301">
      <formula>XEY167="Y"</formula>
    </cfRule>
    <cfRule type="expression" dxfId="284" priority="302">
      <formula>XEY167="R"</formula>
    </cfRule>
    <cfRule type="expression" dxfId="283" priority="303">
      <formula>XEY167="H"</formula>
    </cfRule>
  </conditionalFormatting>
  <conditionalFormatting sqref="Q19">
    <cfRule type="expression" dxfId="282" priority="46">
      <formula>XEY219="M"</formula>
    </cfRule>
    <cfRule type="expression" dxfId="281" priority="47">
      <formula>XEY219="S"</formula>
    </cfRule>
    <cfRule type="expression" dxfId="280" priority="48">
      <formula>XEY219="Y"</formula>
    </cfRule>
    <cfRule type="expression" dxfId="279" priority="49">
      <formula>XEY219="R"</formula>
    </cfRule>
    <cfRule type="expression" dxfId="278" priority="50">
      <formula>XEY219="H"</formula>
    </cfRule>
  </conditionalFormatting>
  <conditionalFormatting sqref="Q21">
    <cfRule type="expression" dxfId="277" priority="96">
      <formula>XEY209="M"</formula>
    </cfRule>
    <cfRule type="expression" dxfId="276" priority="97">
      <formula>XEY209="S"</formula>
    </cfRule>
    <cfRule type="expression" dxfId="275" priority="98">
      <formula>XEY209="Y"</formula>
    </cfRule>
    <cfRule type="expression" dxfId="274" priority="99">
      <formula>XEY209="R"</formula>
    </cfRule>
    <cfRule type="expression" dxfId="273" priority="100">
      <formula>XEY209="H"</formula>
    </cfRule>
  </conditionalFormatting>
  <conditionalFormatting sqref="Q22">
    <cfRule type="expression" dxfId="272" priority="146">
      <formula>XEY199="M"</formula>
    </cfRule>
    <cfRule type="expression" dxfId="271" priority="147">
      <formula>XEY199="S"</formula>
    </cfRule>
    <cfRule type="expression" dxfId="270" priority="148">
      <formula>XEY199="Y"</formula>
    </cfRule>
    <cfRule type="expression" dxfId="269" priority="149">
      <formula>XEY199="R"</formula>
    </cfRule>
    <cfRule type="expression" dxfId="268" priority="150">
      <formula>XEY199="H"</formula>
    </cfRule>
  </conditionalFormatting>
  <conditionalFormatting sqref="Q24 Q26">
    <cfRule type="expression" dxfId="267" priority="196">
      <formula>XEY189="M"</formula>
    </cfRule>
    <cfRule type="expression" dxfId="266" priority="197">
      <formula>XEY189="S"</formula>
    </cfRule>
    <cfRule type="expression" dxfId="265" priority="198">
      <formula>XEY189="Y"</formula>
    </cfRule>
    <cfRule type="expression" dxfId="264" priority="199">
      <formula>XEY189="R"</formula>
    </cfRule>
    <cfRule type="expression" dxfId="263" priority="200">
      <formula>XEY189="H"</formula>
    </cfRule>
  </conditionalFormatting>
  <conditionalFormatting sqref="Q27">
    <cfRule type="expression" dxfId="262" priority="283">
      <formula>XEY171="M"</formula>
    </cfRule>
    <cfRule type="expression" dxfId="261" priority="284">
      <formula>XEY171="S"</formula>
    </cfRule>
    <cfRule type="expression" dxfId="260" priority="285">
      <formula>XEY171="Y"</formula>
    </cfRule>
    <cfRule type="expression" dxfId="259" priority="286">
      <formula>XEY171="R"</formula>
    </cfRule>
    <cfRule type="expression" dxfId="258" priority="287">
      <formula>XEY171="H"</formula>
    </cfRule>
  </conditionalFormatting>
  <conditionalFormatting sqref="Q29">
    <cfRule type="expression" dxfId="257" priority="263">
      <formula>XEY175="M"</formula>
    </cfRule>
    <cfRule type="expression" dxfId="256" priority="264">
      <formula>XEY175="R"</formula>
    </cfRule>
    <cfRule type="expression" dxfId="255" priority="265">
      <formula>XEY175="Y"</formula>
    </cfRule>
    <cfRule type="expression" dxfId="254" priority="266">
      <formula>XEY175="S"</formula>
    </cfRule>
    <cfRule type="expression" dxfId="253" priority="267">
      <formula>XEY175="H"</formula>
    </cfRule>
  </conditionalFormatting>
  <conditionalFormatting sqref="Q30">
    <cfRule type="expression" dxfId="252" priority="231">
      <formula>XEY182="M"</formula>
    </cfRule>
    <cfRule type="expression" dxfId="251" priority="232">
      <formula>XEY182="S"</formula>
    </cfRule>
    <cfRule type="expression" dxfId="250" priority="233">
      <formula>XEY182="Y"</formula>
    </cfRule>
    <cfRule type="expression" dxfId="249" priority="234">
      <formula>XEY182="R"</formula>
    </cfRule>
    <cfRule type="expression" dxfId="248" priority="235">
      <formula>XEY182="H"</formula>
    </cfRule>
  </conditionalFormatting>
  <conditionalFormatting sqref="S1">
    <cfRule type="expression" dxfId="247" priority="448">
      <formula>XEY80="Y"</formula>
    </cfRule>
    <cfRule type="expression" dxfId="246" priority="449">
      <formula>XEY80="M"</formula>
    </cfRule>
    <cfRule type="expression" dxfId="245" priority="450">
      <formula>XEY80="S"</formula>
    </cfRule>
  </conditionalFormatting>
  <conditionalFormatting sqref="S1:S3">
    <cfRule type="expression" dxfId="244" priority="446">
      <formula>XEY80="R"</formula>
    </cfRule>
    <cfRule type="expression" dxfId="243" priority="447">
      <formula>XEY80="H"</formula>
    </cfRule>
  </conditionalFormatting>
  <conditionalFormatting sqref="S2:S12">
    <cfRule type="expression" dxfId="242" priority="439">
      <formula>XEY81="M"</formula>
    </cfRule>
    <cfRule type="expression" dxfId="241" priority="440">
      <formula>XEY81="S"</formula>
    </cfRule>
    <cfRule type="expression" dxfId="240" priority="441">
      <formula>XEY81="Y"</formula>
    </cfRule>
  </conditionalFormatting>
  <conditionalFormatting sqref="S4">
    <cfRule type="expression" dxfId="239" priority="444">
      <formula>XEY83="R"</formula>
    </cfRule>
    <cfRule type="expression" dxfId="238" priority="445">
      <formula>XEY83="H"</formula>
    </cfRule>
  </conditionalFormatting>
  <conditionalFormatting sqref="S5:S12">
    <cfRule type="expression" dxfId="237" priority="442">
      <formula>XEY84="R"</formula>
    </cfRule>
    <cfRule type="expression" dxfId="236" priority="443">
      <formula>XEY84="H"</formula>
    </cfRule>
  </conditionalFormatting>
  <conditionalFormatting sqref="S13:S14">
    <cfRule type="expression" dxfId="235" priority="294">
      <formula>XEY167="M"</formula>
    </cfRule>
    <cfRule type="expression" dxfId="234" priority="295">
      <formula>XEY167="S"</formula>
    </cfRule>
    <cfRule type="expression" dxfId="233" priority="296">
      <formula>XEY167="R"</formula>
    </cfRule>
    <cfRule type="expression" dxfId="232" priority="297">
      <formula>XEY167="Y"</formula>
    </cfRule>
    <cfRule type="expression" dxfId="231" priority="298">
      <formula>XEY167="H"</formula>
    </cfRule>
  </conditionalFormatting>
  <conditionalFormatting sqref="S15">
    <cfRule type="expression" dxfId="230" priority="329">
      <formula>XEY161="M"</formula>
    </cfRule>
    <cfRule type="expression" dxfId="229" priority="330">
      <formula>XEY161="S"</formula>
    </cfRule>
    <cfRule type="expression" dxfId="228" priority="331">
      <formula>XEY161="Y"</formula>
    </cfRule>
    <cfRule type="expression" dxfId="227" priority="332">
      <formula>XEY161="R"</formula>
    </cfRule>
    <cfRule type="expression" dxfId="226" priority="333">
      <formula>XEY161="H"</formula>
    </cfRule>
  </conditionalFormatting>
  <conditionalFormatting sqref="S19">
    <cfRule type="expression" dxfId="225" priority="51">
      <formula>XEY218="M"</formula>
    </cfRule>
    <cfRule type="expression" dxfId="224" priority="52">
      <formula>XEY218="S"</formula>
    </cfRule>
    <cfRule type="expression" dxfId="223" priority="53">
      <formula>XEY218="Y"</formula>
    </cfRule>
    <cfRule type="expression" dxfId="222" priority="54">
      <formula>XEY218="R"</formula>
    </cfRule>
    <cfRule type="expression" dxfId="221" priority="55">
      <formula>XEY218="H"</formula>
    </cfRule>
  </conditionalFormatting>
  <conditionalFormatting sqref="S21">
    <cfRule type="expression" dxfId="220" priority="1">
      <formula>XEV206="M"</formula>
    </cfRule>
    <cfRule type="expression" dxfId="219" priority="2">
      <formula>XEV206="S"</formula>
    </cfRule>
    <cfRule type="expression" dxfId="218" priority="3">
      <formula>XEV206="Y"</formula>
    </cfRule>
    <cfRule type="expression" dxfId="217" priority="4">
      <formula>XEV206="R"</formula>
    </cfRule>
    <cfRule type="expression" dxfId="216" priority="5">
      <formula>XEV206="H"</formula>
    </cfRule>
  </conditionalFormatting>
  <conditionalFormatting sqref="S22">
    <cfRule type="expression" dxfId="215" priority="151">
      <formula>XEY198="M"</formula>
    </cfRule>
    <cfRule type="expression" dxfId="214" priority="152">
      <formula>XEY198="S"</formula>
    </cfRule>
    <cfRule type="expression" dxfId="213" priority="153">
      <formula>XEY198="Y"</formula>
    </cfRule>
    <cfRule type="expression" dxfId="212" priority="154">
      <formula>XEY198="R"</formula>
    </cfRule>
    <cfRule type="expression" dxfId="211" priority="155">
      <formula>XEY198="H"</formula>
    </cfRule>
  </conditionalFormatting>
  <conditionalFormatting sqref="S24 S26">
    <cfRule type="expression" dxfId="210" priority="201">
      <formula>XEY188="M"</formula>
    </cfRule>
    <cfRule type="expression" dxfId="209" priority="202">
      <formula>XEY188="S"</formula>
    </cfRule>
    <cfRule type="expression" dxfId="208" priority="203">
      <formula>XEY188="Y"</formula>
    </cfRule>
    <cfRule type="expression" dxfId="207" priority="204">
      <formula>XEY188="R"</formula>
    </cfRule>
    <cfRule type="expression" dxfId="206" priority="205">
      <formula>XEY188="H"</formula>
    </cfRule>
  </conditionalFormatting>
  <conditionalFormatting sqref="S27">
    <cfRule type="expression" dxfId="205" priority="288">
      <formula>XEY170="M"</formula>
    </cfRule>
    <cfRule type="expression" dxfId="204" priority="289">
      <formula>XEY170="S"</formula>
    </cfRule>
    <cfRule type="expression" dxfId="203" priority="290">
      <formula>XEY170="Y"</formula>
    </cfRule>
    <cfRule type="expression" dxfId="202" priority="291">
      <formula>XEY170="R"</formula>
    </cfRule>
    <cfRule type="expression" dxfId="201" priority="292">
      <formula>XEY170="H"</formula>
    </cfRule>
  </conditionalFormatting>
  <conditionalFormatting sqref="T1:T2">
    <cfRule type="expression" dxfId="200" priority="438">
      <formula>XEY92="H"</formula>
    </cfRule>
  </conditionalFormatting>
  <conditionalFormatting sqref="T1:T3">
    <cfRule type="expression" dxfId="199" priority="435">
      <formula>XEY92="S"</formula>
    </cfRule>
    <cfRule type="expression" dxfId="198" priority="436">
      <formula>XEY92="Y"</formula>
    </cfRule>
    <cfRule type="expression" dxfId="197" priority="437">
      <formula>XEY92="R"</formula>
    </cfRule>
  </conditionalFormatting>
  <conditionalFormatting sqref="T1:T8">
    <cfRule type="expression" dxfId="196" priority="430">
      <formula>XEY92="M"</formula>
    </cfRule>
  </conditionalFormatting>
  <conditionalFormatting sqref="T3:T8">
    <cfRule type="expression" dxfId="195" priority="434">
      <formula>XEY94="H"</formula>
    </cfRule>
  </conditionalFormatting>
  <conditionalFormatting sqref="T4:T8">
    <cfRule type="expression" dxfId="194" priority="431">
      <formula>XEY95="S"</formula>
    </cfRule>
    <cfRule type="expression" dxfId="193" priority="432">
      <formula>XEY95="Y"</formula>
    </cfRule>
    <cfRule type="expression" dxfId="192" priority="433">
      <formula>XEY95="R"</formula>
    </cfRule>
  </conditionalFormatting>
  <conditionalFormatting sqref="T9">
    <cfRule type="expression" dxfId="191" priority="425">
      <formula>XEY100="S"</formula>
    </cfRule>
    <cfRule type="expression" dxfId="190" priority="426">
      <formula>XEY100="S"</formula>
    </cfRule>
    <cfRule type="expression" dxfId="189" priority="427">
      <formula>XEY100="Y"</formula>
    </cfRule>
    <cfRule type="expression" dxfId="188" priority="428">
      <formula>XEY100="R"</formula>
    </cfRule>
    <cfRule type="expression" dxfId="187" priority="429">
      <formula>XEY100="H"</formula>
    </cfRule>
  </conditionalFormatting>
  <conditionalFormatting sqref="T10:T12">
    <cfRule type="expression" dxfId="186" priority="420">
      <formula>XEY101="M"</formula>
    </cfRule>
    <cfRule type="expression" dxfId="185" priority="421">
      <formula>XEY101="S"</formula>
    </cfRule>
    <cfRule type="expression" dxfId="184" priority="422">
      <formula>XEY101="Y"</formula>
    </cfRule>
    <cfRule type="expression" dxfId="183" priority="423">
      <formula>XEY101="R"</formula>
    </cfRule>
    <cfRule type="expression" dxfId="182" priority="424">
      <formula>XEY101="H"</formula>
    </cfRule>
  </conditionalFormatting>
  <conditionalFormatting sqref="T19">
    <cfRule type="expression" dxfId="181" priority="56">
      <formula>XEY217="M"</formula>
    </cfRule>
    <cfRule type="expression" dxfId="180" priority="57">
      <formula>XEY217="S"</formula>
    </cfRule>
    <cfRule type="expression" dxfId="179" priority="58">
      <formula>XEY217="Y"</formula>
    </cfRule>
    <cfRule type="expression" dxfId="178" priority="59">
      <formula>XEY217="R"</formula>
    </cfRule>
    <cfRule type="expression" dxfId="177" priority="60">
      <formula>XEY217="H"</formula>
    </cfRule>
  </conditionalFormatting>
  <conditionalFormatting sqref="T21">
    <cfRule type="expression" dxfId="176" priority="6">
      <formula>XEV205="M"</formula>
    </cfRule>
    <cfRule type="expression" dxfId="175" priority="7">
      <formula>XEV205="S"</formula>
    </cfRule>
    <cfRule type="expression" dxfId="174" priority="8">
      <formula>XEV205="Y"</formula>
    </cfRule>
    <cfRule type="expression" dxfId="173" priority="9">
      <formula>XEV205="R"</formula>
    </cfRule>
    <cfRule type="expression" dxfId="172" priority="10">
      <formula>XEV205="H"</formula>
    </cfRule>
  </conditionalFormatting>
  <conditionalFormatting sqref="T22">
    <cfRule type="expression" dxfId="171" priority="156">
      <formula>XEY197="M"</formula>
    </cfRule>
    <cfRule type="expression" dxfId="170" priority="157">
      <formula>XEY197="S"</formula>
    </cfRule>
    <cfRule type="expression" dxfId="169" priority="158">
      <formula>XEY197="Y"</formula>
    </cfRule>
    <cfRule type="expression" dxfId="168" priority="159">
      <formula>XEY197="R"</formula>
    </cfRule>
    <cfRule type="expression" dxfId="167" priority="160">
      <formula>XEY197="H"</formula>
    </cfRule>
  </conditionalFormatting>
  <conditionalFormatting sqref="T24 T26">
    <cfRule type="expression" dxfId="166" priority="206">
      <formula>XEY187="M"</formula>
    </cfRule>
    <cfRule type="expression" dxfId="165" priority="207">
      <formula>XEY187="S"</formula>
    </cfRule>
    <cfRule type="expression" dxfId="164" priority="208">
      <formula>XEY187="Y"</formula>
    </cfRule>
    <cfRule type="expression" dxfId="163" priority="209">
      <formula>XEY187="R"</formula>
    </cfRule>
    <cfRule type="expression" dxfId="162" priority="210">
      <formula>XEY187="H"</formula>
    </cfRule>
  </conditionalFormatting>
  <conditionalFormatting sqref="T27">
    <cfRule type="expression" dxfId="161" priority="26">
      <formula>XEY169="S"</formula>
    </cfRule>
    <cfRule type="expression" dxfId="160" priority="27">
      <formula>XEY169="Y"</formula>
    </cfRule>
    <cfRule type="expression" dxfId="159" priority="28">
      <formula>XEY169="H"</formula>
    </cfRule>
    <cfRule type="expression" dxfId="158" priority="29">
      <formula>XEY169="M"</formula>
    </cfRule>
    <cfRule type="expression" dxfId="157" priority="293">
      <formula>XEY169="R"</formula>
    </cfRule>
  </conditionalFormatting>
  <conditionalFormatting sqref="V2:V12">
    <cfRule type="expression" dxfId="156" priority="415">
      <formula>XEY105="M"</formula>
    </cfRule>
    <cfRule type="expression" dxfId="155" priority="416">
      <formula>XEY105="S"</formula>
    </cfRule>
    <cfRule type="expression" dxfId="154" priority="417">
      <formula>XEY105="Y"</formula>
    </cfRule>
    <cfRule type="expression" dxfId="153" priority="418">
      <formula>XEY105="R"</formula>
    </cfRule>
    <cfRule type="expression" dxfId="152" priority="419">
      <formula>XEY105="H"</formula>
    </cfRule>
  </conditionalFormatting>
  <conditionalFormatting sqref="V15">
    <cfRule type="expression" dxfId="151" priority="324">
      <formula>XEY162="M"</formula>
    </cfRule>
    <cfRule type="expression" dxfId="150" priority="325">
      <formula>XEY162="S"</formula>
    </cfRule>
    <cfRule type="expression" dxfId="149" priority="326">
      <formula>XEY162="Y"</formula>
    </cfRule>
    <cfRule type="expression" dxfId="148" priority="327">
      <formula>XEY162="R"</formula>
    </cfRule>
    <cfRule type="expression" dxfId="147" priority="328">
      <formula>XEY162="H"</formula>
    </cfRule>
  </conditionalFormatting>
  <conditionalFormatting sqref="V19">
    <cfRule type="expression" dxfId="146" priority="61">
      <formula>XEY216="M"</formula>
    </cfRule>
    <cfRule type="expression" dxfId="145" priority="62">
      <formula>XEY216="S"</formula>
    </cfRule>
    <cfRule type="expression" dxfId="144" priority="63">
      <formula>XEY216="Y"</formula>
    </cfRule>
    <cfRule type="expression" dxfId="143" priority="64">
      <formula>XEY216="R"</formula>
    </cfRule>
    <cfRule type="expression" dxfId="142" priority="65">
      <formula>XEY216="H"</formula>
    </cfRule>
  </conditionalFormatting>
  <conditionalFormatting sqref="V21">
    <cfRule type="expression" dxfId="141" priority="111">
      <formula>XEY206="M"</formula>
    </cfRule>
    <cfRule type="expression" dxfId="140" priority="112">
      <formula>XEY206="S"</formula>
    </cfRule>
    <cfRule type="expression" dxfId="139" priority="113">
      <formula>XEY206="Y"</formula>
    </cfRule>
    <cfRule type="expression" dxfId="138" priority="114">
      <formula>XEY206="R"</formula>
    </cfRule>
    <cfRule type="expression" dxfId="137" priority="115">
      <formula>XEY206="H"</formula>
    </cfRule>
  </conditionalFormatting>
  <conditionalFormatting sqref="V22">
    <cfRule type="expression" dxfId="136" priority="161">
      <formula>XEY196="M"</formula>
    </cfRule>
    <cfRule type="expression" dxfId="135" priority="162">
      <formula>XEY196="S"</formula>
    </cfRule>
    <cfRule type="expression" dxfId="134" priority="163">
      <formula>XEY196="Y"</formula>
    </cfRule>
    <cfRule type="expression" dxfId="133" priority="164">
      <formula>XEY196="R"</formula>
    </cfRule>
    <cfRule type="expression" dxfId="132" priority="165">
      <formula>XEY196="H"</formula>
    </cfRule>
  </conditionalFormatting>
  <conditionalFormatting sqref="V24 V26">
    <cfRule type="expression" dxfId="131" priority="211">
      <formula>XEY186="M"</formula>
    </cfRule>
    <cfRule type="expression" dxfId="130" priority="212">
      <formula>XEY186="S"</formula>
    </cfRule>
    <cfRule type="expression" dxfId="129" priority="213">
      <formula>XEY186="Y"</formula>
    </cfRule>
    <cfRule type="expression" dxfId="128" priority="214">
      <formula>XEY186="R"</formula>
    </cfRule>
    <cfRule type="expression" dxfId="127" priority="215">
      <formula>XEY186="H"</formula>
    </cfRule>
  </conditionalFormatting>
  <conditionalFormatting sqref="W1:W4">
    <cfRule type="expression" dxfId="126" priority="411">
      <formula>XEY116="S"</formula>
    </cfRule>
    <cfRule type="expression" dxfId="125" priority="412">
      <formula>XEY116="Y"</formula>
    </cfRule>
    <cfRule type="expression" dxfId="124" priority="413">
      <formula>XEY116="R"</formula>
    </cfRule>
    <cfRule type="expression" dxfId="123" priority="414">
      <formula>XEY116="H"</formula>
    </cfRule>
  </conditionalFormatting>
  <conditionalFormatting sqref="W1:W5">
    <cfRule type="expression" dxfId="122" priority="409">
      <formula>XEY116="M"</formula>
    </cfRule>
  </conditionalFormatting>
  <conditionalFormatting sqref="W5">
    <cfRule type="expression" dxfId="121" priority="408">
      <formula>XEY120="Y"</formula>
    </cfRule>
    <cfRule type="expression" dxfId="120" priority="410">
      <formula>XEY120="H"</formula>
    </cfRule>
  </conditionalFormatting>
  <conditionalFormatting sqref="W5:W6">
    <cfRule type="expression" dxfId="119" priority="404">
      <formula>XEY120="S"</formula>
    </cfRule>
    <cfRule type="expression" dxfId="118" priority="406">
      <formula>XEY120="R"</formula>
    </cfRule>
  </conditionalFormatting>
  <conditionalFormatting sqref="W6">
    <cfRule type="expression" dxfId="117" priority="405">
      <formula>XEY121="Y"</formula>
    </cfRule>
    <cfRule type="expression" dxfId="116" priority="407">
      <formula>XEY121="H"</formula>
    </cfRule>
  </conditionalFormatting>
  <conditionalFormatting sqref="W6:W7">
    <cfRule type="expression" dxfId="115" priority="403">
      <formula>XEY121="M"</formula>
    </cfRule>
  </conditionalFormatting>
  <conditionalFormatting sqref="W7">
    <cfRule type="expression" dxfId="114" priority="400">
      <formula>XEY122="S"</formula>
    </cfRule>
    <cfRule type="expression" dxfId="113" priority="401">
      <formula>XEY122="Y"</formula>
    </cfRule>
    <cfRule type="expression" dxfId="112" priority="402">
      <formula>XEY122="R"</formula>
    </cfRule>
  </conditionalFormatting>
  <conditionalFormatting sqref="W7:W10">
    <cfRule type="expression" dxfId="111" priority="399">
      <formula>XEY122="H"</formula>
    </cfRule>
  </conditionalFormatting>
  <conditionalFormatting sqref="W8:W10">
    <cfRule type="expression" dxfId="110" priority="397">
      <formula>XEY123="Y"</formula>
    </cfRule>
    <cfRule type="expression" dxfId="109" priority="398">
      <formula>XEY123="R"</formula>
    </cfRule>
  </conditionalFormatting>
  <conditionalFormatting sqref="W8:W11">
    <cfRule type="expression" dxfId="108" priority="396">
      <formula>XEY123="S"</formula>
    </cfRule>
  </conditionalFormatting>
  <conditionalFormatting sqref="W8:W12">
    <cfRule type="expression" dxfId="107" priority="390">
      <formula>XEY123="M"</formula>
    </cfRule>
  </conditionalFormatting>
  <conditionalFormatting sqref="W11">
    <cfRule type="expression" dxfId="106" priority="395">
      <formula>XEY126="R"</formula>
    </cfRule>
  </conditionalFormatting>
  <conditionalFormatting sqref="W11:W12">
    <cfRule type="expression" dxfId="105" priority="392">
      <formula>XEY126="Y"</formula>
    </cfRule>
    <cfRule type="expression" dxfId="104" priority="394">
      <formula>XEY126="H"</formula>
    </cfRule>
  </conditionalFormatting>
  <conditionalFormatting sqref="W12">
    <cfRule type="expression" dxfId="103" priority="391">
      <formula>XEY127="S"</formula>
    </cfRule>
    <cfRule type="expression" dxfId="102" priority="393">
      <formula>XEY127="R"</formula>
    </cfRule>
  </conditionalFormatting>
  <conditionalFormatting sqref="W15">
    <cfRule type="expression" dxfId="101" priority="319">
      <formula>XEY163="M"</formula>
    </cfRule>
    <cfRule type="expression" dxfId="100" priority="320">
      <formula>XEY163="S"</formula>
    </cfRule>
    <cfRule type="expression" dxfId="99" priority="321">
      <formula>XEY163="Y"</formula>
    </cfRule>
    <cfRule type="expression" dxfId="98" priority="322">
      <formula>XEY163="R"</formula>
    </cfRule>
    <cfRule type="expression" dxfId="97" priority="323">
      <formula>XEY163="H"</formula>
    </cfRule>
  </conditionalFormatting>
  <conditionalFormatting sqref="W19">
    <cfRule type="expression" dxfId="96" priority="66">
      <formula>XEY215="M"</formula>
    </cfRule>
    <cfRule type="expression" dxfId="95" priority="67">
      <formula>XEY215="S"</formula>
    </cfRule>
    <cfRule type="expression" dxfId="94" priority="68">
      <formula>XEY215="Y"</formula>
    </cfRule>
    <cfRule type="expression" dxfId="93" priority="69">
      <formula>XEY215="R"</formula>
    </cfRule>
    <cfRule type="expression" dxfId="92" priority="70">
      <formula>XEY215="H"</formula>
    </cfRule>
  </conditionalFormatting>
  <conditionalFormatting sqref="W21">
    <cfRule type="expression" dxfId="91" priority="116">
      <formula>XEY205="M"</formula>
    </cfRule>
    <cfRule type="expression" dxfId="90" priority="117">
      <formula>XEY205="S"</formula>
    </cfRule>
    <cfRule type="expression" dxfId="89" priority="118">
      <formula>XEY205="Y"</formula>
    </cfRule>
    <cfRule type="expression" dxfId="88" priority="119">
      <formula>XEY205="R"</formula>
    </cfRule>
    <cfRule type="expression" dxfId="87" priority="120">
      <formula>XEY205="H"</formula>
    </cfRule>
  </conditionalFormatting>
  <conditionalFormatting sqref="W22">
    <cfRule type="expression" dxfId="86" priority="166">
      <formula>XEY195="M"</formula>
    </cfRule>
    <cfRule type="expression" dxfId="85" priority="167">
      <formula>XEY195="S"</formula>
    </cfRule>
    <cfRule type="expression" dxfId="84" priority="168">
      <formula>XEY195="Y"</formula>
    </cfRule>
    <cfRule type="expression" dxfId="83" priority="169">
      <formula>XEY195="R"</formula>
    </cfRule>
    <cfRule type="expression" dxfId="82" priority="170">
      <formula>XEY195="H"</formula>
    </cfRule>
  </conditionalFormatting>
  <conditionalFormatting sqref="W24 W26">
    <cfRule type="expression" dxfId="81" priority="216">
      <formula>XEY185="M"</formula>
    </cfRule>
    <cfRule type="expression" dxfId="80" priority="217">
      <formula>XEY185="S"</formula>
    </cfRule>
    <cfRule type="expression" dxfId="79" priority="218">
      <formula>XEY185="Y"</formula>
    </cfRule>
    <cfRule type="expression" dxfId="78" priority="219">
      <formula>XEY185="R"</formula>
    </cfRule>
    <cfRule type="expression" dxfId="77" priority="220">
      <formula>XEY185="H"</formula>
    </cfRule>
  </conditionalFormatting>
  <conditionalFormatting sqref="Y1:Y6">
    <cfRule type="expression" dxfId="76" priority="386">
      <formula>XEY128="S"</formula>
    </cfRule>
    <cfRule type="expression" dxfId="75" priority="387">
      <formula>XEY128="Y"</formula>
    </cfRule>
    <cfRule type="expression" dxfId="74" priority="388">
      <formula>XEY128="R"</formula>
    </cfRule>
    <cfRule type="expression" dxfId="73" priority="389">
      <formula>XEY128="H"</formula>
    </cfRule>
  </conditionalFormatting>
  <conditionalFormatting sqref="Y1:Y7">
    <cfRule type="expression" dxfId="72" priority="385">
      <formula>XEY128="M"</formula>
    </cfRule>
  </conditionalFormatting>
  <conditionalFormatting sqref="Y7">
    <cfRule type="expression" dxfId="71" priority="382">
      <formula>XEY134="S"</formula>
    </cfRule>
    <cfRule type="expression" dxfId="70" priority="383">
      <formula>XEY134="Y"</formula>
    </cfRule>
    <cfRule type="expression" dxfId="69" priority="384">
      <formula>XEY134="R"</formula>
    </cfRule>
  </conditionalFormatting>
  <conditionalFormatting sqref="Y7:Y9">
    <cfRule type="expression" dxfId="68" priority="381">
      <formula>XEY134="H"</formula>
    </cfRule>
  </conditionalFormatting>
  <conditionalFormatting sqref="Y8:Y9">
    <cfRule type="expression" dxfId="67" priority="379">
      <formula>XEY135="Y"</formula>
    </cfRule>
    <cfRule type="expression" dxfId="66" priority="380">
      <formula>XEY135="R"</formula>
    </cfRule>
  </conditionalFormatting>
  <conditionalFormatting sqref="Y8:Y10">
    <cfRule type="expression" dxfId="65" priority="377">
      <formula>XEY135="S"</formula>
    </cfRule>
  </conditionalFormatting>
  <conditionalFormatting sqref="Y8:Y12">
    <cfRule type="expression" dxfId="64" priority="372">
      <formula>XEY135="M"</formula>
    </cfRule>
  </conditionalFormatting>
  <conditionalFormatting sqref="Y10">
    <cfRule type="expression" dxfId="63" priority="378">
      <formula>XEY137="H"</formula>
    </cfRule>
  </conditionalFormatting>
  <conditionalFormatting sqref="Y10:Y12">
    <cfRule type="expression" dxfId="62" priority="374">
      <formula>XEY137="Y"</formula>
    </cfRule>
    <cfRule type="expression" dxfId="61" priority="375">
      <formula>XEY137="R"</formula>
    </cfRule>
  </conditionalFormatting>
  <conditionalFormatting sqref="Y11:Y12">
    <cfRule type="expression" dxfId="60" priority="373">
      <formula>XEY138="S"</formula>
    </cfRule>
    <cfRule type="expression" dxfId="59" priority="376">
      <formula>XEY138="H"</formula>
    </cfRule>
  </conditionalFormatting>
  <conditionalFormatting sqref="Y19">
    <cfRule type="expression" dxfId="58" priority="71">
      <formula>XEY214="M"</formula>
    </cfRule>
    <cfRule type="expression" dxfId="57" priority="72">
      <formula>XEY214="S"</formula>
    </cfRule>
    <cfRule type="expression" dxfId="56" priority="73">
      <formula>XEY214="Y"</formula>
    </cfRule>
    <cfRule type="expression" dxfId="55" priority="74">
      <formula>XEY214="R"</formula>
    </cfRule>
    <cfRule type="expression" dxfId="54" priority="75">
      <formula>XEY214="H"</formula>
    </cfRule>
  </conditionalFormatting>
  <conditionalFormatting sqref="Y21">
    <cfRule type="expression" dxfId="53" priority="121">
      <formula>XEY204="M"</formula>
    </cfRule>
    <cfRule type="expression" dxfId="52" priority="122">
      <formula>XEY204="S"</formula>
    </cfRule>
    <cfRule type="expression" dxfId="51" priority="123">
      <formula>XEY204="Y"</formula>
    </cfRule>
    <cfRule type="expression" dxfId="50" priority="124">
      <formula>XEY204="R"</formula>
    </cfRule>
    <cfRule type="expression" dxfId="49" priority="125">
      <formula>XEY204="H"</formula>
    </cfRule>
  </conditionalFormatting>
  <conditionalFormatting sqref="Y22">
    <cfRule type="expression" dxfId="48" priority="171">
      <formula>XEY194="M"</formula>
    </cfRule>
    <cfRule type="expression" dxfId="47" priority="172">
      <formula>XEY194="S"</formula>
    </cfRule>
    <cfRule type="expression" dxfId="46" priority="173">
      <formula>XEY194="Y"</formula>
    </cfRule>
    <cfRule type="expression" dxfId="45" priority="174">
      <formula>XEY194="R"</formula>
    </cfRule>
    <cfRule type="expression" dxfId="44" priority="175">
      <formula>XEY194="H"</formula>
    </cfRule>
  </conditionalFormatting>
  <conditionalFormatting sqref="Y24 Y26">
    <cfRule type="expression" dxfId="43" priority="221">
      <formula>XEY184="M"</formula>
    </cfRule>
    <cfRule type="expression" dxfId="42" priority="222">
      <formula>XEY184="S"</formula>
    </cfRule>
    <cfRule type="expression" dxfId="41" priority="223">
      <formula>XEY184="Y"</formula>
    </cfRule>
    <cfRule type="expression" dxfId="40" priority="224">
      <formula>XEY184="R"</formula>
    </cfRule>
    <cfRule type="expression" dxfId="39" priority="225">
      <formula>XEY184="H"</formula>
    </cfRule>
  </conditionalFormatting>
  <conditionalFormatting sqref="Z1:Z6">
    <cfRule type="expression" dxfId="38" priority="368">
      <formula>XEY140="S"</formula>
    </cfRule>
    <cfRule type="expression" dxfId="37" priority="369">
      <formula>XEY140="Y"</formula>
    </cfRule>
    <cfRule type="expression" dxfId="36" priority="370">
      <formula>XEY140="R"</formula>
    </cfRule>
    <cfRule type="expression" dxfId="35" priority="371">
      <formula>XEY140="H"</formula>
    </cfRule>
  </conditionalFormatting>
  <conditionalFormatting sqref="Z1:Z7">
    <cfRule type="expression" dxfId="34" priority="364">
      <formula>XEY140="M"</formula>
    </cfRule>
  </conditionalFormatting>
  <conditionalFormatting sqref="Z7">
    <cfRule type="expression" dxfId="33" priority="365">
      <formula>XEY146="Y"</formula>
    </cfRule>
    <cfRule type="expression" dxfId="32" priority="366">
      <formula>XEY146="R"</formula>
    </cfRule>
    <cfRule type="expression" dxfId="31" priority="367">
      <formula>XEY146="H"</formula>
    </cfRule>
  </conditionalFormatting>
  <conditionalFormatting sqref="Z7:Z12">
    <cfRule type="expression" dxfId="30" priority="360">
      <formula>XEY146="S"</formula>
    </cfRule>
  </conditionalFormatting>
  <conditionalFormatting sqref="Z8:Z12">
    <cfRule type="expression" dxfId="29" priority="359">
      <formula>XEY147="M"</formula>
    </cfRule>
    <cfRule type="expression" dxfId="28" priority="361">
      <formula>XEY147="Y"</formula>
    </cfRule>
    <cfRule type="expression" dxfId="27" priority="362">
      <formula>XEY147="R"</formula>
    </cfRule>
    <cfRule type="expression" dxfId="26" priority="363">
      <formula>XEY147="H"</formula>
    </cfRule>
  </conditionalFormatting>
  <conditionalFormatting sqref="Z19">
    <cfRule type="expression" dxfId="25" priority="76">
      <formula>XEY213="M"</formula>
    </cfRule>
    <cfRule type="expression" dxfId="24" priority="77">
      <formula>XEY213="S"</formula>
    </cfRule>
    <cfRule type="expression" dxfId="23" priority="78">
      <formula>XEY213="Y"</formula>
    </cfRule>
    <cfRule type="expression" dxfId="22" priority="79">
      <formula>XEY213="R"</formula>
    </cfRule>
    <cfRule type="expression" dxfId="21" priority="80">
      <formula>XEY213="H"</formula>
    </cfRule>
  </conditionalFormatting>
  <conditionalFormatting sqref="Z21">
    <cfRule type="expression" dxfId="20" priority="126">
      <formula>XEY203="M"</formula>
    </cfRule>
    <cfRule type="expression" dxfId="19" priority="127">
      <formula>XEY203="S"</formula>
    </cfRule>
    <cfRule type="expression" dxfId="18" priority="128">
      <formula>XEY203="Y"</formula>
    </cfRule>
    <cfRule type="expression" dxfId="17" priority="129">
      <formula>XEY203="R"</formula>
    </cfRule>
    <cfRule type="expression" dxfId="16" priority="130">
      <formula>XEY203="H"</formula>
    </cfRule>
  </conditionalFormatting>
  <conditionalFormatting sqref="Z22">
    <cfRule type="expression" dxfId="15" priority="176">
      <formula>XEY193="M"</formula>
    </cfRule>
    <cfRule type="expression" dxfId="14" priority="177">
      <formula>XEY193="S"</formula>
    </cfRule>
    <cfRule type="expression" dxfId="13" priority="178">
      <formula>XEY193="Y"</formula>
    </cfRule>
    <cfRule type="expression" dxfId="12" priority="179">
      <formula>XEY193="R"</formula>
    </cfRule>
    <cfRule type="expression" dxfId="11" priority="180">
      <formula>XEY193="H"</formula>
    </cfRule>
  </conditionalFormatting>
  <conditionalFormatting sqref="Z24 Z26">
    <cfRule type="expression" dxfId="10" priority="226">
      <formula>XEY183="M"</formula>
    </cfRule>
    <cfRule type="expression" dxfId="9" priority="227">
      <formula>XEY183="S"</formula>
    </cfRule>
    <cfRule type="expression" dxfId="8" priority="228">
      <formula>XEY183="Y"</formula>
    </cfRule>
    <cfRule type="expression" dxfId="7" priority="229">
      <formula>XEY183="R"</formula>
    </cfRule>
    <cfRule type="expression" dxfId="6" priority="230">
      <formula>XEY183="H"</formula>
    </cfRule>
  </conditionalFormatting>
  <conditionalFormatting sqref="AB1:AB3">
    <cfRule type="expression" dxfId="5" priority="354">
      <formula>XEY152="M"</formula>
    </cfRule>
    <cfRule type="expression" dxfId="4" priority="355">
      <formula>XEY152="S"</formula>
    </cfRule>
    <cfRule type="expression" dxfId="3" priority="356">
      <formula>XEY152="Y"</formula>
    </cfRule>
    <cfRule type="expression" dxfId="2" priority="357">
      <formula>XEY152="R"</formula>
    </cfRule>
    <cfRule type="expression" dxfId="1" priority="358">
      <formula>XEY152="H"</formula>
    </cfRule>
  </conditionalFormatting>
  <printOptions horizontalCentered="1" verticalCentered="1"/>
  <pageMargins left="0.25" right="0.25"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1E77-4939-4EC1-A569-1F81226A6358}">
  <sheetPr>
    <pageSetUpPr fitToPage="1"/>
  </sheetPr>
  <dimension ref="A1:E225"/>
  <sheetViews>
    <sheetView workbookViewId="0">
      <pane ySplit="1" topLeftCell="A119" activePane="bottomLeft" state="frozen"/>
      <selection pane="bottomLeft" activeCell="E119" sqref="E119"/>
    </sheetView>
  </sheetViews>
  <sheetFormatPr defaultColWidth="9.1796875" defaultRowHeight="19.5" customHeight="1" x14ac:dyDescent="0.45"/>
  <cols>
    <col min="1" max="1" width="10.81640625" style="6" customWidth="1"/>
    <col min="2" max="2" width="14.7265625" style="6" customWidth="1"/>
    <col min="3" max="3" width="22.7265625" style="25" customWidth="1"/>
    <col min="4" max="4" width="29" style="6" customWidth="1"/>
    <col min="5" max="5" width="109.453125" style="8" customWidth="1"/>
    <col min="6" max="16384" width="9.1796875" style="6"/>
  </cols>
  <sheetData>
    <row r="1" spans="1:5" ht="19.5" customHeight="1" x14ac:dyDescent="0.45">
      <c r="A1" s="7" t="s">
        <v>287</v>
      </c>
      <c r="B1" s="7" t="s">
        <v>288</v>
      </c>
      <c r="C1" s="23" t="s">
        <v>289</v>
      </c>
      <c r="D1" s="7" t="s">
        <v>290</v>
      </c>
      <c r="E1" s="7" t="s">
        <v>291</v>
      </c>
    </row>
    <row r="2" spans="1:5" ht="18.5" x14ac:dyDescent="0.45">
      <c r="A2" s="7">
        <f>'Supervisor Report'!B3</f>
        <v>6</v>
      </c>
      <c r="B2" s="7"/>
      <c r="C2" s="24" t="e">
        <f ca="1">'Supervisor Report'!F3</f>
        <v>#REF!</v>
      </c>
      <c r="D2" s="7"/>
    </row>
    <row r="3" spans="1:5" ht="18.5" x14ac:dyDescent="0.45">
      <c r="A3" s="7" t="e">
        <f>'Supervisor Report'!B4</f>
        <v>#REF!</v>
      </c>
      <c r="B3" s="7" t="s">
        <v>292</v>
      </c>
      <c r="C3" s="24" t="e">
        <f ca="1">'Supervisor Report'!F4</f>
        <v>#REF!</v>
      </c>
      <c r="D3" s="7" t="s">
        <v>293</v>
      </c>
      <c r="E3" s="8" t="s">
        <v>294</v>
      </c>
    </row>
    <row r="4" spans="1:5" ht="18.5" x14ac:dyDescent="0.45">
      <c r="A4" s="7">
        <f>'Supervisor Report'!B5</f>
        <v>8</v>
      </c>
      <c r="B4" s="7" t="s">
        <v>292</v>
      </c>
      <c r="C4" s="24" t="e">
        <f ca="1">'Supervisor Report'!F5</f>
        <v>#REF!</v>
      </c>
      <c r="D4" s="7" t="s">
        <v>295</v>
      </c>
      <c r="E4" s="8" t="s">
        <v>296</v>
      </c>
    </row>
    <row r="5" spans="1:5" ht="18.5" x14ac:dyDescent="0.45">
      <c r="A5" s="7">
        <f>'Supervisor Report'!B6</f>
        <v>10</v>
      </c>
      <c r="B5" s="7" t="s">
        <v>297</v>
      </c>
      <c r="C5" s="24" t="e">
        <f ca="1">'Supervisor Report'!F6</f>
        <v>#REF!</v>
      </c>
      <c r="D5" s="7" t="s">
        <v>298</v>
      </c>
    </row>
    <row r="6" spans="1:5" ht="18.5" x14ac:dyDescent="0.45">
      <c r="A6" s="7">
        <f>'Supervisor Report'!B7</f>
        <v>11</v>
      </c>
      <c r="B6" s="7" t="s">
        <v>299</v>
      </c>
      <c r="C6" s="24" t="e">
        <f ca="1">'Supervisor Report'!F7</f>
        <v>#REF!</v>
      </c>
      <c r="D6" s="7" t="s">
        <v>300</v>
      </c>
    </row>
    <row r="7" spans="1:5" ht="18.5" x14ac:dyDescent="0.45">
      <c r="A7" s="7">
        <f>'Supervisor Report'!B8</f>
        <v>12</v>
      </c>
      <c r="B7" s="7" t="s">
        <v>301</v>
      </c>
      <c r="C7" s="24" t="e">
        <f ca="1">'Supervisor Report'!F8</f>
        <v>#REF!</v>
      </c>
      <c r="D7" s="7">
        <v>72762</v>
      </c>
    </row>
    <row r="8" spans="1:5" ht="18.5" x14ac:dyDescent="0.45">
      <c r="A8" s="7">
        <f>'Supervisor Report'!B9</f>
        <v>13</v>
      </c>
      <c r="B8" s="12"/>
      <c r="C8" s="24" t="e">
        <f ca="1">'Supervisor Report'!F9</f>
        <v>#REF!</v>
      </c>
      <c r="D8" s="12" t="s">
        <v>302</v>
      </c>
      <c r="E8" s="13"/>
    </row>
    <row r="9" spans="1:5" ht="18.5" x14ac:dyDescent="0.45">
      <c r="A9" s="7">
        <f>'Supervisor Report'!B10</f>
        <v>15</v>
      </c>
      <c r="B9" s="12"/>
      <c r="C9" s="24" t="e">
        <f ca="1">'Supervisor Report'!F10</f>
        <v>#REF!</v>
      </c>
      <c r="D9" s="12" t="s">
        <v>303</v>
      </c>
      <c r="E9" s="13"/>
    </row>
    <row r="10" spans="1:5" ht="18.5" x14ac:dyDescent="0.45">
      <c r="A10" s="7">
        <f>'Supervisor Report'!B11</f>
        <v>16</v>
      </c>
      <c r="B10" s="7" t="s">
        <v>304</v>
      </c>
      <c r="C10" s="24" t="e">
        <f ca="1">'Supervisor Report'!F11</f>
        <v>#REF!</v>
      </c>
      <c r="D10" s="7" t="s">
        <v>305</v>
      </c>
      <c r="E10" s="8" t="s">
        <v>306</v>
      </c>
    </row>
    <row r="11" spans="1:5" ht="18.5" x14ac:dyDescent="0.45">
      <c r="A11" s="7">
        <f>'Supervisor Report'!B12</f>
        <v>17</v>
      </c>
      <c r="B11" s="12"/>
      <c r="C11" s="24" t="e">
        <f ca="1">'Supervisor Report'!F12</f>
        <v>#REF!</v>
      </c>
      <c r="D11" s="12" t="s">
        <v>307</v>
      </c>
      <c r="E11" s="13"/>
    </row>
    <row r="12" spans="1:5" ht="18.5" x14ac:dyDescent="0.45">
      <c r="A12" s="7">
        <f>'Supervisor Report'!B13</f>
        <v>18</v>
      </c>
      <c r="B12" s="12" t="s">
        <v>308</v>
      </c>
      <c r="C12" s="24" t="e">
        <f ca="1">'Supervisor Report'!F13</f>
        <v>#REF!</v>
      </c>
      <c r="D12" s="12">
        <v>3000070210</v>
      </c>
      <c r="E12" s="8" t="s">
        <v>296</v>
      </c>
    </row>
    <row r="13" spans="1:5" ht="18.5" x14ac:dyDescent="0.45">
      <c r="A13" s="7">
        <f>'Supervisor Report'!B14</f>
        <v>19</v>
      </c>
      <c r="B13" s="7" t="s">
        <v>308</v>
      </c>
      <c r="C13" s="24" t="e">
        <f ca="1">'Supervisor Report'!F14</f>
        <v>#REF!</v>
      </c>
      <c r="D13" s="7">
        <v>3000070193</v>
      </c>
      <c r="E13" s="8" t="s">
        <v>296</v>
      </c>
    </row>
    <row r="14" spans="1:5" ht="18.5" x14ac:dyDescent="0.45">
      <c r="A14" s="7">
        <f>'Supervisor Report'!B15</f>
        <v>21</v>
      </c>
      <c r="B14" s="12" t="s">
        <v>301</v>
      </c>
      <c r="C14" s="24" t="e">
        <f ca="1">'Supervisor Report'!F15</f>
        <v>#REF!</v>
      </c>
      <c r="D14" s="12" t="s">
        <v>203</v>
      </c>
      <c r="E14" s="13"/>
    </row>
    <row r="15" spans="1:5" ht="18.5" x14ac:dyDescent="0.45">
      <c r="A15" s="7">
        <f>'Supervisor Report'!B16</f>
        <v>22</v>
      </c>
      <c r="B15" s="12" t="s">
        <v>308</v>
      </c>
      <c r="C15" s="24" t="e">
        <f ca="1">'Supervisor Report'!F16</f>
        <v>#REF!</v>
      </c>
      <c r="D15" s="12">
        <v>3000070276</v>
      </c>
      <c r="E15" s="13" t="s">
        <v>296</v>
      </c>
    </row>
    <row r="16" spans="1:5" ht="18.5" x14ac:dyDescent="0.45">
      <c r="A16" s="7">
        <f>'Supervisor Report'!B17</f>
        <v>23</v>
      </c>
      <c r="B16" s="12"/>
      <c r="C16" s="24" t="e">
        <f ca="1">'Supervisor Report'!F17</f>
        <v>#REF!</v>
      </c>
      <c r="D16" s="12"/>
      <c r="E16" s="13"/>
    </row>
    <row r="17" spans="1:5" ht="18.5" x14ac:dyDescent="0.45">
      <c r="A17" s="7">
        <f>'Supervisor Report'!B18</f>
        <v>24</v>
      </c>
      <c r="B17" s="12" t="s">
        <v>308</v>
      </c>
      <c r="C17" s="24" t="e">
        <f ca="1">'Supervisor Report'!F18</f>
        <v>#REF!</v>
      </c>
      <c r="D17" s="12">
        <v>3000137162</v>
      </c>
      <c r="E17" s="13" t="s">
        <v>296</v>
      </c>
    </row>
    <row r="18" spans="1:5" ht="18.5" x14ac:dyDescent="0.45">
      <c r="A18" s="7">
        <f>'Supervisor Report'!B19</f>
        <v>25</v>
      </c>
      <c r="B18" s="12" t="s">
        <v>308</v>
      </c>
      <c r="C18" s="24" t="e">
        <f ca="1">'Supervisor Report'!F19</f>
        <v>#REF!</v>
      </c>
      <c r="D18" s="12">
        <v>3000243079</v>
      </c>
      <c r="E18" s="13" t="s">
        <v>296</v>
      </c>
    </row>
    <row r="19" spans="1:5" ht="18.5" x14ac:dyDescent="0.45">
      <c r="A19" s="7">
        <f>'Supervisor Report'!B20</f>
        <v>26</v>
      </c>
      <c r="B19" s="12" t="s">
        <v>309</v>
      </c>
      <c r="C19" s="24" t="e">
        <f ca="1">'Supervisor Report'!F20</f>
        <v>#REF!</v>
      </c>
      <c r="D19" s="12" t="s">
        <v>310</v>
      </c>
      <c r="E19" s="13"/>
    </row>
    <row r="20" spans="1:5" ht="18.5" x14ac:dyDescent="0.45">
      <c r="A20" s="7">
        <f>'Supervisor Report'!B21</f>
        <v>27</v>
      </c>
      <c r="B20" s="12"/>
      <c r="C20" s="24" t="e">
        <f ca="1">'Supervisor Report'!F21</f>
        <v>#REF!</v>
      </c>
      <c r="D20" s="12" t="s">
        <v>311</v>
      </c>
      <c r="E20" s="13"/>
    </row>
    <row r="21" spans="1:5" ht="18.5" x14ac:dyDescent="0.45">
      <c r="A21" s="7">
        <f>'Supervisor Report'!B22</f>
        <v>28</v>
      </c>
      <c r="B21" s="7"/>
      <c r="C21" s="24" t="e">
        <f ca="1">'Supervisor Report'!F22</f>
        <v>#REF!</v>
      </c>
      <c r="D21" s="7" t="s">
        <v>312</v>
      </c>
      <c r="E21" s="8" t="s">
        <v>296</v>
      </c>
    </row>
    <row r="22" spans="1:5" ht="18.5" x14ac:dyDescent="0.45">
      <c r="A22" s="7">
        <f>'Supervisor Report'!B23</f>
        <v>29</v>
      </c>
      <c r="B22" s="7" t="s">
        <v>308</v>
      </c>
      <c r="C22" s="24" t="e">
        <f ca="1">'Supervisor Report'!F23</f>
        <v>#REF!</v>
      </c>
      <c r="D22" s="7"/>
      <c r="E22" s="8" t="s">
        <v>296</v>
      </c>
    </row>
    <row r="23" spans="1:5" ht="18.5" x14ac:dyDescent="0.45">
      <c r="A23" s="7">
        <f>'Supervisor Report'!B24</f>
        <v>30</v>
      </c>
      <c r="B23" s="12" t="s">
        <v>308</v>
      </c>
      <c r="C23" s="24" t="e">
        <f ca="1">'Supervisor Report'!F24</f>
        <v>#REF!</v>
      </c>
      <c r="D23" s="12">
        <v>3000070221</v>
      </c>
      <c r="E23" s="8" t="s">
        <v>296</v>
      </c>
    </row>
    <row r="24" spans="1:5" ht="18.5" x14ac:dyDescent="0.45">
      <c r="A24" s="7">
        <f>'Supervisor Report'!B25</f>
        <v>31</v>
      </c>
      <c r="B24" s="7" t="s">
        <v>313</v>
      </c>
      <c r="C24" s="24" t="e">
        <f ca="1">'Supervisor Report'!F25</f>
        <v>#REF!</v>
      </c>
      <c r="D24" s="7" t="s">
        <v>314</v>
      </c>
    </row>
    <row r="25" spans="1:5" ht="18.5" x14ac:dyDescent="0.45">
      <c r="A25" s="7">
        <f>'Supervisor Report'!B26</f>
        <v>32</v>
      </c>
      <c r="B25" s="7" t="s">
        <v>315</v>
      </c>
      <c r="C25" s="24" t="e">
        <f ca="1">'Supervisor Report'!F26</f>
        <v>#REF!</v>
      </c>
      <c r="D25" s="7">
        <v>2094</v>
      </c>
      <c r="E25" s="8" t="s">
        <v>306</v>
      </c>
    </row>
    <row r="26" spans="1:5" ht="18.5" x14ac:dyDescent="0.45">
      <c r="A26" s="7">
        <f>'Supervisor Report'!B27</f>
        <v>33</v>
      </c>
      <c r="B26" s="7" t="s">
        <v>316</v>
      </c>
      <c r="C26" s="24" t="e">
        <f ca="1">'Supervisor Report'!F27</f>
        <v>#REF!</v>
      </c>
      <c r="D26" s="7" t="s">
        <v>317</v>
      </c>
    </row>
    <row r="27" spans="1:5" ht="18.5" x14ac:dyDescent="0.45">
      <c r="A27" s="7">
        <f>'Supervisor Report'!B28</f>
        <v>34</v>
      </c>
      <c r="B27" s="12"/>
      <c r="C27" s="24" t="e">
        <f ca="1">'Supervisor Report'!F28</f>
        <v>#REF!</v>
      </c>
      <c r="D27" s="12"/>
      <c r="E27" s="13"/>
    </row>
    <row r="28" spans="1:5" ht="18.5" x14ac:dyDescent="0.45">
      <c r="A28" s="7">
        <f>'Supervisor Report'!B29</f>
        <v>35</v>
      </c>
      <c r="B28" s="7" t="s">
        <v>297</v>
      </c>
      <c r="C28" s="24" t="e">
        <f ca="1">'Supervisor Report'!F29</f>
        <v>#REF!</v>
      </c>
      <c r="D28" s="7" t="s">
        <v>318</v>
      </c>
    </row>
    <row r="29" spans="1:5" ht="18.5" x14ac:dyDescent="0.45">
      <c r="A29" s="7">
        <f>'Supervisor Report'!B30</f>
        <v>36</v>
      </c>
      <c r="B29" s="7" t="s">
        <v>308</v>
      </c>
      <c r="C29" s="24" t="e">
        <f ca="1">'Supervisor Report'!F30</f>
        <v>#REF!</v>
      </c>
      <c r="D29" s="7">
        <v>3000137165</v>
      </c>
      <c r="E29" s="8" t="s">
        <v>296</v>
      </c>
    </row>
    <row r="30" spans="1:5" ht="18.5" x14ac:dyDescent="0.45">
      <c r="A30" s="7">
        <f>'Supervisor Report'!B31</f>
        <v>37</v>
      </c>
      <c r="B30" s="7" t="s">
        <v>297</v>
      </c>
      <c r="C30" s="24" t="e">
        <f ca="1">'Supervisor Report'!F31</f>
        <v>#REF!</v>
      </c>
      <c r="D30" s="7" t="s">
        <v>319</v>
      </c>
    </row>
    <row r="31" spans="1:5" ht="18.5" x14ac:dyDescent="0.45">
      <c r="A31" s="7">
        <f>'Supervisor Report'!B32</f>
        <v>38</v>
      </c>
      <c r="B31" s="7" t="s">
        <v>308</v>
      </c>
      <c r="C31" s="24" t="e">
        <f ca="1">'Supervisor Report'!F32</f>
        <v>#REF!</v>
      </c>
      <c r="D31" s="7">
        <v>3000070217</v>
      </c>
      <c r="E31" s="8" t="s">
        <v>296</v>
      </c>
    </row>
    <row r="32" spans="1:5" ht="18.5" x14ac:dyDescent="0.45">
      <c r="A32" s="7">
        <f>'Supervisor Report'!B33</f>
        <v>39</v>
      </c>
      <c r="B32" s="7" t="s">
        <v>315</v>
      </c>
      <c r="C32" s="24" t="e">
        <f ca="1">'Supervisor Report'!F33</f>
        <v>#REF!</v>
      </c>
      <c r="D32" s="7">
        <v>2094</v>
      </c>
      <c r="E32" s="8" t="s">
        <v>296</v>
      </c>
    </row>
    <row r="33" spans="1:5" ht="18.5" x14ac:dyDescent="0.45">
      <c r="A33" s="7">
        <f>'Supervisor Report'!B34</f>
        <v>41</v>
      </c>
      <c r="B33" s="7" t="s">
        <v>320</v>
      </c>
      <c r="C33" s="24" t="e">
        <f ca="1">'Supervisor Report'!F34</f>
        <v>#REF!</v>
      </c>
      <c r="D33" s="7" t="s">
        <v>151</v>
      </c>
      <c r="E33" s="8" t="s">
        <v>321</v>
      </c>
    </row>
    <row r="34" spans="1:5" ht="18.5" x14ac:dyDescent="0.45">
      <c r="A34" s="7">
        <f>'Supervisor Report'!B35</f>
        <v>42</v>
      </c>
      <c r="B34" s="7" t="s">
        <v>308</v>
      </c>
      <c r="C34" s="24" t="e">
        <f ca="1">'Supervisor Report'!F35</f>
        <v>#REF!</v>
      </c>
      <c r="D34" s="7">
        <v>3000070217</v>
      </c>
      <c r="E34" s="8" t="s">
        <v>296</v>
      </c>
    </row>
    <row r="35" spans="1:5" ht="18.5" x14ac:dyDescent="0.45">
      <c r="A35" s="7">
        <f>'Supervisor Report'!B36</f>
        <v>43</v>
      </c>
      <c r="B35" s="12" t="s">
        <v>308</v>
      </c>
      <c r="C35" s="24" t="e">
        <f ca="1">'Supervisor Report'!F36</f>
        <v>#REF!</v>
      </c>
      <c r="D35" s="12">
        <v>3000070247</v>
      </c>
      <c r="E35" s="13" t="s">
        <v>296</v>
      </c>
    </row>
    <row r="36" spans="1:5" ht="18.5" x14ac:dyDescent="0.45">
      <c r="A36" s="7">
        <f>'Supervisor Report'!B37</f>
        <v>44</v>
      </c>
      <c r="B36" s="7" t="s">
        <v>301</v>
      </c>
      <c r="C36" s="24" t="e">
        <f ca="1">'Supervisor Report'!F37</f>
        <v>#REF!</v>
      </c>
      <c r="D36" s="7" t="s">
        <v>171</v>
      </c>
      <c r="E36" s="8" t="s">
        <v>296</v>
      </c>
    </row>
    <row r="37" spans="1:5" ht="18.5" x14ac:dyDescent="0.45">
      <c r="A37" s="7">
        <f>'Supervisor Report'!B38</f>
        <v>45</v>
      </c>
      <c r="B37" s="7" t="s">
        <v>297</v>
      </c>
      <c r="C37" s="24" t="e">
        <f ca="1">'Supervisor Report'!F38</f>
        <v>#REF!</v>
      </c>
      <c r="D37" s="7" t="s">
        <v>173</v>
      </c>
      <c r="E37" s="8" t="s">
        <v>296</v>
      </c>
    </row>
    <row r="38" spans="1:5" ht="18.5" x14ac:dyDescent="0.45">
      <c r="A38" s="7">
        <f>'Supervisor Report'!B39</f>
        <v>46</v>
      </c>
      <c r="B38" s="12" t="s">
        <v>297</v>
      </c>
      <c r="C38" s="24" t="e">
        <f ca="1">'Supervisor Report'!F39</f>
        <v>#REF!</v>
      </c>
      <c r="D38" s="12" t="s">
        <v>322</v>
      </c>
      <c r="E38" s="13"/>
    </row>
    <row r="39" spans="1:5" ht="18.5" x14ac:dyDescent="0.45">
      <c r="A39" s="7">
        <f>'Supervisor Report'!B40</f>
        <v>48</v>
      </c>
      <c r="B39" s="7" t="s">
        <v>308</v>
      </c>
      <c r="C39" s="24" t="e">
        <f ca="1">'Supervisor Report'!F40</f>
        <v>#REF!</v>
      </c>
      <c r="D39" s="7">
        <v>3000070195</v>
      </c>
      <c r="E39" s="8" t="s">
        <v>296</v>
      </c>
    </row>
    <row r="40" spans="1:5" ht="18.5" x14ac:dyDescent="0.45">
      <c r="A40" s="7">
        <f>'Supervisor Report'!B41</f>
        <v>49</v>
      </c>
      <c r="B40" s="7" t="s">
        <v>308</v>
      </c>
      <c r="C40" s="24" t="e">
        <f ca="1">'Supervisor Report'!F41</f>
        <v>#REF!</v>
      </c>
      <c r="D40" s="7">
        <v>3000070268</v>
      </c>
      <c r="E40" s="8" t="s">
        <v>296</v>
      </c>
    </row>
    <row r="41" spans="1:5" ht="18.5" x14ac:dyDescent="0.45">
      <c r="A41" s="7">
        <f>'Supervisor Report'!B42</f>
        <v>50</v>
      </c>
      <c r="B41" s="7" t="s">
        <v>308</v>
      </c>
      <c r="C41" s="24" t="e">
        <f ca="1">'Supervisor Report'!F42</f>
        <v>#REF!</v>
      </c>
      <c r="D41" s="7">
        <v>3000137163</v>
      </c>
      <c r="E41" s="8" t="s">
        <v>296</v>
      </c>
    </row>
    <row r="42" spans="1:5" ht="18.5" x14ac:dyDescent="0.45">
      <c r="A42" s="7">
        <f>'Supervisor Report'!B43</f>
        <v>51</v>
      </c>
      <c r="B42" s="12" t="s">
        <v>308</v>
      </c>
      <c r="C42" s="24" t="e">
        <f ca="1">'Supervisor Report'!F43</f>
        <v>#REF!</v>
      </c>
      <c r="D42" s="12">
        <v>3000137163</v>
      </c>
      <c r="E42" s="13"/>
    </row>
    <row r="43" spans="1:5" ht="18.5" x14ac:dyDescent="0.45">
      <c r="A43" s="7">
        <f>'Supervisor Report'!B44</f>
        <v>52</v>
      </c>
      <c r="B43" s="7" t="s">
        <v>297</v>
      </c>
      <c r="C43" s="24" t="e">
        <f ca="1">'Supervisor Report'!F44</f>
        <v>#REF!</v>
      </c>
      <c r="D43" s="7"/>
      <c r="E43" s="8" t="s">
        <v>296</v>
      </c>
    </row>
    <row r="44" spans="1:5" ht="18.5" x14ac:dyDescent="0.45">
      <c r="A44" s="7">
        <f>'Supervisor Report'!B45</f>
        <v>53</v>
      </c>
      <c r="B44" s="7" t="s">
        <v>308</v>
      </c>
      <c r="C44" s="24" t="e">
        <f ca="1">'Supervisor Report'!F45</f>
        <v>#REF!</v>
      </c>
      <c r="D44" s="7">
        <v>3000137162</v>
      </c>
      <c r="E44" s="8" t="s">
        <v>296</v>
      </c>
    </row>
    <row r="45" spans="1:5" ht="18.5" x14ac:dyDescent="0.45">
      <c r="A45" s="7">
        <f>'Supervisor Report'!B46</f>
        <v>54</v>
      </c>
      <c r="B45" s="12" t="s">
        <v>308</v>
      </c>
      <c r="C45" s="24" t="e">
        <f ca="1">'Supervisor Report'!F46</f>
        <v>#REF!</v>
      </c>
      <c r="D45" s="12">
        <v>3000137162</v>
      </c>
      <c r="E45" s="13"/>
    </row>
    <row r="46" spans="1:5" ht="18.5" x14ac:dyDescent="0.45">
      <c r="A46" s="7">
        <f>'Supervisor Report'!B47</f>
        <v>55</v>
      </c>
      <c r="B46" s="12"/>
      <c r="C46" s="24" t="e">
        <f ca="1">'Supervisor Report'!F47</f>
        <v>#REF!</v>
      </c>
      <c r="D46" s="12"/>
      <c r="E46" s="13"/>
    </row>
    <row r="47" spans="1:5" ht="18.5" x14ac:dyDescent="0.45">
      <c r="A47" s="7">
        <f>'Supervisor Report'!B48</f>
        <v>56</v>
      </c>
      <c r="B47" s="12"/>
      <c r="C47" s="24" t="e">
        <f ca="1">'Supervisor Report'!F48</f>
        <v>#REF!</v>
      </c>
      <c r="D47" s="12"/>
      <c r="E47" s="13"/>
    </row>
    <row r="48" spans="1:5" ht="18.5" x14ac:dyDescent="0.45">
      <c r="A48" s="7">
        <f>'Supervisor Report'!B49</f>
        <v>57</v>
      </c>
      <c r="B48" s="7" t="s">
        <v>297</v>
      </c>
      <c r="C48" s="24" t="e">
        <f ca="1">'Supervisor Report'!F49</f>
        <v>#REF!</v>
      </c>
      <c r="D48" s="7" t="s">
        <v>323</v>
      </c>
      <c r="E48" s="8" t="s">
        <v>306</v>
      </c>
    </row>
    <row r="49" spans="1:5" ht="18.5" x14ac:dyDescent="0.45">
      <c r="A49" s="7">
        <f>'Supervisor Report'!B50</f>
        <v>58</v>
      </c>
      <c r="B49" s="7" t="s">
        <v>297</v>
      </c>
      <c r="C49" s="24" t="e">
        <f ca="1">'Supervisor Report'!F50</f>
        <v>#REF!</v>
      </c>
      <c r="D49" s="7" t="s">
        <v>323</v>
      </c>
      <c r="E49" s="8" t="s">
        <v>306</v>
      </c>
    </row>
    <row r="50" spans="1:5" ht="18.5" x14ac:dyDescent="0.45">
      <c r="A50" s="7">
        <f>'Supervisor Report'!B51</f>
        <v>59</v>
      </c>
      <c r="B50" s="7" t="s">
        <v>297</v>
      </c>
      <c r="C50" s="24" t="e">
        <f ca="1">'Supervisor Report'!F51</f>
        <v>#REF!</v>
      </c>
      <c r="D50" s="7" t="s">
        <v>323</v>
      </c>
      <c r="E50" s="8" t="s">
        <v>306</v>
      </c>
    </row>
    <row r="51" spans="1:5" ht="18.5" x14ac:dyDescent="0.45">
      <c r="A51" s="7">
        <f>'Supervisor Report'!B52</f>
        <v>60</v>
      </c>
      <c r="B51" s="7" t="s">
        <v>315</v>
      </c>
      <c r="C51" s="24" t="e">
        <f ca="1">'Supervisor Report'!F52</f>
        <v>#REF!</v>
      </c>
      <c r="D51" s="7">
        <v>1922</v>
      </c>
      <c r="E51" s="8" t="s">
        <v>296</v>
      </c>
    </row>
    <row r="52" spans="1:5" ht="18.5" x14ac:dyDescent="0.45">
      <c r="A52" s="7">
        <f>'Supervisor Report'!B53</f>
        <v>61</v>
      </c>
      <c r="B52" s="7" t="s">
        <v>324</v>
      </c>
      <c r="C52" s="24" t="e">
        <f ca="1">'Supervisor Report'!F53</f>
        <v>#REF!</v>
      </c>
      <c r="D52" s="7" t="s">
        <v>179</v>
      </c>
    </row>
    <row r="53" spans="1:5" ht="18.5" x14ac:dyDescent="0.45">
      <c r="A53" s="7">
        <f>'Supervisor Report'!B54</f>
        <v>62</v>
      </c>
      <c r="B53" s="7" t="s">
        <v>324</v>
      </c>
      <c r="C53" s="24" t="e">
        <f ca="1">'Supervisor Report'!F54</f>
        <v>#REF!</v>
      </c>
      <c r="D53" s="7" t="s">
        <v>179</v>
      </c>
    </row>
    <row r="54" spans="1:5" ht="18.5" x14ac:dyDescent="0.45">
      <c r="A54" s="7">
        <f>'Supervisor Report'!B55</f>
        <v>63</v>
      </c>
      <c r="B54" s="7" t="s">
        <v>324</v>
      </c>
      <c r="C54" s="24" t="e">
        <f ca="1">'Supervisor Report'!F55</f>
        <v>#REF!</v>
      </c>
      <c r="D54" s="7" t="s">
        <v>179</v>
      </c>
    </row>
    <row r="55" spans="1:5" ht="18.5" x14ac:dyDescent="0.45">
      <c r="A55" s="7">
        <f>'Supervisor Report'!B56</f>
        <v>64</v>
      </c>
      <c r="B55" s="7"/>
      <c r="C55" s="24" t="e">
        <f ca="1">'Supervisor Report'!F56</f>
        <v>#REF!</v>
      </c>
      <c r="D55" s="7"/>
    </row>
    <row r="56" spans="1:5" ht="18.5" x14ac:dyDescent="0.45">
      <c r="A56" s="7">
        <f>'Supervisor Report'!B57</f>
        <v>65</v>
      </c>
      <c r="B56" s="7" t="s">
        <v>325</v>
      </c>
      <c r="C56" s="24" t="e">
        <f ca="1">'Supervisor Report'!F57</f>
        <v>#REF!</v>
      </c>
      <c r="D56" s="7" t="s">
        <v>326</v>
      </c>
    </row>
    <row r="57" spans="1:5" ht="18.5" x14ac:dyDescent="0.45">
      <c r="A57" s="7">
        <f>'Supervisor Report'!B58</f>
        <v>66</v>
      </c>
      <c r="B57" s="12"/>
      <c r="C57" s="24" t="e">
        <f ca="1">'Supervisor Report'!F58</f>
        <v>#REF!</v>
      </c>
      <c r="D57" s="12"/>
      <c r="E57" s="13"/>
    </row>
    <row r="58" spans="1:5" ht="18.5" x14ac:dyDescent="0.45">
      <c r="A58" s="7">
        <f>'Supervisor Report'!B59</f>
        <v>67</v>
      </c>
      <c r="B58" s="7" t="s">
        <v>308</v>
      </c>
      <c r="C58" s="24" t="e">
        <f ca="1">'Supervisor Report'!F59</f>
        <v>#REF!</v>
      </c>
      <c r="D58" s="7">
        <v>3000070213</v>
      </c>
      <c r="E58" s="8" t="s">
        <v>296</v>
      </c>
    </row>
    <row r="59" spans="1:5" ht="18.5" x14ac:dyDescent="0.45">
      <c r="A59" s="7">
        <f>'Supervisor Report'!B60</f>
        <v>68</v>
      </c>
      <c r="B59" s="12" t="s">
        <v>301</v>
      </c>
      <c r="C59" s="24" t="e">
        <f ca="1">'Supervisor Report'!F60</f>
        <v>#REF!</v>
      </c>
      <c r="D59" s="12" t="s">
        <v>327</v>
      </c>
      <c r="E59" s="13"/>
    </row>
    <row r="60" spans="1:5" ht="18.5" x14ac:dyDescent="0.45">
      <c r="A60" s="7">
        <f>'Supervisor Report'!B61</f>
        <v>69</v>
      </c>
      <c r="B60" s="12" t="s">
        <v>324</v>
      </c>
      <c r="C60" s="24" t="e">
        <f ca="1">'Supervisor Report'!F61</f>
        <v>#REF!</v>
      </c>
      <c r="D60" s="12" t="s">
        <v>184</v>
      </c>
      <c r="E60" s="13"/>
    </row>
    <row r="61" spans="1:5" ht="18.5" x14ac:dyDescent="0.45">
      <c r="A61" s="7">
        <f>'Supervisor Report'!B62</f>
        <v>70</v>
      </c>
      <c r="B61" s="7" t="s">
        <v>324</v>
      </c>
      <c r="C61" s="24" t="e">
        <f ca="1">'Supervisor Report'!F62</f>
        <v>#REF!</v>
      </c>
      <c r="D61" s="7" t="s">
        <v>185</v>
      </c>
      <c r="E61" s="8" t="s">
        <v>296</v>
      </c>
    </row>
    <row r="62" spans="1:5" ht="18.5" x14ac:dyDescent="0.45">
      <c r="A62" s="7">
        <f>'Supervisor Report'!B63</f>
        <v>71</v>
      </c>
      <c r="B62" s="12" t="s">
        <v>308</v>
      </c>
      <c r="C62" s="24" t="e">
        <f ca="1">'Supervisor Report'!F63</f>
        <v>#REF!</v>
      </c>
      <c r="D62" s="12">
        <v>3000137162</v>
      </c>
      <c r="E62" s="13"/>
    </row>
    <row r="63" spans="1:5" ht="18.5" x14ac:dyDescent="0.45">
      <c r="A63" s="7">
        <f>'Supervisor Report'!B64</f>
        <v>72</v>
      </c>
      <c r="B63" s="7" t="s">
        <v>328</v>
      </c>
      <c r="C63" s="24" t="e">
        <f ca="1">'Supervisor Report'!F64</f>
        <v>#REF!</v>
      </c>
      <c r="D63" s="7" t="s">
        <v>329</v>
      </c>
    </row>
    <row r="64" spans="1:5" ht="18.5" x14ac:dyDescent="0.45">
      <c r="A64" s="7">
        <f>'Supervisor Report'!B65</f>
        <v>73</v>
      </c>
      <c r="B64" s="7" t="s">
        <v>297</v>
      </c>
      <c r="C64" s="24" t="e">
        <f ca="1">'Supervisor Report'!F65</f>
        <v>#REF!</v>
      </c>
      <c r="D64" s="7" t="s">
        <v>323</v>
      </c>
      <c r="E64" s="8" t="s">
        <v>306</v>
      </c>
    </row>
    <row r="65" spans="1:5" ht="18.5" x14ac:dyDescent="0.45">
      <c r="A65" s="7">
        <f>'Supervisor Report'!B66</f>
        <v>74</v>
      </c>
      <c r="B65" s="7" t="s">
        <v>308</v>
      </c>
      <c r="C65" s="24" t="e">
        <f ca="1">'Supervisor Report'!F66</f>
        <v>#REF!</v>
      </c>
      <c r="D65" s="7">
        <v>3000070230</v>
      </c>
      <c r="E65" s="8" t="s">
        <v>296</v>
      </c>
    </row>
    <row r="66" spans="1:5" ht="18.5" x14ac:dyDescent="0.45">
      <c r="A66" s="7">
        <f>'Supervisor Report'!B67</f>
        <v>75</v>
      </c>
      <c r="B66" s="12" t="s">
        <v>299</v>
      </c>
      <c r="C66" s="24" t="e">
        <f ca="1">'Supervisor Report'!F67</f>
        <v>#REF!</v>
      </c>
      <c r="D66" s="12" t="s">
        <v>330</v>
      </c>
      <c r="E66" s="13"/>
    </row>
    <row r="67" spans="1:5" ht="18.5" x14ac:dyDescent="0.45">
      <c r="A67" s="7">
        <f>'Supervisor Report'!B68</f>
        <v>76</v>
      </c>
      <c r="B67" s="12"/>
      <c r="C67" s="24" t="e">
        <f ca="1">'Supervisor Report'!F68</f>
        <v>#REF!</v>
      </c>
      <c r="D67" s="12"/>
      <c r="E67" s="13"/>
    </row>
    <row r="68" spans="1:5" ht="18.5" x14ac:dyDescent="0.45">
      <c r="A68" s="7">
        <f>'Supervisor Report'!B69</f>
        <v>77</v>
      </c>
      <c r="B68" s="7" t="s">
        <v>320</v>
      </c>
      <c r="C68" s="24" t="e">
        <f ca="1">'Supervisor Report'!F69</f>
        <v>#REF!</v>
      </c>
      <c r="D68" s="7" t="s">
        <v>331</v>
      </c>
      <c r="E68" s="8" t="s">
        <v>321</v>
      </c>
    </row>
    <row r="69" spans="1:5" ht="18.5" x14ac:dyDescent="0.45">
      <c r="A69" s="7">
        <f>'Supervisor Report'!B70</f>
        <v>78</v>
      </c>
      <c r="B69" s="7" t="s">
        <v>320</v>
      </c>
      <c r="C69" s="24" t="e">
        <f ca="1">'Supervisor Report'!F70</f>
        <v>#REF!</v>
      </c>
      <c r="D69" s="7" t="s">
        <v>331</v>
      </c>
      <c r="E69" s="8" t="s">
        <v>321</v>
      </c>
    </row>
    <row r="70" spans="1:5" ht="18.5" x14ac:dyDescent="0.45">
      <c r="A70" s="7">
        <f>'Supervisor Report'!B71</f>
        <v>79</v>
      </c>
      <c r="B70" s="7" t="s">
        <v>308</v>
      </c>
      <c r="C70" s="24" t="e">
        <f ca="1">'Supervisor Report'!F71</f>
        <v>#REF!</v>
      </c>
      <c r="D70" s="7">
        <v>3000137163</v>
      </c>
      <c r="E70" s="8" t="s">
        <v>296</v>
      </c>
    </row>
    <row r="71" spans="1:5" ht="18.5" x14ac:dyDescent="0.45">
      <c r="A71" s="7">
        <f>'Supervisor Report'!B72</f>
        <v>80</v>
      </c>
      <c r="B71" s="12"/>
      <c r="C71" s="24" t="e">
        <f ca="1">'Supervisor Report'!F72</f>
        <v>#REF!</v>
      </c>
      <c r="D71" s="12"/>
      <c r="E71" s="13"/>
    </row>
    <row r="72" spans="1:5" ht="18.5" x14ac:dyDescent="0.45">
      <c r="A72" s="7">
        <f>'Supervisor Report'!B73</f>
        <v>81</v>
      </c>
      <c r="B72" s="7" t="s">
        <v>316</v>
      </c>
      <c r="C72" s="24" t="e">
        <f ca="1">'Supervisor Report'!F73</f>
        <v>#REF!</v>
      </c>
      <c r="D72" s="7">
        <v>125792</v>
      </c>
    </row>
    <row r="73" spans="1:5" ht="18.5" x14ac:dyDescent="0.45">
      <c r="A73" s="7">
        <f>'Supervisor Report'!B74</f>
        <v>82</v>
      </c>
      <c r="B73" s="12"/>
      <c r="C73" s="24" t="e">
        <f ca="1">'Supervisor Report'!F74</f>
        <v>#REF!</v>
      </c>
      <c r="D73" s="12"/>
      <c r="E73" s="13"/>
    </row>
    <row r="74" spans="1:5" ht="18.5" x14ac:dyDescent="0.45">
      <c r="A74" s="7">
        <f>'Supervisor Report'!B75</f>
        <v>83</v>
      </c>
      <c r="B74" s="7" t="s">
        <v>324</v>
      </c>
      <c r="C74" s="24" t="e">
        <f ca="1">'Supervisor Report'!F75</f>
        <v>#REF!</v>
      </c>
      <c r="D74" s="7" t="s">
        <v>332</v>
      </c>
    </row>
    <row r="75" spans="1:5" ht="18.5" x14ac:dyDescent="0.45">
      <c r="A75" s="7">
        <f>'Supervisor Report'!B76</f>
        <v>84</v>
      </c>
      <c r="B75" s="12"/>
      <c r="C75" s="24" t="e">
        <f ca="1">'Supervisor Report'!F76</f>
        <v>#REF!</v>
      </c>
      <c r="D75" s="12"/>
      <c r="E75" s="13"/>
    </row>
    <row r="76" spans="1:5" ht="18.5" x14ac:dyDescent="0.45">
      <c r="A76" s="7">
        <f>'Supervisor Report'!B77</f>
        <v>85</v>
      </c>
      <c r="B76" s="7" t="s">
        <v>308</v>
      </c>
      <c r="C76" s="24" t="e">
        <f ca="1">'Supervisor Report'!F77</f>
        <v>#REF!</v>
      </c>
      <c r="D76" s="7">
        <v>3000070136</v>
      </c>
    </row>
    <row r="77" spans="1:5" ht="18.5" x14ac:dyDescent="0.45">
      <c r="A77" s="7">
        <f>'Supervisor Report'!B78</f>
        <v>86</v>
      </c>
      <c r="B77" s="12" t="s">
        <v>324</v>
      </c>
      <c r="C77" s="24" t="e">
        <f ca="1">'Supervisor Report'!F78</f>
        <v>#REF!</v>
      </c>
      <c r="D77" s="12" t="s">
        <v>333</v>
      </c>
      <c r="E77" s="13"/>
    </row>
    <row r="78" spans="1:5" ht="18.5" x14ac:dyDescent="0.45">
      <c r="A78" s="7">
        <f>'Supervisor Report'!B79</f>
        <v>87</v>
      </c>
      <c r="B78" s="12"/>
      <c r="C78" s="24" t="e">
        <f ca="1">'Supervisor Report'!F79</f>
        <v>#REF!</v>
      </c>
      <c r="D78" s="12"/>
      <c r="E78" s="13"/>
    </row>
    <row r="79" spans="1:5" ht="18.5" x14ac:dyDescent="0.45">
      <c r="A79" s="7">
        <f>'Supervisor Report'!B80</f>
        <v>88</v>
      </c>
      <c r="B79" s="12" t="s">
        <v>297</v>
      </c>
      <c r="C79" s="24" t="e">
        <f ca="1">'Supervisor Report'!F80</f>
        <v>#REF!</v>
      </c>
      <c r="D79" s="12" t="s">
        <v>189</v>
      </c>
      <c r="E79" s="13"/>
    </row>
    <row r="80" spans="1:5" ht="18.5" x14ac:dyDescent="0.45">
      <c r="A80" s="7">
        <f>'Supervisor Report'!B81</f>
        <v>89</v>
      </c>
      <c r="B80" s="12" t="s">
        <v>297</v>
      </c>
      <c r="C80" s="24" t="e">
        <f ca="1">'Supervisor Report'!F81</f>
        <v>#REF!</v>
      </c>
      <c r="D80" s="12" t="s">
        <v>191</v>
      </c>
      <c r="E80" s="13"/>
    </row>
    <row r="81" spans="1:5" ht="18.5" x14ac:dyDescent="0.45">
      <c r="A81" s="7">
        <f>'Supervisor Report'!B82</f>
        <v>90</v>
      </c>
      <c r="B81" s="12"/>
      <c r="C81" s="24" t="e">
        <f ca="1">'Supervisor Report'!F82</f>
        <v>#REF!</v>
      </c>
      <c r="D81" s="12"/>
      <c r="E81" s="13"/>
    </row>
    <row r="82" spans="1:5" ht="18.5" x14ac:dyDescent="0.45">
      <c r="A82" s="7">
        <f>'Supervisor Report'!B83</f>
        <v>91</v>
      </c>
      <c r="B82" s="12"/>
      <c r="C82" s="24" t="e">
        <f ca="1">'Supervisor Report'!F83</f>
        <v>#REF!</v>
      </c>
      <c r="D82" s="12"/>
      <c r="E82" s="13"/>
    </row>
    <row r="83" spans="1:5" ht="18.5" x14ac:dyDescent="0.45">
      <c r="A83" s="7">
        <f>'Supervisor Report'!B84</f>
        <v>92</v>
      </c>
      <c r="B83" s="7" t="s">
        <v>328</v>
      </c>
      <c r="C83" s="24" t="e">
        <f ca="1">'Supervisor Report'!F84</f>
        <v>#REF!</v>
      </c>
      <c r="D83" s="7">
        <v>5050</v>
      </c>
      <c r="E83" s="8" t="s">
        <v>334</v>
      </c>
    </row>
    <row r="84" spans="1:5" ht="18.5" x14ac:dyDescent="0.45">
      <c r="A84" s="7">
        <f>'Supervisor Report'!B85</f>
        <v>93</v>
      </c>
      <c r="B84" s="7" t="s">
        <v>297</v>
      </c>
      <c r="C84" s="24" t="e">
        <f ca="1">'Supervisor Report'!F85</f>
        <v>#REF!</v>
      </c>
      <c r="D84" s="7" t="s">
        <v>335</v>
      </c>
    </row>
    <row r="85" spans="1:5" ht="18.5" x14ac:dyDescent="0.45">
      <c r="A85" s="7">
        <f>'Supervisor Report'!B86</f>
        <v>94</v>
      </c>
      <c r="B85" s="7" t="s">
        <v>315</v>
      </c>
      <c r="C85" s="24" t="e">
        <f ca="1">'Supervisor Report'!F86</f>
        <v>#REF!</v>
      </c>
      <c r="D85" s="7">
        <v>1945</v>
      </c>
      <c r="E85" s="8" t="s">
        <v>296</v>
      </c>
    </row>
    <row r="86" spans="1:5" ht="18.5" x14ac:dyDescent="0.45">
      <c r="A86" s="7">
        <f>'Supervisor Report'!B87</f>
        <v>95</v>
      </c>
      <c r="B86" s="7" t="s">
        <v>297</v>
      </c>
      <c r="C86" s="24" t="e">
        <f ca="1">'Supervisor Report'!F87</f>
        <v>#REF!</v>
      </c>
      <c r="D86" s="7" t="s">
        <v>194</v>
      </c>
    </row>
    <row r="87" spans="1:5" ht="18.5" x14ac:dyDescent="0.45">
      <c r="A87" s="7">
        <f>'Supervisor Report'!B88</f>
        <v>96</v>
      </c>
      <c r="B87" s="12"/>
      <c r="C87" s="24" t="e">
        <f ca="1">'Supervisor Report'!F88</f>
        <v>#REF!</v>
      </c>
      <c r="D87" s="12"/>
      <c r="E87" s="13"/>
    </row>
    <row r="88" spans="1:5" ht="18.5" x14ac:dyDescent="0.45">
      <c r="A88" s="7">
        <f>'Supervisor Report'!B89</f>
        <v>97</v>
      </c>
      <c r="B88" s="12" t="s">
        <v>336</v>
      </c>
      <c r="C88" s="24" t="e">
        <f ca="1">'Supervisor Report'!F89</f>
        <v>#REF!</v>
      </c>
      <c r="D88" s="12">
        <v>540000</v>
      </c>
      <c r="E88" s="13"/>
    </row>
    <row r="89" spans="1:5" ht="18.5" x14ac:dyDescent="0.45">
      <c r="A89" s="7">
        <f>'Supervisor Report'!B90</f>
        <v>98</v>
      </c>
      <c r="B89" s="12"/>
      <c r="C89" s="24" t="e">
        <f ca="1">'Supervisor Report'!F90</f>
        <v>#REF!</v>
      </c>
      <c r="D89" s="12"/>
      <c r="E89" s="13"/>
    </row>
    <row r="90" spans="1:5" ht="18.5" x14ac:dyDescent="0.45">
      <c r="A90" s="7">
        <f>'Supervisor Report'!B91</f>
        <v>99</v>
      </c>
      <c r="B90" s="7" t="s">
        <v>297</v>
      </c>
      <c r="C90" s="24" t="e">
        <f ca="1">'Supervisor Report'!F91</f>
        <v>#REF!</v>
      </c>
      <c r="D90" s="7" t="s">
        <v>335</v>
      </c>
    </row>
    <row r="91" spans="1:5" ht="18.5" x14ac:dyDescent="0.45">
      <c r="A91" s="7">
        <f>'Supervisor Report'!B92</f>
        <v>100</v>
      </c>
      <c r="B91" s="7" t="s">
        <v>297</v>
      </c>
      <c r="C91" s="24" t="e">
        <f ca="1">'Supervisor Report'!F92</f>
        <v>#REF!</v>
      </c>
      <c r="D91" s="7" t="s">
        <v>189</v>
      </c>
      <c r="E91" s="8" t="s">
        <v>337</v>
      </c>
    </row>
    <row r="92" spans="1:5" ht="18.5" x14ac:dyDescent="0.45">
      <c r="A92" s="7">
        <f>'Supervisor Report'!B93</f>
        <v>101</v>
      </c>
      <c r="B92" s="7" t="s">
        <v>320</v>
      </c>
      <c r="C92" s="24" t="e">
        <f ca="1">'Supervisor Report'!F93</f>
        <v>#REF!</v>
      </c>
      <c r="D92" s="7" t="s">
        <v>338</v>
      </c>
    </row>
    <row r="93" spans="1:5" ht="18.5" x14ac:dyDescent="0.45">
      <c r="A93" s="7">
        <f>'Supervisor Report'!B94</f>
        <v>102</v>
      </c>
      <c r="B93" s="12" t="s">
        <v>315</v>
      </c>
      <c r="C93" s="24" t="e">
        <f ca="1">'Supervisor Report'!F94</f>
        <v>#REF!</v>
      </c>
      <c r="D93" s="12">
        <v>1853</v>
      </c>
      <c r="E93" s="8" t="s">
        <v>296</v>
      </c>
    </row>
    <row r="94" spans="1:5" ht="18.5" x14ac:dyDescent="0.45">
      <c r="A94" s="7">
        <f>'Supervisor Report'!B95</f>
        <v>103</v>
      </c>
      <c r="B94" s="7" t="s">
        <v>297</v>
      </c>
      <c r="C94" s="24" t="e">
        <f ca="1">'Supervisor Report'!F95</f>
        <v>#REF!</v>
      </c>
      <c r="D94" s="7" t="s">
        <v>335</v>
      </c>
    </row>
    <row r="95" spans="1:5" ht="18.5" x14ac:dyDescent="0.45">
      <c r="A95" s="7">
        <f>'Supervisor Report'!B96</f>
        <v>104</v>
      </c>
      <c r="B95" s="7" t="s">
        <v>304</v>
      </c>
      <c r="C95" s="24" t="e">
        <f ca="1">'Supervisor Report'!F96</f>
        <v>#REF!</v>
      </c>
      <c r="D95" s="7" t="s">
        <v>339</v>
      </c>
      <c r="E95" s="8" t="s">
        <v>306</v>
      </c>
    </row>
    <row r="96" spans="1:5" ht="18.5" x14ac:dyDescent="0.45">
      <c r="A96" s="7">
        <f>'Supervisor Report'!B97</f>
        <v>105</v>
      </c>
      <c r="B96" s="7" t="s">
        <v>308</v>
      </c>
      <c r="C96" s="24" t="e">
        <f ca="1">'Supervisor Report'!F97</f>
        <v>#REF!</v>
      </c>
      <c r="D96" s="7">
        <v>3000070213</v>
      </c>
      <c r="E96" s="8" t="s">
        <v>296</v>
      </c>
    </row>
    <row r="97" spans="1:5" ht="18.5" x14ac:dyDescent="0.45">
      <c r="A97" s="7">
        <f>'Supervisor Report'!B98</f>
        <v>106</v>
      </c>
      <c r="B97" s="7" t="s">
        <v>328</v>
      </c>
      <c r="C97" s="24" t="e">
        <f ca="1">'Supervisor Report'!F98</f>
        <v>#REF!</v>
      </c>
      <c r="D97" s="7">
        <v>5050</v>
      </c>
      <c r="E97" s="8" t="s">
        <v>334</v>
      </c>
    </row>
    <row r="98" spans="1:5" ht="18.5" x14ac:dyDescent="0.45">
      <c r="A98" s="7">
        <f>'Supervisor Report'!B99</f>
        <v>107</v>
      </c>
      <c r="B98" s="12"/>
      <c r="C98" s="24" t="e">
        <f ca="1">'Supervisor Report'!F99</f>
        <v>#REF!</v>
      </c>
      <c r="D98" s="12"/>
      <c r="E98" s="13"/>
    </row>
    <row r="99" spans="1:5" ht="18.5" x14ac:dyDescent="0.45">
      <c r="A99" s="7">
        <f>'Supervisor Report'!B100</f>
        <v>108</v>
      </c>
      <c r="B99" s="12"/>
      <c r="C99" s="24" t="e">
        <f ca="1">'Supervisor Report'!F100</f>
        <v>#REF!</v>
      </c>
      <c r="D99" s="12"/>
      <c r="E99" s="13"/>
    </row>
    <row r="100" spans="1:5" ht="18.5" x14ac:dyDescent="0.45">
      <c r="A100" s="7">
        <f>'Supervisor Report'!B101</f>
        <v>109</v>
      </c>
      <c r="B100" s="12"/>
      <c r="C100" s="24" t="e">
        <f ca="1">'Supervisor Report'!F101</f>
        <v>#REF!</v>
      </c>
      <c r="D100" s="12"/>
      <c r="E100" s="13"/>
    </row>
    <row r="101" spans="1:5" ht="18.5" x14ac:dyDescent="0.45">
      <c r="A101" s="7">
        <f>'Supervisor Report'!B102</f>
        <v>110</v>
      </c>
      <c r="B101" s="12"/>
      <c r="C101" s="24" t="e">
        <f ca="1">'Supervisor Report'!F102</f>
        <v>#REF!</v>
      </c>
      <c r="D101" s="12"/>
      <c r="E101" s="13"/>
    </row>
    <row r="102" spans="1:5" ht="18.5" x14ac:dyDescent="0.45">
      <c r="A102" s="7">
        <f>'Supervisor Report'!B103</f>
        <v>111</v>
      </c>
      <c r="B102" s="7" t="s">
        <v>315</v>
      </c>
      <c r="C102" s="24" t="e">
        <f ca="1">'Supervisor Report'!F103</f>
        <v>#REF!</v>
      </c>
      <c r="D102" s="7">
        <v>1874</v>
      </c>
      <c r="E102" s="8" t="s">
        <v>296</v>
      </c>
    </row>
    <row r="103" spans="1:5" ht="18.5" x14ac:dyDescent="0.45">
      <c r="A103" s="7">
        <f>'Supervisor Report'!B104</f>
        <v>113</v>
      </c>
      <c r="B103" s="12"/>
      <c r="C103" s="24" t="e">
        <f ca="1">'Supervisor Report'!F104</f>
        <v>#REF!</v>
      </c>
      <c r="D103" s="12"/>
      <c r="E103" s="13"/>
    </row>
    <row r="104" spans="1:5" ht="18.5" x14ac:dyDescent="0.45">
      <c r="A104" s="7">
        <f>'Supervisor Report'!B105</f>
        <v>114</v>
      </c>
      <c r="B104" s="7" t="s">
        <v>324</v>
      </c>
      <c r="C104" s="24" t="e">
        <f ca="1">'Supervisor Report'!F105</f>
        <v>#REF!</v>
      </c>
      <c r="D104" s="7" t="s">
        <v>184</v>
      </c>
    </row>
    <row r="105" spans="1:5" ht="18.5" x14ac:dyDescent="0.45">
      <c r="A105" s="7">
        <f>'Supervisor Report'!B106</f>
        <v>115</v>
      </c>
      <c r="B105" s="7" t="s">
        <v>340</v>
      </c>
      <c r="C105" s="24" t="e">
        <f ca="1">'Supervisor Report'!F106</f>
        <v>#REF!</v>
      </c>
      <c r="D105" s="7">
        <v>911601</v>
      </c>
    </row>
    <row r="106" spans="1:5" ht="18.5" x14ac:dyDescent="0.45">
      <c r="A106" s="7">
        <f>'Supervisor Report'!B107</f>
        <v>116</v>
      </c>
      <c r="B106" s="12"/>
      <c r="C106" s="24" t="e">
        <f ca="1">'Supervisor Report'!F107</f>
        <v>#REF!</v>
      </c>
      <c r="D106" s="12"/>
      <c r="E106" s="13"/>
    </row>
    <row r="107" spans="1:5" ht="18.5" x14ac:dyDescent="0.45">
      <c r="A107" s="7">
        <f>'Supervisor Report'!B108</f>
        <v>117</v>
      </c>
      <c r="B107" s="7" t="s">
        <v>336</v>
      </c>
      <c r="C107" s="24" t="e">
        <f ca="1">'Supervisor Report'!F108</f>
        <v>#REF!</v>
      </c>
      <c r="D107" s="7">
        <v>910000</v>
      </c>
    </row>
    <row r="108" spans="1:5" ht="18.5" x14ac:dyDescent="0.45">
      <c r="A108" s="7">
        <f>'Supervisor Report'!B109</f>
        <v>118</v>
      </c>
      <c r="B108" s="7" t="s">
        <v>341</v>
      </c>
      <c r="C108" s="24" t="e">
        <f ca="1">'Supervisor Report'!F109</f>
        <v>#REF!</v>
      </c>
      <c r="D108" s="7" t="s">
        <v>201</v>
      </c>
      <c r="E108" s="8" t="s">
        <v>342</v>
      </c>
    </row>
    <row r="109" spans="1:5" ht="18.5" x14ac:dyDescent="0.45">
      <c r="A109" s="7">
        <f>'Supervisor Report'!B110</f>
        <v>119</v>
      </c>
      <c r="B109" s="7" t="s">
        <v>341</v>
      </c>
      <c r="C109" s="24" t="e">
        <f ca="1">'Supervisor Report'!F110</f>
        <v>#REF!</v>
      </c>
      <c r="D109" s="7" t="s">
        <v>201</v>
      </c>
      <c r="E109" s="8" t="s">
        <v>342</v>
      </c>
    </row>
    <row r="110" spans="1:5" ht="18.5" x14ac:dyDescent="0.45">
      <c r="A110" s="7">
        <f>'Supervisor Report'!B111</f>
        <v>120</v>
      </c>
      <c r="B110" s="7" t="s">
        <v>301</v>
      </c>
      <c r="C110" s="24" t="e">
        <f ca="1">'Supervisor Report'!F111</f>
        <v>#REF!</v>
      </c>
      <c r="D110" s="7" t="s">
        <v>343</v>
      </c>
      <c r="E110" s="8" t="s">
        <v>296</v>
      </c>
    </row>
    <row r="111" spans="1:5" ht="18.5" x14ac:dyDescent="0.45">
      <c r="A111" s="7">
        <f>'Supervisor Report'!B112</f>
        <v>121</v>
      </c>
      <c r="B111" s="12" t="s">
        <v>297</v>
      </c>
      <c r="C111" s="24" t="e">
        <f ca="1">'Supervisor Report'!F112</f>
        <v>#REF!</v>
      </c>
      <c r="D111" s="12" t="s">
        <v>344</v>
      </c>
      <c r="E111" s="13"/>
    </row>
    <row r="112" spans="1:5" ht="18.5" x14ac:dyDescent="0.45">
      <c r="A112" s="7">
        <f>'Supervisor Report'!B113</f>
        <v>122</v>
      </c>
      <c r="B112" s="12" t="s">
        <v>297</v>
      </c>
      <c r="C112" s="24" t="e">
        <f ca="1">'Supervisor Report'!F113</f>
        <v>#REF!</v>
      </c>
      <c r="D112" s="12" t="s">
        <v>345</v>
      </c>
      <c r="E112" s="13"/>
    </row>
    <row r="113" spans="1:5" ht="18.5" x14ac:dyDescent="0.45">
      <c r="A113" s="7">
        <f>'Supervisor Report'!B114</f>
        <v>123</v>
      </c>
      <c r="B113" s="7" t="s">
        <v>297</v>
      </c>
      <c r="C113" s="24" t="e">
        <f ca="1">'Supervisor Report'!F114</f>
        <v>#REF!</v>
      </c>
      <c r="D113" s="7" t="s">
        <v>346</v>
      </c>
    </row>
    <row r="114" spans="1:5" ht="18.5" x14ac:dyDescent="0.45">
      <c r="A114" s="7">
        <f>'Supervisor Report'!B115</f>
        <v>124</v>
      </c>
      <c r="B114" s="7" t="s">
        <v>336</v>
      </c>
      <c r="C114" s="24" t="e">
        <f ca="1">'Supervisor Report'!F115</f>
        <v>#REF!</v>
      </c>
      <c r="D114" s="7">
        <v>180001</v>
      </c>
    </row>
    <row r="115" spans="1:5" ht="18.5" x14ac:dyDescent="0.45">
      <c r="A115" s="7">
        <f>'Supervisor Report'!B116</f>
        <v>125</v>
      </c>
      <c r="B115" s="7" t="s">
        <v>324</v>
      </c>
      <c r="C115" s="24" t="e">
        <f ca="1">'Supervisor Report'!F116</f>
        <v>#REF!</v>
      </c>
      <c r="D115" s="7" t="s">
        <v>184</v>
      </c>
    </row>
    <row r="116" spans="1:5" ht="18.5" x14ac:dyDescent="0.45">
      <c r="A116" s="7">
        <f>'Supervisor Report'!B117</f>
        <v>126</v>
      </c>
      <c r="B116" s="7" t="s">
        <v>324</v>
      </c>
      <c r="C116" s="24" t="e">
        <f ca="1">'Supervisor Report'!F117</f>
        <v>#REF!</v>
      </c>
      <c r="D116" s="7" t="s">
        <v>185</v>
      </c>
    </row>
    <row r="117" spans="1:5" ht="18.5" x14ac:dyDescent="0.45">
      <c r="A117" s="7">
        <f>'Supervisor Report'!B118</f>
        <v>127</v>
      </c>
      <c r="B117" s="7" t="s">
        <v>297</v>
      </c>
      <c r="C117" s="24" t="e">
        <f ca="1">'Supervisor Report'!F118</f>
        <v>#REF!</v>
      </c>
      <c r="D117" s="7" t="s">
        <v>207</v>
      </c>
    </row>
    <row r="118" spans="1:5" ht="18.5" x14ac:dyDescent="0.45">
      <c r="A118" s="7">
        <f>'Supervisor Report'!B119</f>
        <v>128</v>
      </c>
      <c r="B118" s="12" t="s">
        <v>347</v>
      </c>
      <c r="C118" s="24" t="e">
        <f ca="1">'Supervisor Report'!F119</f>
        <v>#REF!</v>
      </c>
      <c r="D118" s="12" t="s">
        <v>348</v>
      </c>
      <c r="E118" s="13"/>
    </row>
    <row r="119" spans="1:5" ht="18.5" x14ac:dyDescent="0.45">
      <c r="A119" s="7">
        <f>'Supervisor Report'!B120</f>
        <v>129</v>
      </c>
      <c r="B119" s="12" t="s">
        <v>308</v>
      </c>
      <c r="C119" s="24" t="e">
        <f ca="1">'Supervisor Report'!F120</f>
        <v>#REF!</v>
      </c>
      <c r="D119" s="12">
        <v>3000070196</v>
      </c>
      <c r="E119" s="8" t="s">
        <v>296</v>
      </c>
    </row>
    <row r="120" spans="1:5" ht="18.5" x14ac:dyDescent="0.45">
      <c r="A120" s="7">
        <f>'Supervisor Report'!B121</f>
        <v>130</v>
      </c>
      <c r="B120" s="7" t="s">
        <v>308</v>
      </c>
      <c r="C120" s="24" t="e">
        <f ca="1">'Supervisor Report'!F121</f>
        <v>#REF!</v>
      </c>
      <c r="D120" s="7">
        <v>3000070218</v>
      </c>
      <c r="E120" s="8" t="s">
        <v>296</v>
      </c>
    </row>
    <row r="121" spans="1:5" ht="18.5" x14ac:dyDescent="0.45">
      <c r="A121" s="7">
        <f>'Supervisor Report'!B122</f>
        <v>131</v>
      </c>
      <c r="B121" s="12" t="s">
        <v>324</v>
      </c>
      <c r="C121" s="24" t="e">
        <f ca="1">'Supervisor Report'!F122</f>
        <v>#REF!</v>
      </c>
      <c r="D121" s="12" t="s">
        <v>184</v>
      </c>
    </row>
    <row r="122" spans="1:5" ht="18.5" x14ac:dyDescent="0.45">
      <c r="A122" s="7">
        <f>'Supervisor Report'!B123</f>
        <v>132</v>
      </c>
      <c r="B122" s="12" t="s">
        <v>308</v>
      </c>
      <c r="C122" s="24" t="e">
        <f ca="1">'Supervisor Report'!F123</f>
        <v>#REF!</v>
      </c>
      <c r="D122" s="12">
        <v>3000070209</v>
      </c>
      <c r="E122" s="8" t="s">
        <v>296</v>
      </c>
    </row>
    <row r="123" spans="1:5" ht="18.5" x14ac:dyDescent="0.45">
      <c r="A123" s="7">
        <f>'Supervisor Report'!B124</f>
        <v>133</v>
      </c>
      <c r="B123" s="7"/>
      <c r="C123" s="24" t="e">
        <f ca="1">'Supervisor Report'!F124</f>
        <v>#REF!</v>
      </c>
      <c r="D123" s="7"/>
    </row>
    <row r="124" spans="1:5" ht="18.5" x14ac:dyDescent="0.45">
      <c r="A124" s="7">
        <f>'Supervisor Report'!B125</f>
        <v>134</v>
      </c>
      <c r="B124" s="7" t="s">
        <v>297</v>
      </c>
      <c r="C124" s="24" t="e">
        <f ca="1">'Supervisor Report'!F125</f>
        <v>#REF!</v>
      </c>
      <c r="D124" s="7" t="s">
        <v>349</v>
      </c>
    </row>
    <row r="125" spans="1:5" ht="18.5" x14ac:dyDescent="0.45">
      <c r="A125" s="7">
        <f>'Supervisor Report'!B126</f>
        <v>135</v>
      </c>
      <c r="B125" s="7" t="s">
        <v>297</v>
      </c>
      <c r="C125" s="24" t="e">
        <f ca="1">'Supervisor Report'!F126</f>
        <v>#REF!</v>
      </c>
      <c r="D125" s="7" t="s">
        <v>346</v>
      </c>
    </row>
    <row r="126" spans="1:5" ht="18.5" x14ac:dyDescent="0.45">
      <c r="A126" s="7">
        <f>'Supervisor Report'!B127</f>
        <v>136</v>
      </c>
      <c r="B126" s="12" t="s">
        <v>297</v>
      </c>
      <c r="C126" s="24" t="e">
        <f ca="1">'Supervisor Report'!F127</f>
        <v>#REF!</v>
      </c>
      <c r="D126" s="12" t="s">
        <v>191</v>
      </c>
      <c r="E126" s="13"/>
    </row>
    <row r="127" spans="1:5" ht="18.5" x14ac:dyDescent="0.45">
      <c r="A127" s="7">
        <f>'Supervisor Report'!B128</f>
        <v>137</v>
      </c>
      <c r="B127" s="12"/>
      <c r="C127" s="24" t="e">
        <f ca="1">'Supervisor Report'!F128</f>
        <v>#REF!</v>
      </c>
      <c r="D127" s="12"/>
      <c r="E127" s="13"/>
    </row>
    <row r="128" spans="1:5" ht="18.5" x14ac:dyDescent="0.45">
      <c r="A128" s="7">
        <f>'Supervisor Report'!B129</f>
        <v>138</v>
      </c>
      <c r="B128" s="7" t="s">
        <v>315</v>
      </c>
      <c r="C128" s="24" t="e">
        <f ca="1">'Supervisor Report'!F129</f>
        <v>#REF!</v>
      </c>
      <c r="D128" s="7" t="s">
        <v>350</v>
      </c>
      <c r="E128" s="8" t="s">
        <v>296</v>
      </c>
    </row>
    <row r="129" spans="1:5" ht="18.5" x14ac:dyDescent="0.45">
      <c r="A129" s="7">
        <f>'Supervisor Report'!B130</f>
        <v>139</v>
      </c>
      <c r="B129" s="7" t="s">
        <v>308</v>
      </c>
      <c r="C129" s="24" t="e">
        <f ca="1">'Supervisor Report'!F130</f>
        <v>#REF!</v>
      </c>
      <c r="D129" s="7">
        <v>3000137162</v>
      </c>
      <c r="E129" s="8" t="s">
        <v>296</v>
      </c>
    </row>
    <row r="130" spans="1:5" ht="18.5" x14ac:dyDescent="0.45">
      <c r="A130" s="7">
        <f>'Supervisor Report'!B131</f>
        <v>140</v>
      </c>
      <c r="B130" s="7" t="s">
        <v>308</v>
      </c>
      <c r="C130" s="24" t="e">
        <f ca="1">'Supervisor Report'!F131</f>
        <v>#REF!</v>
      </c>
      <c r="D130" s="7">
        <v>3000070213</v>
      </c>
      <c r="E130" s="8" t="s">
        <v>296</v>
      </c>
    </row>
    <row r="131" spans="1:5" ht="18.5" x14ac:dyDescent="0.45">
      <c r="A131" s="7">
        <f>'Supervisor Report'!B132</f>
        <v>141</v>
      </c>
      <c r="B131" s="7" t="s">
        <v>308</v>
      </c>
      <c r="C131" s="24" t="e">
        <f ca="1">'Supervisor Report'!F132</f>
        <v>#REF!</v>
      </c>
      <c r="D131" s="7">
        <v>3000070216</v>
      </c>
      <c r="E131" s="8" t="s">
        <v>296</v>
      </c>
    </row>
    <row r="132" spans="1:5" ht="18.5" x14ac:dyDescent="0.45">
      <c r="A132" s="7">
        <f>'Supervisor Report'!B133</f>
        <v>142</v>
      </c>
      <c r="B132" s="7" t="s">
        <v>308</v>
      </c>
      <c r="C132" s="24" t="e">
        <f ca="1">'Supervisor Report'!F133</f>
        <v>#REF!</v>
      </c>
      <c r="D132" s="7">
        <v>3000244776</v>
      </c>
      <c r="E132" s="8" t="s">
        <v>296</v>
      </c>
    </row>
    <row r="133" spans="1:5" ht="18.5" x14ac:dyDescent="0.45">
      <c r="A133" s="7">
        <f>'Supervisor Report'!B134</f>
        <v>143</v>
      </c>
      <c r="B133" s="7" t="s">
        <v>308</v>
      </c>
      <c r="C133" s="24" t="e">
        <f ca="1">'Supervisor Report'!F134</f>
        <v>#REF!</v>
      </c>
      <c r="D133" s="7">
        <v>3000070218</v>
      </c>
      <c r="E133" s="8" t="s">
        <v>296</v>
      </c>
    </row>
    <row r="134" spans="1:5" ht="18.5" x14ac:dyDescent="0.45">
      <c r="A134" s="7">
        <f>'Supervisor Report'!B135</f>
        <v>144</v>
      </c>
      <c r="B134" s="7" t="s">
        <v>308</v>
      </c>
      <c r="C134" s="24" t="e">
        <f ca="1">'Supervisor Report'!F135</f>
        <v>#REF!</v>
      </c>
      <c r="D134" s="7">
        <v>3000244776</v>
      </c>
      <c r="E134" s="8" t="s">
        <v>296</v>
      </c>
    </row>
    <row r="135" spans="1:5" ht="18.5" x14ac:dyDescent="0.45">
      <c r="A135" s="7">
        <f>'Supervisor Report'!B136</f>
        <v>145</v>
      </c>
      <c r="B135" s="7" t="s">
        <v>308</v>
      </c>
      <c r="C135" s="24" t="e">
        <f ca="1">'Supervisor Report'!F136</f>
        <v>#REF!</v>
      </c>
      <c r="D135" s="7">
        <v>3000070218</v>
      </c>
      <c r="E135" s="8" t="s">
        <v>296</v>
      </c>
    </row>
    <row r="136" spans="1:5" ht="18.5" x14ac:dyDescent="0.45">
      <c r="A136" s="7">
        <f>'Supervisor Report'!B137</f>
        <v>146</v>
      </c>
      <c r="B136" s="12"/>
      <c r="C136" s="24" t="e">
        <f ca="1">'Supervisor Report'!F137</f>
        <v>#REF!</v>
      </c>
      <c r="D136" s="12"/>
      <c r="E136" s="13"/>
    </row>
    <row r="137" spans="1:5" ht="18.5" x14ac:dyDescent="0.45">
      <c r="A137" s="7">
        <f>'Supervisor Report'!B138</f>
        <v>147</v>
      </c>
      <c r="B137" s="7" t="s">
        <v>297</v>
      </c>
      <c r="C137" s="24" t="e">
        <f ca="1">'Supervisor Report'!F138</f>
        <v>#REF!</v>
      </c>
      <c r="D137" s="7" t="s">
        <v>351</v>
      </c>
    </row>
    <row r="138" spans="1:5" ht="18.5" x14ac:dyDescent="0.45">
      <c r="A138" s="7">
        <f>'Supervisor Report'!B139</f>
        <v>148</v>
      </c>
      <c r="B138" s="7" t="s">
        <v>301</v>
      </c>
      <c r="C138" s="24" t="e">
        <f ca="1">'Supervisor Report'!F139</f>
        <v>#REF!</v>
      </c>
      <c r="D138" s="7">
        <v>71246</v>
      </c>
      <c r="E138" s="8" t="s">
        <v>296</v>
      </c>
    </row>
    <row r="139" spans="1:5" ht="18.5" x14ac:dyDescent="0.45">
      <c r="A139" s="7">
        <f>'Supervisor Report'!B140</f>
        <v>149</v>
      </c>
      <c r="B139" s="12" t="s">
        <v>352</v>
      </c>
      <c r="C139" s="24" t="e">
        <f ca="1">'Supervisor Report'!F140</f>
        <v>#REF!</v>
      </c>
      <c r="D139" s="12" t="s">
        <v>353</v>
      </c>
    </row>
    <row r="140" spans="1:5" ht="18.5" x14ac:dyDescent="0.45">
      <c r="A140" s="7">
        <f>'Supervisor Report'!B141</f>
        <v>150</v>
      </c>
      <c r="B140" s="12" t="s">
        <v>301</v>
      </c>
      <c r="C140" s="24" t="e">
        <f ca="1">'Supervisor Report'!F141</f>
        <v>#REF!</v>
      </c>
      <c r="D140" s="12">
        <v>71246</v>
      </c>
      <c r="E140" s="8" t="s">
        <v>296</v>
      </c>
    </row>
    <row r="141" spans="1:5" ht="18.5" x14ac:dyDescent="0.45">
      <c r="A141" s="7">
        <f>'Supervisor Report'!B142</f>
        <v>151</v>
      </c>
      <c r="B141" s="7" t="s">
        <v>308</v>
      </c>
      <c r="C141" s="24" t="e">
        <f ca="1">'Supervisor Report'!F142</f>
        <v>#REF!</v>
      </c>
      <c r="D141" s="7">
        <v>3000070235</v>
      </c>
      <c r="E141" s="8" t="s">
        <v>296</v>
      </c>
    </row>
    <row r="142" spans="1:5" ht="18.5" x14ac:dyDescent="0.45">
      <c r="A142" s="7">
        <f>'Supervisor Report'!B143</f>
        <v>152</v>
      </c>
      <c r="B142" s="7" t="s">
        <v>308</v>
      </c>
      <c r="C142" s="24" t="e">
        <f ca="1">'Supervisor Report'!F143</f>
        <v>#REF!</v>
      </c>
      <c r="D142" s="7">
        <v>3000070213</v>
      </c>
      <c r="E142" s="8" t="s">
        <v>296</v>
      </c>
    </row>
    <row r="143" spans="1:5" ht="18.5" x14ac:dyDescent="0.45">
      <c r="A143" s="7">
        <f>'Supervisor Report'!B144</f>
        <v>153</v>
      </c>
      <c r="B143" s="7" t="s">
        <v>308</v>
      </c>
      <c r="C143" s="24" t="e">
        <f ca="1">'Supervisor Report'!F144</f>
        <v>#REF!</v>
      </c>
      <c r="D143" s="7">
        <v>3000070171</v>
      </c>
      <c r="E143" s="8" t="s">
        <v>296</v>
      </c>
    </row>
    <row r="144" spans="1:5" ht="18.5" x14ac:dyDescent="0.45">
      <c r="A144" s="7">
        <f>'Supervisor Report'!B145</f>
        <v>154</v>
      </c>
      <c r="B144" s="7" t="s">
        <v>308</v>
      </c>
      <c r="C144" s="24" t="e">
        <f ca="1">'Supervisor Report'!F145</f>
        <v>#REF!</v>
      </c>
      <c r="D144" s="7">
        <v>3000070265</v>
      </c>
      <c r="E144" s="8" t="s">
        <v>296</v>
      </c>
    </row>
    <row r="145" spans="1:5" ht="18.5" x14ac:dyDescent="0.45">
      <c r="A145" s="7">
        <f>'Supervisor Report'!B146</f>
        <v>155</v>
      </c>
      <c r="B145" s="12"/>
      <c r="C145" s="24" t="e">
        <f ca="1">'Supervisor Report'!F146</f>
        <v>#REF!</v>
      </c>
      <c r="D145" s="12"/>
      <c r="E145" s="13"/>
    </row>
    <row r="146" spans="1:5" ht="18.5" x14ac:dyDescent="0.45">
      <c r="A146" s="7">
        <f>'Supervisor Report'!B147</f>
        <v>156</v>
      </c>
      <c r="B146" s="12"/>
      <c r="C146" s="24" t="e">
        <f ca="1">'Supervisor Report'!F147</f>
        <v>#REF!</v>
      </c>
      <c r="D146" s="12"/>
      <c r="E146" s="13"/>
    </row>
    <row r="147" spans="1:5" ht="18.5" x14ac:dyDescent="0.45">
      <c r="A147" s="7">
        <f>'Supervisor Report'!B148</f>
        <v>157</v>
      </c>
      <c r="B147" s="7" t="s">
        <v>297</v>
      </c>
      <c r="C147" s="24" t="e">
        <f ca="1">'Supervisor Report'!F148</f>
        <v>#REF!</v>
      </c>
      <c r="D147" s="7" t="s">
        <v>354</v>
      </c>
    </row>
    <row r="148" spans="1:5" ht="18.5" x14ac:dyDescent="0.45">
      <c r="A148" s="7">
        <f>'Supervisor Report'!B149</f>
        <v>158</v>
      </c>
      <c r="B148" s="12"/>
      <c r="C148" s="24" t="e">
        <f ca="1">'Supervisor Report'!F149</f>
        <v>#REF!</v>
      </c>
      <c r="D148" s="12"/>
      <c r="E148" s="13"/>
    </row>
    <row r="149" spans="1:5" ht="18.5" x14ac:dyDescent="0.45">
      <c r="A149" s="7">
        <f>'Supervisor Report'!B150</f>
        <v>159</v>
      </c>
      <c r="B149" s="12"/>
      <c r="C149" s="24" t="e">
        <f ca="1">'Supervisor Report'!F150</f>
        <v>#REF!</v>
      </c>
      <c r="D149" s="12"/>
      <c r="E149" s="13"/>
    </row>
    <row r="150" spans="1:5" ht="18.5" x14ac:dyDescent="0.45">
      <c r="A150" s="7">
        <f>'Supervisor Report'!B151</f>
        <v>161</v>
      </c>
      <c r="B150" s="12"/>
      <c r="C150" s="24" t="e">
        <f ca="1">'Supervisor Report'!F151</f>
        <v>#REF!</v>
      </c>
      <c r="D150" s="12"/>
      <c r="E150" s="13"/>
    </row>
    <row r="151" spans="1:5" ht="18.5" x14ac:dyDescent="0.45">
      <c r="A151" s="7">
        <f>'Supervisor Report'!B152</f>
        <v>162</v>
      </c>
      <c r="B151" s="12"/>
      <c r="C151" s="24" t="e">
        <f ca="1">'Supervisor Report'!F152</f>
        <v>#REF!</v>
      </c>
      <c r="D151" s="12"/>
      <c r="E151" s="13"/>
    </row>
    <row r="152" spans="1:5" ht="18.5" x14ac:dyDescent="0.45">
      <c r="A152" s="7">
        <f>'Supervisor Report'!B153</f>
        <v>163</v>
      </c>
      <c r="B152" s="12"/>
      <c r="C152" s="24" t="e">
        <f ca="1">'Supervisor Report'!F153</f>
        <v>#REF!</v>
      </c>
      <c r="D152" s="12"/>
      <c r="E152" s="13"/>
    </row>
    <row r="153" spans="1:5" ht="18.5" x14ac:dyDescent="0.45">
      <c r="A153" s="7" t="e">
        <f>'Supervisor Report'!#REF!</f>
        <v>#REF!</v>
      </c>
      <c r="B153" s="12"/>
      <c r="C153" s="24" t="e">
        <f>'Supervisor Report'!#REF!</f>
        <v>#REF!</v>
      </c>
      <c r="D153" s="12"/>
      <c r="E153" s="13"/>
    </row>
    <row r="154" spans="1:5" ht="18.5" x14ac:dyDescent="0.45">
      <c r="A154" s="7">
        <f>'Supervisor Report'!B154</f>
        <v>165</v>
      </c>
      <c r="B154" s="7" t="s">
        <v>341</v>
      </c>
      <c r="C154" s="24" t="e">
        <f ca="1">'Supervisor Report'!F154</f>
        <v>#REF!</v>
      </c>
      <c r="D154" s="7" t="s">
        <v>0</v>
      </c>
      <c r="E154" s="8" t="s">
        <v>342</v>
      </c>
    </row>
    <row r="155" spans="1:5" ht="18.5" x14ac:dyDescent="0.45">
      <c r="A155" s="7">
        <f>'Supervisor Report'!B155</f>
        <v>167</v>
      </c>
      <c r="B155" s="7" t="s">
        <v>341</v>
      </c>
      <c r="C155" s="24" t="e">
        <f ca="1">'Supervisor Report'!F155</f>
        <v>#REF!</v>
      </c>
      <c r="D155" s="7" t="s">
        <v>217</v>
      </c>
      <c r="E155" s="8" t="s">
        <v>342</v>
      </c>
    </row>
    <row r="156" spans="1:5" ht="18.5" x14ac:dyDescent="0.45">
      <c r="A156" s="7">
        <f>'Supervisor Report'!B156</f>
        <v>168</v>
      </c>
      <c r="B156" s="7" t="s">
        <v>341</v>
      </c>
      <c r="C156" s="24" t="e">
        <f ca="1">'Supervisor Report'!F156</f>
        <v>#REF!</v>
      </c>
      <c r="D156" s="7" t="s">
        <v>217</v>
      </c>
      <c r="E156" s="8" t="s">
        <v>296</v>
      </c>
    </row>
    <row r="157" spans="1:5" ht="18.5" x14ac:dyDescent="0.45">
      <c r="A157" s="7">
        <f>'Supervisor Report'!B157</f>
        <v>169</v>
      </c>
      <c r="B157" s="7" t="s">
        <v>308</v>
      </c>
      <c r="C157" s="24" t="e">
        <f ca="1">'Supervisor Report'!F157</f>
        <v>#REF!</v>
      </c>
      <c r="D157" s="7">
        <v>3000137209</v>
      </c>
      <c r="E157" s="8" t="s">
        <v>296</v>
      </c>
    </row>
    <row r="158" spans="1:5" ht="18.5" x14ac:dyDescent="0.45">
      <c r="A158" s="7">
        <f>'Supervisor Report'!B158</f>
        <v>170</v>
      </c>
      <c r="B158" s="7" t="s">
        <v>341</v>
      </c>
      <c r="C158" s="24" t="e">
        <f ca="1">'Supervisor Report'!F158</f>
        <v>#REF!</v>
      </c>
      <c r="D158" s="7" t="s">
        <v>217</v>
      </c>
      <c r="E158" s="8" t="s">
        <v>342</v>
      </c>
    </row>
    <row r="159" spans="1:5" ht="18.5" x14ac:dyDescent="0.45">
      <c r="A159" s="7">
        <f>'Supervisor Report'!B159</f>
        <v>171</v>
      </c>
      <c r="B159" s="7" t="s">
        <v>341</v>
      </c>
      <c r="C159" s="24" t="e">
        <f ca="1">'Supervisor Report'!F159</f>
        <v>#REF!</v>
      </c>
      <c r="D159" s="7" t="s">
        <v>217</v>
      </c>
      <c r="E159" s="8" t="s">
        <v>342</v>
      </c>
    </row>
    <row r="160" spans="1:5" ht="18.5" x14ac:dyDescent="0.45">
      <c r="A160" s="7">
        <f>'Supervisor Report'!B160</f>
        <v>172</v>
      </c>
      <c r="B160" s="7" t="s">
        <v>341</v>
      </c>
      <c r="C160" s="24" t="e">
        <f ca="1">'Supervisor Report'!F160</f>
        <v>#REF!</v>
      </c>
      <c r="D160" s="7" t="s">
        <v>201</v>
      </c>
      <c r="E160" s="8" t="s">
        <v>342</v>
      </c>
    </row>
    <row r="161" spans="1:5" ht="18.5" x14ac:dyDescent="0.45">
      <c r="A161" s="7">
        <f>'Supervisor Report'!B161</f>
        <v>173</v>
      </c>
      <c r="B161" s="7" t="s">
        <v>341</v>
      </c>
      <c r="C161" s="24" t="e">
        <f ca="1">'Supervisor Report'!F161</f>
        <v>#REF!</v>
      </c>
      <c r="D161" s="7" t="s">
        <v>217</v>
      </c>
      <c r="E161" s="8" t="s">
        <v>342</v>
      </c>
    </row>
    <row r="162" spans="1:5" ht="18.5" x14ac:dyDescent="0.45">
      <c r="A162" s="7">
        <f>'Supervisor Report'!B162</f>
        <v>174</v>
      </c>
      <c r="B162" s="7" t="s">
        <v>341</v>
      </c>
      <c r="C162" s="24" t="e">
        <f ca="1">'Supervisor Report'!F162</f>
        <v>#REF!</v>
      </c>
      <c r="D162" s="7" t="s">
        <v>217</v>
      </c>
      <c r="E162" s="8" t="s">
        <v>342</v>
      </c>
    </row>
    <row r="163" spans="1:5" ht="18.5" x14ac:dyDescent="0.45">
      <c r="A163" s="7">
        <f>'Supervisor Report'!B163</f>
        <v>175</v>
      </c>
      <c r="B163" s="7" t="s">
        <v>341</v>
      </c>
      <c r="C163" s="24" t="e">
        <f ca="1">'Supervisor Report'!F163</f>
        <v>#REF!</v>
      </c>
      <c r="D163" s="7" t="s">
        <v>217</v>
      </c>
      <c r="E163" s="8" t="s">
        <v>342</v>
      </c>
    </row>
    <row r="164" spans="1:5" ht="18.5" x14ac:dyDescent="0.45">
      <c r="A164" s="7">
        <f>'Supervisor Report'!B164</f>
        <v>176</v>
      </c>
      <c r="B164" s="7" t="s">
        <v>341</v>
      </c>
      <c r="C164" s="24" t="e">
        <f ca="1">'Supervisor Report'!F164</f>
        <v>#REF!</v>
      </c>
      <c r="D164" s="7" t="s">
        <v>217</v>
      </c>
      <c r="E164" s="8" t="s">
        <v>342</v>
      </c>
    </row>
    <row r="165" spans="1:5" ht="18.5" x14ac:dyDescent="0.45">
      <c r="A165" s="7">
        <f>'Supervisor Report'!B165</f>
        <v>177</v>
      </c>
      <c r="B165" s="12"/>
      <c r="C165" s="24" t="e">
        <f ca="1">'Supervisor Report'!F165</f>
        <v>#REF!</v>
      </c>
      <c r="D165" s="12"/>
      <c r="E165" s="13"/>
    </row>
    <row r="166" spans="1:5" ht="18.5" x14ac:dyDescent="0.45">
      <c r="A166" s="7">
        <f>'Supervisor Report'!B166</f>
        <v>180</v>
      </c>
      <c r="B166" s="12" t="s">
        <v>341</v>
      </c>
      <c r="C166" s="24" t="e">
        <f ca="1">'Supervisor Report'!F166</f>
        <v>#REF!</v>
      </c>
      <c r="D166" s="12" t="s">
        <v>217</v>
      </c>
      <c r="E166" s="8" t="s">
        <v>342</v>
      </c>
    </row>
    <row r="167" spans="1:5" ht="18.5" x14ac:dyDescent="0.45">
      <c r="A167" s="7" t="e">
        <f>'Supervisor Report'!#REF!</f>
        <v>#REF!</v>
      </c>
      <c r="B167" s="12"/>
      <c r="C167" s="24" t="e">
        <f>'Supervisor Report'!#REF!</f>
        <v>#REF!</v>
      </c>
      <c r="D167" s="12"/>
      <c r="E167" s="13"/>
    </row>
    <row r="168" spans="1:5" ht="18.5" x14ac:dyDescent="0.45">
      <c r="A168" s="7">
        <f>'Supervisor Report'!B168</f>
        <v>186</v>
      </c>
      <c r="B168" s="7" t="s">
        <v>297</v>
      </c>
      <c r="C168" s="24" t="e">
        <f ca="1">'Supervisor Report'!F168</f>
        <v>#REF!</v>
      </c>
      <c r="D168" s="7" t="s">
        <v>355</v>
      </c>
    </row>
    <row r="169" spans="1:5" ht="18.5" x14ac:dyDescent="0.45">
      <c r="A169" s="7">
        <f>'Supervisor Report'!B169</f>
        <v>187</v>
      </c>
      <c r="B169" s="12" t="s">
        <v>297</v>
      </c>
      <c r="C169" s="24" t="e">
        <f ca="1">'Supervisor Report'!F169</f>
        <v>#REF!</v>
      </c>
      <c r="D169" s="12" t="s">
        <v>356</v>
      </c>
      <c r="E169" s="13"/>
    </row>
    <row r="170" spans="1:5" ht="18.5" x14ac:dyDescent="0.45">
      <c r="A170" s="7">
        <f>'Supervisor Report'!B170</f>
        <v>188</v>
      </c>
      <c r="B170" s="12"/>
      <c r="C170" s="24" t="e">
        <f ca="1">'Supervisor Report'!F170</f>
        <v>#REF!</v>
      </c>
      <c r="D170" s="12"/>
      <c r="E170" s="13"/>
    </row>
    <row r="171" spans="1:5" ht="18.5" x14ac:dyDescent="0.45">
      <c r="A171" s="7">
        <f>'Supervisor Report'!B171</f>
        <v>189</v>
      </c>
      <c r="B171" s="12" t="s">
        <v>297</v>
      </c>
      <c r="C171" s="24" t="e">
        <f ca="1">'Supervisor Report'!F171</f>
        <v>#REF!</v>
      </c>
      <c r="D171" s="12"/>
      <c r="E171" s="13"/>
    </row>
    <row r="172" spans="1:5" ht="18.5" x14ac:dyDescent="0.45">
      <c r="A172" s="7">
        <f>'Supervisor Report'!B172</f>
        <v>190</v>
      </c>
      <c r="B172" s="12" t="s">
        <v>297</v>
      </c>
      <c r="C172" s="24" t="e">
        <f ca="1">'Supervisor Report'!F172</f>
        <v>#REF!</v>
      </c>
      <c r="D172" s="12"/>
      <c r="E172" s="13"/>
    </row>
    <row r="173" spans="1:5" ht="18.5" x14ac:dyDescent="0.45">
      <c r="A173" s="7" t="e">
        <f>'Supervisor Report'!#REF!</f>
        <v>#REF!</v>
      </c>
      <c r="B173" s="7" t="s">
        <v>297</v>
      </c>
      <c r="C173" s="24" t="e">
        <f>'Supervisor Report'!#REF!</f>
        <v>#REF!</v>
      </c>
      <c r="D173" s="7" t="s">
        <v>357</v>
      </c>
    </row>
    <row r="174" spans="1:5" ht="18.5" x14ac:dyDescent="0.45">
      <c r="A174" s="7">
        <f>'Supervisor Report'!B173</f>
        <v>192</v>
      </c>
      <c r="B174" s="7" t="s">
        <v>297</v>
      </c>
      <c r="C174" s="24" t="e">
        <f ca="1">'Supervisor Report'!F173</f>
        <v>#REF!</v>
      </c>
      <c r="D174" s="7" t="s">
        <v>355</v>
      </c>
    </row>
    <row r="175" spans="1:5" ht="18.5" x14ac:dyDescent="0.45">
      <c r="A175" s="7">
        <f>'Supervisor Report'!B174</f>
        <v>193</v>
      </c>
      <c r="B175" s="12" t="s">
        <v>297</v>
      </c>
      <c r="C175" s="24" t="e">
        <f ca="1">'Supervisor Report'!F174</f>
        <v>#REF!</v>
      </c>
      <c r="D175" s="12" t="s">
        <v>358</v>
      </c>
      <c r="E175" s="13"/>
    </row>
    <row r="176" spans="1:5" ht="18.5" x14ac:dyDescent="0.45">
      <c r="A176" s="7">
        <f>'Supervisor Report'!B175</f>
        <v>194</v>
      </c>
      <c r="B176" s="12"/>
      <c r="C176" s="24" t="e">
        <f ca="1">'Supervisor Report'!F175</f>
        <v>#REF!</v>
      </c>
      <c r="D176" s="12"/>
      <c r="E176" s="13"/>
    </row>
    <row r="177" spans="1:5" ht="18.5" x14ac:dyDescent="0.45">
      <c r="A177" s="7">
        <f>'Supervisor Report'!B176</f>
        <v>195</v>
      </c>
      <c r="B177" s="12"/>
      <c r="C177" s="24" t="e">
        <f ca="1">'Supervisor Report'!F176</f>
        <v>#REF!</v>
      </c>
      <c r="D177" s="12"/>
      <c r="E177" s="13"/>
    </row>
    <row r="178" spans="1:5" ht="18.5" x14ac:dyDescent="0.45">
      <c r="A178" s="7">
        <f>'Supervisor Report'!B177</f>
        <v>197</v>
      </c>
      <c r="B178" s="12"/>
      <c r="C178" s="24" t="e">
        <f ca="1">'Supervisor Report'!F177</f>
        <v>#REF!</v>
      </c>
      <c r="D178" s="12"/>
      <c r="E178" s="13"/>
    </row>
    <row r="179" spans="1:5" ht="18.5" x14ac:dyDescent="0.45">
      <c r="A179" s="7">
        <f>'Supervisor Report'!B178</f>
        <v>198</v>
      </c>
      <c r="B179" s="7" t="s">
        <v>297</v>
      </c>
      <c r="C179" s="24" t="e">
        <f ca="1">'Supervisor Report'!F178</f>
        <v>#REF!</v>
      </c>
      <c r="D179" s="7" t="s">
        <v>359</v>
      </c>
    </row>
    <row r="180" spans="1:5" ht="18.5" x14ac:dyDescent="0.45">
      <c r="A180" s="7">
        <f>'Supervisor Report'!B179</f>
        <v>199</v>
      </c>
      <c r="B180" s="12"/>
      <c r="C180" s="24" t="e">
        <f ca="1">'Supervisor Report'!F179</f>
        <v>#REF!</v>
      </c>
      <c r="D180" s="12"/>
      <c r="E180" s="13"/>
    </row>
    <row r="181" spans="1:5" ht="18.5" x14ac:dyDescent="0.45">
      <c r="A181" s="7" t="e">
        <f>'Supervisor Report'!#REF!</f>
        <v>#REF!</v>
      </c>
      <c r="B181" s="12" t="s">
        <v>297</v>
      </c>
      <c r="C181" s="24" t="e">
        <f>'Supervisor Report'!#REF!</f>
        <v>#REF!</v>
      </c>
      <c r="D181" s="12" t="s">
        <v>360</v>
      </c>
      <c r="E181" s="13"/>
    </row>
    <row r="182" spans="1:5" ht="18.5" x14ac:dyDescent="0.45">
      <c r="A182" s="7">
        <f>'Supervisor Report'!B181</f>
        <v>201</v>
      </c>
      <c r="B182" s="7" t="s">
        <v>297</v>
      </c>
      <c r="C182" s="24" t="e">
        <f ca="1">'Supervisor Report'!F181</f>
        <v>#REF!</v>
      </c>
      <c r="D182" s="7" t="s">
        <v>361</v>
      </c>
    </row>
    <row r="183" spans="1:5" ht="18.5" x14ac:dyDescent="0.45">
      <c r="A183" s="7" t="e">
        <f>'Supervisor Report'!#REF!</f>
        <v>#REF!</v>
      </c>
      <c r="B183" s="7" t="s">
        <v>297</v>
      </c>
      <c r="C183" s="24" t="e">
        <f>'Supervisor Report'!#REF!</f>
        <v>#REF!</v>
      </c>
      <c r="D183" s="7" t="s">
        <v>362</v>
      </c>
    </row>
    <row r="184" spans="1:5" ht="18.5" x14ac:dyDescent="0.45">
      <c r="A184" s="7" t="e">
        <f>'Supervisor Report'!#REF!</f>
        <v>#REF!</v>
      </c>
      <c r="B184" s="12" t="s">
        <v>297</v>
      </c>
      <c r="C184" s="24" t="e">
        <f>'Supervisor Report'!#REF!</f>
        <v>#REF!</v>
      </c>
      <c r="D184" s="12" t="s">
        <v>363</v>
      </c>
      <c r="E184" s="13"/>
    </row>
    <row r="185" spans="1:5" ht="18.5" x14ac:dyDescent="0.45">
      <c r="A185" s="7">
        <f>'Supervisor Report'!B182</f>
        <v>202</v>
      </c>
      <c r="B185" s="7" t="s">
        <v>297</v>
      </c>
      <c r="C185" s="24" t="e">
        <f ca="1">'Supervisor Report'!F182</f>
        <v>#REF!</v>
      </c>
      <c r="D185" s="7"/>
    </row>
    <row r="186" spans="1:5" ht="18.5" x14ac:dyDescent="0.45">
      <c r="A186" s="7">
        <f>'Supervisor Report'!B183</f>
        <v>203</v>
      </c>
      <c r="B186" s="7" t="s">
        <v>320</v>
      </c>
      <c r="C186" s="24" t="e">
        <f ca="1">'Supervisor Report'!F183</f>
        <v>#REF!</v>
      </c>
      <c r="D186" s="7" t="s">
        <v>222</v>
      </c>
    </row>
    <row r="187" spans="1:5" ht="18.5" x14ac:dyDescent="0.45">
      <c r="A187" s="7">
        <f>'Supervisor Report'!B184</f>
        <v>204</v>
      </c>
      <c r="B187" s="7" t="s">
        <v>320</v>
      </c>
      <c r="C187" s="24" t="e">
        <f ca="1">'Supervisor Report'!F184</f>
        <v>#REF!</v>
      </c>
      <c r="D187" s="7" t="s">
        <v>225</v>
      </c>
    </row>
    <row r="188" spans="1:5" ht="18.5" x14ac:dyDescent="0.45">
      <c r="A188" s="7">
        <f>'Supervisor Report'!B185</f>
        <v>205</v>
      </c>
      <c r="B188" s="7" t="s">
        <v>320</v>
      </c>
      <c r="C188" s="24" t="e">
        <f ca="1">'Supervisor Report'!F185</f>
        <v>#REF!</v>
      </c>
      <c r="D188" s="7" t="s">
        <v>222</v>
      </c>
    </row>
    <row r="189" spans="1:5" ht="18.5" x14ac:dyDescent="0.45">
      <c r="A189" s="7">
        <f>'Supervisor Report'!B186</f>
        <v>206</v>
      </c>
      <c r="B189" s="7" t="s">
        <v>297</v>
      </c>
      <c r="C189" s="24" t="e">
        <f ca="1">'Supervisor Report'!F186</f>
        <v>#REF!</v>
      </c>
      <c r="D189" s="7" t="s">
        <v>222</v>
      </c>
    </row>
    <row r="190" spans="1:5" ht="18.5" x14ac:dyDescent="0.45">
      <c r="A190" s="7">
        <f>'Supervisor Report'!B187</f>
        <v>207</v>
      </c>
      <c r="B190" s="7" t="s">
        <v>320</v>
      </c>
      <c r="C190" s="24" t="e">
        <f ca="1">'Supervisor Report'!F187</f>
        <v>#REF!</v>
      </c>
      <c r="D190" s="7" t="s">
        <v>224</v>
      </c>
    </row>
    <row r="191" spans="1:5" ht="18.5" x14ac:dyDescent="0.45">
      <c r="A191" s="7">
        <f>'Supervisor Report'!B188</f>
        <v>208</v>
      </c>
      <c r="B191" s="7" t="s">
        <v>297</v>
      </c>
      <c r="C191" s="24" t="e">
        <f ca="1">'Supervisor Report'!F188</f>
        <v>#REF!</v>
      </c>
      <c r="D191" s="7" t="s">
        <v>364</v>
      </c>
    </row>
    <row r="192" spans="1:5" ht="18.5" x14ac:dyDescent="0.45">
      <c r="A192" s="7">
        <f>'Supervisor Report'!B189</f>
        <v>209</v>
      </c>
      <c r="B192" s="12"/>
      <c r="C192" s="24" t="e">
        <f ca="1">'Supervisor Report'!F189</f>
        <v>#REF!</v>
      </c>
      <c r="D192" s="12"/>
      <c r="E192" s="13"/>
    </row>
    <row r="193" spans="1:5" ht="18.5" x14ac:dyDescent="0.45">
      <c r="A193" s="7">
        <f>'Supervisor Report'!B190</f>
        <v>210</v>
      </c>
      <c r="B193" s="7"/>
      <c r="C193" s="24" t="e">
        <f ca="1">'Supervisor Report'!F190</f>
        <v>#REF!</v>
      </c>
      <c r="D193" s="7"/>
    </row>
    <row r="194" spans="1:5" ht="18.5" x14ac:dyDescent="0.45">
      <c r="A194" s="7">
        <f>'Supervisor Report'!B191</f>
        <v>211</v>
      </c>
      <c r="B194" s="7"/>
      <c r="C194" s="24" t="e">
        <f ca="1">'Supervisor Report'!F191</f>
        <v>#REF!</v>
      </c>
      <c r="D194" s="7"/>
    </row>
    <row r="195" spans="1:5" ht="18.5" x14ac:dyDescent="0.45">
      <c r="A195" s="7">
        <f>'Supervisor Report'!B192</f>
        <v>212</v>
      </c>
      <c r="B195" s="7" t="s">
        <v>308</v>
      </c>
      <c r="C195" s="24" t="e">
        <f ca="1">'Supervisor Report'!F192</f>
        <v>#REF!</v>
      </c>
      <c r="D195" s="7">
        <v>3000070271</v>
      </c>
      <c r="E195" s="8" t="s">
        <v>296</v>
      </c>
    </row>
    <row r="196" spans="1:5" ht="18.5" x14ac:dyDescent="0.45">
      <c r="A196" s="7">
        <f>'Supervisor Report'!B193</f>
        <v>213</v>
      </c>
      <c r="B196" s="7" t="s">
        <v>308</v>
      </c>
      <c r="C196" s="24" t="e">
        <f ca="1">'Supervisor Report'!F193</f>
        <v>#REF!</v>
      </c>
      <c r="D196" s="7">
        <v>3000070193</v>
      </c>
      <c r="E196" s="8" t="s">
        <v>296</v>
      </c>
    </row>
    <row r="197" spans="1:5" ht="18.5" x14ac:dyDescent="0.45">
      <c r="A197" s="7">
        <f>'Supervisor Report'!B194</f>
        <v>214</v>
      </c>
      <c r="B197" s="7" t="s">
        <v>308</v>
      </c>
      <c r="C197" s="24" t="e">
        <f ca="1">'Supervisor Report'!F194</f>
        <v>#REF!</v>
      </c>
      <c r="D197" s="7">
        <v>3000070239</v>
      </c>
      <c r="E197" s="8" t="s">
        <v>296</v>
      </c>
    </row>
    <row r="198" spans="1:5" ht="18.5" x14ac:dyDescent="0.45">
      <c r="A198" s="7">
        <f>'Supervisor Report'!B195</f>
        <v>215</v>
      </c>
      <c r="B198" s="7" t="s">
        <v>308</v>
      </c>
      <c r="C198" s="24" t="e">
        <f ca="1">'Supervisor Report'!F195</f>
        <v>#REF!</v>
      </c>
      <c r="D198" s="7">
        <v>3000242185</v>
      </c>
      <c r="E198" s="8" t="s">
        <v>296</v>
      </c>
    </row>
    <row r="199" spans="1:5" ht="18.5" x14ac:dyDescent="0.45">
      <c r="A199" s="7">
        <f>'Supervisor Report'!B196</f>
        <v>216</v>
      </c>
      <c r="B199" s="7" t="s">
        <v>297</v>
      </c>
      <c r="C199" s="24" t="e">
        <f ca="1">'Supervisor Report'!F196</f>
        <v>#REF!</v>
      </c>
      <c r="D199" s="7" t="s">
        <v>365</v>
      </c>
    </row>
    <row r="200" spans="1:5" ht="18.5" x14ac:dyDescent="0.45">
      <c r="A200" s="7">
        <f>'Supervisor Report'!B197</f>
        <v>217</v>
      </c>
      <c r="B200" s="7" t="s">
        <v>336</v>
      </c>
      <c r="C200" s="24" t="e">
        <f ca="1">'Supervisor Report'!F197</f>
        <v>#REF!</v>
      </c>
      <c r="D200" s="7" t="s">
        <v>366</v>
      </c>
    </row>
    <row r="201" spans="1:5" ht="18.5" x14ac:dyDescent="0.45">
      <c r="A201" s="7">
        <f>'Supervisor Report'!B198</f>
        <v>218</v>
      </c>
      <c r="B201" s="7" t="s">
        <v>320</v>
      </c>
      <c r="C201" s="24" t="e">
        <f ca="1">'Supervisor Report'!F198</f>
        <v>#REF!</v>
      </c>
      <c r="D201" s="7" t="s">
        <v>331</v>
      </c>
    </row>
    <row r="202" spans="1:5" ht="18.5" x14ac:dyDescent="0.45">
      <c r="A202" s="7">
        <f>'Supervisor Report'!B199</f>
        <v>219</v>
      </c>
      <c r="B202" s="7" t="s">
        <v>320</v>
      </c>
      <c r="C202" s="24" t="e">
        <f ca="1">'Supervisor Report'!F199</f>
        <v>#REF!</v>
      </c>
      <c r="D202" s="7" t="s">
        <v>331</v>
      </c>
    </row>
    <row r="203" spans="1:5" ht="18.5" x14ac:dyDescent="0.45">
      <c r="A203" s="7">
        <f>'Supervisor Report'!B200</f>
        <v>220</v>
      </c>
      <c r="B203" s="7" t="s">
        <v>308</v>
      </c>
      <c r="C203" s="24" t="e">
        <f ca="1">'Supervisor Report'!F200</f>
        <v>#REF!</v>
      </c>
      <c r="D203" s="7">
        <v>3000070265</v>
      </c>
      <c r="E203" s="8" t="s">
        <v>296</v>
      </c>
    </row>
    <row r="204" spans="1:5" ht="18.5" x14ac:dyDescent="0.45">
      <c r="A204" s="7">
        <f>'Supervisor Report'!B201</f>
        <v>221</v>
      </c>
      <c r="B204" s="7" t="s">
        <v>308</v>
      </c>
      <c r="C204" s="24" t="e">
        <f ca="1">'Supervisor Report'!F201</f>
        <v>#REF!</v>
      </c>
      <c r="D204" s="7">
        <v>3000070274</v>
      </c>
      <c r="E204" s="8" t="s">
        <v>296</v>
      </c>
    </row>
    <row r="205" spans="1:5" ht="18.5" x14ac:dyDescent="0.45">
      <c r="A205" s="7">
        <f>'Supervisor Report'!B202</f>
        <v>222</v>
      </c>
      <c r="B205" s="7" t="s">
        <v>308</v>
      </c>
      <c r="C205" s="24" t="e">
        <f ca="1">'Supervisor Report'!F202</f>
        <v>#REF!</v>
      </c>
      <c r="D205" s="7">
        <v>3000137162</v>
      </c>
      <c r="E205" s="8" t="s">
        <v>296</v>
      </c>
    </row>
    <row r="206" spans="1:5" ht="18.5" x14ac:dyDescent="0.45">
      <c r="A206" s="7">
        <f>'Supervisor Report'!B203</f>
        <v>223</v>
      </c>
      <c r="B206" s="7" t="s">
        <v>308</v>
      </c>
      <c r="C206" s="24" t="e">
        <f ca="1">'Supervisor Report'!F203</f>
        <v>#REF!</v>
      </c>
      <c r="D206" s="7">
        <v>3000070207</v>
      </c>
      <c r="E206" s="8" t="s">
        <v>296</v>
      </c>
    </row>
    <row r="207" spans="1:5" ht="18.5" x14ac:dyDescent="0.45">
      <c r="A207" s="7">
        <f>'Supervisor Report'!B204</f>
        <v>224</v>
      </c>
      <c r="B207" s="7" t="s">
        <v>308</v>
      </c>
      <c r="C207" s="24" t="e">
        <f ca="1">'Supervisor Report'!F204</f>
        <v>#REF!</v>
      </c>
      <c r="D207" s="7">
        <v>3000070218</v>
      </c>
      <c r="E207" s="8" t="s">
        <v>296</v>
      </c>
    </row>
    <row r="208" spans="1:5" ht="18.5" x14ac:dyDescent="0.45">
      <c r="A208" s="7">
        <f>'Supervisor Report'!B205</f>
        <v>225</v>
      </c>
      <c r="B208" s="7" t="s">
        <v>308</v>
      </c>
      <c r="C208" s="24" t="e">
        <f ca="1">'Supervisor Report'!F205</f>
        <v>#REF!</v>
      </c>
      <c r="D208" s="7">
        <v>3000070185</v>
      </c>
      <c r="E208" s="8" t="s">
        <v>296</v>
      </c>
    </row>
    <row r="209" spans="1:5" ht="18.5" x14ac:dyDescent="0.45">
      <c r="A209" s="7">
        <f>'Supervisor Report'!B206</f>
        <v>226</v>
      </c>
      <c r="B209" s="7" t="s">
        <v>308</v>
      </c>
      <c r="C209" s="24" t="e">
        <f ca="1">'Supervisor Report'!F206</f>
        <v>#REF!</v>
      </c>
      <c r="D209" s="7">
        <v>3000070218</v>
      </c>
      <c r="E209" s="8" t="s">
        <v>296</v>
      </c>
    </row>
    <row r="210" spans="1:5" ht="18.5" x14ac:dyDescent="0.45">
      <c r="A210" s="7">
        <f>'Supervisor Report'!B207</f>
        <v>227</v>
      </c>
      <c r="B210" s="7" t="s">
        <v>308</v>
      </c>
      <c r="C210" s="24" t="e">
        <f ca="1">'Supervisor Report'!F207</f>
        <v>#REF!</v>
      </c>
      <c r="D210" s="7">
        <v>3000070298</v>
      </c>
      <c r="E210" s="8" t="s">
        <v>296</v>
      </c>
    </row>
    <row r="211" spans="1:5" ht="18.5" x14ac:dyDescent="0.45">
      <c r="A211" s="7">
        <f>'Supervisor Report'!B208</f>
        <v>228</v>
      </c>
      <c r="B211" s="7" t="s">
        <v>308</v>
      </c>
      <c r="C211" s="24" t="e">
        <f ca="1">'Supervisor Report'!F208</f>
        <v>#REF!</v>
      </c>
      <c r="D211" s="7">
        <v>3000137162</v>
      </c>
      <c r="E211" s="8" t="s">
        <v>296</v>
      </c>
    </row>
    <row r="212" spans="1:5" ht="18.5" x14ac:dyDescent="0.45">
      <c r="A212" s="7">
        <f>'Supervisor Report'!B209</f>
        <v>229</v>
      </c>
      <c r="B212" s="7" t="s">
        <v>308</v>
      </c>
      <c r="C212" s="24" t="e">
        <f ca="1">'Supervisor Report'!F209</f>
        <v>#REF!</v>
      </c>
      <c r="D212" s="7">
        <v>3000137162</v>
      </c>
      <c r="E212" s="8" t="s">
        <v>296</v>
      </c>
    </row>
    <row r="213" spans="1:5" ht="18.5" x14ac:dyDescent="0.45">
      <c r="A213" s="7">
        <f>'Supervisor Report'!B210</f>
        <v>230</v>
      </c>
      <c r="B213" s="7" t="s">
        <v>308</v>
      </c>
      <c r="C213" s="24" t="e">
        <f ca="1">'Supervisor Report'!F210</f>
        <v>#REF!</v>
      </c>
      <c r="D213" s="7">
        <v>3000137162</v>
      </c>
      <c r="E213" s="8" t="s">
        <v>296</v>
      </c>
    </row>
    <row r="214" spans="1:5" ht="18.5" x14ac:dyDescent="0.45">
      <c r="A214" s="7">
        <f>'Supervisor Report'!B211</f>
        <v>231</v>
      </c>
      <c r="B214" s="7" t="s">
        <v>308</v>
      </c>
      <c r="C214" s="24" t="e">
        <f ca="1">'Supervisor Report'!F211</f>
        <v>#REF!</v>
      </c>
      <c r="D214" s="7">
        <v>3000070228</v>
      </c>
      <c r="E214" s="8" t="s">
        <v>296</v>
      </c>
    </row>
    <row r="215" spans="1:5" ht="18.5" x14ac:dyDescent="0.45">
      <c r="A215" s="7">
        <f>'Supervisor Report'!B212</f>
        <v>232</v>
      </c>
      <c r="B215" s="7" t="s">
        <v>308</v>
      </c>
      <c r="C215" s="24" t="e">
        <f ca="1">'Supervisor Report'!F212</f>
        <v>#REF!</v>
      </c>
      <c r="D215" s="7">
        <v>3000070196</v>
      </c>
      <c r="E215" s="8" t="s">
        <v>296</v>
      </c>
    </row>
    <row r="216" spans="1:5" ht="18.5" x14ac:dyDescent="0.45">
      <c r="A216" s="7">
        <f>'Supervisor Report'!B213</f>
        <v>233</v>
      </c>
      <c r="B216" s="7" t="s">
        <v>308</v>
      </c>
      <c r="C216" s="24" t="e">
        <f ca="1">'Supervisor Report'!F213</f>
        <v>#REF!</v>
      </c>
      <c r="D216" s="7">
        <v>3000070218</v>
      </c>
      <c r="E216" s="8" t="s">
        <v>296</v>
      </c>
    </row>
    <row r="217" spans="1:5" ht="18.5" x14ac:dyDescent="0.45">
      <c r="A217" s="7">
        <f>'Supervisor Report'!B214</f>
        <v>234</v>
      </c>
      <c r="B217" s="7" t="s">
        <v>308</v>
      </c>
      <c r="C217" s="24" t="e">
        <f ca="1">'Supervisor Report'!F214</f>
        <v>#REF!</v>
      </c>
      <c r="D217" s="7">
        <v>3000070218</v>
      </c>
      <c r="E217" s="8" t="s">
        <v>296</v>
      </c>
    </row>
    <row r="218" spans="1:5" ht="18.5" x14ac:dyDescent="0.45">
      <c r="A218" s="7">
        <f>'Supervisor Report'!B215</f>
        <v>235</v>
      </c>
      <c r="B218" s="7" t="s">
        <v>308</v>
      </c>
      <c r="C218" s="24" t="e">
        <f ca="1">'Supervisor Report'!F215</f>
        <v>#REF!</v>
      </c>
      <c r="D218" s="7">
        <v>3000070218</v>
      </c>
      <c r="E218" s="8" t="s">
        <v>296</v>
      </c>
    </row>
    <row r="219" spans="1:5" ht="18.5" x14ac:dyDescent="0.45">
      <c r="A219" s="7">
        <f>'Supervisor Report'!B216</f>
        <v>236</v>
      </c>
      <c r="B219" s="12" t="s">
        <v>308</v>
      </c>
      <c r="C219" s="24" t="e">
        <f ca="1">'Supervisor Report'!F216</f>
        <v>#REF!</v>
      </c>
      <c r="D219" s="12">
        <v>3000070196</v>
      </c>
      <c r="E219" s="13" t="s">
        <v>296</v>
      </c>
    </row>
    <row r="220" spans="1:5" ht="18.5" x14ac:dyDescent="0.45">
      <c r="A220" s="7">
        <f>'Supervisor Report'!B217</f>
        <v>237</v>
      </c>
      <c r="B220" s="12" t="s">
        <v>308</v>
      </c>
      <c r="C220" s="24" t="e">
        <f ca="1">'Supervisor Report'!F217</f>
        <v>#REF!</v>
      </c>
      <c r="D220" s="12">
        <v>3000242185</v>
      </c>
      <c r="E220" s="22" t="s">
        <v>296</v>
      </c>
    </row>
    <row r="221" spans="1:5" ht="19.5" customHeight="1" x14ac:dyDescent="0.45">
      <c r="A221" s="12"/>
      <c r="B221" s="12"/>
      <c r="C221" s="24"/>
      <c r="D221" s="12"/>
      <c r="E221" s="13"/>
    </row>
    <row r="222" spans="1:5" ht="19.5" customHeight="1" x14ac:dyDescent="0.45">
      <c r="A222" s="12"/>
      <c r="B222" s="12"/>
      <c r="C222" s="24"/>
      <c r="D222" s="12"/>
      <c r="E222" s="13"/>
    </row>
    <row r="223" spans="1:5" ht="19.5" customHeight="1" x14ac:dyDescent="0.45">
      <c r="A223" s="12"/>
      <c r="B223" s="12"/>
      <c r="C223" s="24"/>
      <c r="D223" s="12"/>
      <c r="E223" s="13"/>
    </row>
    <row r="224" spans="1:5" ht="19.5" customHeight="1" x14ac:dyDescent="0.45">
      <c r="A224" s="12"/>
      <c r="B224" s="12"/>
      <c r="C224" s="24"/>
      <c r="D224" s="12"/>
      <c r="E224" s="13"/>
    </row>
    <row r="225" spans="1:5" ht="19.5" customHeight="1" x14ac:dyDescent="0.45">
      <c r="A225" s="12"/>
      <c r="B225" s="12"/>
      <c r="C225" s="24"/>
      <c r="D225" s="12"/>
      <c r="E225" s="13"/>
    </row>
  </sheetData>
  <conditionalFormatting sqref="A1:A1048576">
    <cfRule type="duplicateValues" dxfId="0" priority="27863"/>
  </conditionalFormatting>
  <pageMargins left="0.7" right="0.7" top="0.75" bottom="0.75" header="0.3" footer="0.3"/>
  <pageSetup scale="77"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5597-E65A-4321-85F4-81F4F0AEEE6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3402-14D5-4CF1-9D95-614537E7AB04}">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CD3E3A0AABC446AB207B0CFB80DB30" ma:contentTypeVersion="6" ma:contentTypeDescription="Create a new document." ma:contentTypeScope="" ma:versionID="2eb05a4723af88a0d9a6b68b97443f1a">
  <xsd:schema xmlns:xsd="http://www.w3.org/2001/XMLSchema" xmlns:xs="http://www.w3.org/2001/XMLSchema" xmlns:p="http://schemas.microsoft.com/office/2006/metadata/properties" xmlns:ns2="f6495308-3552-467a-a380-7f521737a713" xmlns:ns3="2c7062b1-7f85-4ac0-b5f4-357fcf6f7cef" targetNamespace="http://schemas.microsoft.com/office/2006/metadata/properties" ma:root="true" ma:fieldsID="e6c7d2abbd7d63d20ce9904ce9b6b66f" ns2:_="" ns3:_="">
    <xsd:import namespace="f6495308-3552-467a-a380-7f521737a713"/>
    <xsd:import namespace="2c7062b1-7f85-4ac0-b5f4-357fcf6f7ce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95308-3552-467a-a380-7f521737a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7062b1-7f85-4ac0-b5f4-357fcf6f7ce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c7062b1-7f85-4ac0-b5f4-357fcf6f7cef">
      <UserInfo>
        <DisplayName>Allan Callera</DisplayName>
        <AccountId>23</AccountId>
        <AccountType/>
      </UserInfo>
      <UserInfo>
        <DisplayName>Alicia Lutz</DisplayName>
        <AccountId>25</AccountId>
        <AccountType/>
      </UserInfo>
      <UserInfo>
        <DisplayName>Drew Boyd</DisplayName>
        <AccountId>30</AccountId>
        <AccountType/>
      </UserInfo>
      <UserInfo>
        <DisplayName>Jason Defilippis</DisplayName>
        <AccountId>31</AccountId>
        <AccountType/>
      </UserInfo>
      <UserInfo>
        <DisplayName>Tracy Gilbert</DisplayName>
        <AccountId>32</AccountId>
        <AccountType/>
      </UserInfo>
      <UserInfo>
        <DisplayName>Renee Hale</DisplayName>
        <AccountId>33</AccountId>
        <AccountType/>
      </UserInfo>
      <UserInfo>
        <DisplayName>Betty Pearson</DisplayName>
        <AccountId>15</AccountId>
        <AccountType/>
      </UserInfo>
      <UserInfo>
        <DisplayName>Jackie Stewart</DisplayName>
        <AccountId>34</AccountId>
        <AccountType/>
      </UserInfo>
      <UserInfo>
        <DisplayName>Genita Harris</DisplayName>
        <AccountId>35</AccountId>
        <AccountType/>
      </UserInfo>
      <UserInfo>
        <DisplayName>Ron Sytz</DisplayName>
        <AccountId>19</AccountId>
        <AccountType/>
      </UserInfo>
      <UserInfo>
        <DisplayName>Alan Wise</DisplayName>
        <AccountId>36</AccountId>
        <AccountType/>
      </UserInfo>
      <UserInfo>
        <DisplayName>Tim McIntyre</DisplayName>
        <AccountId>37</AccountId>
        <AccountType/>
      </UserInfo>
      <UserInfo>
        <DisplayName>Aaron Lynch</DisplayName>
        <AccountId>38</AccountId>
        <AccountType/>
      </UserInfo>
      <UserInfo>
        <DisplayName>Bunnarith Kheav</DisplayName>
        <AccountId>39</AccountId>
        <AccountType/>
      </UserInfo>
      <UserInfo>
        <DisplayName>KIM</DisplayName>
        <AccountId>40</AccountId>
        <AccountType/>
      </UserInfo>
      <UserInfo>
        <DisplayName>Phip Nguyen</DisplayName>
        <AccountId>41</AccountId>
        <AccountType/>
      </UserInfo>
      <UserInfo>
        <DisplayName>Bobby Lingerfelt</DisplayName>
        <AccountId>42</AccountId>
        <AccountType/>
      </UserInfo>
      <UserInfo>
        <DisplayName>Robert Lesley</DisplayName>
        <AccountId>43</AccountId>
        <AccountType/>
      </UserInfo>
      <UserInfo>
        <DisplayName>Lupe Quinones</DisplayName>
        <AccountId>44</AccountId>
        <AccountType/>
      </UserInfo>
      <UserInfo>
        <DisplayName>Pam Edwards</DisplayName>
        <AccountId>45</AccountId>
        <AccountType/>
      </UserInfo>
      <UserInfo>
        <DisplayName>Jason Cabaniss</DisplayName>
        <AccountId>46</AccountId>
        <AccountType/>
      </UserInfo>
      <UserInfo>
        <DisplayName>Kathy Head</DisplayName>
        <AccountId>47</AccountId>
        <AccountType/>
      </UserInfo>
      <UserInfo>
        <DisplayName>Jeffrey Lemley</DisplayName>
        <AccountId>86</AccountId>
        <AccountType/>
      </UserInfo>
    </SharedWithUsers>
  </documentManagement>
</p:properties>
</file>

<file path=customXml/itemProps1.xml><?xml version="1.0" encoding="utf-8"?>
<ds:datastoreItem xmlns:ds="http://schemas.openxmlformats.org/officeDocument/2006/customXml" ds:itemID="{7BC41C0B-5768-46D9-9B80-D634744FEA26}">
  <ds:schemaRefs>
    <ds:schemaRef ds:uri="http://schemas.microsoft.com/sharepoint/v3/contenttype/forms"/>
  </ds:schemaRefs>
</ds:datastoreItem>
</file>

<file path=customXml/itemProps2.xml><?xml version="1.0" encoding="utf-8"?>
<ds:datastoreItem xmlns:ds="http://schemas.openxmlformats.org/officeDocument/2006/customXml" ds:itemID="{E5FC031C-2A38-428B-9DDA-14E200914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95308-3552-467a-a380-7f521737a713"/>
    <ds:schemaRef ds:uri="2c7062b1-7f85-4ac0-b5f4-357fcf6f7c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40A140-DC51-40CF-BC6E-BCAF8F361F7C}">
  <ds:schemaRefs>
    <ds:schemaRef ds:uri="http://schemas.microsoft.com/office/2006/metadata/properties"/>
    <ds:schemaRef ds:uri="http://schemas.microsoft.com/office/infopath/2007/PartnerControls"/>
    <ds:schemaRef ds:uri="2c7062b1-7f85-4ac0-b5f4-357fcf6f7cef"/>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Supervisor Report</vt:lpstr>
      <vt:lpstr>Machine Schedule</vt:lpstr>
      <vt:lpstr>Floor Plan</vt:lpstr>
      <vt:lpstr>Main floor map</vt:lpstr>
      <vt:lpstr>INSTRUCTIONS</vt:lpstr>
      <vt:lpstr>Truck Schedule</vt:lpstr>
      <vt:lpstr>Sheet2</vt:lpstr>
      <vt:lpstr>'Floor Plan'!Print_Area</vt:lpstr>
      <vt:lpstr>'Machine Schedule'!Print_Area</vt:lpstr>
      <vt:lpstr>'Main floor map'!Print_Area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jenglert</dc:creator>
  <cp:keywords/>
  <dc:description/>
  <cp:lastModifiedBy>Parker Sytz</cp:lastModifiedBy>
  <cp:revision/>
  <dcterms:created xsi:type="dcterms:W3CDTF">2016-08-06T15:56:30Z</dcterms:created>
  <dcterms:modified xsi:type="dcterms:W3CDTF">2025-09-02T07:34:29Z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0x010100F0CD3E3A0AABC446AB207B0CFB80DB30</vt:lpwstr>
  </property>
  <property fmtid="{D5CDD505-2E9C-101B-9397-08002B2CF9AE}" pid="3" name="AuthorIds_UIVersion_13150208">
    <vt:lpwstr>23</vt:lpwstr>
  </property>
</Properties>
</file>