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mauabr-my.sharepoint.com/personal/22_10099-7_maua_br/Documents/4 ano/Instrumentation/"/>
    </mc:Choice>
  </mc:AlternateContent>
  <xr:revisionPtr revIDLastSave="36" documentId="13_ncr:1_{2CAB0276-E1F1-4BBB-97C1-C15DCB7305BD}" xr6:coauthVersionLast="47" xr6:coauthVersionMax="47" xr10:uidLastSave="{C5634362-0F02-4C2F-8380-53791172A0CC}"/>
  <bookViews>
    <workbookView xWindow="-108" yWindow="-108" windowWidth="23256" windowHeight="12456" firstSheet="2" activeTab="2" xr2:uid="{1F3B2E68-13F0-4D8E-8D89-173CC2E07A91}"/>
  </bookViews>
  <sheets>
    <sheet name="Planilha1" sheetId="1" r:id="rId1"/>
    <sheet name="Planilha2" sheetId="2" r:id="rId2"/>
    <sheet name="Planilh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16" i="3"/>
  <c r="H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3" i="2"/>
  <c r="C3" i="2" s="1"/>
  <c r="C6" i="3" l="1"/>
  <c r="B4" i="2"/>
  <c r="C4" i="3" l="1"/>
  <c r="C11" i="3"/>
  <c r="C5" i="3"/>
  <c r="C7" i="3"/>
  <c r="C9" i="3"/>
  <c r="C10" i="3"/>
  <c r="C12" i="3"/>
  <c r="C3" i="3"/>
  <c r="C13" i="3"/>
  <c r="C4" i="2"/>
  <c r="B5" i="2"/>
  <c r="C5" i="2" l="1"/>
  <c r="B6" i="2"/>
  <c r="C6" i="2" l="1"/>
  <c r="B7" i="2"/>
  <c r="C7" i="2" l="1"/>
  <c r="B8" i="2"/>
  <c r="C8" i="2" l="1"/>
  <c r="B9" i="2"/>
  <c r="C9" i="2" l="1"/>
  <c r="B10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B17" i="2" l="1"/>
  <c r="C16" i="2"/>
  <c r="B18" i="2" l="1"/>
  <c r="C18" i="2" s="1"/>
  <c r="C17" i="2"/>
</calcChain>
</file>

<file path=xl/sharedStrings.xml><?xml version="1.0" encoding="utf-8"?>
<sst xmlns="http://schemas.openxmlformats.org/spreadsheetml/2006/main" count="21" uniqueCount="15">
  <si>
    <t>adc</t>
  </si>
  <si>
    <t>% agua</t>
  </si>
  <si>
    <t>ADC</t>
  </si>
  <si>
    <t>ml</t>
  </si>
  <si>
    <t>% de água</t>
  </si>
  <si>
    <t>massa=</t>
  </si>
  <si>
    <t>g</t>
  </si>
  <si>
    <t>tampinha=</t>
  </si>
  <si>
    <t>água (ml)</t>
  </si>
  <si>
    <t>% água</t>
  </si>
  <si>
    <t>Obs.:</t>
  </si>
  <si>
    <t>Solo Seco</t>
  </si>
  <si>
    <t>Massa da amostra de solo</t>
  </si>
  <si>
    <t>Saturação (Solo extremamente úmido)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</si>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</sst>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1" fillId="4" borderId="0" xfId="0" applyFont="1" applyFill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Leitura</a:t>
            </a:r>
            <a:r>
              <a:rPr lang="pt-BR" baseline="0"/>
              <a:t> ADC x Concetração de água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239985824556741"/>
                  <c:y val="-0.33071823844773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Planilha2!$C$3:$C$11</c:f>
              <c:numCache>
                <c:formatCode>General</c:formatCode>
                <c:ptCount val="9"/>
                <c:pt idx="0">
                  <c:v>5.9292694276407634</c:v>
                </c:pt>
                <c:pt idx="1">
                  <c:v>11.858538855281527</c:v>
                </c:pt>
                <c:pt idx="2">
                  <c:v>17.787808282922288</c:v>
                </c:pt>
                <c:pt idx="3">
                  <c:v>23.717077710563053</c:v>
                </c:pt>
                <c:pt idx="4">
                  <c:v>29.646347138203822</c:v>
                </c:pt>
                <c:pt idx="5">
                  <c:v>35.575616565844584</c:v>
                </c:pt>
                <c:pt idx="6">
                  <c:v>41.504885993485345</c:v>
                </c:pt>
                <c:pt idx="7">
                  <c:v>47.434155421126114</c:v>
                </c:pt>
                <c:pt idx="8">
                  <c:v>53.363424848766883</c:v>
                </c:pt>
              </c:numCache>
            </c:numRef>
          </c:xVal>
          <c:yVal>
            <c:numRef>
              <c:f>Planilha2!$A$3:$A$11</c:f>
              <c:numCache>
                <c:formatCode>General</c:formatCode>
                <c:ptCount val="9"/>
                <c:pt idx="0">
                  <c:v>1350</c:v>
                </c:pt>
                <c:pt idx="1">
                  <c:v>1180</c:v>
                </c:pt>
                <c:pt idx="2">
                  <c:v>1180</c:v>
                </c:pt>
                <c:pt idx="3">
                  <c:v>1140</c:v>
                </c:pt>
                <c:pt idx="4">
                  <c:v>1130</c:v>
                </c:pt>
                <c:pt idx="5">
                  <c:v>1120</c:v>
                </c:pt>
                <c:pt idx="8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B-4C3E-8CAA-F8C57199E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31151"/>
        <c:axId val="688932591"/>
      </c:scatterChart>
      <c:valAx>
        <c:axId val="68893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agua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932591"/>
        <c:crosses val="autoZero"/>
        <c:crossBetween val="midCat"/>
      </c:valAx>
      <c:valAx>
        <c:axId val="6889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Leitura do 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93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1525283991588524E-2"/>
                  <c:y val="-0.33979809459150317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Planilha3!$C$3:$C$7</c:f>
              <c:numCache>
                <c:formatCode>0.000</c:formatCode>
                <c:ptCount val="5"/>
                <c:pt idx="0">
                  <c:v>8.1450798399365887</c:v>
                </c:pt>
                <c:pt idx="1">
                  <c:v>16.290159679873177</c:v>
                </c:pt>
                <c:pt idx="2">
                  <c:v>24.435239519809766</c:v>
                </c:pt>
                <c:pt idx="3">
                  <c:v>32.580319359746355</c:v>
                </c:pt>
                <c:pt idx="4">
                  <c:v>40.725399199682947</c:v>
                </c:pt>
              </c:numCache>
            </c:numRef>
          </c:xVal>
          <c:yVal>
            <c:numRef>
              <c:f>Planilha3!$A$3:$A$7</c:f>
              <c:numCache>
                <c:formatCode>General</c:formatCode>
                <c:ptCount val="5"/>
                <c:pt idx="0">
                  <c:v>2270</c:v>
                </c:pt>
                <c:pt idx="1">
                  <c:v>1440</c:v>
                </c:pt>
                <c:pt idx="2">
                  <c:v>1210</c:v>
                </c:pt>
                <c:pt idx="3">
                  <c:v>1140</c:v>
                </c:pt>
                <c:pt idx="4">
                  <c:v>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D-4952-A0A6-CE296BA7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815168"/>
        <c:axId val="1104817568"/>
      </c:scatterChart>
      <c:valAx>
        <c:axId val="110481516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Concentração</a:t>
                </a:r>
                <a:r>
                  <a:rPr lang="pt-BR" sz="16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de á</a:t>
                </a:r>
                <a:r>
                  <a:rPr lang="pt-BR" sz="16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gua [%]</a:t>
                </a:r>
                <a:endParaRPr lang="pt-B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817568"/>
        <c:crosses val="autoZero"/>
        <c:crossBetween val="midCat"/>
      </c:valAx>
      <c:valAx>
        <c:axId val="11048175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Leitura</a:t>
                </a:r>
                <a:r>
                  <a:rPr lang="pt-BR" sz="16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do ADC</a:t>
                </a:r>
                <a:endParaRPr lang="pt-B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81516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173502</xdr:colOff>
      <xdr:row>3</xdr:row>
      <xdr:rowOff>73563</xdr:rowOff>
    </xdr:from>
    <xdr:to>
      <xdr:col>18</xdr:col>
      <xdr:colOff>59202</xdr:colOff>
      <xdr:row>26</xdr:row>
      <xdr:rowOff>121921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2AAF1-BD7F-2EA1-26B6-1E4258D5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83820</xdr:rowOff>
    </xdr:from>
    <xdr:to>
      <xdr:col>17</xdr:col>
      <xdr:colOff>340995</xdr:colOff>
      <xdr:row>25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4809AF-58F0-72AC-CE10-ED943267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E2B13-EBB7-49CB-AC59-E3F929DF321E}" name="Tabela2" displayName="Tabela2" ref="A1:C13" totalsRowShown="0">
  <autoFilter ref="A1:C13" xr:uid="{857E2B13-EBB7-49CB-AC59-E3F929DF321E}"/>
  <tableColumns count="3">
    <tableColumn id="1" xr3:uid="{17609A47-941B-423D-A478-7AC17CF6A337}" name="ADC"/>
    <tableColumn id="2" xr3:uid="{E54FB3B3-EA4D-4F5B-92AF-CA331122BC30}" name="água (ml)" dataDxfId="1">
      <calculatedColumnFormula>B1+Planilha2!$E$3</calculatedColumnFormula>
    </tableColumn>
    <tableColumn id="3" xr3:uid="{F4652AA2-5353-4F7A-B660-143CD12C8A9C}" name="% água" dataDxfId="0">
      <calculatedColumnFormula>B2/$H$2*100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9022-6E2F-47A8-8D44-E5F89BF24D52}">
  <dimension ref="A2:B7"/>
  <sheetViews>
    <sheetView workbookViewId="0">
      <selection activeCell="A7" sqref="A4:B7"/>
    </sheetView>
  </sheetViews>
  <sheetFormatPr defaultRowHeight="14.4" x14ac:dyDescent="0.3"/>
  <sheetData>
    <row r="2" spans="1:2" x14ac:dyDescent="0.3">
      <c r="A2" t="s">
        <v>0</v>
      </c>
      <c r="B2" t="s">
        <v>1</v>
      </c>
    </row>
    <row r="3" spans="1:2" x14ac:dyDescent="0.3">
      <c r="A3">
        <v>700</v>
      </c>
      <c r="B3">
        <v>1</v>
      </c>
    </row>
    <row r="4" spans="1:2" x14ac:dyDescent="0.3">
      <c r="A4">
        <v>850</v>
      </c>
      <c r="B4">
        <v>0.9</v>
      </c>
    </row>
    <row r="7" spans="1:2" x14ac:dyDescent="0.3">
      <c r="A7">
        <v>2900</v>
      </c>
      <c r="B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2508-F258-486F-BD32-224AF24864A0}">
  <dimension ref="A1:F18"/>
  <sheetViews>
    <sheetView zoomScale="130" zoomScaleNormal="130" workbookViewId="0">
      <selection activeCell="C3" sqref="C3"/>
    </sheetView>
  </sheetViews>
  <sheetFormatPr defaultRowHeight="14.4" x14ac:dyDescent="0.3"/>
  <sheetData>
    <row r="1" spans="1:6" x14ac:dyDescent="0.3">
      <c r="A1" t="s">
        <v>2</v>
      </c>
      <c r="B1" t="s">
        <v>3</v>
      </c>
      <c r="C1" t="s">
        <v>4</v>
      </c>
    </row>
    <row r="2" spans="1:6" x14ac:dyDescent="0.3">
      <c r="A2">
        <v>3700</v>
      </c>
      <c r="B2">
        <v>0</v>
      </c>
      <c r="C2">
        <v>0</v>
      </c>
      <c r="D2" t="s">
        <v>5</v>
      </c>
      <c r="E2">
        <v>107.45</v>
      </c>
      <c r="F2" t="s">
        <v>6</v>
      </c>
    </row>
    <row r="3" spans="1:6" x14ac:dyDescent="0.3">
      <c r="A3">
        <v>1350</v>
      </c>
      <c r="B3">
        <f t="shared" ref="B3:B18" si="0">B2+$E$3</f>
        <v>6.3710000000000004</v>
      </c>
      <c r="C3">
        <f t="shared" ref="C3:C18" si="1">B3/$E$2*100</f>
        <v>5.9292694276407634</v>
      </c>
      <c r="D3" t="s">
        <v>7</v>
      </c>
      <c r="E3">
        <v>6.3710000000000004</v>
      </c>
      <c r="F3" t="s">
        <v>3</v>
      </c>
    </row>
    <row r="4" spans="1:6" x14ac:dyDescent="0.3">
      <c r="A4">
        <v>1180</v>
      </c>
      <c r="B4">
        <f t="shared" si="0"/>
        <v>12.742000000000001</v>
      </c>
      <c r="C4">
        <f t="shared" si="1"/>
        <v>11.858538855281527</v>
      </c>
    </row>
    <row r="5" spans="1:6" x14ac:dyDescent="0.3">
      <c r="A5">
        <v>1180</v>
      </c>
      <c r="B5">
        <f t="shared" si="0"/>
        <v>19.113</v>
      </c>
      <c r="C5">
        <f t="shared" si="1"/>
        <v>17.787808282922288</v>
      </c>
    </row>
    <row r="6" spans="1:6" x14ac:dyDescent="0.3">
      <c r="A6">
        <v>1140</v>
      </c>
      <c r="B6">
        <f t="shared" si="0"/>
        <v>25.484000000000002</v>
      </c>
      <c r="C6">
        <f t="shared" si="1"/>
        <v>23.717077710563053</v>
      </c>
    </row>
    <row r="7" spans="1:6" x14ac:dyDescent="0.3">
      <c r="A7">
        <v>1130</v>
      </c>
      <c r="B7">
        <f t="shared" si="0"/>
        <v>31.855000000000004</v>
      </c>
      <c r="C7">
        <f t="shared" si="1"/>
        <v>29.646347138203822</v>
      </c>
    </row>
    <row r="8" spans="1:6" x14ac:dyDescent="0.3">
      <c r="A8">
        <v>1120</v>
      </c>
      <c r="B8">
        <f t="shared" si="0"/>
        <v>38.226000000000006</v>
      </c>
      <c r="C8">
        <f t="shared" si="1"/>
        <v>35.575616565844584</v>
      </c>
    </row>
    <row r="9" spans="1:6" x14ac:dyDescent="0.3">
      <c r="B9">
        <f t="shared" si="0"/>
        <v>44.597000000000008</v>
      </c>
      <c r="C9">
        <f t="shared" si="1"/>
        <v>41.504885993485345</v>
      </c>
    </row>
    <row r="10" spans="1:6" x14ac:dyDescent="0.3">
      <c r="B10">
        <f t="shared" si="0"/>
        <v>50.968000000000011</v>
      </c>
      <c r="C10">
        <f t="shared" si="1"/>
        <v>47.434155421126114</v>
      </c>
    </row>
    <row r="11" spans="1:6" x14ac:dyDescent="0.3">
      <c r="A11">
        <v>700</v>
      </c>
      <c r="B11">
        <f t="shared" si="0"/>
        <v>57.339000000000013</v>
      </c>
      <c r="C11">
        <f t="shared" si="1"/>
        <v>53.363424848766883</v>
      </c>
    </row>
    <row r="12" spans="1:6" x14ac:dyDescent="0.3">
      <c r="B12">
        <f t="shared" si="0"/>
        <v>63.710000000000015</v>
      </c>
      <c r="C12">
        <f t="shared" si="1"/>
        <v>59.292694276407644</v>
      </c>
    </row>
    <row r="13" spans="1:6" x14ac:dyDescent="0.3">
      <c r="B13">
        <f t="shared" si="0"/>
        <v>70.081000000000017</v>
      </c>
      <c r="C13">
        <f t="shared" si="1"/>
        <v>65.22196370404842</v>
      </c>
    </row>
    <row r="14" spans="1:6" x14ac:dyDescent="0.3">
      <c r="B14">
        <f t="shared" si="0"/>
        <v>76.452000000000012</v>
      </c>
      <c r="C14">
        <f t="shared" si="1"/>
        <v>71.151233131689168</v>
      </c>
    </row>
    <row r="15" spans="1:6" x14ac:dyDescent="0.3">
      <c r="B15">
        <f t="shared" si="0"/>
        <v>82.823000000000008</v>
      </c>
      <c r="C15">
        <f t="shared" si="1"/>
        <v>77.080502559329915</v>
      </c>
    </row>
    <row r="16" spans="1:6" x14ac:dyDescent="0.3">
      <c r="B16">
        <f t="shared" si="0"/>
        <v>89.194000000000003</v>
      </c>
      <c r="C16">
        <f t="shared" si="1"/>
        <v>83.009771986970676</v>
      </c>
    </row>
    <row r="17" spans="2:3" x14ac:dyDescent="0.3">
      <c r="B17">
        <f t="shared" si="0"/>
        <v>95.564999999999998</v>
      </c>
      <c r="C17">
        <f t="shared" si="1"/>
        <v>88.939041414611438</v>
      </c>
    </row>
    <row r="18" spans="2:3" x14ac:dyDescent="0.3">
      <c r="B18">
        <f t="shared" si="0"/>
        <v>101.93599999999999</v>
      </c>
      <c r="C18">
        <f t="shared" si="1"/>
        <v>94.8683108422522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7B38-0438-40AF-9FB4-6671B8D6CC58}">
  <dimension ref="A1:I17"/>
  <sheetViews>
    <sheetView tabSelected="1" zoomScale="85" zoomScaleNormal="85" workbookViewId="0">
      <selection activeCell="Z23" sqref="Z23"/>
    </sheetView>
  </sheetViews>
  <sheetFormatPr defaultRowHeight="14.4" x14ac:dyDescent="0.3"/>
  <cols>
    <col min="2" max="2" width="10.6640625" customWidth="1"/>
    <col min="4" max="4" width="10.33203125" customWidth="1"/>
  </cols>
  <sheetData>
    <row r="1" spans="1:9" x14ac:dyDescent="0.3">
      <c r="A1" t="s">
        <v>2</v>
      </c>
      <c r="B1" t="s">
        <v>8</v>
      </c>
      <c r="C1" t="s">
        <v>9</v>
      </c>
      <c r="D1" s="2" t="s">
        <v>10</v>
      </c>
    </row>
    <row r="2" spans="1:9" x14ac:dyDescent="0.3">
      <c r="A2">
        <v>3600</v>
      </c>
      <c r="B2" s="3">
        <v>0</v>
      </c>
      <c r="C2" s="4">
        <v>0</v>
      </c>
      <c r="D2" s="1" t="s">
        <v>11</v>
      </c>
      <c r="F2" s="5" t="s">
        <v>12</v>
      </c>
      <c r="G2" s="5"/>
      <c r="H2" s="6">
        <f>156.3-8-B13</f>
        <v>78.218999999999994</v>
      </c>
      <c r="I2" s="6" t="s">
        <v>6</v>
      </c>
    </row>
    <row r="3" spans="1:9" x14ac:dyDescent="0.3">
      <c r="A3">
        <v>2270</v>
      </c>
      <c r="B3" s="3">
        <f>B2+Planilha2!$E$3</f>
        <v>6.3710000000000004</v>
      </c>
      <c r="C3" s="4">
        <f t="shared" ref="C3:C13" si="0">B3/$H$2*100</f>
        <v>8.1450798399365887</v>
      </c>
      <c r="F3" s="5"/>
      <c r="G3" s="5"/>
      <c r="H3" s="6"/>
      <c r="I3" s="6"/>
    </row>
    <row r="4" spans="1:9" x14ac:dyDescent="0.3">
      <c r="A4">
        <v>1440</v>
      </c>
      <c r="B4" s="3">
        <f>B3+Planilha2!$E$3</f>
        <v>12.742000000000001</v>
      </c>
      <c r="C4" s="4">
        <f t="shared" si="0"/>
        <v>16.290159679873177</v>
      </c>
    </row>
    <row r="5" spans="1:9" x14ac:dyDescent="0.3">
      <c r="A5">
        <v>1210</v>
      </c>
      <c r="B5" s="3">
        <f>B4+Planilha2!$E$3</f>
        <v>19.113</v>
      </c>
      <c r="C5" s="4">
        <f t="shared" si="0"/>
        <v>24.435239519809766</v>
      </c>
    </row>
    <row r="6" spans="1:9" x14ac:dyDescent="0.3">
      <c r="A6">
        <v>1140</v>
      </c>
      <c r="B6" s="3">
        <f>B5+Planilha2!$E$3</f>
        <v>25.484000000000002</v>
      </c>
      <c r="C6" s="4">
        <f t="shared" si="0"/>
        <v>32.580319359746355</v>
      </c>
    </row>
    <row r="7" spans="1:9" x14ac:dyDescent="0.3">
      <c r="A7">
        <v>1135</v>
      </c>
      <c r="B7" s="3">
        <f>B6+Planilha2!$E$3</f>
        <v>31.855000000000004</v>
      </c>
      <c r="C7" s="4">
        <f t="shared" si="0"/>
        <v>40.725399199682947</v>
      </c>
      <c r="D7" s="7" t="s">
        <v>13</v>
      </c>
    </row>
    <row r="8" spans="1:9" x14ac:dyDescent="0.3">
      <c r="A8">
        <v>1125</v>
      </c>
      <c r="B8" s="3">
        <f>B7+Planilha2!$E$3</f>
        <v>38.226000000000006</v>
      </c>
      <c r="C8" s="4">
        <f t="shared" si="0"/>
        <v>48.870479039619539</v>
      </c>
      <c r="D8" s="7"/>
    </row>
    <row r="9" spans="1:9" x14ac:dyDescent="0.3">
      <c r="A9">
        <v>1113</v>
      </c>
      <c r="B9" s="3">
        <f>B8+Planilha2!$E$3</f>
        <v>44.597000000000008</v>
      </c>
      <c r="C9" s="4">
        <f t="shared" si="0"/>
        <v>57.015558879556139</v>
      </c>
      <c r="D9" s="7"/>
    </row>
    <row r="10" spans="1:9" x14ac:dyDescent="0.3">
      <c r="A10">
        <v>1109</v>
      </c>
      <c r="B10" s="3">
        <f>B9+Planilha2!$E$3</f>
        <v>50.968000000000011</v>
      </c>
      <c r="C10" s="4">
        <f t="shared" si="0"/>
        <v>65.160638719492724</v>
      </c>
      <c r="D10" s="7"/>
    </row>
    <row r="11" spans="1:9" x14ac:dyDescent="0.3">
      <c r="A11">
        <v>1110</v>
      </c>
      <c r="B11" s="3">
        <f>B10+Planilha2!$E$3</f>
        <v>57.339000000000013</v>
      </c>
      <c r="C11" s="4">
        <f t="shared" si="0"/>
        <v>73.305718559429309</v>
      </c>
      <c r="D11" s="7"/>
    </row>
    <row r="12" spans="1:9" x14ac:dyDescent="0.3">
      <c r="A12" t="s">
        <v>14</v>
      </c>
      <c r="B12" s="3">
        <f>B11+Planilha2!$E$3</f>
        <v>63.710000000000015</v>
      </c>
      <c r="C12" s="4">
        <f t="shared" si="0"/>
        <v>81.450798399365908</v>
      </c>
      <c r="D12" s="7"/>
    </row>
    <row r="13" spans="1:9" x14ac:dyDescent="0.3">
      <c r="A13" t="s">
        <v>14</v>
      </c>
      <c r="B13" s="3">
        <f>B12+Planilha2!$E$3</f>
        <v>70.081000000000017</v>
      </c>
      <c r="C13" s="4">
        <f t="shared" si="0"/>
        <v>89.595878239302493</v>
      </c>
      <c r="D13" s="7"/>
    </row>
    <row r="16" spans="1:9" x14ac:dyDescent="0.3">
      <c r="A16" s="5" t="s">
        <v>12</v>
      </c>
      <c r="B16" s="5"/>
      <c r="C16" s="6">
        <f>156.3-8-B13</f>
        <v>78.218999999999994</v>
      </c>
      <c r="D16" s="6" t="s">
        <v>6</v>
      </c>
    </row>
    <row r="17" spans="1:4" x14ac:dyDescent="0.3">
      <c r="A17" s="5"/>
      <c r="B17" s="5"/>
      <c r="C17" s="6"/>
      <c r="D17" s="6"/>
    </row>
  </sheetData>
  <mergeCells count="7">
    <mergeCell ref="F2:G3"/>
    <mergeCell ref="H2:H3"/>
    <mergeCell ref="I2:I3"/>
    <mergeCell ref="D7:D13"/>
    <mergeCell ref="A16:B17"/>
    <mergeCell ref="C16:C17"/>
    <mergeCell ref="D16:D1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TEODORO BAUKE</dc:creator>
  <cp:keywords/>
  <dc:description/>
  <cp:lastModifiedBy>ELIANA WEN TENG SO</cp:lastModifiedBy>
  <cp:revision/>
  <dcterms:created xsi:type="dcterms:W3CDTF">2025-06-03T22:56:35Z</dcterms:created>
  <dcterms:modified xsi:type="dcterms:W3CDTF">2025-06-19T21:33:11Z</dcterms:modified>
  <cp:category/>
  <cp:contentStatus/>
</cp:coreProperties>
</file>