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List1"/>
    <sheet r:id="rId2" sheetId="2" name="Měření aktivity"/>
  </sheets>
  <calcPr fullCalcOnLoad="1"/>
</workbook>
</file>

<file path=xl/sharedStrings.xml><?xml version="1.0" encoding="utf-8"?>
<sst xmlns="http://schemas.openxmlformats.org/spreadsheetml/2006/main" count="30" uniqueCount="29">
  <si>
    <t>Měření probíhá ve studnové ionizační komoře Curiementor 4 v aplikační místnosti</t>
  </si>
  <si>
    <t>dohledat ČMI nejistotu k CM4</t>
  </si>
  <si>
    <t>MĚŘENÍ POZADÍ [MBq]</t>
  </si>
  <si>
    <t>MĚŘENÍ AKTIVITY [MBq]</t>
  </si>
  <si>
    <t>Datum a čas</t>
  </si>
  <si>
    <t>č.1</t>
  </si>
  <si>
    <t>č.2</t>
  </si>
  <si>
    <t>č.3</t>
  </si>
  <si>
    <t>č.4</t>
  </si>
  <si>
    <t>č.5</t>
  </si>
  <si>
    <t>č. 1</t>
  </si>
  <si>
    <t>č. 2</t>
  </si>
  <si>
    <t>č. 3</t>
  </si>
  <si>
    <t>č. 4</t>
  </si>
  <si>
    <t>č. 5</t>
  </si>
  <si>
    <t>č. 6</t>
  </si>
  <si>
    <t>č. 7</t>
  </si>
  <si>
    <t>č. 8</t>
  </si>
  <si>
    <t>č. 9</t>
  </si>
  <si>
    <t>č. 10</t>
  </si>
  <si>
    <t>Průměr</t>
  </si>
  <si>
    <t>Datum</t>
  </si>
  <si>
    <t>Aktivita</t>
  </si>
  <si>
    <t>Rozdíl aktivit</t>
  </si>
  <si>
    <r>
      <t>Měření (</t>
    </r>
    <r>
      <rPr>
        <b/>
        <sz val="12"/>
        <color rgb="FF4ea72e"/>
        <rFont val="Aptos Narrow"/>
        <family val="2"/>
      </rPr>
      <t>a</t>
    </r>
    <r>
      <rPr>
        <sz val="12"/>
        <color rgb="FF000000"/>
        <rFont val="Aptos Narrow"/>
        <family val="2"/>
      </rPr>
      <t>/n)</t>
    </r>
  </si>
  <si>
    <t>Počet dní</t>
  </si>
  <si>
    <t>Nominální aktivita [MBq]</t>
  </si>
  <si>
    <t>Poločas přeměny I-131 [dny]</t>
  </si>
  <si>
    <t>POPROSIT TOMÁŠE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</si>
</sst>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u/>
      <sz val="12"/>
      <color rgb="FF000000"/>
      <name val="Aptos Narrow"/>
      <family val="2"/>
    </font>
    <font>
      <b/>
      <sz val="10"/>
      <color rgb="FF000000"/>
      <name val="Aptos Narrow"/>
      <family val="2"/>
    </font>
    <font>
      <b/>
      <sz val="16"/>
      <color rgb="FFffffff"/>
      <name val="Aptos Narrow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aa84"/>
      </patternFill>
    </fill>
    <fill>
      <patternFill patternType="solid">
        <fgColor rgb="FFc04f15"/>
      </patternFill>
    </fill>
    <fill>
      <patternFill patternType="solid">
        <fgColor rgb="FF4ea72e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xfId="0" numFmtId="0" borderId="0" fontId="0" fillId="0"/>
    <xf xfId="0" numFmtId="22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22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164" applyNumberFormat="1" borderId="2" applyBorder="1" fontId="3" applyFont="1" fillId="2" applyFill="1" applyAlignment="1">
      <alignment horizontal="center"/>
    </xf>
    <xf xfId="0" numFmtId="164" applyNumberFormat="1" borderId="3" applyBorder="1" fontId="3" applyFont="1" fillId="2" applyFill="1" applyAlignment="1">
      <alignment horizontal="center"/>
    </xf>
    <xf xfId="0" numFmtId="164" applyNumberFormat="1" borderId="4" applyBorder="1" fontId="3" applyFont="1" fillId="2" applyFill="1" applyAlignment="1">
      <alignment horizontal="center"/>
    </xf>
    <xf xfId="0" numFmtId="164" applyNumberFormat="1" borderId="2" applyBorder="1" fontId="3" applyFont="1" fillId="3" applyFill="1" applyAlignment="1">
      <alignment horizontal="center"/>
    </xf>
    <xf xfId="0" numFmtId="164" applyNumberFormat="1" borderId="3" applyBorder="1" fontId="3" applyFont="1" fillId="3" applyFill="1" applyAlignment="1">
      <alignment horizontal="center"/>
    </xf>
    <xf xfId="0" numFmtId="164" applyNumberFormat="1" borderId="4" applyBorder="1" fontId="3" applyFont="1" fillId="3" applyFill="1" applyAlignment="1">
      <alignment horizontal="center"/>
    </xf>
    <xf xfId="0" numFmtId="22" applyNumberFormat="1" borderId="5" applyBorder="1" fontId="4" applyFont="1" fillId="0" applyAlignment="1">
      <alignment horizontal="center"/>
    </xf>
    <xf xfId="0" numFmtId="164" applyNumberFormat="1" borderId="6" applyBorder="1" fontId="4" applyFont="1" fillId="0" applyAlignment="1">
      <alignment horizontal="center"/>
    </xf>
    <xf xfId="0" numFmtId="164" applyNumberFormat="1" borderId="7" applyBorder="1" fontId="4" applyFont="1" fillId="0" applyAlignment="1">
      <alignment horizontal="center"/>
    </xf>
    <xf xfId="0" numFmtId="164" applyNumberFormat="1" borderId="8" applyBorder="1" fontId="4" applyFont="1" fillId="0" applyAlignment="1">
      <alignment horizontal="center"/>
    </xf>
    <xf xfId="0" numFmtId="164" applyNumberFormat="1" borderId="9" applyBorder="1" fontId="4" applyFont="1" fillId="0" applyAlignment="1">
      <alignment horizontal="center"/>
    </xf>
    <xf xfId="0" numFmtId="164" applyNumberFormat="1" borderId="10" applyBorder="1" fontId="4" applyFont="1" fillId="0" applyAlignment="1">
      <alignment horizontal="center"/>
    </xf>
    <xf xfId="0" numFmtId="164" applyNumberFormat="1" borderId="11" applyBorder="1" fontId="4" applyFont="1" fillId="0" applyAlignment="1">
      <alignment horizontal="center"/>
    </xf>
    <xf xfId="0" numFmtId="164" applyNumberFormat="1" borderId="12" applyBorder="1" fontId="4" applyFont="1" fillId="0" applyAlignment="1">
      <alignment horizontal="center"/>
    </xf>
    <xf xfId="0" numFmtId="22" applyNumberFormat="1" borderId="13" applyBorder="1" fontId="4" applyFont="1" fillId="0" applyAlignment="1">
      <alignment horizontal="center"/>
    </xf>
    <xf xfId="0" numFmtId="164" applyNumberFormat="1" borderId="14" applyBorder="1" fontId="4" applyFont="1" fillId="0" applyAlignment="1">
      <alignment horizontal="center"/>
    </xf>
    <xf xfId="0" numFmtId="164" applyNumberFormat="1" borderId="15" applyBorder="1" fontId="4" applyFont="1" fillId="0" applyAlignment="1">
      <alignment horizontal="center"/>
    </xf>
    <xf xfId="0" numFmtId="164" applyNumberFormat="1" borderId="16" applyBorder="1" fontId="4" applyFont="1" fillId="0" applyAlignment="1">
      <alignment horizontal="center"/>
    </xf>
    <xf xfId="0" numFmtId="164" applyNumberFormat="1" borderId="17" applyBorder="1" fontId="4" applyFont="1" fillId="0" applyAlignment="1">
      <alignment horizontal="center"/>
    </xf>
    <xf xfId="0" numFmtId="164" applyNumberFormat="1" borderId="18" applyBorder="1" fontId="4" applyFont="1" fillId="0" applyAlignment="1">
      <alignment horizontal="center"/>
    </xf>
    <xf xfId="0" numFmtId="164" applyNumberFormat="1" borderId="19" applyBorder="1" fontId="4" applyFont="1" fillId="0" applyAlignment="1">
      <alignment horizontal="center"/>
    </xf>
    <xf xfId="0" numFmtId="22" applyNumberFormat="1" borderId="20" applyBorder="1" fontId="4" applyFont="1" fillId="0" applyAlignment="1">
      <alignment horizontal="center"/>
    </xf>
    <xf xfId="0" numFmtId="164" applyNumberFormat="1" borderId="21" applyBorder="1" fontId="4" applyFont="1" fillId="0" applyAlignment="1">
      <alignment horizontal="center"/>
    </xf>
    <xf xfId="0" numFmtId="164" applyNumberFormat="1" borderId="22" applyBorder="1" fontId="4" applyFont="1" fillId="0" applyAlignment="1">
      <alignment horizontal="center"/>
    </xf>
    <xf xfId="0" numFmtId="164" applyNumberFormat="1" borderId="23" applyBorder="1" fontId="4" applyFont="1" fillId="0" applyAlignment="1">
      <alignment horizontal="center"/>
    </xf>
    <xf xfId="0" numFmtId="164" applyNumberFormat="1" borderId="24" applyBorder="1" fontId="4" applyFont="1" fillId="0" applyAlignment="1">
      <alignment horizontal="center"/>
    </xf>
    <xf xfId="0" numFmtId="164" applyNumberFormat="1" borderId="25" applyBorder="1" fontId="4" applyFont="1" fillId="0" applyAlignment="1">
      <alignment horizontal="center"/>
    </xf>
    <xf xfId="0" numFmtId="22" applyNumberFormat="1" borderId="19" applyBorder="1" fontId="4" applyFont="1" fillId="0" applyAlignment="1">
      <alignment horizontal="center"/>
    </xf>
    <xf xfId="0" numFmtId="22" applyNumberFormat="1" borderId="26" applyBorder="1" fontId="4" applyFont="1" fillId="0" applyAlignment="1">
      <alignment horizontal="center"/>
    </xf>
    <xf xfId="0" numFmtId="22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22" applyNumberFormat="1" borderId="15" applyBorder="1" fontId="4" applyFont="1" fillId="0" applyAlignment="1">
      <alignment horizontal="left"/>
    </xf>
    <xf xfId="0" numFmtId="4" applyNumberFormat="1" borderId="15" applyBorder="1" fontId="4" applyFont="1" fillId="0" applyAlignment="1">
      <alignment horizontal="left"/>
    </xf>
    <xf xfId="0" numFmtId="0" borderId="15" applyBorder="1" fontId="4" applyFont="1" fillId="0" applyAlignment="1">
      <alignment horizontal="left"/>
    </xf>
    <xf xfId="0" numFmtId="1" applyNumberFormat="1" borderId="27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4" applyNumberFormat="1" borderId="15" applyBorder="1" fontId="4" applyFont="1" fillId="0" applyAlignment="1">
      <alignment horizontal="right"/>
    </xf>
    <xf xfId="0" numFmtId="0" borderId="15" applyBorder="1" fontId="4" applyFont="1" fillId="4" applyFill="1" applyAlignment="1">
      <alignment horizontal="left"/>
    </xf>
    <xf xfId="0" numFmtId="1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22" applyNumberFormat="1" borderId="1" applyBorder="1" fontId="4" applyFont="1" fillId="0" applyAlignment="1">
      <alignment horizontal="left"/>
    </xf>
    <xf xfId="0" numFmtId="14" applyNumberFormat="1" borderId="1" applyBorder="1" fontId="4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22" applyBorder="1" fontId="4" applyFont="1" fillId="0" applyAlignment="1">
      <alignment horizontal="right"/>
    </xf>
    <xf xfId="0" numFmtId="4" applyNumberFormat="1" borderId="16" applyBorder="1" fontId="4" applyFont="1" fillId="0" applyAlignment="1">
      <alignment horizontal="right"/>
    </xf>
    <xf xfId="0" numFmtId="0" borderId="14" applyBorder="1" fontId="4" applyFont="1" fillId="0" applyAlignment="1">
      <alignment horizontal="left"/>
    </xf>
    <xf xfId="0" numFmtId="1" applyNumberFormat="1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6:Q29" displayName="Tabulka1" name="Tabulka1" id="1" totalsRowShown="0">
  <autoFilter ref="A6:Q29">
    <filterColumn hiddenButton="1" colId="0"/>
    <filterColumn hiddenButton="1" colId="1"/>
    <filterColumn hiddenButton="1" colId="2"/>
    <filterColumn hiddenButton="1" colId="3"/>
    <filterColumn hiddenButton="1" colId="4"/>
    <filterColumn hiddenButton="1" colId="5"/>
    <filterColumn hiddenButton="1" colId="6"/>
    <filterColumn hiddenButton="1" colId="7"/>
    <filterColumn hiddenButton="1" colId="8"/>
    <filterColumn hiddenButton="1" colId="9"/>
    <filterColumn hiddenButton="1" colId="10"/>
    <filterColumn hiddenButton="1" colId="11"/>
    <filterColumn hiddenButton="1" colId="12"/>
    <filterColumn hiddenButton="1" colId="13"/>
    <filterColumn hiddenButton="1" colId="14"/>
    <filterColumn hiddenButton="1" colId="15"/>
    <filterColumn hiddenButton="1" colId="16"/>
  </autoFilter>
  <tableColumns count="17">
    <tableColumn name="Datum a čas" id="1"/>
    <tableColumn name="č.1" id="2"/>
    <tableColumn name="č.2" id="3"/>
    <tableColumn name="č.3" id="4"/>
    <tableColumn name="č.4" id="5"/>
    <tableColumn name="č.5" id="6"/>
    <tableColumn name="č. 1" id="7"/>
    <tableColumn name="č. 2" id="8"/>
    <tableColumn name="č. 3" id="9"/>
    <tableColumn name="č. 4" id="10"/>
    <tableColumn name="č. 5" id="11"/>
    <tableColumn name="č. 6" id="12"/>
    <tableColumn name="č. 7" id="13"/>
    <tableColumn name="č. 8" id="14"/>
    <tableColumn name="č. 9" id="15"/>
    <tableColumn name="č. 10" id="16"/>
    <tableColumn name="Průměr" id="1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8"/>
  <sheetViews>
    <sheetView workbookViewId="0"/>
  </sheetViews>
  <sheetFormatPr defaultRowHeight="15" x14ac:dyDescent="0.25"/>
  <cols>
    <col min="1" max="1" style="55" width="15.005" customWidth="1" bestFit="1"/>
    <col min="2" max="2" style="56" width="15.719285714285713" customWidth="1" bestFit="1"/>
    <col min="3" max="3" style="56" width="12.147857142857141" customWidth="1" bestFit="1"/>
    <col min="4" max="4" style="57" width="13.576428571428572" customWidth="1" bestFit="1"/>
    <col min="5" max="5" style="58" width="13.576428571428572" customWidth="1" bestFit="1"/>
    <col min="6" max="6" style="57" width="13.576428571428572" customWidth="1" bestFit="1"/>
    <col min="7" max="7" style="56" width="24.14785714285714" customWidth="1" bestFit="1"/>
    <col min="8" max="8" style="55" width="21.433571428571426" customWidth="1" bestFit="1"/>
  </cols>
  <sheetData>
    <row x14ac:dyDescent="0.25" r="1" customHeight="1" ht="18.75">
      <c r="A1" s="37" t="s">
        <v>21</v>
      </c>
      <c r="B1" s="38" t="s">
        <v>22</v>
      </c>
      <c r="C1" s="38" t="s">
        <v>23</v>
      </c>
      <c r="D1" s="39" t="s">
        <v>24</v>
      </c>
      <c r="E1" s="40" t="s">
        <v>25</v>
      </c>
      <c r="F1" s="41"/>
      <c r="G1" s="42"/>
      <c r="H1" s="43"/>
    </row>
    <row x14ac:dyDescent="0.25" r="2" customHeight="1" ht="18.75">
      <c r="A2" s="37">
        <v>45481.614583333336</v>
      </c>
      <c r="B2" s="44">
        <f> $G$3*EXP(-LN(2)/$G$6 * (A2-$H$3))</f>
      </c>
      <c r="C2" s="44"/>
      <c r="D2" s="45"/>
      <c r="E2" s="46">
        <f>A3-$A$2</f>
      </c>
      <c r="F2" s="41"/>
      <c r="G2" s="42" t="s">
        <v>26</v>
      </c>
      <c r="H2" s="43" t="s">
        <v>21</v>
      </c>
    </row>
    <row x14ac:dyDescent="0.25" r="3" customHeight="1" ht="18.75">
      <c r="A3" s="37">
        <v>45482.614583333336</v>
      </c>
      <c r="B3" s="44">
        <f> $G$3*EXP(-LN(2)/$G$6 * (A3-$H$3))</f>
      </c>
      <c r="C3" s="44">
        <f>B2-B3</f>
      </c>
      <c r="D3" s="45"/>
      <c r="E3" s="46">
        <f>A4-$A$2</f>
      </c>
      <c r="F3" s="41"/>
      <c r="G3" s="47">
        <v>700.59</v>
      </c>
      <c r="H3" s="48">
        <v>45481.614583333336</v>
      </c>
    </row>
    <row x14ac:dyDescent="0.25" r="4" customHeight="1" ht="18.75">
      <c r="A4" s="37">
        <v>45483.614583333336</v>
      </c>
      <c r="B4" s="44">
        <f> $G$3*EXP(-LN(2)/$G$6 * (A4-$H$3))</f>
      </c>
      <c r="C4" s="44">
        <f>B3-B4</f>
      </c>
      <c r="D4" s="45"/>
      <c r="E4" s="46">
        <f>A5-$A$2</f>
      </c>
      <c r="F4" s="41"/>
      <c r="G4" s="42"/>
      <c r="H4" s="49"/>
    </row>
    <row x14ac:dyDescent="0.25" r="5" customHeight="1" ht="18.75">
      <c r="A5" s="37">
        <v>45484.614583333336</v>
      </c>
      <c r="B5" s="44">
        <f> $G$3*EXP(-LN(2)/$G$6 * (A5-$H$3))</f>
      </c>
      <c r="C5" s="44">
        <f>B4-B5</f>
      </c>
      <c r="D5" s="45"/>
      <c r="E5" s="46">
        <f>A6-$A$2</f>
      </c>
      <c r="F5" s="41"/>
      <c r="G5" s="42" t="s">
        <v>27</v>
      </c>
      <c r="H5" s="43"/>
    </row>
    <row x14ac:dyDescent="0.25" r="6" customHeight="1" ht="18.75">
      <c r="A6" s="37">
        <v>45485.575</v>
      </c>
      <c r="B6" s="44">
        <f> $G$3*EXP(-LN(2)/$G$6 * (A6-$H$3))</f>
      </c>
      <c r="C6" s="44">
        <f>B5-B6</f>
      </c>
      <c r="D6" s="45"/>
      <c r="E6" s="46">
        <f>A7-$A$2</f>
      </c>
      <c r="F6" s="41"/>
      <c r="G6" s="47">
        <v>8.02</v>
      </c>
      <c r="H6" s="43"/>
    </row>
    <row x14ac:dyDescent="0.25" r="7" customHeight="1" ht="18.75">
      <c r="A7" s="37">
        <v>45486.614583333336</v>
      </c>
      <c r="B7" s="44">
        <f> $G$3*EXP(-LN(2)/$G$6 * (A7-$H$3))</f>
      </c>
      <c r="C7" s="44">
        <f>B6-B7</f>
      </c>
      <c r="D7" s="39"/>
      <c r="E7" s="46">
        <f>A8-$A$2</f>
      </c>
      <c r="F7" s="41"/>
      <c r="G7" s="42"/>
      <c r="H7" s="43"/>
    </row>
    <row x14ac:dyDescent="0.25" r="8" customHeight="1" ht="18.75">
      <c r="A8" s="37">
        <v>45487.91458333333</v>
      </c>
      <c r="B8" s="44">
        <f> $G$3*EXP(-LN(2)/$G$6 * (A8-$H$3))</f>
      </c>
      <c r="C8" s="44">
        <f>B7-B8</f>
      </c>
      <c r="D8" s="45"/>
      <c r="E8" s="46">
        <f>A9-$A$2</f>
      </c>
      <c r="F8" s="41"/>
      <c r="G8" s="42"/>
      <c r="H8" s="43"/>
    </row>
    <row x14ac:dyDescent="0.25" r="9" customHeight="1" ht="18.75">
      <c r="A9" s="37">
        <v>45488.65277777778</v>
      </c>
      <c r="B9" s="44">
        <f> $G$3*EXP(-LN(2)/$G$6 * (A9-$H$3))</f>
      </c>
      <c r="C9" s="44">
        <f>B8-B9</f>
      </c>
      <c r="D9" s="45"/>
      <c r="E9" s="46">
        <f>A10-$A$2</f>
      </c>
      <c r="F9" s="41"/>
      <c r="G9" s="42"/>
      <c r="H9" s="43"/>
    </row>
    <row x14ac:dyDescent="0.25" r="10" customHeight="1" ht="18.75">
      <c r="A10" s="37">
        <v>45489.614583333336</v>
      </c>
      <c r="B10" s="44">
        <f> $G$3*EXP(-LN(2)/$G$6 * (A10-$H$3))</f>
      </c>
      <c r="C10" s="44">
        <f>B9-B10</f>
      </c>
      <c r="D10" s="39"/>
      <c r="E10" s="46">
        <f>A11-$A$2</f>
      </c>
      <c r="F10" s="41"/>
      <c r="G10" s="42"/>
      <c r="H10" s="43"/>
    </row>
    <row x14ac:dyDescent="0.25" r="11" customHeight="1" ht="18.75">
      <c r="A11" s="37">
        <v>45490.614583333336</v>
      </c>
      <c r="B11" s="44">
        <f> $G$3*EXP(-LN(2)/$G$6 * (A11-$H$3))</f>
      </c>
      <c r="C11" s="44">
        <f>B10-B11</f>
      </c>
      <c r="D11" s="45"/>
      <c r="E11" s="46">
        <f>A12-$A$2</f>
      </c>
      <c r="F11" s="50" t="s">
        <v>28</v>
      </c>
      <c r="G11" s="42"/>
      <c r="H11" s="43"/>
    </row>
    <row x14ac:dyDescent="0.25" r="12" customHeight="1" ht="18.75">
      <c r="A12" s="37">
        <v>45491.614583333336</v>
      </c>
      <c r="B12" s="44">
        <f> $G$3*EXP(-LN(2)/$G$6 * (A12-$H$3))</f>
      </c>
      <c r="C12" s="44">
        <f>B11-B12</f>
      </c>
      <c r="D12" s="39"/>
      <c r="E12" s="46">
        <f>A13-$A$2</f>
      </c>
      <c r="F12" s="41"/>
      <c r="G12" s="42"/>
      <c r="H12" s="43"/>
    </row>
    <row x14ac:dyDescent="0.25" r="13" customHeight="1" ht="18.75">
      <c r="A13" s="37">
        <v>45492.756944444445</v>
      </c>
      <c r="B13" s="44">
        <f> $G$3*EXP(-LN(2)/$G$6 * (A13-$H$3))</f>
      </c>
      <c r="C13" s="44">
        <f>B12-B13</f>
      </c>
      <c r="D13" s="45"/>
      <c r="E13" s="46">
        <f>A14-$A$2</f>
      </c>
      <c r="F13" s="41"/>
      <c r="G13" s="42"/>
      <c r="H13" s="43"/>
    </row>
    <row x14ac:dyDescent="0.25" r="14" customHeight="1" ht="18.75">
      <c r="A14" s="37">
        <v>45493.614583333336</v>
      </c>
      <c r="B14" s="44">
        <f> $G$3*EXP(-LN(2)/$G$6 * (A14-$H$3))</f>
      </c>
      <c r="C14" s="44">
        <f>B13-B14</f>
      </c>
      <c r="D14" s="39"/>
      <c r="E14" s="46">
        <f>A15-$A$2</f>
      </c>
      <c r="F14" s="41"/>
      <c r="G14" s="42"/>
      <c r="H14" s="43"/>
    </row>
    <row x14ac:dyDescent="0.25" r="15" customHeight="1" ht="18.75">
      <c r="A15" s="37">
        <v>45494.63680555556</v>
      </c>
      <c r="B15" s="44">
        <f> $G$3*EXP(-LN(2)/$G$6 * (A15-$H$3))</f>
      </c>
      <c r="C15" s="44">
        <f>B14-B15</f>
      </c>
      <c r="D15" s="39"/>
      <c r="E15" s="46">
        <f>A16-$A$2</f>
      </c>
      <c r="F15" s="41"/>
      <c r="G15" s="42"/>
      <c r="H15" s="43"/>
    </row>
    <row x14ac:dyDescent="0.25" r="16" customHeight="1" ht="18.75">
      <c r="A16" s="37">
        <v>45495.614583333336</v>
      </c>
      <c r="B16" s="44">
        <f> $G$3*EXP(-LN(2)/$G$6 * (A16-$H$3))</f>
      </c>
      <c r="C16" s="44">
        <f>B15-B16</f>
      </c>
      <c r="D16" s="45"/>
      <c r="E16" s="46">
        <f>A17-$A$2</f>
      </c>
      <c r="F16" s="41"/>
      <c r="G16" s="42"/>
      <c r="H16" s="43"/>
    </row>
    <row x14ac:dyDescent="0.25" r="17" customHeight="1" ht="18.75">
      <c r="A17" s="37">
        <v>45496.614583333336</v>
      </c>
      <c r="B17" s="44">
        <f> $G$3*EXP(-LN(2)/$G$6 * (A17-$H$3))</f>
      </c>
      <c r="C17" s="44">
        <f>B16-B17</f>
      </c>
      <c r="D17" s="39"/>
      <c r="E17" s="46">
        <f>A18-$A$2</f>
      </c>
      <c r="F17" s="41"/>
      <c r="G17" s="42"/>
      <c r="H17" s="43"/>
    </row>
    <row x14ac:dyDescent="0.25" r="18" customHeight="1" ht="18.75">
      <c r="A18" s="37">
        <v>45497.614583333336</v>
      </c>
      <c r="B18" s="44">
        <f> $G$3*EXP(-LN(2)/$G$6 * (A18-$H$3))</f>
      </c>
      <c r="C18" s="44">
        <f>B17-B18</f>
      </c>
      <c r="D18" s="39"/>
      <c r="E18" s="46">
        <f>A19-$A$2</f>
      </c>
      <c r="F18" s="41"/>
      <c r="G18" s="42"/>
      <c r="H18" s="43"/>
    </row>
    <row x14ac:dyDescent="0.25" r="19" customHeight="1" ht="18.75">
      <c r="A19" s="37">
        <v>45498.614583333336</v>
      </c>
      <c r="B19" s="44">
        <f> $G$3*EXP(-LN(2)/$G$6 * (A19-$H$3))</f>
      </c>
      <c r="C19" s="44">
        <f>B18-B19</f>
      </c>
      <c r="D19" s="39"/>
      <c r="E19" s="46">
        <f>A20-$A$2</f>
      </c>
      <c r="F19" s="41"/>
      <c r="G19" s="42"/>
      <c r="H19" s="43"/>
    </row>
    <row x14ac:dyDescent="0.25" r="20" customHeight="1" ht="18.75">
      <c r="A20" s="37">
        <v>45499.208333333336</v>
      </c>
      <c r="B20" s="44">
        <f> $G$3*EXP(-LN(2)/$G$6 * (A20-$H$3))</f>
      </c>
      <c r="C20" s="44">
        <f>B19-B20</f>
      </c>
      <c r="D20" s="45"/>
      <c r="E20" s="46">
        <f>A21-$A$2</f>
      </c>
      <c r="F20" s="41"/>
      <c r="G20" s="42"/>
      <c r="H20" s="43"/>
    </row>
    <row x14ac:dyDescent="0.25" r="21" customHeight="1" ht="18.75">
      <c r="A21" s="37">
        <v>45500.614583333336</v>
      </c>
      <c r="B21" s="44">
        <f> $G$3*EXP(-LN(2)/$G$6 * (A21-$H$3))</f>
      </c>
      <c r="C21" s="44">
        <f>B20-B21</f>
      </c>
      <c r="D21" s="39"/>
      <c r="E21" s="46">
        <f>A22-$A$2</f>
      </c>
      <c r="F21" s="41"/>
      <c r="G21" s="42"/>
      <c r="H21" s="43"/>
    </row>
    <row x14ac:dyDescent="0.25" r="22" customHeight="1" ht="18.75">
      <c r="A22" s="37">
        <v>45501.614583333336</v>
      </c>
      <c r="B22" s="44">
        <f> $G$3*EXP(-LN(2)/$G$6 * (A22-$H$3))</f>
      </c>
      <c r="C22" s="44">
        <f>B21-B22</f>
      </c>
      <c r="D22" s="39"/>
      <c r="E22" s="46">
        <f>A23-$A$2</f>
      </c>
      <c r="F22" s="41"/>
      <c r="G22" s="42"/>
      <c r="H22" s="43"/>
    </row>
    <row x14ac:dyDescent="0.25" r="23" customHeight="1" ht="18.75">
      <c r="A23" s="37">
        <v>45502.208333333336</v>
      </c>
      <c r="B23" s="44">
        <f> $G$3*EXP(-LN(2)/$G$6 * (A23-$H$3))</f>
      </c>
      <c r="C23" s="44">
        <f>B22-B23</f>
      </c>
      <c r="D23" s="39"/>
      <c r="E23" s="46">
        <f>A24-$A$2</f>
      </c>
      <c r="F23" s="41"/>
      <c r="G23" s="42"/>
      <c r="H23" s="43"/>
    </row>
    <row x14ac:dyDescent="0.25" r="24" customHeight="1" ht="18.75">
      <c r="A24" s="37">
        <v>45503.833333333336</v>
      </c>
      <c r="B24" s="44">
        <f> $G$3*EXP(-LN(2)/$G$6 * (A24-$H$3))</f>
      </c>
      <c r="C24" s="44">
        <f>B23-B24</f>
      </c>
      <c r="D24" s="45"/>
      <c r="E24" s="46">
        <f>A25-$A$2</f>
      </c>
      <c r="F24" s="41"/>
      <c r="G24" s="42"/>
      <c r="H24" s="43"/>
    </row>
    <row x14ac:dyDescent="0.25" r="25" customHeight="1" ht="18.75">
      <c r="A25" s="37">
        <v>45504.614583333336</v>
      </c>
      <c r="B25" s="44">
        <f> $G$3*EXP(-LN(2)/$G$6 * (A25-$H$3))</f>
      </c>
      <c r="C25" s="44">
        <f>B24-B25</f>
      </c>
      <c r="D25" s="39"/>
      <c r="E25" s="46">
        <f>A26-$A$2</f>
      </c>
      <c r="F25" s="41"/>
      <c r="G25" s="42"/>
      <c r="H25" s="43"/>
    </row>
    <row x14ac:dyDescent="0.25" r="26" customHeight="1" ht="18.75">
      <c r="A26" s="37">
        <v>45505.614583333336</v>
      </c>
      <c r="B26" s="44">
        <f> $G$3*EXP(-LN(2)/$G$6 * (A26-$H$3))</f>
      </c>
      <c r="C26" s="44">
        <f>B25-B26</f>
      </c>
      <c r="D26" s="39"/>
      <c r="E26" s="46">
        <f>A27-$A$2</f>
      </c>
      <c r="F26" s="41"/>
      <c r="G26" s="42"/>
      <c r="H26" s="43"/>
    </row>
    <row x14ac:dyDescent="0.25" r="27" customHeight="1" ht="18.75">
      <c r="A27" s="37">
        <v>45506.614583333336</v>
      </c>
      <c r="B27" s="44">
        <f> $G$3*EXP(-LN(2)/$G$6 * (A27-$H$3))</f>
      </c>
      <c r="C27" s="44">
        <f>B26-B27</f>
      </c>
      <c r="D27" s="45"/>
      <c r="E27" s="46">
        <f>A28-$A$2</f>
      </c>
      <c r="F27" s="41"/>
      <c r="G27" s="42"/>
      <c r="H27" s="43"/>
    </row>
    <row x14ac:dyDescent="0.25" r="28" customHeight="1" ht="18.75">
      <c r="A28" s="37">
        <v>45507.614583333336</v>
      </c>
      <c r="B28" s="44">
        <f> $G$3*EXP(-LN(2)/$G$6 * (A28-$H$3))</f>
      </c>
      <c r="C28" s="44">
        <f>B27-B28</f>
      </c>
      <c r="D28" s="39"/>
      <c r="E28" s="46">
        <f>A29-$A$2</f>
      </c>
      <c r="F28" s="41"/>
      <c r="G28" s="42"/>
      <c r="H28" s="43"/>
    </row>
    <row x14ac:dyDescent="0.25" r="29" customHeight="1" ht="18.75">
      <c r="A29" s="37">
        <v>45508.614583333336</v>
      </c>
      <c r="B29" s="44">
        <f> $G$3*EXP(-LN(2)/$G$6 * (A29-$H$3))</f>
      </c>
      <c r="C29" s="44">
        <f>B28-B29</f>
      </c>
      <c r="D29" s="39"/>
      <c r="E29" s="46">
        <f>A30-$A$2</f>
      </c>
      <c r="F29" s="41"/>
      <c r="G29" s="42"/>
      <c r="H29" s="43"/>
    </row>
    <row x14ac:dyDescent="0.25" r="30" customHeight="1" ht="18.75">
      <c r="A30" s="37">
        <v>45509.614583333336</v>
      </c>
      <c r="B30" s="44">
        <f> $G$3*EXP(-LN(2)/$G$6 * (A30-$H$3))</f>
      </c>
      <c r="C30" s="44">
        <f>B29-B30</f>
      </c>
      <c r="D30" s="39"/>
      <c r="E30" s="46">
        <f>A31-$A$2</f>
      </c>
      <c r="F30" s="41"/>
      <c r="G30" s="42"/>
      <c r="H30" s="43"/>
    </row>
    <row x14ac:dyDescent="0.25" r="31" customHeight="1" ht="18.75">
      <c r="A31" s="37">
        <v>45510.614583333336</v>
      </c>
      <c r="B31" s="44">
        <f> $G$3*EXP(-LN(2)/$G$6 * (A31-$H$3))</f>
      </c>
      <c r="C31" s="44">
        <f>B30-B31</f>
      </c>
      <c r="D31" s="45"/>
      <c r="E31" s="46">
        <f>A32-$A$2</f>
      </c>
      <c r="F31" s="41"/>
      <c r="G31" s="42"/>
      <c r="H31" s="43"/>
    </row>
    <row x14ac:dyDescent="0.25" r="32" customHeight="1" ht="18.75">
      <c r="A32" s="37">
        <v>45511.614583333336</v>
      </c>
      <c r="B32" s="44">
        <f> $G$3*EXP(-LN(2)/$G$6 * (A32-$H$3))</f>
      </c>
      <c r="C32" s="44">
        <f>B31-B32</f>
      </c>
      <c r="D32" s="39"/>
      <c r="E32" s="46">
        <f>A33-$A$2</f>
      </c>
      <c r="F32" s="41"/>
      <c r="G32" s="42"/>
      <c r="H32" s="43"/>
    </row>
    <row x14ac:dyDescent="0.25" r="33" customHeight="1" ht="18.75">
      <c r="A33" s="37">
        <v>45512.614583333336</v>
      </c>
      <c r="B33" s="44">
        <f> $G$3*EXP(-LN(2)/$G$6 * (A33-$H$3))</f>
      </c>
      <c r="C33" s="44">
        <f>B32-B33</f>
      </c>
      <c r="D33" s="39"/>
      <c r="E33" s="46">
        <f>A34-$A$2</f>
      </c>
      <c r="F33" s="41"/>
      <c r="G33" s="42"/>
      <c r="H33" s="43"/>
    </row>
    <row x14ac:dyDescent="0.25" r="34" customHeight="1" ht="18.75">
      <c r="A34" s="37">
        <v>45513.614583333336</v>
      </c>
      <c r="B34" s="44">
        <f> $G$3*EXP(-LN(2)/$G$6 * (A34-$H$3))</f>
      </c>
      <c r="C34" s="44">
        <f>B33-B34</f>
      </c>
      <c r="D34" s="39"/>
      <c r="E34" s="46">
        <f>A35-$A$2</f>
      </c>
      <c r="F34" s="41"/>
      <c r="G34" s="42"/>
      <c r="H34" s="43"/>
    </row>
    <row x14ac:dyDescent="0.25" r="35" customHeight="1" ht="18.75">
      <c r="A35" s="37">
        <v>45514.614583333336</v>
      </c>
      <c r="B35" s="44">
        <f> $G$3*EXP(-LN(2)/$G$6 * (A35-$H$3))</f>
      </c>
      <c r="C35" s="44">
        <f>B34-B35</f>
      </c>
      <c r="D35" s="39"/>
      <c r="E35" s="46">
        <f>A36-$A$2</f>
      </c>
      <c r="F35" s="41"/>
      <c r="G35" s="42"/>
      <c r="H35" s="43"/>
    </row>
    <row x14ac:dyDescent="0.25" r="36" customHeight="1" ht="18.75">
      <c r="A36" s="37">
        <v>45515.614583333336</v>
      </c>
      <c r="B36" s="44">
        <f> $G$3*EXP(-LN(2)/$G$6 * (A36-$H$3))</f>
      </c>
      <c r="C36" s="44">
        <f>B35-B36</f>
      </c>
      <c r="D36" s="39"/>
      <c r="E36" s="46">
        <f>A37-$A$2</f>
      </c>
      <c r="F36" s="41"/>
      <c r="G36" s="42"/>
      <c r="H36" s="43"/>
    </row>
    <row x14ac:dyDescent="0.25" r="37" customHeight="1" ht="18.75">
      <c r="A37" s="37">
        <v>45516.614583333336</v>
      </c>
      <c r="B37" s="44">
        <f> $G$3*EXP(-LN(2)/$G$6 * (A37-$H$3))</f>
      </c>
      <c r="C37" s="44">
        <f>B36-B37</f>
      </c>
      <c r="D37" s="39"/>
      <c r="E37" s="46">
        <f>A38-$A$2</f>
      </c>
      <c r="F37" s="41"/>
      <c r="G37" s="42"/>
      <c r="H37" s="43"/>
    </row>
    <row x14ac:dyDescent="0.25" r="38" customHeight="1" ht="18.75">
      <c r="A38" s="37">
        <v>45517.614583333336</v>
      </c>
      <c r="B38" s="44">
        <f> $G$3*EXP(-LN(2)/$G$6 * (A38-$H$3))</f>
      </c>
      <c r="C38" s="44">
        <f>B37-B38</f>
      </c>
      <c r="D38" s="45"/>
      <c r="E38" s="46">
        <f>A39-$A$2</f>
      </c>
      <c r="F38" s="41"/>
      <c r="G38" s="42"/>
      <c r="H38" s="43"/>
    </row>
    <row x14ac:dyDescent="0.25" r="39" customHeight="1" ht="18.75">
      <c r="A39" s="37">
        <v>45518.614583333336</v>
      </c>
      <c r="B39" s="44">
        <f> $G$3*EXP(-LN(2)/$G$6 * (A39-$H$3))</f>
      </c>
      <c r="C39" s="44">
        <f>B38-B39</f>
      </c>
      <c r="D39" s="39"/>
      <c r="E39" s="46">
        <f>A40-$A$2</f>
      </c>
      <c r="F39" s="41"/>
      <c r="G39" s="42"/>
      <c r="H39" s="43"/>
    </row>
    <row x14ac:dyDescent="0.25" r="40" customHeight="1" ht="18.75">
      <c r="A40" s="37">
        <v>45519.614583333336</v>
      </c>
      <c r="B40" s="44">
        <f> $G$3*EXP(-LN(2)/$G$6 * (A40-$H$3))</f>
      </c>
      <c r="C40" s="44">
        <f>B39-B40</f>
      </c>
      <c r="D40" s="39"/>
      <c r="E40" s="46">
        <f>A41-$A$2</f>
      </c>
      <c r="F40" s="41"/>
      <c r="G40" s="42"/>
      <c r="H40" s="43"/>
    </row>
    <row x14ac:dyDescent="0.25" r="41" customHeight="1" ht="18.75">
      <c r="A41" s="37">
        <v>45520.614583333336</v>
      </c>
      <c r="B41" s="44">
        <f> $G$3*EXP(-LN(2)/$G$6 * (A41-$H$3))</f>
      </c>
      <c r="C41" s="44">
        <f>B40-B41</f>
      </c>
      <c r="D41" s="39"/>
      <c r="E41" s="46">
        <f>A42-$A$2</f>
      </c>
      <c r="F41" s="41"/>
      <c r="G41" s="42"/>
      <c r="H41" s="43"/>
    </row>
    <row x14ac:dyDescent="0.25" r="42" customHeight="1" ht="18.75">
      <c r="A42" s="37">
        <v>45521.614583333336</v>
      </c>
      <c r="B42" s="44">
        <f> $G$3*EXP(-LN(2)/$G$6 * (A42-$H$3))</f>
      </c>
      <c r="C42" s="44">
        <f>B41-B42</f>
      </c>
      <c r="D42" s="39"/>
      <c r="E42" s="46">
        <f>A43-$A$2</f>
      </c>
      <c r="F42" s="41"/>
      <c r="G42" s="42"/>
      <c r="H42" s="43"/>
    </row>
    <row x14ac:dyDescent="0.25" r="43" customHeight="1" ht="18.75">
      <c r="A43" s="37">
        <v>45522.614583333336</v>
      </c>
      <c r="B43" s="44">
        <f> $G$3*EXP(-LN(2)/$G$6 * (A43-$H$3))</f>
      </c>
      <c r="C43" s="44">
        <f>B42-B43</f>
      </c>
      <c r="D43" s="39"/>
      <c r="E43" s="46">
        <f>A44-$A$2</f>
      </c>
      <c r="F43" s="41"/>
      <c r="G43" s="42"/>
      <c r="H43" s="43"/>
    </row>
    <row x14ac:dyDescent="0.25" r="44" customHeight="1" ht="18.75">
      <c r="A44" s="37">
        <v>45523.614583333336</v>
      </c>
      <c r="B44" s="44">
        <f> $G$3*EXP(-LN(2)/$G$6 * (A44-$H$3))</f>
      </c>
      <c r="C44" s="44">
        <f>B43-B44</f>
      </c>
      <c r="D44" s="39"/>
      <c r="E44" s="46">
        <f>A45-$A$2</f>
      </c>
      <c r="F44" s="41"/>
      <c r="G44" s="42"/>
      <c r="H44" s="43"/>
    </row>
    <row x14ac:dyDescent="0.25" r="45" customHeight="1" ht="18.75">
      <c r="A45" s="37">
        <v>45524.614583333336</v>
      </c>
      <c r="B45" s="44">
        <f> $G$3*EXP(-LN(2)/$G$6 * (A45-$H$3))</f>
      </c>
      <c r="C45" s="44">
        <f>B44-B45</f>
      </c>
      <c r="D45" s="45"/>
      <c r="E45" s="46">
        <f>A46-$A$2</f>
      </c>
      <c r="F45" s="41"/>
      <c r="G45" s="42"/>
      <c r="H45" s="43"/>
    </row>
    <row x14ac:dyDescent="0.25" r="46" customHeight="1" ht="18.75">
      <c r="A46" s="37">
        <v>45525.614583333336</v>
      </c>
      <c r="B46" s="44">
        <f> $G$3*EXP(-LN(2)/$G$6 * (A46-$H$3))</f>
      </c>
      <c r="C46" s="44">
        <f>B45-B46</f>
      </c>
      <c r="D46" s="39"/>
      <c r="E46" s="46">
        <f>A47-$A$2</f>
      </c>
      <c r="F46" s="41"/>
      <c r="G46" s="42"/>
      <c r="H46" s="43"/>
    </row>
    <row x14ac:dyDescent="0.25" r="47" customHeight="1" ht="18.75">
      <c r="A47" s="37">
        <v>45526.614583333336</v>
      </c>
      <c r="B47" s="44">
        <f> $G$3*EXP(-LN(2)/$G$6 * (A47-$H$3))</f>
      </c>
      <c r="C47" s="44">
        <f>B46-B47</f>
      </c>
      <c r="D47" s="39"/>
      <c r="E47" s="46">
        <f>A48-$A$2</f>
      </c>
      <c r="F47" s="41"/>
      <c r="G47" s="42"/>
      <c r="H47" s="43"/>
    </row>
    <row x14ac:dyDescent="0.25" r="48" customHeight="1" ht="18.75">
      <c r="A48" s="37">
        <v>45527.614583333336</v>
      </c>
      <c r="B48" s="44">
        <f> $G$3*EXP(-LN(2)/$G$6 * (A48-$H$3))</f>
      </c>
      <c r="C48" s="44">
        <f>B47-B48</f>
      </c>
      <c r="D48" s="39"/>
      <c r="E48" s="46">
        <f>A49-$A$2</f>
      </c>
      <c r="F48" s="41"/>
      <c r="G48" s="42"/>
      <c r="H48" s="43"/>
    </row>
    <row x14ac:dyDescent="0.25" r="49" customHeight="1" ht="18.75">
      <c r="A49" s="37">
        <v>45528.614583333336</v>
      </c>
      <c r="B49" s="44">
        <f> $G$3*EXP(-LN(2)/$G$6 * (A49-$H$3))</f>
      </c>
      <c r="C49" s="44">
        <f>B48-B49</f>
      </c>
      <c r="D49" s="39"/>
      <c r="E49" s="46">
        <f>A50-$A$2</f>
      </c>
      <c r="F49" s="41"/>
      <c r="G49" s="42"/>
      <c r="H49" s="43"/>
    </row>
    <row x14ac:dyDescent="0.25" r="50" customHeight="1" ht="18.75">
      <c r="A50" s="37">
        <v>45529.614583333336</v>
      </c>
      <c r="B50" s="44">
        <f> $G$3*EXP(-LN(2)/$G$6 * (A50-$H$3))</f>
      </c>
      <c r="C50" s="44">
        <f>B49-B50</f>
      </c>
      <c r="D50" s="39"/>
      <c r="E50" s="46">
        <f>A51-$A$2</f>
      </c>
      <c r="F50" s="41"/>
      <c r="G50" s="42"/>
      <c r="H50" s="43"/>
    </row>
    <row x14ac:dyDescent="0.25" r="51" customHeight="1" ht="18.75">
      <c r="A51" s="37">
        <v>45530.614583333336</v>
      </c>
      <c r="B51" s="44">
        <f> $G$3*EXP(-LN(2)/$G$6 * (A51-$H$3))</f>
      </c>
      <c r="C51" s="44">
        <f>B50-B51</f>
      </c>
      <c r="D51" s="39"/>
      <c r="E51" s="46">
        <f>A52-$A$2</f>
      </c>
      <c r="F51" s="41"/>
      <c r="G51" s="42"/>
      <c r="H51" s="43"/>
    </row>
    <row x14ac:dyDescent="0.25" r="52" customHeight="1" ht="18.75">
      <c r="A52" s="37">
        <v>45531.614583333336</v>
      </c>
      <c r="B52" s="44">
        <f> $G$3*EXP(-LN(2)/$G$6 * (A52-$H$3))</f>
      </c>
      <c r="C52" s="44">
        <f>B51-B52</f>
      </c>
      <c r="D52" s="45"/>
      <c r="E52" s="46">
        <f>A53-$A$2</f>
      </c>
      <c r="F52" s="41"/>
      <c r="G52" s="42"/>
      <c r="H52" s="43"/>
    </row>
    <row x14ac:dyDescent="0.25" r="53" customHeight="1" ht="18.75">
      <c r="A53" s="37">
        <v>45532.614583333336</v>
      </c>
      <c r="B53" s="44">
        <f> $G$3*EXP(-LN(2)/$G$6 * (A53-$H$3))</f>
      </c>
      <c r="C53" s="44">
        <f>B52-B53</f>
      </c>
      <c r="D53" s="39"/>
      <c r="E53" s="46">
        <f>A54-$A$2</f>
      </c>
      <c r="F53" s="41"/>
      <c r="G53" s="42"/>
      <c r="H53" s="43"/>
    </row>
    <row x14ac:dyDescent="0.25" r="54" customHeight="1" ht="18.75">
      <c r="A54" s="37">
        <v>45533.614583333336</v>
      </c>
      <c r="B54" s="44">
        <f> $G$3*EXP(-LN(2)/$G$6 * (A54-$H$3))</f>
      </c>
      <c r="C54" s="44">
        <f>B53-B54</f>
      </c>
      <c r="D54" s="39"/>
      <c r="E54" s="46">
        <f>A55-$A$2</f>
      </c>
      <c r="F54" s="41"/>
      <c r="G54" s="42"/>
      <c r="H54" s="43"/>
    </row>
    <row x14ac:dyDescent="0.25" r="55" customHeight="1" ht="18.75">
      <c r="A55" s="37">
        <v>45534.614583333336</v>
      </c>
      <c r="B55" s="44">
        <f> $G$3*EXP(-LN(2)/$G$6 * (A55-$H$3))</f>
      </c>
      <c r="C55" s="44">
        <f>B54-B55</f>
      </c>
      <c r="D55" s="39"/>
      <c r="E55" s="46">
        <f>A56-$A$2</f>
      </c>
      <c r="F55" s="41"/>
      <c r="G55" s="42"/>
      <c r="H55" s="43"/>
    </row>
    <row x14ac:dyDescent="0.25" r="56" customHeight="1" ht="18.75">
      <c r="A56" s="37">
        <v>45535.614583333336</v>
      </c>
      <c r="B56" s="44">
        <f> $G$3*EXP(-LN(2)/$G$6 * (A56-$H$3))</f>
      </c>
      <c r="C56" s="44">
        <f>B55-B56</f>
      </c>
      <c r="D56" s="39"/>
      <c r="E56" s="46">
        <f>A57-$A$2</f>
      </c>
      <c r="F56" s="41"/>
      <c r="G56" s="42"/>
      <c r="H56" s="43"/>
    </row>
    <row x14ac:dyDescent="0.25" r="57" customHeight="1" ht="18.75">
      <c r="A57" s="37">
        <v>45536.614583333336</v>
      </c>
      <c r="B57" s="44">
        <f> $G$3*EXP(-LN(2)/$G$6 * (A57-$H$3))</f>
      </c>
      <c r="C57" s="44">
        <f>B56-B57</f>
      </c>
      <c r="D57" s="39"/>
      <c r="E57" s="46">
        <f>A58-$A$2</f>
      </c>
      <c r="F57" s="41"/>
      <c r="G57" s="42"/>
      <c r="H57" s="43"/>
    </row>
    <row x14ac:dyDescent="0.25" r="58" customHeight="1" ht="18.75">
      <c r="A58" s="37">
        <v>45537.614583333336</v>
      </c>
      <c r="B58" s="44">
        <f> $G$3*EXP(-LN(2)/$G$6 * (A58-$H$3))</f>
      </c>
      <c r="C58" s="44">
        <f>B57-B58</f>
      </c>
      <c r="D58" s="39"/>
      <c r="E58" s="46">
        <f>A59-$A$2</f>
      </c>
      <c r="F58" s="41"/>
      <c r="G58" s="42"/>
      <c r="H58" s="43"/>
    </row>
    <row x14ac:dyDescent="0.25" r="59" customHeight="1" ht="18.75">
      <c r="A59" s="37">
        <v>45538.614583333336</v>
      </c>
      <c r="B59" s="44">
        <f> $G$3*EXP(-LN(2)/$G$6 * (A59-$H$3))</f>
      </c>
      <c r="C59" s="44">
        <f>B58-B59</f>
      </c>
      <c r="D59" s="45"/>
      <c r="E59" s="46">
        <f>A60-$A$2</f>
      </c>
      <c r="F59" s="41"/>
      <c r="G59" s="42"/>
      <c r="H59" s="43"/>
    </row>
    <row x14ac:dyDescent="0.25" r="60" customHeight="1" ht="18.75">
      <c r="A60" s="37">
        <v>45539.614583333336</v>
      </c>
      <c r="B60" s="44">
        <f> $G$3*EXP(-LN(2)/$G$6 * (A60-$H$3))</f>
      </c>
      <c r="C60" s="44">
        <f>B59-B60</f>
      </c>
      <c r="D60" s="39"/>
      <c r="E60" s="46">
        <f>A61-$A$2</f>
      </c>
      <c r="F60" s="41"/>
      <c r="G60" s="42"/>
      <c r="H60" s="43"/>
    </row>
    <row x14ac:dyDescent="0.25" r="61" customHeight="1" ht="18.75">
      <c r="A61" s="37">
        <v>45540.614583333336</v>
      </c>
      <c r="B61" s="44">
        <f> $G$3*EXP(-LN(2)/$G$6 * (A61-$H$3))</f>
      </c>
      <c r="C61" s="44">
        <f>B60-B61</f>
      </c>
      <c r="D61" s="39"/>
      <c r="E61" s="46">
        <f>A62-$A$2</f>
      </c>
      <c r="F61" s="41"/>
      <c r="G61" s="42"/>
      <c r="H61" s="43"/>
    </row>
    <row x14ac:dyDescent="0.25" r="62" customHeight="1" ht="18.75">
      <c r="A62" s="37">
        <v>45541.614583333336</v>
      </c>
      <c r="B62" s="44">
        <f> $G$3*EXP(-LN(2)/$G$6 * (A62-$H$3))</f>
      </c>
      <c r="C62" s="44">
        <f>B61-B62</f>
      </c>
      <c r="D62" s="39"/>
      <c r="E62" s="46">
        <f>A63-$A$2</f>
      </c>
      <c r="F62" s="41"/>
      <c r="G62" s="42"/>
      <c r="H62" s="43"/>
    </row>
    <row x14ac:dyDescent="0.25" r="63" customHeight="1" ht="18.75">
      <c r="A63" s="37">
        <v>45542.614583333336</v>
      </c>
      <c r="B63" s="44">
        <f> $G$3*EXP(-LN(2)/$G$6 * (A63-$H$3))</f>
      </c>
      <c r="C63" s="44">
        <f>B62-B63</f>
      </c>
      <c r="D63" s="39"/>
      <c r="E63" s="46">
        <f>A64-$A$2</f>
      </c>
      <c r="F63" s="41"/>
      <c r="G63" s="42"/>
      <c r="H63" s="43"/>
    </row>
    <row x14ac:dyDescent="0.25" r="64" customHeight="1" ht="18.75">
      <c r="A64" s="37">
        <v>45543.614583333336</v>
      </c>
      <c r="B64" s="44">
        <f> $G$3*EXP(-LN(2)/$G$6 * (A64-$H$3))</f>
      </c>
      <c r="C64" s="44">
        <f>B63-B64</f>
      </c>
      <c r="D64" s="39"/>
      <c r="E64" s="46">
        <f>A65-$A$2</f>
      </c>
      <c r="F64" s="41"/>
      <c r="G64" s="42"/>
      <c r="H64" s="43"/>
    </row>
    <row x14ac:dyDescent="0.25" r="65" customHeight="1" ht="18.75">
      <c r="A65" s="37">
        <v>45544.614583333336</v>
      </c>
      <c r="B65" s="44">
        <f> $G$3*EXP(-LN(2)/$G$6 * (A65-$H$3))</f>
      </c>
      <c r="C65" s="44">
        <f>B64-B65</f>
      </c>
      <c r="D65" s="39"/>
      <c r="E65" s="46">
        <f>A66-$A$2</f>
      </c>
      <c r="F65" s="41"/>
      <c r="G65" s="42"/>
      <c r="H65" s="43"/>
    </row>
    <row x14ac:dyDescent="0.25" r="66" customHeight="1" ht="18.75">
      <c r="A66" s="37">
        <v>45545.614583333336</v>
      </c>
      <c r="B66" s="44">
        <f> $G$3*EXP(-LN(2)/$G$6 * (A66-$H$3))</f>
      </c>
      <c r="C66" s="44">
        <f>B65-B66</f>
      </c>
      <c r="D66" s="39"/>
      <c r="E66" s="46">
        <f>A67-$A$2</f>
      </c>
      <c r="F66" s="41"/>
      <c r="G66" s="42"/>
      <c r="H66" s="43"/>
    </row>
    <row x14ac:dyDescent="0.25" r="67" customHeight="1" ht="18.75">
      <c r="A67" s="37">
        <v>45546.614583333336</v>
      </c>
      <c r="B67" s="44">
        <f> $G$3*EXP(-LN(2)/$G$6 * (A67-$H$3))</f>
      </c>
      <c r="C67" s="44">
        <f>B66-B67</f>
      </c>
      <c r="D67" s="39"/>
      <c r="E67" s="46">
        <f>A68-$A$2</f>
      </c>
      <c r="F67" s="41"/>
      <c r="G67" s="42"/>
      <c r="H67" s="43"/>
    </row>
    <row x14ac:dyDescent="0.25" r="68" customHeight="1" ht="18.75">
      <c r="A68" s="37">
        <v>45547.614583333336</v>
      </c>
      <c r="B68" s="44">
        <f> $G$3*EXP(-LN(2)/$G$6 * (A68-$H$3))</f>
      </c>
      <c r="C68" s="44">
        <f>B67-B68</f>
      </c>
      <c r="D68" s="39"/>
      <c r="E68" s="46">
        <f>A69-$A$2</f>
      </c>
      <c r="F68" s="41"/>
      <c r="G68" s="42"/>
      <c r="H68" s="43"/>
    </row>
    <row x14ac:dyDescent="0.25" r="69" customHeight="1" ht="18.75">
      <c r="A69" s="37">
        <v>45548.614583333336</v>
      </c>
      <c r="B69" s="44">
        <f> $G$3*EXP(-LN(2)/$G$6 * (A69-$H$3))</f>
      </c>
      <c r="C69" s="44">
        <f>B68-B69</f>
      </c>
      <c r="D69" s="39"/>
      <c r="E69" s="46">
        <f>A70-$A$2</f>
      </c>
      <c r="F69" s="41"/>
      <c r="G69" s="42"/>
      <c r="H69" s="43"/>
    </row>
    <row x14ac:dyDescent="0.25" r="70" customHeight="1" ht="18.75">
      <c r="A70" s="37">
        <v>45549.614583333336</v>
      </c>
      <c r="B70" s="44">
        <f> $G$3*EXP(-LN(2)/$G$6 * (A70-$H$3))</f>
      </c>
      <c r="C70" s="44">
        <f>B69-B70</f>
      </c>
      <c r="D70" s="39"/>
      <c r="E70" s="46">
        <f>A71-$A$2</f>
      </c>
      <c r="F70" s="41"/>
      <c r="G70" s="42"/>
      <c r="H70" s="43"/>
    </row>
    <row x14ac:dyDescent="0.25" r="71" customHeight="1" ht="18.75">
      <c r="A71" s="37">
        <v>45550.614583333336</v>
      </c>
      <c r="B71" s="44">
        <f> $G$3*EXP(-LN(2)/$G$6 * (A71-$H$3))</f>
      </c>
      <c r="C71" s="44">
        <f>B70-B71</f>
      </c>
      <c r="D71" s="39"/>
      <c r="E71" s="46">
        <f>A72-$A$2</f>
      </c>
      <c r="F71" s="41"/>
      <c r="G71" s="42"/>
      <c r="H71" s="43"/>
    </row>
    <row x14ac:dyDescent="0.25" r="72" customHeight="1" ht="18.75">
      <c r="A72" s="37">
        <v>45551.614583333336</v>
      </c>
      <c r="B72" s="44">
        <f> $G$3*EXP(-LN(2)/$G$6 * (A72-$H$3))</f>
      </c>
      <c r="C72" s="44">
        <f>B71-B72</f>
      </c>
      <c r="D72" s="39"/>
      <c r="E72" s="46">
        <f>A73-$A$2</f>
      </c>
      <c r="F72" s="41"/>
      <c r="G72" s="42"/>
      <c r="H72" s="43"/>
    </row>
    <row x14ac:dyDescent="0.25" r="73" customHeight="1" ht="18.75">
      <c r="A73" s="37">
        <v>45552.614583333336</v>
      </c>
      <c r="B73" s="44">
        <f> $G$3*EXP(-LN(2)/$G$6 * (A73-$H$3))</f>
      </c>
      <c r="C73" s="44">
        <f>B72-B73</f>
      </c>
      <c r="D73" s="45"/>
      <c r="E73" s="46">
        <f>A74-$A$2</f>
      </c>
      <c r="F73" s="41"/>
      <c r="G73" s="42"/>
      <c r="H73" s="43"/>
    </row>
    <row x14ac:dyDescent="0.25" r="74" customHeight="1" ht="18.75">
      <c r="A74" s="37">
        <v>45553.614583333336</v>
      </c>
      <c r="B74" s="44">
        <f> $G$3*EXP(-LN(2)/$G$6 * (A74-$H$3))</f>
      </c>
      <c r="C74" s="44">
        <f>B73-B74</f>
      </c>
      <c r="D74" s="39"/>
      <c r="E74" s="46">
        <f>A75-$A$2</f>
      </c>
      <c r="F74" s="41"/>
      <c r="G74" s="42"/>
      <c r="H74" s="43"/>
    </row>
    <row x14ac:dyDescent="0.25" r="75" customHeight="1" ht="18.75">
      <c r="A75" s="37">
        <v>45554.614583333336</v>
      </c>
      <c r="B75" s="44">
        <f> $G$3*EXP(-LN(2)/$G$6 * (A75-$H$3))</f>
      </c>
      <c r="C75" s="44">
        <f>B74-B75</f>
      </c>
      <c r="D75" s="39"/>
      <c r="E75" s="46">
        <f>A76-$A$2</f>
      </c>
      <c r="F75" s="41"/>
      <c r="G75" s="42"/>
      <c r="H75" s="43"/>
    </row>
    <row x14ac:dyDescent="0.25" r="76" customHeight="1" ht="18.75">
      <c r="A76" s="37">
        <v>45555.614583333336</v>
      </c>
      <c r="B76" s="44">
        <f> $G$3*EXP(-LN(2)/$G$6 * (A76-$H$3))</f>
      </c>
      <c r="C76" s="44">
        <f>B75-B76</f>
      </c>
      <c r="D76" s="39"/>
      <c r="E76" s="46">
        <f>A77-$A$2</f>
      </c>
      <c r="F76" s="41"/>
      <c r="G76" s="42"/>
      <c r="H76" s="43"/>
    </row>
    <row x14ac:dyDescent="0.25" r="77" customHeight="1" ht="18.75">
      <c r="A77" s="37">
        <v>45556.614583333336</v>
      </c>
      <c r="B77" s="44">
        <f> $G$3*EXP(-LN(2)/$G$6 * (A77-$H$3))</f>
      </c>
      <c r="C77" s="44">
        <f>B76-B77</f>
      </c>
      <c r="D77" s="39"/>
      <c r="E77" s="46">
        <f>A78-$A$2</f>
      </c>
      <c r="F77" s="41"/>
      <c r="G77" s="42"/>
      <c r="H77" s="43"/>
    </row>
    <row x14ac:dyDescent="0.25" r="78" customHeight="1" ht="18.75">
      <c r="A78" s="37">
        <v>45557.614583333336</v>
      </c>
      <c r="B78" s="44">
        <f> $G$3*EXP(-LN(2)/$G$6 * (A78-$H$3))</f>
      </c>
      <c r="C78" s="44">
        <f>B77-B78</f>
      </c>
      <c r="D78" s="39"/>
      <c r="E78" s="46">
        <f>A79-$A$2</f>
      </c>
      <c r="F78" s="41"/>
      <c r="G78" s="42"/>
      <c r="H78" s="43"/>
    </row>
    <row x14ac:dyDescent="0.25" r="79" customHeight="1" ht="18.75">
      <c r="A79" s="37">
        <v>45558.614583333336</v>
      </c>
      <c r="B79" s="44">
        <f> $G$3*EXP(-LN(2)/$G$6 * (A79-$H$3))</f>
      </c>
      <c r="C79" s="44">
        <f>B78-B79</f>
      </c>
      <c r="D79" s="39"/>
      <c r="E79" s="46">
        <f>A80-$A$2</f>
      </c>
      <c r="F79" s="41"/>
      <c r="G79" s="42"/>
      <c r="H79" s="43"/>
    </row>
    <row x14ac:dyDescent="0.25" r="80" customHeight="1" ht="18.75">
      <c r="A80" s="37">
        <v>45559.614583333336</v>
      </c>
      <c r="B80" s="44">
        <f> $G$3*EXP(-LN(2)/$G$6 * (A80-$H$3))</f>
      </c>
      <c r="C80" s="44">
        <f>B79-B80</f>
      </c>
      <c r="D80" s="39"/>
      <c r="E80" s="46">
        <f>A81-$A$2</f>
      </c>
      <c r="F80" s="41"/>
      <c r="G80" s="42"/>
      <c r="H80" s="43"/>
    </row>
    <row x14ac:dyDescent="0.25" r="81" customHeight="1" ht="18.75">
      <c r="A81" s="37">
        <v>45560.614583333336</v>
      </c>
      <c r="B81" s="44">
        <f> $G$3*EXP(-LN(2)/$G$6 * (A81-$H$3))</f>
      </c>
      <c r="C81" s="44">
        <f>B80-B81</f>
      </c>
      <c r="D81" s="39"/>
      <c r="E81" s="46">
        <f>A82-$A$2</f>
      </c>
      <c r="F81" s="41"/>
      <c r="G81" s="42"/>
      <c r="H81" s="43"/>
    </row>
    <row x14ac:dyDescent="0.25" r="82" customHeight="1" ht="18.75">
      <c r="A82" s="37">
        <v>45561.614583333336</v>
      </c>
      <c r="B82" s="44">
        <f> $G$3*EXP(-LN(2)/$G$6 * (A82-$H$3))</f>
      </c>
      <c r="C82" s="44">
        <f>B81-B82</f>
      </c>
      <c r="D82" s="39"/>
      <c r="E82" s="46">
        <f>A83-$A$2</f>
      </c>
      <c r="F82" s="41"/>
      <c r="G82" s="42"/>
      <c r="H82" s="43"/>
    </row>
    <row x14ac:dyDescent="0.25" r="83" customHeight="1" ht="18.75">
      <c r="A83" s="37">
        <v>45562.614583333336</v>
      </c>
      <c r="B83" s="44">
        <f> $G$3*EXP(-LN(2)/$G$6 * (A83-$H$3))</f>
      </c>
      <c r="C83" s="44">
        <f>B82-B83</f>
      </c>
      <c r="D83" s="39"/>
      <c r="E83" s="46">
        <f>A84-$A$2</f>
      </c>
      <c r="F83" s="41"/>
      <c r="G83" s="42"/>
      <c r="H83" s="43"/>
    </row>
    <row x14ac:dyDescent="0.25" r="84" customHeight="1" ht="18.75">
      <c r="A84" s="37">
        <v>45563.614583333336</v>
      </c>
      <c r="B84" s="44">
        <f> $G$3*EXP(-LN(2)/$G$6 * (A84-$H$3))</f>
      </c>
      <c r="C84" s="44">
        <f>B83-B84</f>
      </c>
      <c r="D84" s="39"/>
      <c r="E84" s="46">
        <f>A85-$A$2</f>
      </c>
      <c r="F84" s="41"/>
      <c r="G84" s="42"/>
      <c r="H84" s="43"/>
    </row>
    <row x14ac:dyDescent="0.25" r="85" customHeight="1" ht="18.75">
      <c r="A85" s="37">
        <v>45564.614583333336</v>
      </c>
      <c r="B85" s="44">
        <f> $G$3*EXP(-LN(2)/$G$6 * (A85-$H$3))</f>
      </c>
      <c r="C85" s="51">
        <f>B84-B85</f>
      </c>
      <c r="D85" s="39"/>
      <c r="E85" s="46">
        <f>A86-$A$2</f>
      </c>
      <c r="F85" s="41"/>
      <c r="G85" s="42"/>
      <c r="H85" s="43"/>
    </row>
    <row x14ac:dyDescent="0.25" r="86" customHeight="1" ht="18.75">
      <c r="A86" s="37">
        <v>45565.614583333336</v>
      </c>
      <c r="B86" s="52">
        <f> $G$3*EXP(-LN(2)/$G$6 * (A86-$H$3))</f>
      </c>
      <c r="C86" s="44">
        <f>B85-B86</f>
      </c>
      <c r="D86" s="53"/>
      <c r="E86" s="46">
        <f>A87-$A$2</f>
      </c>
      <c r="F86" s="41"/>
      <c r="G86" s="42"/>
      <c r="H86" s="43"/>
    </row>
    <row x14ac:dyDescent="0.25" r="87" customHeight="1" ht="18.75">
      <c r="A87" s="48"/>
      <c r="B87" s="42"/>
      <c r="C87" s="47"/>
      <c r="D87" s="41"/>
      <c r="E87" s="54"/>
      <c r="F87" s="41"/>
      <c r="G87" s="42"/>
      <c r="H87" s="43"/>
    </row>
    <row x14ac:dyDescent="0.25" r="88" customHeight="1" ht="18.75">
      <c r="A88" s="48"/>
      <c r="B88" s="42"/>
      <c r="C88" s="42"/>
      <c r="D88" s="41"/>
      <c r="E88" s="54"/>
      <c r="F88" s="41"/>
      <c r="G88" s="42"/>
      <c r="H88" s="43"/>
    </row>
    <row x14ac:dyDescent="0.25" r="89" customHeight="1" ht="18.75">
      <c r="A89" s="48"/>
      <c r="B89" s="42"/>
      <c r="C89" s="42"/>
      <c r="D89" s="41"/>
      <c r="E89" s="54"/>
      <c r="F89" s="41"/>
      <c r="G89" s="42"/>
      <c r="H89" s="43"/>
    </row>
    <row x14ac:dyDescent="0.25" r="90" customHeight="1" ht="18.75">
      <c r="A90" s="48"/>
      <c r="B90" s="42"/>
      <c r="C90" s="42"/>
      <c r="D90" s="41"/>
      <c r="E90" s="54"/>
      <c r="F90" s="41"/>
      <c r="G90" s="42"/>
      <c r="H90" s="43"/>
    </row>
    <row x14ac:dyDescent="0.25" r="91" customHeight="1" ht="18.75">
      <c r="A91" s="48"/>
      <c r="B91" s="42"/>
      <c r="C91" s="42"/>
      <c r="D91" s="41"/>
      <c r="E91" s="54"/>
      <c r="F91" s="41"/>
      <c r="G91" s="42"/>
      <c r="H91" s="43"/>
    </row>
    <row x14ac:dyDescent="0.25" r="92" customHeight="1" ht="18.75">
      <c r="A92" s="48"/>
      <c r="B92" s="42"/>
      <c r="C92" s="42"/>
      <c r="D92" s="41"/>
      <c r="E92" s="54"/>
      <c r="F92" s="41"/>
      <c r="G92" s="42"/>
      <c r="H92" s="43"/>
    </row>
    <row x14ac:dyDescent="0.25" r="93" customHeight="1" ht="18.75">
      <c r="A93" s="48"/>
      <c r="B93" s="42"/>
      <c r="C93" s="42"/>
      <c r="D93" s="41"/>
      <c r="E93" s="54"/>
      <c r="F93" s="41"/>
      <c r="G93" s="42"/>
      <c r="H93" s="43"/>
    </row>
    <row x14ac:dyDescent="0.25" r="94" customHeight="1" ht="18.75">
      <c r="A94" s="48"/>
      <c r="B94" s="42"/>
      <c r="C94" s="42"/>
      <c r="D94" s="41"/>
      <c r="E94" s="54"/>
      <c r="F94" s="41"/>
      <c r="G94" s="42"/>
      <c r="H94" s="43"/>
    </row>
    <row x14ac:dyDescent="0.25" r="95" customHeight="1" ht="18.75">
      <c r="A95" s="48"/>
      <c r="B95" s="42"/>
      <c r="C95" s="42"/>
      <c r="D95" s="41"/>
      <c r="E95" s="54"/>
      <c r="F95" s="41"/>
      <c r="G95" s="42"/>
      <c r="H95" s="43"/>
    </row>
    <row x14ac:dyDescent="0.25" r="96" customHeight="1" ht="18.75">
      <c r="A96" s="48"/>
      <c r="B96" s="42"/>
      <c r="C96" s="42"/>
      <c r="D96" s="41"/>
      <c r="E96" s="54"/>
      <c r="F96" s="41"/>
      <c r="G96" s="42"/>
      <c r="H96" s="43"/>
    </row>
    <row x14ac:dyDescent="0.25" r="97" customHeight="1" ht="18.75">
      <c r="A97" s="48"/>
      <c r="B97" s="42"/>
      <c r="C97" s="42"/>
      <c r="D97" s="41"/>
      <c r="E97" s="54"/>
      <c r="F97" s="41"/>
      <c r="G97" s="42"/>
      <c r="H97" s="43"/>
    </row>
    <row x14ac:dyDescent="0.25" r="98" customHeight="1" ht="18.75">
      <c r="A98" s="48"/>
      <c r="B98" s="42"/>
      <c r="C98" s="42"/>
      <c r="D98" s="41"/>
      <c r="E98" s="54"/>
      <c r="F98" s="41"/>
      <c r="G98" s="42"/>
      <c r="H98" s="43"/>
    </row>
    <row x14ac:dyDescent="0.25" r="99" customHeight="1" ht="18.75">
      <c r="A99" s="48"/>
      <c r="B99" s="42"/>
      <c r="C99" s="42"/>
      <c r="D99" s="41"/>
      <c r="E99" s="54"/>
      <c r="F99" s="41"/>
      <c r="G99" s="42"/>
      <c r="H99" s="43"/>
    </row>
    <row x14ac:dyDescent="0.25" r="100" customHeight="1" ht="18.75">
      <c r="A100" s="48"/>
      <c r="B100" s="42"/>
      <c r="C100" s="42"/>
      <c r="D100" s="41"/>
      <c r="E100" s="54"/>
      <c r="F100" s="41"/>
      <c r="G100" s="42"/>
      <c r="H100" s="43"/>
    </row>
    <row x14ac:dyDescent="0.25" r="101" customHeight="1" ht="18.75">
      <c r="A101" s="48"/>
      <c r="B101" s="42"/>
      <c r="C101" s="42"/>
      <c r="D101" s="41"/>
      <c r="E101" s="54"/>
      <c r="F101" s="41"/>
      <c r="G101" s="42"/>
      <c r="H101" s="43"/>
    </row>
    <row x14ac:dyDescent="0.25" r="102" customHeight="1" ht="18.75">
      <c r="A102" s="48"/>
      <c r="B102" s="42"/>
      <c r="C102" s="42"/>
      <c r="D102" s="41"/>
      <c r="E102" s="54"/>
      <c r="F102" s="41"/>
      <c r="G102" s="42"/>
      <c r="H102" s="43"/>
    </row>
    <row x14ac:dyDescent="0.25" r="103" customHeight="1" ht="18.75">
      <c r="A103" s="48"/>
      <c r="B103" s="42"/>
      <c r="C103" s="42"/>
      <c r="D103" s="41"/>
      <c r="E103" s="54"/>
      <c r="F103" s="41"/>
      <c r="G103" s="42"/>
      <c r="H103" s="43"/>
    </row>
    <row x14ac:dyDescent="0.25" r="104" customHeight="1" ht="18.75">
      <c r="A104" s="48"/>
      <c r="B104" s="42"/>
      <c r="C104" s="42"/>
      <c r="D104" s="41"/>
      <c r="E104" s="54"/>
      <c r="F104" s="41"/>
      <c r="G104" s="42"/>
      <c r="H104" s="43"/>
    </row>
    <row x14ac:dyDescent="0.25" r="105" customHeight="1" ht="18.75">
      <c r="A105" s="48"/>
      <c r="B105" s="42"/>
      <c r="C105" s="42"/>
      <c r="D105" s="41"/>
      <c r="E105" s="54"/>
      <c r="F105" s="41"/>
      <c r="G105" s="42"/>
      <c r="H105" s="43"/>
    </row>
    <row x14ac:dyDescent="0.25" r="106" customHeight="1" ht="18.75">
      <c r="A106" s="48"/>
      <c r="B106" s="42"/>
      <c r="C106" s="42"/>
      <c r="D106" s="41"/>
      <c r="E106" s="54"/>
      <c r="F106" s="41"/>
      <c r="G106" s="42"/>
      <c r="H106" s="43"/>
    </row>
    <row x14ac:dyDescent="0.25" r="107" customHeight="1" ht="18.75">
      <c r="A107" s="48"/>
      <c r="B107" s="42"/>
      <c r="C107" s="42"/>
      <c r="D107" s="41"/>
      <c r="E107" s="54"/>
      <c r="F107" s="41"/>
      <c r="G107" s="42"/>
      <c r="H107" s="43"/>
    </row>
    <row x14ac:dyDescent="0.25" r="108" customHeight="1" ht="18.75">
      <c r="A108" s="48"/>
      <c r="B108" s="42"/>
      <c r="C108" s="42"/>
      <c r="D108" s="41"/>
      <c r="E108" s="54"/>
      <c r="F108" s="41"/>
      <c r="G108" s="42"/>
      <c r="H108" s="43"/>
    </row>
    <row x14ac:dyDescent="0.25" r="109" customHeight="1" ht="18.75">
      <c r="A109" s="48"/>
      <c r="B109" s="42"/>
      <c r="C109" s="42"/>
      <c r="D109" s="41"/>
      <c r="E109" s="54"/>
      <c r="F109" s="41"/>
      <c r="G109" s="42"/>
      <c r="H109" s="43"/>
    </row>
    <row x14ac:dyDescent="0.25" r="110" customHeight="1" ht="18.75">
      <c r="A110" s="48"/>
      <c r="B110" s="42"/>
      <c r="C110" s="42"/>
      <c r="D110" s="41"/>
      <c r="E110" s="54"/>
      <c r="F110" s="41"/>
      <c r="G110" s="42"/>
      <c r="H110" s="43"/>
    </row>
    <row x14ac:dyDescent="0.25" r="111" customHeight="1" ht="18.75">
      <c r="A111" s="48"/>
      <c r="B111" s="42"/>
      <c r="C111" s="42"/>
      <c r="D111" s="41"/>
      <c r="E111" s="54"/>
      <c r="F111" s="41"/>
      <c r="G111" s="42"/>
      <c r="H111" s="43"/>
    </row>
    <row x14ac:dyDescent="0.25" r="112" customHeight="1" ht="18.75">
      <c r="A112" s="48"/>
      <c r="B112" s="42"/>
      <c r="C112" s="42"/>
      <c r="D112" s="41"/>
      <c r="E112" s="54"/>
      <c r="F112" s="41"/>
      <c r="G112" s="42"/>
      <c r="H112" s="43"/>
    </row>
    <row x14ac:dyDescent="0.25" r="113" customHeight="1" ht="18.75">
      <c r="A113" s="48"/>
      <c r="B113" s="42"/>
      <c r="C113" s="42"/>
      <c r="D113" s="41"/>
      <c r="E113" s="54"/>
      <c r="F113" s="41"/>
      <c r="G113" s="42"/>
      <c r="H113" s="43"/>
    </row>
    <row x14ac:dyDescent="0.25" r="114" customHeight="1" ht="18.75">
      <c r="A114" s="48"/>
      <c r="B114" s="42"/>
      <c r="C114" s="42"/>
      <c r="D114" s="41"/>
      <c r="E114" s="54"/>
      <c r="F114" s="41"/>
      <c r="G114" s="42"/>
      <c r="H114" s="43"/>
    </row>
    <row x14ac:dyDescent="0.25" r="115" customHeight="1" ht="18.75">
      <c r="A115" s="48"/>
      <c r="B115" s="42"/>
      <c r="C115" s="42"/>
      <c r="D115" s="41"/>
      <c r="E115" s="54"/>
      <c r="F115" s="41"/>
      <c r="G115" s="42"/>
      <c r="H115" s="43"/>
    </row>
    <row x14ac:dyDescent="0.25" r="116" customHeight="1" ht="18.75">
      <c r="A116" s="48"/>
      <c r="B116" s="42"/>
      <c r="C116" s="42"/>
      <c r="D116" s="41"/>
      <c r="E116" s="54"/>
      <c r="F116" s="41"/>
      <c r="G116" s="42"/>
      <c r="H116" s="43"/>
    </row>
    <row x14ac:dyDescent="0.25" r="117" customHeight="1" ht="18.75">
      <c r="A117" s="48"/>
      <c r="B117" s="42"/>
      <c r="C117" s="42"/>
      <c r="D117" s="41"/>
      <c r="E117" s="54"/>
      <c r="F117" s="41"/>
      <c r="G117" s="42"/>
      <c r="H117" s="43"/>
    </row>
    <row x14ac:dyDescent="0.25" r="118" customHeight="1" ht="18.75">
      <c r="A118" s="48"/>
      <c r="B118" s="42"/>
      <c r="C118" s="42"/>
      <c r="D118" s="41"/>
      <c r="E118" s="54"/>
      <c r="F118" s="41"/>
      <c r="G118" s="42"/>
      <c r="H118" s="43"/>
    </row>
    <row x14ac:dyDescent="0.25" r="119" customHeight="1" ht="18.75">
      <c r="A119" s="48"/>
      <c r="B119" s="42"/>
      <c r="C119" s="42"/>
      <c r="D119" s="41"/>
      <c r="E119" s="54"/>
      <c r="F119" s="41"/>
      <c r="G119" s="42"/>
      <c r="H119" s="43"/>
    </row>
    <row x14ac:dyDescent="0.25" r="120" customHeight="1" ht="18.75">
      <c r="A120" s="48"/>
      <c r="B120" s="42"/>
      <c r="C120" s="42"/>
      <c r="D120" s="41"/>
      <c r="E120" s="54"/>
      <c r="F120" s="41"/>
      <c r="G120" s="42"/>
      <c r="H120" s="43"/>
    </row>
    <row x14ac:dyDescent="0.25" r="121" customHeight="1" ht="18.75">
      <c r="A121" s="48"/>
      <c r="B121" s="42"/>
      <c r="C121" s="42"/>
      <c r="D121" s="41"/>
      <c r="E121" s="54"/>
      <c r="F121" s="41"/>
      <c r="G121" s="42"/>
      <c r="H121" s="43"/>
    </row>
    <row x14ac:dyDescent="0.25" r="122" customHeight="1" ht="18.75">
      <c r="A122" s="48"/>
      <c r="B122" s="42"/>
      <c r="C122" s="42"/>
      <c r="D122" s="41"/>
      <c r="E122" s="54"/>
      <c r="F122" s="41"/>
      <c r="G122" s="42"/>
      <c r="H122" s="43"/>
    </row>
    <row x14ac:dyDescent="0.25" r="123" customHeight="1" ht="18.75">
      <c r="A123" s="48"/>
      <c r="B123" s="42"/>
      <c r="C123" s="42"/>
      <c r="D123" s="41"/>
      <c r="E123" s="54"/>
      <c r="F123" s="41"/>
      <c r="G123" s="42"/>
      <c r="H123" s="43"/>
    </row>
    <row x14ac:dyDescent="0.25" r="124" customHeight="1" ht="18.75">
      <c r="A124" s="48"/>
      <c r="B124" s="42"/>
      <c r="C124" s="42"/>
      <c r="D124" s="41"/>
      <c r="E124" s="54"/>
      <c r="F124" s="41"/>
      <c r="G124" s="42"/>
      <c r="H124" s="43"/>
    </row>
    <row x14ac:dyDescent="0.25" r="125" customHeight="1" ht="18.75">
      <c r="A125" s="48"/>
      <c r="B125" s="42"/>
      <c r="C125" s="42"/>
      <c r="D125" s="41"/>
      <c r="E125" s="54"/>
      <c r="F125" s="41"/>
      <c r="G125" s="42"/>
      <c r="H125" s="43"/>
    </row>
    <row x14ac:dyDescent="0.25" r="126" customHeight="1" ht="18.75">
      <c r="A126" s="48"/>
      <c r="B126" s="42"/>
      <c r="C126" s="42"/>
      <c r="D126" s="41"/>
      <c r="E126" s="54"/>
      <c r="F126" s="41"/>
      <c r="G126" s="42"/>
      <c r="H126" s="43"/>
    </row>
    <row x14ac:dyDescent="0.25" r="127" customHeight="1" ht="18.75">
      <c r="A127" s="48"/>
      <c r="B127" s="42"/>
      <c r="C127" s="42"/>
      <c r="D127" s="41"/>
      <c r="E127" s="54"/>
      <c r="F127" s="41"/>
      <c r="G127" s="42"/>
      <c r="H127" s="43"/>
    </row>
    <row x14ac:dyDescent="0.25" r="128" customHeight="1" ht="18.75">
      <c r="A128" s="48"/>
      <c r="B128" s="42"/>
      <c r="C128" s="42"/>
      <c r="D128" s="41"/>
      <c r="E128" s="54"/>
      <c r="F128" s="41"/>
      <c r="G128" s="42"/>
      <c r="H128" s="43"/>
    </row>
    <row x14ac:dyDescent="0.25" r="129" customHeight="1" ht="18.75">
      <c r="A129" s="48"/>
      <c r="B129" s="42"/>
      <c r="C129" s="42"/>
      <c r="D129" s="41"/>
      <c r="E129" s="54"/>
      <c r="F129" s="41"/>
      <c r="G129" s="42"/>
      <c r="H129" s="43"/>
    </row>
    <row x14ac:dyDescent="0.25" r="130" customHeight="1" ht="18.75">
      <c r="A130" s="48"/>
      <c r="B130" s="42"/>
      <c r="C130" s="42"/>
      <c r="D130" s="41"/>
      <c r="E130" s="54"/>
      <c r="F130" s="41"/>
      <c r="G130" s="42"/>
      <c r="H130" s="43"/>
    </row>
    <row x14ac:dyDescent="0.25" r="131" customHeight="1" ht="18.75">
      <c r="A131" s="48"/>
      <c r="B131" s="42"/>
      <c r="C131" s="42"/>
      <c r="D131" s="41"/>
      <c r="E131" s="54"/>
      <c r="F131" s="41"/>
      <c r="G131" s="42"/>
      <c r="H131" s="43"/>
    </row>
    <row x14ac:dyDescent="0.25" r="132" customHeight="1" ht="18.75">
      <c r="A132" s="48"/>
      <c r="B132" s="42"/>
      <c r="C132" s="42"/>
      <c r="D132" s="41"/>
      <c r="E132" s="54"/>
      <c r="F132" s="41"/>
      <c r="G132" s="42"/>
      <c r="H132" s="43"/>
    </row>
    <row x14ac:dyDescent="0.25" r="133" customHeight="1" ht="18.75">
      <c r="A133" s="48"/>
      <c r="B133" s="42"/>
      <c r="C133" s="42"/>
      <c r="D133" s="41"/>
      <c r="E133" s="54"/>
      <c r="F133" s="41"/>
      <c r="G133" s="42"/>
      <c r="H133" s="43"/>
    </row>
    <row x14ac:dyDescent="0.25" r="134" customHeight="1" ht="18.75">
      <c r="A134" s="48"/>
      <c r="B134" s="42"/>
      <c r="C134" s="42"/>
      <c r="D134" s="41"/>
      <c r="E134" s="54"/>
      <c r="F134" s="41"/>
      <c r="G134" s="42"/>
      <c r="H134" s="43"/>
    </row>
    <row x14ac:dyDescent="0.25" r="135" customHeight="1" ht="18.75">
      <c r="A135" s="48"/>
      <c r="B135" s="42"/>
      <c r="C135" s="42"/>
      <c r="D135" s="41"/>
      <c r="E135" s="54"/>
      <c r="F135" s="41"/>
      <c r="G135" s="42"/>
      <c r="H135" s="43"/>
    </row>
    <row x14ac:dyDescent="0.25" r="136" customHeight="1" ht="18.75">
      <c r="A136" s="48"/>
      <c r="B136" s="42"/>
      <c r="C136" s="42"/>
      <c r="D136" s="41"/>
      <c r="E136" s="54"/>
      <c r="F136" s="41"/>
      <c r="G136" s="42"/>
      <c r="H136" s="43"/>
    </row>
    <row x14ac:dyDescent="0.25" r="137" customHeight="1" ht="18.75">
      <c r="A137" s="48"/>
      <c r="B137" s="42"/>
      <c r="C137" s="42"/>
      <c r="D137" s="41"/>
      <c r="E137" s="54"/>
      <c r="F137" s="41"/>
      <c r="G137" s="42"/>
      <c r="H137" s="43"/>
    </row>
    <row x14ac:dyDescent="0.25" r="138" customHeight="1" ht="18.75">
      <c r="A138" s="48"/>
      <c r="B138" s="42"/>
      <c r="C138" s="42"/>
      <c r="D138" s="41"/>
      <c r="E138" s="54"/>
      <c r="F138" s="41"/>
      <c r="G138" s="42"/>
      <c r="H138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9"/>
  <sheetViews>
    <sheetView workbookViewId="0" tabSelected="1"/>
  </sheetViews>
  <sheetFormatPr defaultRowHeight="15" x14ac:dyDescent="0.25"/>
  <cols>
    <col min="1" max="1" style="35" width="17.005" customWidth="1" bestFit="1"/>
    <col min="2" max="2" style="36" width="10.719285714285713" customWidth="1" bestFit="1"/>
    <col min="3" max="3" style="36" width="10.719285714285713" customWidth="1" bestFit="1"/>
    <col min="4" max="4" style="36" width="10.719285714285713" customWidth="1" bestFit="1"/>
    <col min="5" max="5" style="36" width="10.719285714285713" customWidth="1" bestFit="1"/>
    <col min="6" max="6" style="36" width="10.719285714285713" customWidth="1" bestFit="1"/>
    <col min="7" max="7" style="36" width="10.719285714285713" customWidth="1" bestFit="1"/>
    <col min="8" max="8" style="36" width="10.719285714285713" customWidth="1" bestFit="1"/>
    <col min="9" max="9" style="36" width="10.719285714285713" customWidth="1" bestFit="1"/>
    <col min="10" max="10" style="36" width="10.719285714285713" customWidth="1" bestFit="1"/>
    <col min="11" max="11" style="36" width="10.719285714285713" customWidth="1" bestFit="1"/>
    <col min="12" max="12" style="36" width="10.719285714285713" customWidth="1" bestFit="1"/>
    <col min="13" max="13" style="36" width="10.719285714285713" customWidth="1" bestFit="1"/>
    <col min="14" max="14" style="36" width="10.719285714285713" customWidth="1" bestFit="1"/>
    <col min="15" max="15" style="36" width="10.719285714285713" customWidth="1" bestFit="1"/>
    <col min="16" max="16" style="36" width="10.719285714285713" customWidth="1" bestFit="1"/>
    <col min="17" max="17" style="36" width="16.005" customWidth="1" bestFit="1"/>
  </cols>
  <sheetData>
    <row x14ac:dyDescent="0.25" r="1" customHeight="1" ht="18.7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x14ac:dyDescent="0.25" r="2" customHeight="1" ht="19.5">
      <c r="A2" s="3" t="s">
        <v>0</v>
      </c>
      <c r="B2" s="4"/>
      <c r="C2" s="4"/>
      <c r="D2" s="4"/>
      <c r="E2" s="4"/>
      <c r="F2" s="4"/>
      <c r="G2" s="2"/>
      <c r="H2" s="5" t="s">
        <v>1</v>
      </c>
      <c r="I2" s="2"/>
      <c r="J2" s="2"/>
      <c r="K2" s="2"/>
      <c r="L2" s="2"/>
      <c r="M2" s="2"/>
      <c r="N2" s="2"/>
      <c r="O2" s="2"/>
      <c r="P2" s="2"/>
      <c r="Q2" s="2"/>
    </row>
    <row x14ac:dyDescent="0.25" r="3" customHeight="1" ht="18.7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x14ac:dyDescent="0.25" r="4" customHeight="1" ht="18.7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x14ac:dyDescent="0.25" r="5" customHeight="1" ht="25.5">
      <c r="A5" s="1"/>
      <c r="B5" s="6" t="s">
        <v>2</v>
      </c>
      <c r="C5" s="7"/>
      <c r="D5" s="7"/>
      <c r="E5" s="7"/>
      <c r="F5" s="8"/>
      <c r="G5" s="9" t="s">
        <v>3</v>
      </c>
      <c r="H5" s="10"/>
      <c r="I5" s="10"/>
      <c r="J5" s="10"/>
      <c r="K5" s="10"/>
      <c r="L5" s="10"/>
      <c r="M5" s="10"/>
      <c r="N5" s="10"/>
      <c r="O5" s="10"/>
      <c r="P5" s="11"/>
      <c r="Q5" s="2"/>
    </row>
    <row x14ac:dyDescent="0.25" r="6" customHeight="1" ht="18.75">
      <c r="A6" s="12" t="s">
        <v>4</v>
      </c>
      <c r="B6" s="13" t="s">
        <v>5</v>
      </c>
      <c r="C6" s="14" t="s">
        <v>6</v>
      </c>
      <c r="D6" s="14" t="s">
        <v>7</v>
      </c>
      <c r="E6" s="14" t="s">
        <v>8</v>
      </c>
      <c r="F6" s="15" t="s">
        <v>9</v>
      </c>
      <c r="G6" s="16" t="s">
        <v>10</v>
      </c>
      <c r="H6" s="17" t="s">
        <v>11</v>
      </c>
      <c r="I6" s="17" t="s">
        <v>12</v>
      </c>
      <c r="J6" s="17" t="s">
        <v>13</v>
      </c>
      <c r="K6" s="17" t="s">
        <v>14</v>
      </c>
      <c r="L6" s="17" t="s">
        <v>15</v>
      </c>
      <c r="M6" s="17" t="s">
        <v>16</v>
      </c>
      <c r="N6" s="17" t="s">
        <v>17</v>
      </c>
      <c r="O6" s="17" t="s">
        <v>18</v>
      </c>
      <c r="P6" s="18" t="s">
        <v>19</v>
      </c>
      <c r="Q6" s="19" t="s">
        <v>20</v>
      </c>
    </row>
    <row x14ac:dyDescent="0.25" r="7" customHeight="1" ht="18.75">
      <c r="A7" s="20">
        <v>45481.614583333336</v>
      </c>
      <c r="B7" s="21">
        <v>0.001</v>
      </c>
      <c r="C7" s="22">
        <v>0.001</v>
      </c>
      <c r="D7" s="22">
        <v>0.002</v>
      </c>
      <c r="E7" s="22">
        <v>0.001</v>
      </c>
      <c r="F7" s="23">
        <v>0.001</v>
      </c>
      <c r="G7" s="24">
        <v>699.5</v>
      </c>
      <c r="H7" s="22">
        <v>700.1</v>
      </c>
      <c r="I7" s="22">
        <v>700.6</v>
      </c>
      <c r="J7" s="22">
        <v>700.9</v>
      </c>
      <c r="K7" s="22">
        <v>701.2</v>
      </c>
      <c r="L7" s="22">
        <v>701.1</v>
      </c>
      <c r="M7" s="22">
        <v>701.1</v>
      </c>
      <c r="N7" s="22">
        <v>700.5</v>
      </c>
      <c r="O7" s="22">
        <v>700.4</v>
      </c>
      <c r="P7" s="25">
        <v>700.5</v>
      </c>
      <c r="Q7" s="26">
        <f>AVERAGE(G7:P7) - AVERAGE(Tabulka1[[#This Row], [č.1]:[č.5]])</f>
      </c>
    </row>
    <row x14ac:dyDescent="0.25" r="8" customHeight="1" ht="18.75">
      <c r="A8" s="20">
        <v>45482.62152777778</v>
      </c>
      <c r="B8" s="21">
        <v>0</v>
      </c>
      <c r="C8" s="22">
        <v>0.002</v>
      </c>
      <c r="D8" s="22">
        <v>0.001</v>
      </c>
      <c r="E8" s="22">
        <v>0.001</v>
      </c>
      <c r="F8" s="23">
        <v>0.001</v>
      </c>
      <c r="G8" s="24">
        <v>641.1</v>
      </c>
      <c r="H8" s="22">
        <v>641.1</v>
      </c>
      <c r="I8" s="22">
        <v>640.9</v>
      </c>
      <c r="J8" s="22">
        <v>641</v>
      </c>
      <c r="K8" s="22">
        <v>641</v>
      </c>
      <c r="L8" s="22">
        <v>641</v>
      </c>
      <c r="M8" s="22">
        <v>641</v>
      </c>
      <c r="N8" s="22">
        <v>640.9</v>
      </c>
      <c r="O8" s="22">
        <v>640.9</v>
      </c>
      <c r="P8" s="25">
        <v>640.9</v>
      </c>
      <c r="Q8" s="26">
        <f>AVERAGE(G8:P8) - AVERAGE(Tabulka1[[#This Row], [č.1]:[č.5]])</f>
      </c>
    </row>
    <row x14ac:dyDescent="0.25" r="9" customHeight="1" ht="18.75">
      <c r="A9" s="20">
        <v>45483.60763888889</v>
      </c>
      <c r="B9" s="21">
        <v>0.175</v>
      </c>
      <c r="C9" s="22">
        <v>0.177</v>
      </c>
      <c r="D9" s="22">
        <v>0.176</v>
      </c>
      <c r="E9" s="22">
        <v>0.177</v>
      </c>
      <c r="F9" s="23">
        <v>0.176</v>
      </c>
      <c r="G9" s="24">
        <v>586.4</v>
      </c>
      <c r="H9" s="22">
        <v>586.5</v>
      </c>
      <c r="I9" s="22">
        <v>586.5</v>
      </c>
      <c r="J9" s="22">
        <v>586.5</v>
      </c>
      <c r="K9" s="22">
        <v>586.4</v>
      </c>
      <c r="L9" s="22">
        <v>586.4</v>
      </c>
      <c r="M9" s="22">
        <v>586.4</v>
      </c>
      <c r="N9" s="22">
        <v>586.4</v>
      </c>
      <c r="O9" s="22">
        <v>586.5</v>
      </c>
      <c r="P9" s="25">
        <v>586.7</v>
      </c>
      <c r="Q9" s="26">
        <f>AVERAGE(G9:P9) - AVERAGE(Tabulka1[[#This Row], [č.1]:[č.5]])</f>
      </c>
    </row>
    <row x14ac:dyDescent="0.25" r="10" customHeight="1" ht="18.75">
      <c r="A10" s="20">
        <v>45484.61319444444</v>
      </c>
      <c r="B10" s="21">
        <v>0.008</v>
      </c>
      <c r="C10" s="22">
        <v>0.008</v>
      </c>
      <c r="D10" s="22">
        <v>0.009</v>
      </c>
      <c r="E10" s="22">
        <v>0.009</v>
      </c>
      <c r="F10" s="23">
        <v>0.007</v>
      </c>
      <c r="G10" s="24">
        <v>537.8</v>
      </c>
      <c r="H10" s="22">
        <v>537.7</v>
      </c>
      <c r="I10" s="22">
        <v>537.7</v>
      </c>
      <c r="J10" s="22">
        <v>537.6</v>
      </c>
      <c r="K10" s="22">
        <v>537.7</v>
      </c>
      <c r="L10" s="22">
        <v>538.3</v>
      </c>
      <c r="M10" s="22">
        <v>537.6</v>
      </c>
      <c r="N10" s="22">
        <v>537.6</v>
      </c>
      <c r="O10" s="22">
        <v>537.6</v>
      </c>
      <c r="P10" s="25">
        <v>537.4</v>
      </c>
      <c r="Q10" s="26">
        <f>AVERAGE(G10:P10) - AVERAGE(Tabulka1[[#This Row], [č.1]:[č.5]])</f>
      </c>
    </row>
    <row x14ac:dyDescent="0.25" r="11" customHeight="1" ht="18.75">
      <c r="A11" s="20">
        <v>45485.57638888889</v>
      </c>
      <c r="B11" s="21">
        <v>0</v>
      </c>
      <c r="C11" s="22">
        <v>0.003</v>
      </c>
      <c r="D11" s="22">
        <v>0</v>
      </c>
      <c r="E11" s="22">
        <v>0.004</v>
      </c>
      <c r="F11" s="23">
        <v>0.002</v>
      </c>
      <c r="G11" s="24">
        <v>496.4</v>
      </c>
      <c r="H11" s="22">
        <v>495.6</v>
      </c>
      <c r="I11" s="22">
        <v>495.6</v>
      </c>
      <c r="J11" s="22">
        <v>495.6</v>
      </c>
      <c r="K11" s="22">
        <v>495.6</v>
      </c>
      <c r="L11" s="22">
        <v>495.6</v>
      </c>
      <c r="M11" s="22">
        <v>495.7</v>
      </c>
      <c r="N11" s="22">
        <v>496.5</v>
      </c>
      <c r="O11" s="22">
        <v>496.5</v>
      </c>
      <c r="P11" s="25">
        <v>496.5</v>
      </c>
      <c r="Q11" s="26">
        <f>AVERAGE(G11:P11) - AVERAGE(Tabulka1[[#This Row], [č.1]:[č.5]])</f>
      </c>
    </row>
    <row x14ac:dyDescent="0.25" r="12" customHeight="1" ht="18.75">
      <c r="A12" s="20">
        <v>45487.91458333333</v>
      </c>
      <c r="B12" s="21">
        <v>0</v>
      </c>
      <c r="C12" s="22">
        <v>0</v>
      </c>
      <c r="D12" s="22">
        <v>0</v>
      </c>
      <c r="E12" s="22">
        <v>0.001</v>
      </c>
      <c r="F12" s="23">
        <v>0</v>
      </c>
      <c r="G12" s="24">
        <v>404.4</v>
      </c>
      <c r="H12" s="22">
        <v>404.4</v>
      </c>
      <c r="I12" s="22">
        <v>404.2</v>
      </c>
      <c r="J12" s="22">
        <v>404.3</v>
      </c>
      <c r="K12" s="22">
        <v>404.4</v>
      </c>
      <c r="L12" s="22">
        <v>404.4</v>
      </c>
      <c r="M12" s="22">
        <v>404.4</v>
      </c>
      <c r="N12" s="22">
        <v>404.4</v>
      </c>
      <c r="O12" s="22">
        <v>404.4</v>
      </c>
      <c r="P12" s="25">
        <v>404.4</v>
      </c>
      <c r="Q12" s="26">
        <f>AVERAGE(G12:P12) - AVERAGE(Tabulka1[[#This Row], [č.1]:[č.5]])</f>
      </c>
    </row>
    <row x14ac:dyDescent="0.25" r="13" customHeight="1" ht="18.75">
      <c r="A13" s="20">
        <v>45488.65277777778</v>
      </c>
      <c r="B13" s="21">
        <v>0.005</v>
      </c>
      <c r="C13" s="22">
        <v>0.004</v>
      </c>
      <c r="D13" s="22">
        <v>0.005</v>
      </c>
      <c r="E13" s="22">
        <v>0.005</v>
      </c>
      <c r="F13" s="23">
        <v>0.004</v>
      </c>
      <c r="G13" s="24">
        <v>379.3</v>
      </c>
      <c r="H13" s="22">
        <v>379.3</v>
      </c>
      <c r="I13" s="22">
        <v>379.3</v>
      </c>
      <c r="J13" s="22">
        <v>379.4</v>
      </c>
      <c r="K13" s="22">
        <v>379.4</v>
      </c>
      <c r="L13" s="22">
        <v>379.4</v>
      </c>
      <c r="M13" s="22">
        <v>379.4</v>
      </c>
      <c r="N13" s="22">
        <v>379.4</v>
      </c>
      <c r="O13" s="22">
        <v>379.4</v>
      </c>
      <c r="P13" s="25">
        <v>379.4</v>
      </c>
      <c r="Q13" s="26">
        <f>AVERAGE(G13:P13) - AVERAGE(Tabulka1[[#This Row], [č.1]:[č.5]])</f>
      </c>
    </row>
    <row x14ac:dyDescent="0.25" r="14" customHeight="1" ht="18.75">
      <c r="A14" s="20">
        <v>45490.59722222222</v>
      </c>
      <c r="B14" s="21">
        <v>0</v>
      </c>
      <c r="C14" s="22">
        <v>0.002</v>
      </c>
      <c r="D14" s="22">
        <v>0.001</v>
      </c>
      <c r="E14" s="22">
        <v>0</v>
      </c>
      <c r="F14" s="23">
        <v>0</v>
      </c>
      <c r="G14" s="24">
        <v>324.2</v>
      </c>
      <c r="H14" s="22">
        <v>324.2</v>
      </c>
      <c r="I14" s="22">
        <v>324.2</v>
      </c>
      <c r="J14" s="22">
        <v>324.3</v>
      </c>
      <c r="K14" s="22">
        <v>324.3</v>
      </c>
      <c r="L14" s="22">
        <v>324.4</v>
      </c>
      <c r="M14" s="22">
        <v>324.4</v>
      </c>
      <c r="N14" s="22">
        <v>324.4</v>
      </c>
      <c r="O14" s="22">
        <v>324.4</v>
      </c>
      <c r="P14" s="25">
        <v>324.4</v>
      </c>
      <c r="Q14" s="26">
        <f>AVERAGE(G14:P14) - AVERAGE(Tabulka1[[#This Row], [č.1]:[č.5]])</f>
      </c>
    </row>
    <row x14ac:dyDescent="0.25" r="15" customHeight="1" ht="18.75">
      <c r="A15" s="20">
        <v>45492.756944444445</v>
      </c>
      <c r="B15" s="21">
        <v>0.004</v>
      </c>
      <c r="C15" s="22">
        <v>0.004</v>
      </c>
      <c r="D15" s="22">
        <v>0.004</v>
      </c>
      <c r="E15" s="22">
        <v>0.005</v>
      </c>
      <c r="F15" s="23">
        <v>0.004</v>
      </c>
      <c r="G15" s="24">
        <v>266.6</v>
      </c>
      <c r="H15" s="22">
        <v>266.6</v>
      </c>
      <c r="I15" s="22">
        <v>266.6</v>
      </c>
      <c r="J15" s="22">
        <v>266.6</v>
      </c>
      <c r="K15" s="22">
        <v>266.6</v>
      </c>
      <c r="L15" s="22">
        <v>266.6</v>
      </c>
      <c r="M15" s="22">
        <v>266.6</v>
      </c>
      <c r="N15" s="22">
        <v>266.6</v>
      </c>
      <c r="O15" s="22">
        <v>266.6</v>
      </c>
      <c r="P15" s="25">
        <v>266.6</v>
      </c>
      <c r="Q15" s="26">
        <f>AVERAGE(G15:P15) - AVERAGE(Tabulka1[[#This Row], [č.1]:[č.5]])</f>
      </c>
    </row>
    <row x14ac:dyDescent="0.25" r="16" customHeight="1" ht="18.75">
      <c r="A16" s="20">
        <v>45494.6375</v>
      </c>
      <c r="B16" s="21">
        <v>0.003</v>
      </c>
      <c r="C16" s="22">
        <v>0.003</v>
      </c>
      <c r="D16" s="22">
        <v>0.004</v>
      </c>
      <c r="E16" s="22">
        <v>0.004</v>
      </c>
      <c r="F16" s="23">
        <v>0.004</v>
      </c>
      <c r="G16" s="24">
        <v>226.5</v>
      </c>
      <c r="H16" s="22">
        <v>226.5</v>
      </c>
      <c r="I16" s="22">
        <v>226.6</v>
      </c>
      <c r="J16" s="22">
        <v>226.6</v>
      </c>
      <c r="K16" s="22">
        <v>226.6</v>
      </c>
      <c r="L16" s="22">
        <v>226.6</v>
      </c>
      <c r="M16" s="22">
        <v>226.6</v>
      </c>
      <c r="N16" s="22">
        <v>226.6</v>
      </c>
      <c r="O16" s="22">
        <v>226.6</v>
      </c>
      <c r="P16" s="25">
        <v>226.6</v>
      </c>
      <c r="Q16" s="26">
        <f>AVERAGE(G16:P16) - AVERAGE(Tabulka1[[#This Row], [č.1]:[č.5]])</f>
      </c>
    </row>
    <row x14ac:dyDescent="0.25" r="17" customHeight="1" ht="18.75">
      <c r="A17" s="20"/>
      <c r="B17" s="21"/>
      <c r="C17" s="22"/>
      <c r="D17" s="22"/>
      <c r="E17" s="22"/>
      <c r="F17" s="23"/>
      <c r="G17" s="24"/>
      <c r="H17" s="22"/>
      <c r="I17" s="22"/>
      <c r="J17" s="22"/>
      <c r="K17" s="22"/>
      <c r="L17" s="22"/>
      <c r="M17" s="22"/>
      <c r="N17" s="22"/>
      <c r="O17" s="22"/>
      <c r="P17" s="25"/>
      <c r="Q17" s="26">
        <f>AVERAGE(G17:P17) - AVERAGE(Tabulka1[[#This Row], [č.1]:[č.5]])</f>
      </c>
    </row>
    <row x14ac:dyDescent="0.25" r="18" customHeight="1" ht="18.75">
      <c r="A18" s="20"/>
      <c r="B18" s="21"/>
      <c r="C18" s="22"/>
      <c r="D18" s="22"/>
      <c r="E18" s="22"/>
      <c r="F18" s="23"/>
      <c r="G18" s="24"/>
      <c r="H18" s="22"/>
      <c r="I18" s="22"/>
      <c r="J18" s="22"/>
      <c r="K18" s="22"/>
      <c r="L18" s="22"/>
      <c r="M18" s="22"/>
      <c r="N18" s="22"/>
      <c r="O18" s="22"/>
      <c r="P18" s="25"/>
      <c r="Q18" s="26">
        <f>AVERAGE(G18:P18) - AVERAGE(Tabulka1[[#This Row], [č.1]:[č.5]])</f>
      </c>
    </row>
    <row x14ac:dyDescent="0.25" r="19" customHeight="1" ht="18.75">
      <c r="A19" s="20"/>
      <c r="B19" s="21"/>
      <c r="C19" s="22"/>
      <c r="D19" s="22"/>
      <c r="E19" s="22"/>
      <c r="F19" s="23"/>
      <c r="G19" s="24"/>
      <c r="H19" s="22"/>
      <c r="I19" s="22"/>
      <c r="J19" s="22"/>
      <c r="K19" s="22"/>
      <c r="L19" s="22"/>
      <c r="M19" s="22"/>
      <c r="N19" s="22"/>
      <c r="O19" s="22"/>
      <c r="P19" s="25"/>
      <c r="Q19" s="26">
        <f>AVERAGE(G19:P19) - AVERAGE(Tabulka1[[#This Row], [č.1]:[č.5]])</f>
      </c>
    </row>
    <row x14ac:dyDescent="0.25" r="20" customHeight="1" ht="18.75">
      <c r="A20" s="20"/>
      <c r="B20" s="21"/>
      <c r="C20" s="22"/>
      <c r="D20" s="22"/>
      <c r="E20" s="22"/>
      <c r="F20" s="23"/>
      <c r="G20" s="24"/>
      <c r="H20" s="22"/>
      <c r="I20" s="22"/>
      <c r="J20" s="22"/>
      <c r="K20" s="22"/>
      <c r="L20" s="22"/>
      <c r="M20" s="22"/>
      <c r="N20" s="22"/>
      <c r="O20" s="22"/>
      <c r="P20" s="25"/>
      <c r="Q20" s="26">
        <f>AVERAGE(G20:P20) - AVERAGE(Tabulka1[[#This Row], [č.1]:[č.5]])</f>
      </c>
    </row>
    <row x14ac:dyDescent="0.25" r="21" customHeight="1" ht="18.75">
      <c r="A21" s="27"/>
      <c r="B21" s="28"/>
      <c r="C21" s="29"/>
      <c r="D21" s="29"/>
      <c r="E21" s="29"/>
      <c r="F21" s="30"/>
      <c r="G21" s="31"/>
      <c r="H21" s="29"/>
      <c r="I21" s="29"/>
      <c r="J21" s="29"/>
      <c r="K21" s="29"/>
      <c r="L21" s="29"/>
      <c r="M21" s="29"/>
      <c r="N21" s="29"/>
      <c r="O21" s="29"/>
      <c r="P21" s="32"/>
      <c r="Q21" s="26">
        <f>AVERAGE(G21:P21) - AVERAGE(Tabulka1[[#This Row], [č.1]:[č.5]])</f>
      </c>
    </row>
    <row x14ac:dyDescent="0.25" r="22" customHeight="1" ht="18.75">
      <c r="A22" s="33"/>
      <c r="B22" s="24"/>
      <c r="C22" s="22"/>
      <c r="D22" s="22"/>
      <c r="E22" s="22"/>
      <c r="F22" s="25"/>
      <c r="G22" s="21"/>
      <c r="H22" s="22"/>
      <c r="I22" s="22"/>
      <c r="J22" s="22"/>
      <c r="K22" s="22"/>
      <c r="L22" s="22"/>
      <c r="M22" s="22"/>
      <c r="N22" s="22"/>
      <c r="O22" s="22"/>
      <c r="P22" s="25"/>
      <c r="Q22" s="23">
        <f>AVERAGE(G22:P22) - AVERAGE(Tabulka1[[#This Row], [č.1]:[č.5]])</f>
      </c>
    </row>
    <row x14ac:dyDescent="0.25" r="23" customHeight="1" ht="18.75">
      <c r="A23" s="33"/>
      <c r="B23" s="24"/>
      <c r="C23" s="22"/>
      <c r="D23" s="22"/>
      <c r="E23" s="22"/>
      <c r="F23" s="25"/>
      <c r="G23" s="21"/>
      <c r="H23" s="22"/>
      <c r="I23" s="22"/>
      <c r="J23" s="22"/>
      <c r="K23" s="22"/>
      <c r="L23" s="22"/>
      <c r="M23" s="22"/>
      <c r="N23" s="22"/>
      <c r="O23" s="22"/>
      <c r="P23" s="25"/>
      <c r="Q23" s="23">
        <f>AVERAGE(G23:P23) - AVERAGE(Tabulka1[[#This Row], [č.1]:[č.5]])</f>
      </c>
    </row>
    <row x14ac:dyDescent="0.25" r="24" customHeight="1" ht="18.75">
      <c r="A24" s="33"/>
      <c r="B24" s="24"/>
      <c r="C24" s="22"/>
      <c r="D24" s="22"/>
      <c r="E24" s="22"/>
      <c r="F24" s="25"/>
      <c r="G24" s="21"/>
      <c r="H24" s="22"/>
      <c r="I24" s="22"/>
      <c r="J24" s="22"/>
      <c r="K24" s="22"/>
      <c r="L24" s="22"/>
      <c r="M24" s="22"/>
      <c r="N24" s="22"/>
      <c r="O24" s="22"/>
      <c r="P24" s="25"/>
      <c r="Q24" s="23">
        <f>AVERAGE(G24:P24) - AVERAGE(Tabulka1[[#This Row], [č.1]:[č.5]])</f>
      </c>
    </row>
    <row x14ac:dyDescent="0.25" r="25" customHeight="1" ht="18.75">
      <c r="A25" s="33"/>
      <c r="B25" s="24"/>
      <c r="C25" s="22"/>
      <c r="D25" s="22"/>
      <c r="E25" s="22"/>
      <c r="F25" s="25"/>
      <c r="G25" s="21"/>
      <c r="H25" s="22"/>
      <c r="I25" s="22"/>
      <c r="J25" s="22"/>
      <c r="K25" s="22"/>
      <c r="L25" s="22"/>
      <c r="M25" s="22"/>
      <c r="N25" s="22"/>
      <c r="O25" s="22"/>
      <c r="P25" s="25"/>
      <c r="Q25" s="23">
        <f>AVERAGE(G25:P25) - AVERAGE(Tabulka1[[#This Row], [č.1]:[č.5]])</f>
      </c>
    </row>
    <row x14ac:dyDescent="0.25" r="26" customHeight="1" ht="18.75">
      <c r="A26" s="33"/>
      <c r="B26" s="24"/>
      <c r="C26" s="22"/>
      <c r="D26" s="22"/>
      <c r="E26" s="22"/>
      <c r="F26" s="25"/>
      <c r="G26" s="21"/>
      <c r="H26" s="22"/>
      <c r="I26" s="22"/>
      <c r="J26" s="22"/>
      <c r="K26" s="22"/>
      <c r="L26" s="22"/>
      <c r="M26" s="22"/>
      <c r="N26" s="22"/>
      <c r="O26" s="22"/>
      <c r="P26" s="25"/>
      <c r="Q26" s="23">
        <f>AVERAGE(G26:P26) - AVERAGE(Tabulka1[[#This Row], [č.1]:[č.5]])</f>
      </c>
    </row>
    <row x14ac:dyDescent="0.25" r="27" customHeight="1" ht="18.75">
      <c r="A27" s="33"/>
      <c r="B27" s="24"/>
      <c r="C27" s="22"/>
      <c r="D27" s="22"/>
      <c r="E27" s="22"/>
      <c r="F27" s="25"/>
      <c r="G27" s="21"/>
      <c r="H27" s="22"/>
      <c r="I27" s="22"/>
      <c r="J27" s="22"/>
      <c r="K27" s="22"/>
      <c r="L27" s="22"/>
      <c r="M27" s="22"/>
      <c r="N27" s="22"/>
      <c r="O27" s="22"/>
      <c r="P27" s="25"/>
      <c r="Q27" s="23">
        <f>AVERAGE(G27:P27) - AVERAGE(Tabulka1[[#This Row], [č.1]:[č.5]])</f>
      </c>
    </row>
    <row x14ac:dyDescent="0.25" r="28" customHeight="1" ht="18.75">
      <c r="A28" s="33"/>
      <c r="B28" s="24"/>
      <c r="C28" s="22"/>
      <c r="D28" s="22"/>
      <c r="E28" s="22"/>
      <c r="F28" s="25"/>
      <c r="G28" s="21"/>
      <c r="H28" s="22"/>
      <c r="I28" s="22"/>
      <c r="J28" s="22"/>
      <c r="K28" s="22"/>
      <c r="L28" s="22"/>
      <c r="M28" s="22"/>
      <c r="N28" s="22"/>
      <c r="O28" s="22"/>
      <c r="P28" s="25"/>
      <c r="Q28" s="23">
        <f>AVERAGE(G28:P28) - AVERAGE(Tabulka1[[#This Row], [č.1]:[č.5]])</f>
      </c>
    </row>
    <row x14ac:dyDescent="0.25" r="29" customHeight="1" ht="19.5">
      <c r="A29" s="34"/>
      <c r="B29" s="31"/>
      <c r="C29" s="29"/>
      <c r="D29" s="29"/>
      <c r="E29" s="29"/>
      <c r="F29" s="32"/>
      <c r="G29" s="28"/>
      <c r="H29" s="29"/>
      <c r="I29" s="29"/>
      <c r="J29" s="29"/>
      <c r="K29" s="29"/>
      <c r="L29" s="29"/>
      <c r="M29" s="29"/>
      <c r="N29" s="29"/>
      <c r="O29" s="29"/>
      <c r="P29" s="32"/>
      <c r="Q29" s="30">
        <f>AVERAGE(G29:P29) - AVERAGE(Tabulka1[[#This Row], [č.1]:[č.5]])</f>
      </c>
    </row>
  </sheetData>
  <mergeCells count="2">
    <mergeCell ref="B5:F5"/>
    <mergeCell ref="G5:P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List1</vt:lpstr>
      <vt:lpstr>Měření aktivity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2024-07-22T15:15:58.130Z</dcterms:created>
  <dcterms:modified xsi:type="dcterms:W3CDTF">2024-07-22T15:15:58.130Z</dcterms:modified>
</cp:coreProperties>
</file>