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TUD_APP\Manager_QuanLyHieuSach\src\main\resources\DataImports\"/>
    </mc:Choice>
  </mc:AlternateContent>
  <xr:revisionPtr revIDLastSave="0" documentId="13_ncr:1_{B48CF289-7C92-4484-9BA1-F7A805877444}" xr6:coauthVersionLast="47" xr6:coauthVersionMax="47" xr10:uidLastSave="{00000000-0000-0000-0000-000000000000}"/>
  <bookViews>
    <workbookView xWindow="-108" yWindow="-108" windowWidth="23256" windowHeight="12456" xr2:uid="{FD501383-7ADB-4517-B94F-C3EF2B7A5690}"/>
  </bookViews>
  <sheets>
    <sheet name="Trang_tính1" sheetId="1" r:id="rId1"/>
    <sheet name="Trang_tính2" sheetId="2" r:id="rId2"/>
    <sheet name="Trang_tính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A2" i="2"/>
  <c r="A2" i="3"/>
  <c r="A3" i="3" l="1"/>
  <c r="A4" i="3"/>
  <c r="A5" i="3"/>
  <c r="A6" i="3"/>
  <c r="H6" i="3"/>
  <c r="K6" i="3" s="1"/>
  <c r="G6" i="3"/>
  <c r="E6" i="3"/>
  <c r="D6" i="3"/>
  <c r="H5" i="3"/>
  <c r="K5" i="3" s="1"/>
  <c r="G5" i="3"/>
  <c r="E5" i="3"/>
  <c r="D5" i="3"/>
  <c r="H4" i="3"/>
  <c r="K4" i="3" s="1"/>
  <c r="G4" i="3"/>
  <c r="E4" i="3"/>
  <c r="D4" i="3"/>
  <c r="H3" i="3"/>
  <c r="K3" i="3" s="1"/>
  <c r="G3" i="3"/>
  <c r="E3" i="3"/>
  <c r="D3" i="3"/>
  <c r="K2" i="3"/>
  <c r="H2" i="3"/>
  <c r="G2" i="3"/>
  <c r="E2" i="3"/>
  <c r="D2" i="3"/>
  <c r="C2" i="3"/>
  <c r="A6" i="2"/>
  <c r="A7" i="2"/>
  <c r="A4" i="2"/>
  <c r="A5" i="2"/>
  <c r="A3" i="2"/>
</calcChain>
</file>

<file path=xl/sharedStrings.xml><?xml version="1.0" encoding="utf-8"?>
<sst xmlns="http://schemas.openxmlformats.org/spreadsheetml/2006/main" count="70" uniqueCount="70">
  <si>
    <t>idNhaCungCap</t>
  </si>
  <si>
    <t>tenNhaCungCap</t>
  </si>
  <si>
    <t>diaChi</t>
  </si>
  <si>
    <t>soDienThoai</t>
  </si>
  <si>
    <t>NCC202312140030</t>
  </si>
  <si>
    <t>Nhà Sách Minh Khoa</t>
  </si>
  <si>
    <t>123 Đường Minh Khoa, Quận 1</t>
  </si>
  <si>
    <t>NCC202312140032</t>
  </si>
  <si>
    <t>Công ty Sách Văn Hóa</t>
  </si>
  <si>
    <t xml:space="preserve">456 Đường Văn Hóa, Quận 2 </t>
  </si>
  <si>
    <t>NCC202312140033</t>
  </si>
  <si>
    <t xml:space="preserve">Cửa Hàng Sách 123 </t>
  </si>
  <si>
    <t>789 Đường ABC, Quận 3</t>
  </si>
  <si>
    <t>NCC202312140034</t>
  </si>
  <si>
    <t xml:space="preserve">Nhà Sách Hương Sen </t>
  </si>
  <si>
    <t xml:space="preserve">101 Đường 123, Quận 4 </t>
  </si>
  <si>
    <t>NCC202312140035</t>
  </si>
  <si>
    <t>Sách Thế Giới</t>
  </si>
  <si>
    <t xml:space="preserve">234 Đường Hương Sen, Quận 5 </t>
  </si>
  <si>
    <t>NCC202312140036</t>
  </si>
  <si>
    <t>Công Ty Sách Đại Học</t>
  </si>
  <si>
    <t xml:space="preserve">567 Đường Thế Giới, Quận 6 </t>
  </si>
  <si>
    <t>NCC202312140037</t>
  </si>
  <si>
    <t xml:space="preserve">Nhà Sách Phương Nam </t>
  </si>
  <si>
    <t>890 Đường Đại Học, Quận 7</t>
  </si>
  <si>
    <t>NCC202312140038</t>
  </si>
  <si>
    <t>Sách Tiểu Thuyết</t>
  </si>
  <si>
    <t>432 Đường Phương Nam, Quận 8</t>
  </si>
  <si>
    <t>NCC202312140039</t>
  </si>
  <si>
    <t>Nhà Xuất Bản ABC</t>
  </si>
  <si>
    <t>765 Đường Tiểu Thuyết, Quận 9</t>
  </si>
  <si>
    <t>idLoaiSanPham</t>
  </si>
  <si>
    <t>tenLoaiSanPham</t>
  </si>
  <si>
    <t>Đồ Chơi Sáng Tạo và Thử Thách</t>
  </si>
  <si>
    <t>Trò Chơi Học Thuật Nâng Cao</t>
  </si>
  <si>
    <t>Đồ Chơi STEM Đa Dạng</t>
  </si>
  <si>
    <t>Đồ Chơi Sáng Tạo Đặc Sắc</t>
  </si>
  <si>
    <t>Phim Nghệ Thuật và Bộ Sưu Tập Hình Ảnh</t>
  </si>
  <si>
    <t>Trò Chơi Học Hỏi</t>
  </si>
  <si>
    <t>idSanPham</t>
  </si>
  <si>
    <t>tenSanPham</t>
  </si>
  <si>
    <t>loaiSanPham</t>
  </si>
  <si>
    <t>nhaCungCap</t>
  </si>
  <si>
    <t>kichThuoc</t>
  </si>
  <si>
    <t>mauSac</t>
  </si>
  <si>
    <t>trangThai</t>
  </si>
  <si>
    <t>thue</t>
  </si>
  <si>
    <t>giaNhap</t>
  </si>
  <si>
    <t>soLuong</t>
  </si>
  <si>
    <t>giaBan</t>
  </si>
  <si>
    <t>giaKhuyenMai</t>
  </si>
  <si>
    <t>Vàng</t>
  </si>
  <si>
    <t>Trắng</t>
  </si>
  <si>
    <t>Xanh</t>
  </si>
  <si>
    <t>Nâu</t>
  </si>
  <si>
    <t>Đen</t>
  </si>
  <si>
    <t>Bàn Là Hơi Nước Cảm Ứng</t>
  </si>
  <si>
    <t>Túi Xách Da Mềm Mại</t>
  </si>
  <si>
    <t>Bàn Là Hơi Nước Gập Gọn</t>
  </si>
  <si>
    <t>Loa Bluetooth Đa Nhiệm</t>
  </si>
  <si>
    <t>Túi Xách Da Vintage</t>
  </si>
  <si>
    <t>0912345678</t>
  </si>
  <si>
    <t>0912345679</t>
  </si>
  <si>
    <t>0912345680</t>
  </si>
  <si>
    <t>0912345681</t>
  </si>
  <si>
    <t>0912345682</t>
  </si>
  <si>
    <t>0912345683</t>
  </si>
  <si>
    <t>0912345684</t>
  </si>
  <si>
    <t>0912345685</t>
  </si>
  <si>
    <t>0912345686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</si>
</sst>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₫&quot;"/>
  </numFmts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92E4-9DBF-4350-940C-B2D125EE08F6}">
  <dimension ref="A1:D10"/>
  <sheetViews>
    <sheetView tabSelected="1" workbookViewId="0">
      <selection activeCell="D2" sqref="D2:D10"/>
    </sheetView>
  </sheetViews>
  <sheetFormatPr defaultRowHeight="13.8" x14ac:dyDescent="0.25"/>
  <cols>
    <col min="1" max="1" width="16.8984375" bestFit="1" customWidth="1"/>
    <col min="2" max="2" width="20.796875" bestFit="1" customWidth="1"/>
    <col min="3" max="3" width="28.69921875" bestFit="1" customWidth="1"/>
    <col min="4" max="4" width="11.0976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61</v>
      </c>
    </row>
    <row r="3" spans="1:4" x14ac:dyDescent="0.25">
      <c r="A3" t="s">
        <v>7</v>
      </c>
      <c r="B3" t="s">
        <v>8</v>
      </c>
      <c r="C3" t="s">
        <v>9</v>
      </c>
      <c r="D3" s="1" t="s">
        <v>62</v>
      </c>
    </row>
    <row r="4" spans="1:4" x14ac:dyDescent="0.25">
      <c r="A4" t="s">
        <v>10</v>
      </c>
      <c r="B4" t="s">
        <v>11</v>
      </c>
      <c r="C4" t="s">
        <v>12</v>
      </c>
      <c r="D4" s="1" t="s">
        <v>63</v>
      </c>
    </row>
    <row r="5" spans="1:4" x14ac:dyDescent="0.25">
      <c r="A5" t="s">
        <v>13</v>
      </c>
      <c r="B5" t="s">
        <v>14</v>
      </c>
      <c r="C5" t="s">
        <v>15</v>
      </c>
      <c r="D5" s="1" t="s">
        <v>64</v>
      </c>
    </row>
    <row r="6" spans="1:4" x14ac:dyDescent="0.25">
      <c r="A6" t="s">
        <v>16</v>
      </c>
      <c r="B6" t="s">
        <v>17</v>
      </c>
      <c r="C6" t="s">
        <v>18</v>
      </c>
      <c r="D6" s="1" t="s">
        <v>65</v>
      </c>
    </row>
    <row r="7" spans="1:4" x14ac:dyDescent="0.25">
      <c r="A7" t="s">
        <v>19</v>
      </c>
      <c r="B7" t="s">
        <v>20</v>
      </c>
      <c r="C7" t="s">
        <v>21</v>
      </c>
      <c r="D7" s="1" t="s">
        <v>66</v>
      </c>
    </row>
    <row r="8" spans="1:4" x14ac:dyDescent="0.25">
      <c r="A8" t="s">
        <v>22</v>
      </c>
      <c r="B8" t="s">
        <v>23</v>
      </c>
      <c r="C8" t="s">
        <v>24</v>
      </c>
      <c r="D8" s="1" t="s">
        <v>67</v>
      </c>
    </row>
    <row r="9" spans="1:4" x14ac:dyDescent="0.25">
      <c r="A9" t="s">
        <v>25</v>
      </c>
      <c r="B9" t="s">
        <v>26</v>
      </c>
      <c r="C9" t="s">
        <v>27</v>
      </c>
      <c r="D9" s="1" t="s">
        <v>68</v>
      </c>
    </row>
    <row r="10" spans="1:4" x14ac:dyDescent="0.25">
      <c r="A10" t="s">
        <v>28</v>
      </c>
      <c r="B10" t="s">
        <v>29</v>
      </c>
      <c r="C10" t="s">
        <v>30</v>
      </c>
      <c r="D10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379D-7D74-4176-9C92-4F2E28F9949F}">
  <dimension ref="A1:B7"/>
  <sheetViews>
    <sheetView workbookViewId="0">
      <selection activeCell="A7" sqref="A7"/>
    </sheetView>
  </sheetViews>
  <sheetFormatPr defaultRowHeight="13.8" x14ac:dyDescent="0.25"/>
  <cols>
    <col min="1" max="1" width="16.3984375" bestFit="1" customWidth="1"/>
    <col min="2" max="2" width="36.097656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tr">
        <f ca="1">"LSP" &amp; TEXT(TODAY(), "yyyyMMdd") &amp; "0020"</f>
        <v>LSP202312140020</v>
      </c>
      <c r="B2" t="s">
        <v>33</v>
      </c>
    </row>
    <row r="3" spans="1:2" x14ac:dyDescent="0.25">
      <c r="A3" t="str">
        <f ca="1">"LSP" &amp; TEXT(TODAY(), "yyyyMMdd") &amp; TEXT(ROW(A2), "0020")</f>
        <v>LSP202312140022</v>
      </c>
      <c r="B3" t="s">
        <v>34</v>
      </c>
    </row>
    <row r="4" spans="1:2" x14ac:dyDescent="0.25">
      <c r="A4" t="str">
        <f t="shared" ref="A4:A7" ca="1" si="0">"LSP" &amp; TEXT(TODAY(), "yyyyMMdd") &amp; TEXT(ROW(A3), "0020")</f>
        <v>LSP202312140023</v>
      </c>
      <c r="B4" t="s">
        <v>35</v>
      </c>
    </row>
    <row r="5" spans="1:2" x14ac:dyDescent="0.25">
      <c r="A5" t="str">
        <f t="shared" ca="1" si="0"/>
        <v>LSP202312140024</v>
      </c>
      <c r="B5" t="s">
        <v>36</v>
      </c>
    </row>
    <row r="6" spans="1:2" x14ac:dyDescent="0.25">
      <c r="A6" t="str">
        <f ca="1">"LSP" &amp; TEXT(TODAY(), "yyyyMMdd") &amp; TEXT(ROW(A5), "0020")</f>
        <v>LSP202312140025</v>
      </c>
      <c r="B6" t="s">
        <v>37</v>
      </c>
    </row>
    <row r="7" spans="1:2" x14ac:dyDescent="0.25">
      <c r="A7" t="str">
        <f t="shared" ca="1" si="0"/>
        <v>LSP202312140026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2709-7872-4C45-BE7F-23927E58E8B3}">
  <dimension ref="A1:L6"/>
  <sheetViews>
    <sheetView workbookViewId="0">
      <selection activeCell="B9" sqref="B9"/>
    </sheetView>
  </sheetViews>
  <sheetFormatPr defaultRowHeight="13.8" x14ac:dyDescent="0.25"/>
  <cols>
    <col min="1" max="1" width="15.3984375" bestFit="1" customWidth="1"/>
    <col min="2" max="2" width="23.59765625" bestFit="1" customWidth="1"/>
    <col min="3" max="3" width="16.3984375" bestFit="1" customWidth="1"/>
    <col min="4" max="4" width="16.8984375" bestFit="1" customWidth="1"/>
    <col min="5" max="5" width="9.19921875" bestFit="1" customWidth="1"/>
    <col min="6" max="6" width="7.3984375" bestFit="1" customWidth="1"/>
    <col min="7" max="7" width="8.59765625" bestFit="1" customWidth="1"/>
    <col min="8" max="9" width="8.796875" style="2" bestFit="1" customWidth="1"/>
    <col min="10" max="10" width="7.796875" bestFit="1" customWidth="1"/>
    <col min="11" max="11" width="10.296875" style="2" bestFit="1" customWidth="1"/>
    <col min="12" max="12" width="12.296875" bestFit="1" customWidth="1"/>
  </cols>
  <sheetData>
    <row r="1" spans="1:12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s="2" t="s">
        <v>46</v>
      </c>
      <c r="I1" s="2" t="s">
        <v>47</v>
      </c>
      <c r="J1" t="s">
        <v>48</v>
      </c>
      <c r="K1" s="2" t="s">
        <v>49</v>
      </c>
      <c r="L1" t="s">
        <v>50</v>
      </c>
    </row>
    <row r="2" spans="1:12" x14ac:dyDescent="0.25">
      <c r="A2" t="str">
        <f ca="1">"SP" &amp; TEXT(TODAY(), "yyyyMMdd") &amp; TEXT(ROW(A1), "0060")</f>
        <v>SP202312140061</v>
      </c>
      <c r="B2" t="s">
        <v>60</v>
      </c>
      <c r="C2" t="str">
        <f ca="1">"LSP" &amp; TEXT(TODAY(), "yyyyMMdd") &amp; TEXT(RANDBETWEEN(2, 10), "0000")</f>
        <v>LSP202312140010</v>
      </c>
      <c r="D2" t="str">
        <f ca="1">"NCC" &amp; TEXT(TODAY(), "yyyyMMdd") &amp; TEXT(RANDBETWEEN(1, 29), "0000")</f>
        <v>NCC202312140006</v>
      </c>
      <c r="E2">
        <f ca="1">ROUND(RAND()*(30-5)+5, 1)</f>
        <v>20</v>
      </c>
      <c r="F2" t="s">
        <v>51</v>
      </c>
      <c r="G2">
        <f ca="1">IF(RAND() &lt;= 0.8, 1, 0)</f>
        <v>1</v>
      </c>
      <c r="H2" s="2">
        <f>I2*0.5</f>
        <v>90000</v>
      </c>
      <c r="I2" s="2">
        <v>180000</v>
      </c>
      <c r="J2">
        <v>50</v>
      </c>
      <c r="K2" s="2">
        <f>I2+(I2*0.55)+H2</f>
        <v>369000</v>
      </c>
      <c r="L2">
        <v>0</v>
      </c>
    </row>
    <row r="3" spans="1:12" x14ac:dyDescent="0.25">
      <c r="A3" t="str">
        <f ca="1">"SP" &amp; TEXT(TODAY(), "yyyyMMdd") &amp; TEXT(ROW(A2), "0060")</f>
        <v>SP202312140062</v>
      </c>
      <c r="B3" t="s">
        <v>59</v>
      </c>
      <c r="C3" t="str">
        <f t="shared" ref="C3:C6" ca="1" si="0">"LSP" &amp; TEXT(TODAY(), "yyyyMMdd") &amp; TEXT(RANDBETWEEN(2, 10), "0000")</f>
        <v>LSP202312140004</v>
      </c>
      <c r="D3" t="str">
        <f t="shared" ref="D3:D6" ca="1" si="1">"NCC" &amp; TEXT(TODAY(), "yyyyMMdd") &amp; TEXT(RANDBETWEEN(1, 23), "0000")</f>
        <v>NCC202312140017</v>
      </c>
      <c r="E3">
        <f ca="1">ROUND(RAND()*(30-5)+5, 1)</f>
        <v>13.4</v>
      </c>
      <c r="F3" t="s">
        <v>52</v>
      </c>
      <c r="G3">
        <f t="shared" ref="G3:G6" ca="1" si="2">IF(RAND() &lt;= 0.8, 1, 0)</f>
        <v>1</v>
      </c>
      <c r="H3" s="2">
        <f t="shared" ref="H3:H6" si="3">I3*0.5</f>
        <v>250000</v>
      </c>
      <c r="I3" s="2">
        <v>500000</v>
      </c>
      <c r="J3">
        <v>25</v>
      </c>
      <c r="K3" s="2">
        <f t="shared" ref="K3:K6" si="4">I3+(I3*0.55)+H3</f>
        <v>1025000</v>
      </c>
      <c r="L3">
        <v>0</v>
      </c>
    </row>
    <row r="4" spans="1:12" x14ac:dyDescent="0.25">
      <c r="A4" t="str">
        <f t="shared" ref="A4:A6" ca="1" si="5">"SP" &amp; TEXT(TODAY(), "yyyyMMdd") &amp; TEXT(ROW(A3), "0060")</f>
        <v>SP202312140063</v>
      </c>
      <c r="B4" t="s">
        <v>58</v>
      </c>
      <c r="C4" t="str">
        <f t="shared" ca="1" si="0"/>
        <v>LSP202312140003</v>
      </c>
      <c r="D4" t="str">
        <f t="shared" ca="1" si="1"/>
        <v>NCC202312140014</v>
      </c>
      <c r="E4">
        <f t="shared" ref="E4:E6" ca="1" si="6">ROUND(RAND()*(30-5)+5, 1)</f>
        <v>15.9</v>
      </c>
      <c r="F4" t="s">
        <v>53</v>
      </c>
      <c r="G4">
        <f t="shared" ca="1" si="2"/>
        <v>1</v>
      </c>
      <c r="H4" s="2">
        <f t="shared" si="3"/>
        <v>35000</v>
      </c>
      <c r="I4" s="2">
        <v>70000</v>
      </c>
      <c r="J4">
        <v>10</v>
      </c>
      <c r="K4" s="2">
        <f t="shared" si="4"/>
        <v>143500</v>
      </c>
      <c r="L4">
        <v>0</v>
      </c>
    </row>
    <row r="5" spans="1:12" x14ac:dyDescent="0.25">
      <c r="A5" t="str">
        <f t="shared" ca="1" si="5"/>
        <v>SP202312140064</v>
      </c>
      <c r="B5" t="s">
        <v>57</v>
      </c>
      <c r="C5" t="str">
        <f t="shared" ca="1" si="0"/>
        <v>LSP202312140009</v>
      </c>
      <c r="D5" t="str">
        <f t="shared" ca="1" si="1"/>
        <v>NCC202312140011</v>
      </c>
      <c r="E5">
        <f t="shared" ca="1" si="6"/>
        <v>7.2</v>
      </c>
      <c r="F5" t="s">
        <v>54</v>
      </c>
      <c r="G5">
        <f t="shared" ca="1" si="2"/>
        <v>0</v>
      </c>
      <c r="H5" s="2">
        <f t="shared" si="3"/>
        <v>400000</v>
      </c>
      <c r="I5" s="2">
        <v>800000</v>
      </c>
      <c r="J5">
        <v>40</v>
      </c>
      <c r="K5" s="2">
        <f t="shared" si="4"/>
        <v>1640000</v>
      </c>
      <c r="L5">
        <v>0</v>
      </c>
    </row>
    <row r="6" spans="1:12" x14ac:dyDescent="0.25">
      <c r="A6" t="str">
        <f t="shared" ca="1" si="5"/>
        <v>SP202312140065</v>
      </c>
      <c r="B6" t="s">
        <v>56</v>
      </c>
      <c r="C6" t="str">
        <f t="shared" ca="1" si="0"/>
        <v>LSP202312140002</v>
      </c>
      <c r="D6" t="str">
        <f t="shared" ca="1" si="1"/>
        <v>NCC202312140009</v>
      </c>
      <c r="E6">
        <f t="shared" ca="1" si="6"/>
        <v>9.5</v>
      </c>
      <c r="F6" t="s">
        <v>55</v>
      </c>
      <c r="G6">
        <f t="shared" ca="1" si="2"/>
        <v>1</v>
      </c>
      <c r="H6" s="2">
        <f t="shared" si="3"/>
        <v>150000</v>
      </c>
      <c r="I6" s="2">
        <v>300000</v>
      </c>
      <c r="J6">
        <v>30</v>
      </c>
      <c r="K6" s="2">
        <f t="shared" si="4"/>
        <v>615000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Trang_tính2</vt:lpstr>
      <vt:lpstr>Trang_tính3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Hoàng</dc:creator>
  <cp:lastModifiedBy>Lê Văn Hoàng</cp:lastModifiedBy>
  <dcterms:created xsi:type="dcterms:W3CDTF">2023-12-14T04:34:31Z</dcterms:created>
  <dcterms:modified xsi:type="dcterms:W3CDTF">2023-12-14T05:01:01Z</dcterms:modified>
</cp:coreProperties>
</file>