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570" yWindow="690" windowWidth="17415" windowHeight="12240" tabRatio="891"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fileRecoveryPr repairLoad="1"/>
</workbook>
</file>

<file path=xl/calcChain.xml><?xml version="1.0" encoding="utf-8"?>
<calcChain xmlns="http://schemas.openxmlformats.org/spreadsheetml/2006/main">
  <c r="D26" i="10"/>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A6" i="9" l="1"/>
  <c r="G178" i="10"/>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<sst xmlns="http://schemas.openxmlformats.org/spreadsheetml/2006/main" count="4037" uniqueCount="1495">
  <si>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</si>
  <si>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</si>
  <si>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</si>
  <si>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</si>
  <si>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</si>
  <si>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</si>
  <si>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</si>
  <si>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</si>
  <si>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</si>
  <si>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</si>
  <si>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</si>
  <si>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</si>
  <si>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</si>
  <si>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</si>
  <si>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</si>
  <si>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</si>
  <si>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</si>
  <si>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</si>
  <si>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</si>
  <si>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</si>
  <si>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</si>
  <si>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</si>
  <si>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</si>
  <si>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</si>
  <si>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</si>
  <si>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</si>
  <si>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</si>
  <si>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</si>
  <si>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</si>
  <si>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</si>
  <si>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</si>
  <si>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</si>
  <si>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</si>
  <si>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</si>
  <si>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</si>
  <si>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</si>
  <si>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</si>
  <si>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</si>
  <si>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</si>
  <si>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</si>
  <si>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</si>
  <si>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</si>
  <si>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</si>
  <si>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</si>
  <si>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</si>
  <si>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</si>
  <si>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</si>
  <si>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</si>
  <si>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</si>
  <si>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</si>
  <si>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</si>
  <si>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</si>
  <si>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</si>
  <si>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</si>
  <si>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</si>
  <si>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</si>
  <si>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</si>
  <si>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</si>
  <si>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</si>
  <si>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</si>
  <si>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</si>
  <si>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</si>
  <si>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</si>
  <si>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</si>
  <si>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</si>
  <si>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</si>
  <si>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</si>
  <si>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</si>
  <si>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</si>
  <si>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</si>
  <si>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</si>
  <si>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</si>
  <si>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</si>
  <si>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</si>
  <si>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</si>
  <si>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</si>
  <si>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</si>
  <si>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</si>
  <si>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</si>
  <si>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</si>
  <si>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</si>
  <si>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</si>
  <si>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</si>
  <si>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</si>
  <si>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</si>
  <si>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</si>
  <si>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</si>
  <si>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</si>
  <si>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</si>
  <si>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</si>
  <si>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</si>
  <si>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</si>
  <si>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</si>
  <si>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</si>
  <si>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</si>
  <si>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</si>
  <si>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</si>
  <si>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</si>
  <si>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</si>
  <si>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</si>
  <si>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</si>
  <si>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</si>
  <si>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</si>
  <si>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</si>
  <si>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</si>
  <si>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</si>
  <si>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</si>
  <si>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</si>
  <si>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</si>
  <si>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</si>
  <si>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</si>
  <si>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</si>
  <si>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</si>
  <si>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</si>
  <si>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</si>
  <si>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</si>
  <si>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</si>
  <si>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</si>
  <si>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</si>
  <si>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</si>
  <si>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</si>
  <si>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</si>
  <si>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</si>
  <si>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</si>
  <si>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</si>
  <si>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</si>
  <si>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</si>
  <si>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</si>
  <si>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</si>
  <si>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</si>
  <si>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</si>
  <si>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</si>
  <si>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</si>
  <si>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</si>
  <si>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</si>
  <si>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</si>
  <si>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</si>
  <si>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</si>
  <si>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</si>
  <si>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</si>
  <si>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</si>
  <si>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</si>
  <si>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</si>
  <si>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</si>
  <si>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</si>
  <si>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</si>
  <si>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</si>
  <si>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</si>
  <si>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</si>
  <si>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</si>
  <si>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</si>
  <si>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</si>
  <si>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</si>
  <si>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</si>
  <si>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</si>
  <si>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</si>
  <si>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</si>
  <si>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</si>
  <si>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</si>
  <si>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</si>
  <si>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</si>
  <si>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</si>
  <si>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</si>
  <si>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</si>
  <si>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</si>
  <si>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</si>
  <si>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</si>
  <si>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</si>
  <si>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</si>
  <si>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</si>
  <si>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</si>
  <si>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</si>
  <si>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</si>
  <si>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</si>
  <si>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</si>
  <si>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</si>
  <si>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</si>
  <si>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</si>
  <si>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</si>
  <si>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</si>
  <si>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</si>
  <si>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</si>
  <si>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</si>
  <si>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</si>
  <si>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</si>
  <si>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</si>
  <si>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</si>
  <si>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</si>
  <si>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</si>
  <si>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</si>
  <si>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</si>
  <si>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</si>
  <si>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</si>
  <si>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</si>
  <si>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</si>
  <si>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</si>
  <si>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</si>
  <si>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</si>
  <si>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</si>
  <si>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</si>
  <si>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</si>
  <si>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</si>
  <si>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</si>
  <si>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</si>
  <si>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</si>
  <si>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</si>
  <si>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</si>
  <si>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</si>
  <si>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</si>
  <si>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</si>
  <si>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</si>
  <si>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</si>
  <si>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</si>
  <si>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</si>
  <si>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</si>
  <si>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</si>
  <si>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</si>
  <si>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</si>
  <si>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</si>
  <si>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</si>
  <si>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</si>
  <si>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</si>
  <si>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</si>
  <si>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</si>
  <si>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</si>
  <si>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</si>
  <si>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</si>
  <si>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</si>
  <si>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</si>
  <si>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</si>
  <si>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</si>
  <si>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</si>
  <si>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</si>
  <si>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</si>
  <si>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</si>
  <si>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</si>
  <si>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</si>
  <si>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</si>
  <si>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</si>
  <si>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</si>
  <si>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</si>
  <si>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</si>
  <si>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</si>
  <si>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</si>
  <si>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</si>
  <si>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</si>
  <si>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</si>
  <si>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</si>
  <si>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</si>
  <si>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</si>
  <si>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</si>
  <si>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</si>
  <si>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</si>
  <si>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</si>
  <si>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</si>
  <si>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</si>
  <si>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</si>
  <si>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</si>
  <si>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</si>
  <si>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</si>
  <si>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</si>
  <si>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</si>
  <si>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</si>
  <si>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</si>
  <si>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</si>
  <si>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</si>
  <si>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</si>
  <si>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</si>
  <si>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</si>
  <si>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</si>
  <si>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</si>
  <si>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</si>
  <si>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</si>
  <si>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</si>
  <si>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</si>
  <si>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</si>
  <si>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</si>
  <si>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</si>
  <si>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</si>
  <si>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</si>
  <si>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</si>
  <si>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</si>
  <si>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</si>
  <si>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</si>
  <si>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</si>
  <si>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</si>
  <si>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</si>
  <si>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</si>
  <si>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</si>
  <si>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</si>
  <si>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</si>
  <si>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</si>
  <si>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</si>
  <si>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</si>
  <si>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</si>
  <si>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</si>
  <si>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</si>
  <si>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</si>
  <si>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</si>
  <si>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</si>
  <si>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</si>
  <si>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</si>
  <si>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</si>
  <si>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</si>
  <si>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</si>
  <si>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</si>
  <si>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</si>
  <si>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</si>
  <si>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</si>
  <si>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</si>
  <si>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</si>
  <si>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</si>
  <si>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</si>
  <si>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</si>
  <si>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</si>
  <si>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</si>
  <si>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</si>
  <si>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</si>
  <si>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</si>
  <si>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</si>
  <si>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</si>
  <si>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</si>
  <si>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</si>
  <si>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</si>
  <si>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</si>
  <si>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</si>
  <si>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</si>
  <si>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</si>
  <si>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</si>
  <si>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</si>
  <si>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</si>
  <si>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</si>
  <si>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</si>
  <si>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</si>
  <si>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</si>
  <si>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</si>
  <si>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</si>
  <si>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</si>
  <si>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</si>
  <si>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</si>
  <si>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</si>
  <si>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</si>
  <si>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</si>
  <si>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</si>
  <si>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</si>
  <si>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</si>
  <si>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</si>
  <si>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</si>
  <si>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</si>
  <si>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</si>
  <si>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</si>
  <si>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</si>
  <si>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</si>
  <si>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</si>
  <si>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</si>
  <si>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</si>
  <si>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</si>
  <si>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</si>
  <si>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</si>
  <si>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</si>
  <si>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</si>
  <si>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</si>
  <si>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</si>
  <si>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</si>
  <si>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</si>
  <si>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</si>
  <si>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</si>
  <si>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</si>
  <si>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</si>
  <si>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</si>
  <si>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</si>
  <si>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</si>
  <si>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</si>
  <si>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</si>
  <si>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</si>
  <si>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</si>
  <si>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</si>
  <si>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</si>
  <si>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</si>
  <si>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</si>
  <si>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</si>
  <si>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</si>
  <si>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</si>
  <si>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</si>
  <si>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</si>
  <si>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</si>
  <si>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</si>
  <si>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</si>
  <si>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</si>
  <si>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</si>
  <si>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</si>
  <si>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</si>
  <si>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</si>
  <si>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</si>
  <si>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</si>
  <si>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</si>
  <si>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</si>
  <si>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</si>
  <si>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</si>
  <si>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</si>
  <si>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</si>
  <si>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</si>
  <si>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</si>
  <si>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</si>
  <si>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</si>
  <si>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</si>
  <si>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</si>
  <si>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</si>
  <si>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</si>
  <si>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</si>
  <si>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</si>
  <si>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</si>
  <si>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</si>
  <si>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</si>
  <si>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</si>
  <si>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</si>
  <si>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</si>
  <si>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</si>
  <si>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</si>
  <si>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</si>
  <si>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</si>
  <si>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</si>
  <si>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</si>
  <si>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</si>
  <si>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</si>
  <si>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</si>
  <si>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</si>
  <si>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</si>
  <si>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</si>
  <si>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</si>
  <si>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</si>
  <si>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</si>
  <si>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</si>
  <si>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</si>
  <si>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</si>
  <si>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</si>
  <si>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</si>
  <si>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</si>
  <si>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</si>
  <si>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</si>
  <si>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</si>
  <si>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</si>
  <si>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</si>
  <si>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</si>
  <si>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</si>
  <si>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</si>
  <si>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</si>
  <si>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</si>
  <si>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</si>
  <si>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</si>
  <si>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</si>
  <si>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</si>
  <si>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</si>
  <si>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</si>
  <si>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</si>
  <si>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</si>
  <si>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</si>
  <si>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</si>
  <si>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</si>
  <si>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</si>
  <si>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</si>
  <si>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</si>
  <si>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</si>
  <si>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</si>
  <si>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</si>
  <si>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</si>
  <si>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</si>
  <si>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</si>
  <si>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</si>
  <si>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</si>
  <si>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</si>
  <si>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</si>
  <si>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</si>
  <si>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</si>
  <si>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</si>
  <si>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</si>
  <si>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</si>
  <si>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</si>
  <si>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</si>
  <si>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</si>
  <si>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</si>
  <si>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</si>
  <si>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</si>
  <si>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</si>
  <si>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</si>
  <si>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</si>
  <si>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</si>
  <si>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</si>
  <si>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</si>
  <si>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</si>
  <si>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</si>
  <si>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</si>
  <si>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</si>
  <si>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</si>
  <si>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</si>
  <si>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</si>
  <si>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</si>
  <si>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</si>
  <si>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</si>
  <si>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</si>
  <si>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</si>
  <si>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</si>
  <si>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</si>
  <si>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</si>
  <si>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</si>
  <si>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</si>
  <si>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</si>
  <si>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</si>
  <si>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</si>
  <si>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</si>
  <si>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</si>
  <si>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</si>
  <si>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</si>
  <si>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</si>
  <si>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</si>
  <si>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</si>
  <si>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</si>
  <si>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</si>
  <si>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</si>
  <si>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</si>
  <si>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</si>
  <si>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</si>
  <si>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</si>
  <si>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</si>
  <si>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</si>
  <si>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</si>
  <si>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</si>
  <si>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</si>
  <si>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</si>
  <si>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</si>
  <si>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</si>
  <si>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</si>
  <si>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</si>
  <si>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</si>
  <si>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</si>
  <si>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</si>
  <si>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</si>
  <si>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</si>
  <si>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</si>
  <si>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</si>
  <si>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</si>
  <si>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</si>
  <si>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</si>
  <si>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</si>
  <si>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</si>
  <si>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</si>
  <si>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</si>
  <si>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</si>
  <si>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</si>
  <si>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</si>
  <si>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</si>
  <si>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</si>
  <si>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</si>
  <si>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</si>
  <si>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</si>
  <si>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</si>
  <si>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</si>
  <si>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</si>
  <si>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</si>
  <si>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</si>
  <si>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</si>
  <si>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</si>
  <si>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</si>
  <si>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</si>
  <si>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</si>
  <si>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</si>
  <si>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</si>
  <si>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</si>
  <si>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</si>
  <si>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</si>
  <si>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</si>
  <si>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</si>
  <si>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</si>
  <si>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</si>
  <si>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</si>
  <si>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</si>
  <si>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</si>
  <si>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</si>
  <si>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</si>
  <si>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</si>
  <si>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</si>
  <si>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</si>
  <si>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</si>
  <si>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</si>
  <si>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</si>
  <si>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</si>
  <si>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</si>
  <si>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</si>
  <si>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</si>
  <si>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</si>
  <si>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</si>
  <si>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</si>
  <si>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</si>
  <si>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</si>
  <si>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</si>
  <si>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</si>
  <si>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</si>
  <si>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</si>
  <si>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</si>
  <si>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</si>
  <si>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</si>
  <si>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</si>
  <si>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</si>
  <si>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</si>
  <si>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</si>
  <si>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</si>
  <si>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</si>
  <si>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</si>
  <si>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</si>
  <si>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</si>
  <si>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</si>
  <si>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</si>
  <si>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</si>
  <si>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</si>
  <si>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</si>
  <si>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</si>
  <si>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</si>
  <si>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</si>
  <si>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</si>
  <si>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</si>
  <si>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</si>
  <si>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</si>
  <si>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</si>
  <si>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</si>
  <si>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</si>
  <si>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</si>
  <si>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</si>
  <si>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</si>
  <si>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</si>
  <si>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</si>
  <si>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</si>
  <si>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</si>
  <si>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</si>
  <si>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</si>
  <si>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</si>
  <si>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</si>
  <si>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</si>
  <si>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</si>
  <si>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</si>
  <si>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</si>
  <si>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</si>
  <si>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</si>
  <si>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</si>
  <si>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</si>
  <si>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</si>
  <si>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</si>
  <si>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</si>
  <si>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</si>
  <si>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</si>
  <si>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</si>
  <si>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</si>
  <si>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</si>
  <si>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</si>
  <si>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</si>
  <si>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</si>
  <si>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</si>
  <si>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</si>
  <si>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</si>
  <si>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</si>
  <si>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</si>
  <si>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</si>
  <si>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</si>
  <si>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</si>
  <si>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</si>
  <si>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</si>
  <si>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</si>
  <si>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</si>
  <si>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</si>
  <si>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</si>
  <si>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</si>
  <si>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</si>
  <si>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</si>
  <si>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</si>
  <si>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</si>
  <si>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</si>
  <si>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</si>
  <si>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</si>
  <si>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</si>
  <si>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</si>
  <si>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</si>
  <si>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</si>
  <si>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</si>
  <si>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</si>
  <si>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</si>
  <si>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</si>
  <si>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</si>
  <si>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</si>
  <si>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</si>
  <si>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</si>
  <si>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</si>
  <si>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</si>
  <si>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</si>
  <si>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</si>
  <si>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</si>
  <si>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</si>
  <si>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</si>
  <si>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</si>
  <si>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</si>
  <si>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</si>
  <si>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</si>
  <si>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</si>
  <si>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</si>
  <si>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</si>
  <si>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</si>
  <si>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</si>
  <si>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</si>
  <si>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</si>
  <si>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</si>
  <si>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</si>
  <si>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</si>
  <si>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</si>
  <si>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</si>
  <si>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</si>
  <si>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</si>
  <si>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</si>
  <si>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</si>
  <si>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</si>
  <si>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</si>
  <si>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</si>
  <si>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</si>
  <si>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</si>
  <si>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</si>
  <si>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</si>
  <si>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</si>
  <si>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</si>
  <si>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</si>
  <si>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</si>
  <si>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</si>
  <si>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</si>
  <si>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</si>
  <si>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</si>
  <si>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</si>
  <si>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</si>
  <si>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</si>
  <si>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</si>
  <si>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</si>
  <si>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</si>
  <si>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</si>
  <si>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</si>
  <si>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</si>
  <si>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</si>
  <si>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</si>
  <si>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</si>
  <si>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</si>
  <si>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</si>
  <si>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</si>
  <si>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</si>
  <si>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</si>
  <si>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</si>
  <si>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</si>
  <si>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</si>
  <si>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</si>
  <si>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</si>
  <si>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</si>
  <si>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</si>
  <si>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</si>
  <si>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</si>
  <si>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</si>
  <si>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</si>
  <si>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</si>
  <si>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</si>
  <si>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</si>
  <si>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</si>
  <si>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</si>
  <si>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</si>
  <si>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</si>
  <si>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</si>
  <si>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</si>
  <si>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</si>
  <si>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</si>
  <si>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</si>
  <si>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</si>
  <si>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</si>
  <si>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</si>
  <si>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</si>
  <si>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</si>
  <si>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</si>
  <si>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</si>
  <si>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</si>
  <si>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</si>
  <si>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</si>
  <si>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</si>
  <si>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</si>
  <si>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</si>
  <si>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</si>
  <si>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</si>
  <si>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</si>
  <si>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</si>
  <si>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</si>
  <si>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</si>
  <si>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</si>
  <si>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</si>
  <si>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</si>
  <si>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</si>
  <si>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</si>
  <si>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</si>
  <si>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</si>
  <si>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</si>
  <si>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</si>
  <si>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</si>
  <si>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</si>
  <si>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</si>
  <si>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</si>
  <si>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</si>
  <si>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</si>
  <si>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</si>
  <si>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</si>
  <si>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</si>
  <si>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</si>
  <si>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</si>
  <si>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</si>
  <si>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</si>
  <si>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</si>
  <si>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</si>
  <si>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</si>
  <si>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</si>
  <si>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</si>
  <si>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</si>
  <si>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</si>
  <si>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</si>
  <si>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</si>
  <si>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</si>
  <si>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</si>
  <si>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</si>
  <si>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</si>
  <si>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</si>
  <si>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</si>
  <si>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</si>
  <si>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</si>
  <si>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</si>
  <si>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</si>
  <si>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</si>
  <si>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</si>
  <si>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</si>
  <si>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</si>
  <si>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</si>
  <si>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</si>
  <si>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</si>
  <si>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</si>
  <si>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</si>
  <si>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</si>
  <si>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</si>
  <si>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</si>
  <si>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</si>
  <si>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</si>
  <si>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</si>
  <si>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</si>
  <si>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</si>
  <si>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</si>
  <si>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</si>
  <si>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</si>
  <si>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</si>
  <si>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</si>
  <si>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</si>
  <si>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</si>
  <si>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</si>
  <si>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</si>
  <si>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</si>
  <si>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</si>
  <si>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</si>
  <si>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</si>
  <si>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</si>
  <si>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</si>
  <si>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</si>
  <si>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</si>
  <si>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</si>
  <si>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</si>
  <si>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</si>
  <si>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</si>
  <si>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</si>
  <si>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</si>
  <si>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</si>
  <si>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</si>
  <si>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</si>
  <si>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</si>
  <si>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</si>
  <si>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</si>
  <si>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</si>
  <si>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</si>
  <si>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</si>
  <si>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</si>
  <si>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</si>
  <si>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</si>
  <si>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</si>
  <si>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</si>
  <si>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</si>
  <si>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</si>
  <si>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</si>
  <si>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</si>
  <si>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</si>
  <si>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</si>
  <si>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</si>
  <si>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</si>
  <si>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</si>
  <si>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</si>
  <si>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</si>
  <si>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</si>
  <si>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</si>
  <si>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</si>
  <si>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</si>
  <si>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</si>
  <si>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</si>
  <si>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</si>
  <si>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</si>
  <si>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</si>
  <si>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</si>
  <si>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</si>
  <si>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</si>
  <si>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</si>
  <si>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</si>
  <si>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</si>
  <si>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</si>
  <si>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</si>
  <si>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</si>
  <si>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</si>
  <si>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</si>
  <si>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</si>
  <si>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</si>
  <si>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</si>
  <si>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</si>
  <si>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</si>
  <si>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</si>
  <si>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</si>
  <si>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</si>
  <si>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</si>
  <si>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</si>
  <si>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</si>
  <si>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</si>
  <si>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</si>
  <si>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</si>
  <si>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</si>
  <si>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</si>
  <si>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</si>
  <si>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</si>
  <si>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</si>
  <si>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</si>
  <si>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</si>
  <si>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</si>
  <si>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</si>
  <si>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</si>
  <si>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</si>
  <si>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</si>
  <si>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</si>
  <si>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</si>
  <si>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</si>
  <si>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</si>
  <si>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</si>
  <si>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</si>
  <si>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</si>
  <si>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</si>
  <si>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</si>
  <si>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</si>
  <si>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</si>
  <si>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</si>
  <si>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</si>
  <si>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</si>
  <si>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</si>
  <si>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</si>
  <si>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</si>
  <si>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</si>
  <si>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</si>
  <si>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</si>
  <si>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</si>
  <si>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</si>
  <si>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</si>
  <si>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</si>
  <si>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</si>
  <si>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</si>
  <si>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</si>
  <si>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</si>
  <si>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</si>
  <si>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</si>
  <si>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</si>
  <si>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</si>
  <si>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</si>
  <si>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</si>
  <si>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</si>
  <si>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</si>
  <si>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</si>
  <si>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</si>
  <si>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</si>
  <si>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</si>
  <si>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</si>
  <si>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</si>
  <si>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</si>
  <si>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</si>
  <si>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</si>
  <si>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</si>
  <si>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</si>
  <si>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</si>
  <si>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</si>
  <si>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</si>
  <si>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</si>
  <si>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</si>
  <si>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</si>
  <si>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</si>
  <si>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</si>
  <si>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</si>
  <si>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</si>
  <si>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</si>
  <si>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</si>
  <si>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</si>
  <si>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</si>
  <si>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</si>
  <si>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</si>
  <si>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</si>
  <si>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</si>
  <si>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</si>
  <si>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</si>
  <si>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</si>
  <si>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</si>
  <si>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</si>
  <si>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</si>
  <si>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</si>
  <si>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</si>
  <si>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</si>
  <si>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</si>
  <si>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</si>
  <si>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</si>
  <si>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</si>
  <si>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</si>
  <si>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</si>
  <si>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</si>
  <si>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</si>
  <si>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</si>
  <si>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</si>
  <si>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</si>
  <si>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</si>
  <si>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</si>
  <si>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</si>
  <si>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</si>
  <si>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</si>
  <si>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</si>
  <si>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</si>
  <si>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</si>
  <si>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</si>
  <si>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</si>
  <si>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</si>
  <si>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</si>
  <si>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</si>
  <si>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</si>
  <si>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</si>
  <si>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</si>
  <si>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</si>
  <si>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</si>
  <si>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</si>
  <si>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</si>
  <si>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</si>
  <si>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</si>
  <si>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</si>
  <si>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</si>
  <si>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</si>
  <si>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</si>
  <si>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</si>
  <si>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</si>
  <si>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</si>
  <si>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</si>
  <si>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</si>
  <si>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</si>
  <si>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</si>
  <si>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</si>
  <si>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</si>
  <si>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</si>
  <si>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</si>
  <si>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</si>
  <si>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</si>
  <si>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</si>
  <si>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</si>
  <si>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</si>
  <si>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</si>
  <si>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</si>
  <si>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</si>
  <si>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</si>
  <si>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</si>
  <si>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</si>
  <si>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</si>
  <si>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</si>
  <si>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</si>
  <si>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</si>
  <si>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</si>
  <si>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</si>
  <si>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</si>
  <si>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</si>
  <si>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</si>
  <si>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</si>
  <si>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</si>
  <si>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</si>
  <si>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</si>
  <si>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</si>
  <si>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</si>
  <si>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</si>
  <si>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</si>
  <si>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</si>
  <si>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</si>
  <si>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</si>
  <si>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</si>
  <si>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</si>
  <si>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</si>
  <si>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</si>
  <si>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</si>
  <si>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</si>
  <si>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</si>
  <si>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</si>
  <si>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</si>
  <si>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</si>
  <si>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</si>
  <si>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</si>
  <si>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</si>
  <si>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</si>
  <si>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</si>
  <si>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</si>
  <si>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</si>
  <si>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</si>
  <si>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</si>
  <si>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</si>
  <si>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</si>
  <si>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</si>
  <si>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</si>
  <si>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</si>
  <si>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</si>
  <si>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</si>
  <si>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</si>
  <si>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</si>
  <si>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</si>
  <si>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</si>
  <si>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</si>
  <si>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</si>
  <si>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</si>
  <si>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</si>
  <si>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</si>
  <si>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</si>
  <si>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</si>
  <si>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</si>
  <si>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</si>
  <si>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</si>
  <si>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</si>
  <si>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</si>
  <si>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</si>
  <si>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</si>
  <si>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</si>
  <si>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</si>
  <si>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</si>
  <si>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</si>
  <si>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</si>
  <si>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</si>
  <si>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</si>
  <si>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</si>
  <si>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</si>
  <si>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</si>
  <si>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</si>
  <si>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</si>
  <si>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</si>
  <si>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</si>
  <si>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</si>
  <si>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</si>
  <si>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</si>
  <si>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</si>
  <si>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</si>
  <si>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</si>
  <si>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</si>
  <si>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</si>
  <si>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</si>
  <si>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</si>
  <si>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</si>
  <si>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</si>
  <si>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</si>
  <si>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</si>
  <si>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</si>
  <si>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</si>
  <si>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</si>
  <si>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</si>
  <si>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</si>
  <si>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</si>
  <si>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</si>
  <si>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</si>
  <si>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</si>
  <si>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</si>
  <si>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</si>
  <si>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</si>
  <si>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</si>
  <si>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</si>
  <si>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</si>
  <si>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</si>
  <si>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</si>
  <si>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</si>
  <si>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</si>
  <si>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</si>
  <si>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</si>
  <si>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</si>
  <si>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</si>
  <si>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</si>
  <si>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</si>
  <si>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</si>
  <si>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</si>
  <si>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</si>
  <si>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</si>
  <si>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</si>
  <si>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</si>
  <si>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</si>
  <si>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</si>
  <si>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</si>
  <si>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</si>
  <si>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</si>
  <si>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</si>
  <si>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</si>
  <si>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</si>
  <si>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</si>
  <si>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</si>
  <si>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</si>
  <si>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</si>
  <si>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</si>
  <si>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</si>
  <si>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</si>
  <si>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</si>
  <si>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</si>
  <si>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</si>
  <si>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</si>
  <si>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</si>
  <si>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</si>
  <si>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</si>
  <si>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</si>
  <si>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</si>
  <si>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</si>
  <si>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</si>
  <si>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</si>
  <si>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</si>
  <si>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</si>
  <si>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</si>
  <si>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</si>
  <si>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</si>
  <si>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</si>
  <si>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</si>
  <si>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</si>
  <si>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</si>
  <si>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</si>
  <si>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</si>
  <si>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</si>
  <si>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</si>
  <si>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</si>
  <si>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</si>
  <si>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</si>
  <si>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</si>
  <si>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</si>
  <si>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</si>
  <si>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</si>
  <si>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</si>
  <si>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</si>
  <si>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</si>
  <si>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</si>
  <si>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</si>
  <si>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</si>
  <si>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</si>
  <si>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</si>
  <si>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</si>
  <si>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</si>
  <si>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</si>
  <si>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</si>
  <si>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</si>
  <si>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</si>
  <si>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</si>
  <si>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</si>
  <si>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</si>
  <si>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</si>
  <si>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</si>
  <si>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</si>
  <si>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</si>
  <si>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</si>
  <si>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</si>
  <si>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</si>
  <si>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</si>
  <si>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</si>
  <si>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</si>
  <si>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</si>
  <si>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</si>
  <si>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</si>
  <si>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</si>
  <si>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</si>
  <si>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</si>
  <si>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</si>
  <si>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</si>
  <si>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</si>
  <si>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</si>
  <si>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</si>
  <si>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</si>
  <si>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</si>
  <si>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</si>
  <si>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</si>
  <si>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</si>
  <si>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</si>
  <si>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</si>
  <si>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</si>
  <si>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</si>
  <si>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</si>
  <si>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</si>
  <si>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</si>
  <si>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</si>
  <si>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</si>
  <si>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</si>
  <si>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</si>
  <si>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</si>
  <si>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</si>
  <si>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</si>
  <si>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</si>
  <si>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</si>
  <si>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</si>
  <si>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</si>
  <si>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</si>
  <si>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</si>
  <si>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</si>
  <si>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</si>
  <si>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</si>
  <si>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</si>
  <si>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</si>
  <si>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</si>
  <si>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</si>
  <si>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</si>
  <si>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</si>
  <si>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</si>
  <si>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</si>
  <si>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</si>
  <si>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</si>
  <si>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</si>
  <si>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</si>
  <si>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</si>
  <si>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</si>
  <si>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</si>
  <si>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</si>
  <si>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</si>
  <si>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</si>
  <si>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</si>
  <si>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</si>
  <si>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</si>
  <si>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</si>
  <si>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</si>
  <si>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</si>
  <si>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</si>
  <si>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</si>
  <si>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</si>
  <si>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</si>
  <si>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</si>
  <si>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</si>
  <si>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</si>
  <si>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</si>
  <si>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</si>
  <si>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</si>
  <si>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</si>
  <si>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</si>
  <si>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</si>
  <si>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</si>
  <si>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</si>
  <si>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</si>
  <si>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</si>
  <si>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</si>
  <si>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</si>
  <si>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</si>
  <si>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</si>
  <si>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</si>
  <si>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</si>
  <si>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</si>
  <si>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</si>
  <si>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</si>
  <si>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</si>
  <si>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</si>
  <si>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</si>
  <si>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</si>
  <si>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</si>
  <si>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</si>
  <si>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</si>
  <si>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</si>
  <si>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</si>
  <si>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</si>
  <si>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</si>
  <si>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</si>
  <si>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</si>
  <si>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</si>
  <si>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</si>
  <si>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</si>
  <si>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</si>
  <si>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</si>
  <si>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</si>
  <si>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</si>
  <si>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</si>
  <si>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</si>
  <si>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</si>
  <si>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</si>
  <si>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</si>
  <si>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</si>
  <si>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</si>
  <si>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</si>
  <si>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</si>
  <si>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</si>
  <si>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</si>
  <si>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</si>
  <si>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</si>
  <si>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</si>
  <si>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</si>
  <si>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</si>
  <si>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</si>
  <si>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</si>
  <si>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</si>
  <si>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</si>
  <si>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</si>
  <si>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</si>
  <si>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</si>
  <si>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</si>
  <si>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</si>
  <si>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</si>
  <si>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</si>
  <si>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</si>
  <si>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</si>
  <si>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</si>
  <si>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</si>
  <si>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</si>
  <si>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</si>
  <si>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</si>
  <si>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</si>
  <si>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</si>
  <si>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</si>
  <si>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</si>
  <si>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</si>
  <si>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</si>
  <si>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</si>
  <si>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</si>
  <si>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</si>
  <si>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</si>
  <si>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</si>
  <si>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</si>
  <si>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</si>
  <si>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</si>
  <si>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</si>
  <si>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</si>
  <si>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</si>
  <si>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</si>
  <si>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</si>
  <si>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</si>
  <si>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</si>
  <si>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</si>
  <si>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</si>
  <si>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</si>
  <si>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</si>
  <si>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</si>
  <si>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</si>
  <si>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</si>
  <si>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</si>
  <si>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</si>
  <si>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</si>
  <si>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</si>
  <si>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</si>
  <si>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</si>
  <si>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</si>
  <si>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</si>
  <si>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</si>
  <si>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</si>
  <si>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</si>
  <si>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</si>
  <si>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</si>
  <si>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</si>
  <si>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</si>
  <si>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</si>
  <si>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</si>
  <si>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</si>
  <si>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</si>
  <si>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</si>
  <si>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</si>
  <si>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</si>
  <si>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</si>
  <si>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</si>
  <si>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</si>
  <si>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</si>
  <si>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</si>
  <si>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</si>
  <si>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</si>
  <si>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</si>
  <si>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</si>
  <si>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</si>
  <si>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</si>
  <si>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</si>
  <si>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</si>
  <si>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</si>
  <si>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</si>
  <si>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</si>
  <si>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</si>
  <si>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</si>
  <si>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</si>
  <si>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</si>
  <si>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</si>
  <si>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</si>
  <si>
    <t>MRFSorting.m</t>
  </si>
  <si>
    <t>RDFSorting.m</t>
  </si>
  <si>
    <t>MRFSorting.residues_to_landfill</t>
  </si>
  <si>
    <t>WasteSorting.m (in restwaste to landfill)</t>
  </si>
  <si>
    <t>Not required for analysis</t>
  </si>
  <si>
    <t>BiologicalTreatment.m</t>
  </si>
  <si>
    <t>WasteSorting.m (included in restwaste to thermal/landfill)</t>
  </si>
  <si>
    <t>WasteSorting.m (included in restwaste to thermal)</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</si>
</sst>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141">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strike val="0"/>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dxf>
    <dxf>
      <font>
        <color theme="0" tint="-0.34998626667073579"/>
      </font>
    </dxf>
    <dxf>
      <font>
        <color theme="0" tint="-0.34998626667073579"/>
      </font>
    </dxf>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137" priority="72" operator="equal">
      <formula>0</formula>
    </cfRule>
    <cfRule type="cellIs" dxfId="136" priority="74" operator="lessThan">
      <formula>0</formula>
    </cfRule>
  </conditionalFormatting>
  <conditionalFormatting sqref="I23:I29">
    <cfRule type="cellIs" dxfId="135" priority="73" operator="lessThan">
      <formula>0</formula>
    </cfRule>
  </conditionalFormatting>
  <conditionalFormatting sqref="C23:I29 C35 H35 C36:E36 G36:H36 D38:H39 H40 C40:F40 C41:G41">
    <cfRule type="cellIs" dxfId="134" priority="69" operator="lessThan">
      <formula>0</formula>
    </cfRule>
    <cfRule type="cellIs" dxfId="133" priority="70" operator="equal">
      <formula>0</formula>
    </cfRule>
    <cfRule type="cellIs" dxfId="132" priority="71" operator="equal">
      <formula>"N/A"</formula>
    </cfRule>
  </conditionalFormatting>
  <conditionalFormatting sqref="F54">
    <cfRule type="cellIs" dxfId="131" priority="38" operator="lessThan">
      <formula>0</formula>
    </cfRule>
    <cfRule type="cellIs" dxfId="130" priority="39" operator="equal">
      <formula>0</formula>
    </cfRule>
    <cfRule type="cellIs" dxfId="129" priority="40" operator="equal">
      <formula>"N/A"</formula>
    </cfRule>
  </conditionalFormatting>
  <conditionalFormatting sqref="F54">
    <cfRule type="cellIs" dxfId="128" priority="36" operator="equal">
      <formula>0</formula>
    </cfRule>
    <cfRule type="cellIs" dxfId="127" priority="37" operator="lessThan">
      <formula>0</formula>
    </cfRule>
  </conditionalFormatting>
  <conditionalFormatting sqref="F57">
    <cfRule type="cellIs" dxfId="126" priority="33" operator="lessThan">
      <formula>0</formula>
    </cfRule>
    <cfRule type="cellIs" dxfId="125" priority="34" operator="equal">
      <formula>0</formula>
    </cfRule>
    <cfRule type="cellIs" dxfId="124" priority="35" operator="equal">
      <formula>"N/A"</formula>
    </cfRule>
  </conditionalFormatting>
  <conditionalFormatting sqref="F57">
    <cfRule type="cellIs" dxfId="123" priority="31" operator="equal">
      <formula>0</formula>
    </cfRule>
    <cfRule type="cellIs" dxfId="122" priority="32" operator="lessThan">
      <formula>0</formula>
    </cfRule>
  </conditionalFormatting>
  <conditionalFormatting sqref="F60:F63">
    <cfRule type="cellIs" dxfId="121" priority="28" operator="lessThan">
      <formula>0</formula>
    </cfRule>
    <cfRule type="cellIs" dxfId="120" priority="29" operator="equal">
      <formula>0</formula>
    </cfRule>
    <cfRule type="cellIs" dxfId="119" priority="30" operator="equal">
      <formula>"N/A"</formula>
    </cfRule>
  </conditionalFormatting>
  <conditionalFormatting sqref="F60:F63">
    <cfRule type="cellIs" dxfId="118" priority="26" operator="equal">
      <formula>0</formula>
    </cfRule>
    <cfRule type="cellIs" dxfId="117" priority="27" operator="lessThan">
      <formula>0</formula>
    </cfRule>
  </conditionalFormatting>
  <conditionalFormatting sqref="F65">
    <cfRule type="cellIs" dxfId="116" priority="23" operator="lessThan">
      <formula>0</formula>
    </cfRule>
    <cfRule type="cellIs" dxfId="115" priority="24" operator="equal">
      <formula>0</formula>
    </cfRule>
    <cfRule type="cellIs" dxfId="114" priority="25" operator="equal">
      <formula>"N/A"</formula>
    </cfRule>
  </conditionalFormatting>
  <conditionalFormatting sqref="F65">
    <cfRule type="cellIs" dxfId="113" priority="21" operator="equal">
      <formula>0</formula>
    </cfRule>
    <cfRule type="cellIs" dxfId="112" priority="22" operator="lessThan">
      <formula>0</formula>
    </cfRule>
  </conditionalFormatting>
  <conditionalFormatting sqref="F71">
    <cfRule type="cellIs" dxfId="111" priority="18" operator="lessThan">
      <formula>0</formula>
    </cfRule>
    <cfRule type="cellIs" dxfId="110" priority="19" operator="equal">
      <formula>0</formula>
    </cfRule>
    <cfRule type="cellIs" dxfId="109" priority="20" operator="equal">
      <formula>"N/A"</formula>
    </cfRule>
  </conditionalFormatting>
  <conditionalFormatting sqref="F71">
    <cfRule type="cellIs" dxfId="108" priority="16" operator="equal">
      <formula>0</formula>
    </cfRule>
    <cfRule type="cellIs" dxfId="107" priority="17" operator="lessThan">
      <formula>0</formula>
    </cfRule>
  </conditionalFormatting>
  <conditionalFormatting sqref="C51:I74">
    <cfRule type="cellIs" dxfId="106" priority="15" operator="lessThan">
      <formula>0</formula>
    </cfRule>
    <cfRule type="cellIs" dxfId="105" priority="14" operator="equal">
      <formula>0</formula>
    </cfRule>
  </conditionalFormatting>
  <conditionalFormatting sqref="F80:F106">
    <cfRule type="cellIs" dxfId="104" priority="11" operator="lessThan">
      <formula>0</formula>
    </cfRule>
    <cfRule type="cellIs" dxfId="103" priority="12" operator="equal">
      <formula>0</formula>
    </cfRule>
    <cfRule type="cellIs" dxfId="102" priority="13" operator="equal">
      <formula>"N/A"</formula>
    </cfRule>
  </conditionalFormatting>
  <conditionalFormatting sqref="F80:F106">
    <cfRule type="cellIs" dxfId="101" priority="9" operator="equal">
      <formula>0</formula>
    </cfRule>
    <cfRule type="cellIs" dxfId="100" priority="10" operator="lessThan">
      <formula>0</formula>
    </cfRule>
  </conditionalFormatting>
  <conditionalFormatting sqref="F80:F106">
    <cfRule type="cellIs" dxfId="99" priority="7" operator="equal">
      <formula>0</formula>
    </cfRule>
    <cfRule type="cellIs" dxfId="98" priority="8" operator="lessThan">
      <formula>0</formula>
    </cfRule>
  </conditionalFormatting>
  <conditionalFormatting sqref="I80:I106">
    <cfRule type="cellIs" dxfId="97" priority="5" operator="equal">
      <formula>0</formula>
    </cfRule>
    <cfRule type="cellIs" dxfId="96" priority="6" operator="lessThan">
      <formula>0</formula>
    </cfRule>
  </conditionalFormatting>
  <conditionalFormatting sqref="I80:I106">
    <cfRule type="cellIs" dxfId="95" priority="3" operator="equal">
      <formula>0</formula>
    </cfRule>
    <cfRule type="cellIs" dxfId="94" priority="4" operator="lessThan">
      <formula>0</formula>
    </cfRule>
  </conditionalFormatting>
  <conditionalFormatting sqref="C80:H106">
    <cfRule type="cellIs" dxfId="93" priority="2" operator="lessThan">
      <formula>0</formula>
    </cfRule>
    <cfRule type="cellIs" dxfId="92"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55" zoomScale="80" zoomScaleNormal="80" workbookViewId="0">
      <selection activeCell="F128" sqref="F12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topLeftCell="A83" zoomScale="70" zoomScaleNormal="70" workbookViewId="0">
      <selection activeCell="L139" sqref="L139"/>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topLeftCell="A14" zoomScale="70" zoomScaleNormal="70" workbookViewId="0">
      <selection activeCell="E91" sqref="E91"/>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E11" sqref="E11"/>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O15" zoomScale="70" zoomScaleNormal="70" workbookViewId="0">
      <selection activeCell="BH61" sqref="BH61"/>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140" priority="145" operator="lessThan">
      <formula>0</formula>
    </cfRule>
    <cfRule type="cellIs" dxfId="139" priority="146" operator="lessThan">
      <formula>0</formula>
    </cfRule>
  </conditionalFormatting>
  <conditionalFormatting sqref="L57:L78 T57:T78 AB57:AB78 AJ57:AJ83 AR57:AR77 AR79:AR83 AZ57:AZ75 BH57:BH82 BO57:BO74">
    <cfRule type="cellIs" dxfId="138"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468" zoomScale="60" zoomScaleNormal="60" workbookViewId="0">
      <pane xSplit="1" topLeftCell="B1" activePane="topRight" state="frozen"/>
      <selection activeCell="A125" sqref="A125"/>
      <selection pane="topRight" activeCell="H485" sqref="H485"/>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Q290"/>
  <sheetViews>
    <sheetView tabSelected="1" zoomScale="80" zoomScaleNormal="80" workbookViewId="0">
      <selection activeCell="P137" sqref="P137"/>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c r="M19" s="152"/>
      <c r="N19" t="s">
        <v>1493</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c r="M22" s="152"/>
      <c r="N22" t="s">
        <v>1485</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c r="M23" s="152"/>
      <c r="N23" t="s">
        <v>1485</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c r="M24" s="152"/>
      <c r="N24" t="s">
        <v>1485</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c r="M25" s="152"/>
      <c r="N25" t="s">
        <v>1485</v>
      </c>
    </row>
    <row r="26" spans="1:14" ht="15.75" thickBot="1">
      <c r="A26" s="90" t="s">
        <v>1068</v>
      </c>
      <c r="B26" s="91" t="s">
        <v>1079</v>
      </c>
      <c r="C26" s="91">
        <f>SUM(C10:C25)</f>
        <v>0</v>
      </c>
      <c r="D26" s="91">
        <f>SUM(D10:D25)</f>
        <v>0</v>
      </c>
      <c r="E26" s="91">
        <f t="shared" ref="E26:K26" si="1">SUM(E10:E25)</f>
        <v>0</v>
      </c>
      <c r="F26" s="91">
        <f t="shared" si="1"/>
        <v>0</v>
      </c>
      <c r="G26" s="91">
        <f t="shared" si="1"/>
        <v>0</v>
      </c>
      <c r="H26" s="91">
        <f t="shared" si="1"/>
        <v>0</v>
      </c>
      <c r="I26" s="91">
        <f t="shared" si="1"/>
        <v>0</v>
      </c>
      <c r="J26" s="91">
        <f t="shared" si="1"/>
        <v>0</v>
      </c>
      <c r="K26" s="91">
        <f t="shared" si="1"/>
        <v>0</v>
      </c>
      <c r="L26" s="92">
        <f t="shared" si="0"/>
        <v>0</v>
      </c>
      <c r="M26" s="152"/>
      <c r="N26" t="s">
        <v>1485</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c r="M32" s="152"/>
      <c r="N32" t="s">
        <v>1487</v>
      </c>
    </row>
    <row r="33" spans="1:15">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c r="M33" s="152"/>
      <c r="N33" t="s">
        <v>1487</v>
      </c>
    </row>
    <row r="34" spans="1:15">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c r="M34" s="152"/>
      <c r="N34" t="s">
        <v>1487</v>
      </c>
    </row>
    <row r="35" spans="1:15"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c r="M35" s="152"/>
      <c r="N35" t="s">
        <v>1487</v>
      </c>
    </row>
    <row r="37" spans="1:15" ht="15.75" thickBot="1">
      <c r="A37" s="62" t="s">
        <v>1090</v>
      </c>
    </row>
    <row r="38" spans="1:15">
      <c r="A38" s="93" t="s">
        <v>1089</v>
      </c>
      <c r="B38" s="7"/>
      <c r="C38" s="78" t="s">
        <v>4</v>
      </c>
      <c r="D38" s="78" t="s">
        <v>31</v>
      </c>
      <c r="E38" s="78" t="s">
        <v>32</v>
      </c>
      <c r="F38" s="78" t="s">
        <v>1091</v>
      </c>
      <c r="G38" s="79" t="s">
        <v>11</v>
      </c>
    </row>
    <row r="39" spans="1:15">
      <c r="A39" s="9" t="s">
        <v>1092</v>
      </c>
      <c r="B39" s="10"/>
      <c r="C39" s="10">
        <f>-C33</f>
        <v>0</v>
      </c>
      <c r="D39" s="10">
        <f>-G33</f>
        <v>0</v>
      </c>
      <c r="E39" s="10">
        <f>-H33</f>
        <v>0</v>
      </c>
      <c r="F39" s="10" t="s">
        <v>513</v>
      </c>
      <c r="G39" s="11">
        <f>SUM(C39:F39)</f>
        <v>0</v>
      </c>
      <c r="M39" s="152"/>
      <c r="N39" t="s">
        <v>1487</v>
      </c>
    </row>
    <row r="40" spans="1:15">
      <c r="A40" s="9" t="s">
        <v>1093</v>
      </c>
      <c r="B40" s="10"/>
      <c r="C40" s="10">
        <f>-C39</f>
        <v>0</v>
      </c>
      <c r="D40" s="10">
        <f>-D39</f>
        <v>0</v>
      </c>
      <c r="E40" s="10">
        <f>-E39</f>
        <v>0</v>
      </c>
      <c r="F40" s="94">
        <f>C39+D39+E39</f>
        <v>0</v>
      </c>
      <c r="G40" s="11">
        <f>SUM(C40:F40)</f>
        <v>0</v>
      </c>
      <c r="I40" s="95"/>
      <c r="J40" t="s">
        <v>1105</v>
      </c>
      <c r="M40" s="152"/>
      <c r="N40" t="s">
        <v>1487</v>
      </c>
    </row>
    <row r="41" spans="1:15">
      <c r="A41" s="9" t="s">
        <v>1094</v>
      </c>
      <c r="B41" s="10"/>
      <c r="C41" s="10" t="s">
        <v>513</v>
      </c>
      <c r="D41" s="10" t="s">
        <v>513</v>
      </c>
      <c r="E41" s="10" t="s">
        <v>513</v>
      </c>
      <c r="F41" s="10">
        <f>-(1-'Thermal Treatment'!$C$243-'Thermal Treatment'!$D$244)*Streams!F40</f>
        <v>0</v>
      </c>
      <c r="G41" s="11">
        <f t="shared" ref="G41:G43" si="3">SUM(C41:F41)</f>
        <v>0</v>
      </c>
    </row>
    <row r="42" spans="1:15">
      <c r="A42" s="9" t="s">
        <v>1095</v>
      </c>
      <c r="B42" s="10"/>
      <c r="C42" s="10" t="s">
        <v>513</v>
      </c>
      <c r="D42" s="10" t="s">
        <v>513</v>
      </c>
      <c r="E42" s="10" t="s">
        <v>513</v>
      </c>
      <c r="F42" s="10">
        <f>'Thermal Treatment'!$D$244*Streams!F40</f>
        <v>0</v>
      </c>
      <c r="G42" s="11">
        <f t="shared" si="3"/>
        <v>0</v>
      </c>
    </row>
    <row r="43" spans="1:15" ht="15.75" thickBot="1">
      <c r="A43" s="12" t="s">
        <v>1096</v>
      </c>
      <c r="B43" s="13"/>
      <c r="C43" s="13" t="s">
        <v>513</v>
      </c>
      <c r="D43" s="13" t="s">
        <v>513</v>
      </c>
      <c r="E43" s="13" t="s">
        <v>513</v>
      </c>
      <c r="F43" s="13">
        <f>-'Thermal Treatment'!$D$243*Streams!F40</f>
        <v>0</v>
      </c>
      <c r="G43" s="14">
        <f t="shared" si="3"/>
        <v>0</v>
      </c>
    </row>
    <row r="45" spans="1:15" ht="15.75" thickBot="1">
      <c r="A45" s="65" t="s">
        <v>1097</v>
      </c>
    </row>
    <row r="46" spans="1:15">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5">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c r="N47" s="152"/>
      <c r="O47" t="s">
        <v>1485</v>
      </c>
    </row>
    <row r="48" spans="1:15">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c r="N48" s="152"/>
      <c r="O48" t="s">
        <v>1488</v>
      </c>
    </row>
    <row r="49" spans="1:15">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c r="N49" s="152"/>
      <c r="O49" t="s">
        <v>1488</v>
      </c>
    </row>
    <row r="50" spans="1:15">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c r="N50" s="152"/>
      <c r="O50" t="s">
        <v>1488</v>
      </c>
    </row>
    <row r="51" spans="1:15">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c r="N51" s="152"/>
      <c r="O51" t="s">
        <v>1488</v>
      </c>
    </row>
    <row r="52" spans="1:15">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c r="N52" s="152"/>
      <c r="O52" t="s">
        <v>1488</v>
      </c>
    </row>
    <row r="53" spans="1:15">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c r="N53" s="152"/>
      <c r="O53" t="s">
        <v>1488</v>
      </c>
    </row>
    <row r="54" spans="1:15">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c r="N54" s="152"/>
      <c r="O54" t="s">
        <v>1488</v>
      </c>
    </row>
    <row r="55" spans="1:15">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5">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5"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5" ht="15.75" thickBot="1">
      <c r="A59" s="65" t="s">
        <v>1106</v>
      </c>
    </row>
    <row r="60" spans="1:15">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5">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c r="N61" s="152"/>
      <c r="O61" t="s">
        <v>1485</v>
      </c>
    </row>
    <row r="62" spans="1:15">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c r="N62" s="152"/>
      <c r="O62" t="s">
        <v>1488</v>
      </c>
    </row>
    <row r="63" spans="1:15">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c r="N63" s="152"/>
      <c r="O63" t="s">
        <v>1488</v>
      </c>
    </row>
    <row r="64" spans="1:15">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c r="N64" s="152"/>
      <c r="O64" t="s">
        <v>1488</v>
      </c>
    </row>
    <row r="65" spans="1:15">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c r="N65" s="152"/>
      <c r="O65" t="s">
        <v>1488</v>
      </c>
    </row>
    <row r="66" spans="1:15">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c r="N66" s="152"/>
      <c r="O66" t="s">
        <v>1488</v>
      </c>
    </row>
    <row r="67" spans="1:15">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c r="N67" s="152"/>
      <c r="O67" t="s">
        <v>1488</v>
      </c>
    </row>
    <row r="68" spans="1:15">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c r="N68" s="61" t="s">
        <v>1491</v>
      </c>
      <c r="O68" s="61"/>
    </row>
    <row r="69" spans="1:15">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c r="N69" s="152"/>
      <c r="O69" t="s">
        <v>1488</v>
      </c>
    </row>
    <row r="70" spans="1:15">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5">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5"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5" ht="15.75" thickBot="1">
      <c r="A74" s="62" t="s">
        <v>193</v>
      </c>
    </row>
    <row r="75" spans="1:15">
      <c r="A75" s="93" t="s">
        <v>1089</v>
      </c>
      <c r="B75" s="7"/>
      <c r="C75" s="78" t="s">
        <v>4</v>
      </c>
      <c r="D75" s="78" t="s">
        <v>5</v>
      </c>
      <c r="E75" s="78" t="s">
        <v>29</v>
      </c>
      <c r="F75" s="78" t="s">
        <v>30</v>
      </c>
      <c r="G75" s="78" t="s">
        <v>31</v>
      </c>
      <c r="H75" s="78" t="s">
        <v>32</v>
      </c>
      <c r="I75" s="78" t="s">
        <v>8</v>
      </c>
      <c r="J75" s="78" t="s">
        <v>9</v>
      </c>
      <c r="K75" s="78" t="s">
        <v>10</v>
      </c>
      <c r="L75" s="79" t="s">
        <v>11</v>
      </c>
    </row>
    <row r="76" spans="1:15">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5">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5">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5">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5">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c r="M80" s="152"/>
      <c r="N80" t="s">
        <v>1488</v>
      </c>
    </row>
    <row r="81" spans="1:14">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c r="M81" s="152"/>
      <c r="N81" t="s">
        <v>1488</v>
      </c>
    </row>
    <row r="82" spans="1:14">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c r="M82" s="152"/>
      <c r="N82" t="s">
        <v>1485</v>
      </c>
    </row>
    <row r="83" spans="1:14">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c r="M83" s="152"/>
      <c r="N83" t="s">
        <v>1492</v>
      </c>
    </row>
    <row r="84" spans="1:14">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c r="M84" s="152"/>
      <c r="N84" t="s">
        <v>1492</v>
      </c>
    </row>
    <row r="85" spans="1:14">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c r="M85" s="152"/>
      <c r="N85" t="s">
        <v>1492</v>
      </c>
    </row>
    <row r="86" spans="1:14">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c r="M86" s="61" t="s">
        <v>1491</v>
      </c>
    </row>
    <row r="87" spans="1:14">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c r="M87" s="152"/>
      <c r="N87" t="s">
        <v>1492</v>
      </c>
    </row>
    <row r="88" spans="1:14">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c r="M88" s="152"/>
      <c r="N88" t="s">
        <v>1492</v>
      </c>
    </row>
    <row r="89" spans="1:14">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c r="M89" s="152"/>
      <c r="N89" t="s">
        <v>1492</v>
      </c>
    </row>
    <row r="90" spans="1:14">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c r="M90" s="152"/>
      <c r="N90" t="s">
        <v>1492</v>
      </c>
    </row>
    <row r="91" spans="1:14">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c r="M91" s="152"/>
      <c r="N91" t="s">
        <v>1492</v>
      </c>
    </row>
    <row r="92" spans="1:14">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c r="M92" s="152"/>
      <c r="N92" t="s">
        <v>1492</v>
      </c>
    </row>
    <row r="93" spans="1:14">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c r="M93" s="61" t="s">
        <v>1491</v>
      </c>
    </row>
    <row r="94" spans="1:14">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c r="M94" s="152"/>
      <c r="N94" t="s">
        <v>1492</v>
      </c>
    </row>
    <row r="95" spans="1:14">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c r="M95" s="152"/>
      <c r="N95" t="s">
        <v>1492</v>
      </c>
    </row>
    <row r="96" spans="1:14">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c r="M96" s="152"/>
      <c r="N96" t="s">
        <v>1492</v>
      </c>
    </row>
    <row r="97" spans="1:15"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c r="M97" s="152"/>
      <c r="N97" t="s">
        <v>1492</v>
      </c>
    </row>
    <row r="99" spans="1:15" ht="15.75" thickBot="1">
      <c r="A99" s="62" t="s">
        <v>261</v>
      </c>
    </row>
    <row r="100" spans="1:15">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5">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c r="N101" s="152"/>
      <c r="O101" t="s">
        <v>1494</v>
      </c>
    </row>
    <row r="102" spans="1:15">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c r="N102" s="152"/>
      <c r="O102" t="s">
        <v>1487</v>
      </c>
    </row>
    <row r="103" spans="1:15">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c r="N103" s="152"/>
      <c r="O103" t="s">
        <v>1492</v>
      </c>
    </row>
    <row r="104" spans="1:15">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c r="N104" s="152"/>
      <c r="O104" t="s">
        <v>1492</v>
      </c>
    </row>
    <row r="105" spans="1:15">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c r="N105" s="152"/>
      <c r="O105" t="s">
        <v>1492</v>
      </c>
    </row>
    <row r="106" spans="1:15">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c r="N106" s="152"/>
      <c r="O106" t="s">
        <v>1492</v>
      </c>
    </row>
    <row r="107" spans="1:15">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c r="N107" s="152"/>
      <c r="O107" t="s">
        <v>1485</v>
      </c>
    </row>
    <row r="108" spans="1:15">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5">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5">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5">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5">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7">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7">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7">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7">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7">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7">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7"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7" ht="15.75" thickBot="1">
      <c r="A121" s="62" t="s">
        <v>79</v>
      </c>
    </row>
    <row r="122" spans="1:17">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7">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c r="P123" s="152"/>
      <c r="Q123" s="49" t="s">
        <v>1490</v>
      </c>
    </row>
    <row r="124" spans="1:17">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c r="P124" s="152"/>
      <c r="Q124" s="49" t="s">
        <v>1489</v>
      </c>
    </row>
    <row r="125" spans="1:17">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c r="P125" s="152"/>
      <c r="Q125" s="49" t="s">
        <v>1488</v>
      </c>
    </row>
    <row r="126" spans="1:17">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c r="P126" s="152"/>
      <c r="Q126" s="49" t="s">
        <v>1488</v>
      </c>
    </row>
    <row r="127" spans="1:17">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c r="P127" s="152"/>
      <c r="Q127" s="49" t="s">
        <v>1488</v>
      </c>
    </row>
    <row r="128" spans="1:17">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c r="P128" s="152"/>
      <c r="Q128" s="49" t="s">
        <v>1488</v>
      </c>
    </row>
    <row r="129" spans="1:17">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c r="P129" s="152"/>
      <c r="Q129" s="49" t="s">
        <v>1488</v>
      </c>
    </row>
    <row r="130" spans="1:17">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c r="P130" s="152"/>
      <c r="Q130" s="49" t="s">
        <v>1488</v>
      </c>
    </row>
    <row r="131" spans="1:17">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c r="P131" s="152"/>
      <c r="Q131" s="49" t="s">
        <v>1492</v>
      </c>
    </row>
    <row r="132" spans="1:17">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c r="P132" s="152"/>
      <c r="Q132" s="49" t="s">
        <v>1492</v>
      </c>
    </row>
    <row r="133" spans="1:17">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c r="P133" s="152"/>
      <c r="Q133" s="49" t="s">
        <v>1492</v>
      </c>
    </row>
    <row r="134" spans="1:17">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c r="P134" s="152"/>
      <c r="Q134" s="49" t="s">
        <v>1492</v>
      </c>
    </row>
    <row r="135" spans="1:17">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c r="P135" s="152"/>
      <c r="Q135" s="49" t="s">
        <v>1492</v>
      </c>
    </row>
    <row r="136" spans="1:17">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7">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7">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7">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7">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7">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7">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7"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c r="P143" s="152"/>
      <c r="Q143" t="s">
        <v>1485</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c r="M149" s="152"/>
      <c r="N149" t="s">
        <v>1487</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c r="M150" s="152"/>
      <c r="N150" s="49" t="s">
        <v>1488</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c r="M151" s="152"/>
      <c r="N151" s="49" t="s">
        <v>1488</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c r="M152" s="152"/>
      <c r="N152" s="49" t="s">
        <v>1492</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c r="M153" s="152"/>
      <c r="N153" s="49" t="s">
        <v>1492</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c r="M154" s="152"/>
      <c r="N154" s="49" t="s">
        <v>1492</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c r="M155" s="152"/>
      <c r="N155" s="49" t="s">
        <v>1492</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61" priority="1898" operator="equal">
      <formula>"N/A"</formula>
    </cfRule>
    <cfRule type="cellIs" dxfId="60" priority="1899" operator="equal">
      <formula>0</formula>
    </cfRule>
    <cfRule type="cellIs" dxfId="59" priority="1900"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58" priority="1893" operator="lessThan">
      <formula>0</formula>
    </cfRule>
    <cfRule type="cellIs" dxfId="57" priority="1894" operator="equal">
      <formula>0</formula>
    </cfRule>
  </conditionalFormatting>
  <conditionalFormatting sqref="C39:G43 C47:K47 C49:K57 M47:M57 L47:L53 C61:M72 C76:L97 C101:M119 C123:O143 C147:L159 E165:H223 E228:E290 N150:N155 Q123:Q131">
    <cfRule type="cellIs" dxfId="56" priority="1877" operator="lessThan">
      <formula>0</formula>
    </cfRule>
    <cfRule type="cellIs" dxfId="55" priority="1878"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54" priority="1849" operator="equal">
      <formula>0</formula>
    </cfRule>
  </conditionalFormatting>
  <conditionalFormatting sqref="Q132">
    <cfRule type="cellIs" dxfId="47" priority="22" operator="equal">
      <formula>"N/A"</formula>
    </cfRule>
    <cfRule type="cellIs" dxfId="46" priority="23" operator="equal">
      <formula>0</formula>
    </cfRule>
    <cfRule type="cellIs" dxfId="45" priority="24" operator="lessThan">
      <formula>0</formula>
    </cfRule>
  </conditionalFormatting>
  <conditionalFormatting sqref="Q132">
    <cfRule type="cellIs" dxfId="41" priority="20" operator="lessThan">
      <formula>0</formula>
    </cfRule>
    <cfRule type="cellIs" dxfId="40" priority="21" operator="equal">
      <formula>0</formula>
    </cfRule>
  </conditionalFormatting>
  <conditionalFormatting sqref="Q132">
    <cfRule type="cellIs" dxfId="37" priority="18" operator="lessThan">
      <formula>0</formula>
    </cfRule>
    <cfRule type="cellIs" dxfId="36" priority="19" operator="equal">
      <formula>0</formula>
    </cfRule>
  </conditionalFormatting>
  <conditionalFormatting sqref="Q132">
    <cfRule type="cellIs" dxfId="33" priority="17" operator="equal">
      <formula>0</formula>
    </cfRule>
  </conditionalFormatting>
  <conditionalFormatting sqref="Q133:Q134">
    <cfRule type="cellIs" dxfId="31" priority="14" operator="equal">
      <formula>"N/A"</formula>
    </cfRule>
    <cfRule type="cellIs" dxfId="30" priority="15" operator="equal">
      <formula>0</formula>
    </cfRule>
    <cfRule type="cellIs" dxfId="29" priority="16" operator="lessThan">
      <formula>0</formula>
    </cfRule>
  </conditionalFormatting>
  <conditionalFormatting sqref="Q133:Q134">
    <cfRule type="cellIs" dxfId="25" priority="12" operator="lessThan">
      <formula>0</formula>
    </cfRule>
    <cfRule type="cellIs" dxfId="24" priority="13" operator="equal">
      <formula>0</formula>
    </cfRule>
  </conditionalFormatting>
  <conditionalFormatting sqref="Q133:Q134">
    <cfRule type="cellIs" dxfId="21" priority="10" operator="lessThan">
      <formula>0</formula>
    </cfRule>
    <cfRule type="cellIs" dxfId="20" priority="11" operator="equal">
      <formula>0</formula>
    </cfRule>
  </conditionalFormatting>
  <conditionalFormatting sqref="Q133:Q134">
    <cfRule type="cellIs" dxfId="17" priority="9" operator="equal">
      <formula>0</formula>
    </cfRule>
  </conditionalFormatting>
  <conditionalFormatting sqref="Q135">
    <cfRule type="cellIs" dxfId="15" priority="6" operator="equal">
      <formula>"N/A"</formula>
    </cfRule>
    <cfRule type="cellIs" dxfId="14" priority="7" operator="equal">
      <formula>0</formula>
    </cfRule>
    <cfRule type="cellIs" dxfId="13" priority="8" operator="lessThan">
      <formula>0</formula>
    </cfRule>
  </conditionalFormatting>
  <conditionalFormatting sqref="Q135">
    <cfRule type="cellIs" dxfId="9" priority="4" operator="lessThan">
      <formula>0</formula>
    </cfRule>
    <cfRule type="cellIs" dxfId="8" priority="5" operator="equal">
      <formula>0</formula>
    </cfRule>
  </conditionalFormatting>
  <conditionalFormatting sqref="Q135">
    <cfRule type="cellIs" dxfId="5" priority="2" operator="lessThan">
      <formula>0</formula>
    </cfRule>
    <cfRule type="cellIs" dxfId="4" priority="3" operator="equal">
      <formula>0</formula>
    </cfRule>
  </conditionalFormatting>
  <conditionalFormatting sqref="Q135">
    <cfRule type="cellIs" dxfId="1" priority="1"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2011-08-26T04:02:47Z</dcterms:modified>
</cp:coreProperties>
</file>