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h-my.sharepoint.com/personal/acasti29_cougarnet_uh_edu/Documents/Patrick Y Anny/DEME Data Analysis/Conferences/ISB/Results/"/>
    </mc:Choice>
  </mc:AlternateContent>
  <xr:revisionPtr revIDLastSave="2556" documentId="8_{E5D8CC47-C3B7-1740-B9E3-4419486894CC}" xr6:coauthVersionLast="47" xr6:coauthVersionMax="47" xr10:uidLastSave="{BB80F16B-DA4C-7446-8439-91627A94D596}"/>
  <bookViews>
    <workbookView xWindow="8360" yWindow="500" windowWidth="20440" windowHeight="15860" xr2:uid="{DD16F71E-16D1-6E47-8A35-72FFBF2D1E1A}"/>
  </bookViews>
  <sheets>
    <sheet name="Combinado" sheetId="1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1" l="1"/>
  <c r="B12" i="11"/>
  <c r="B11" i="11"/>
  <c r="B10" i="11"/>
  <c r="D13" i="11"/>
  <c r="D12" i="11"/>
  <c r="D11" i="11"/>
  <c r="D10" i="11"/>
  <c r="E13" i="11"/>
  <c r="E12" i="11"/>
  <c r="E11" i="11"/>
  <c r="E10" i="11"/>
  <c r="F13" i="11"/>
  <c r="F12" i="11"/>
  <c r="F11" i="11"/>
  <c r="F10" i="11"/>
  <c r="H12" i="11"/>
  <c r="C12" i="11" s="1"/>
  <c r="F9" i="11"/>
  <c r="F8" i="11"/>
  <c r="F5" i="11"/>
  <c r="F4" i="11"/>
  <c r="G9" i="11"/>
  <c r="G8" i="11"/>
  <c r="G7" i="11"/>
  <c r="G6" i="11"/>
  <c r="G5" i="11"/>
  <c r="G4" i="11"/>
  <c r="G3" i="11"/>
  <c r="G2" i="11"/>
  <c r="F7" i="11"/>
  <c r="F6" i="11"/>
  <c r="F3" i="11"/>
  <c r="F2" i="11"/>
  <c r="E9" i="11"/>
  <c r="E8" i="11"/>
  <c r="E7" i="11"/>
  <c r="E6" i="11"/>
  <c r="E5" i="11"/>
  <c r="E4" i="11"/>
  <c r="E3" i="11"/>
  <c r="E2" i="11"/>
  <c r="D9" i="11"/>
  <c r="D8" i="11"/>
  <c r="D7" i="11"/>
  <c r="D6" i="11"/>
  <c r="D5" i="11"/>
  <c r="D4" i="11"/>
  <c r="D3" i="11"/>
  <c r="D2" i="11"/>
  <c r="C10" i="11"/>
  <c r="B9" i="11"/>
  <c r="B8" i="11"/>
  <c r="H8" i="11" s="1"/>
  <c r="C8" i="11" s="1"/>
  <c r="B7" i="11"/>
  <c r="B6" i="11"/>
  <c r="C6" i="11" s="1"/>
  <c r="B5" i="11"/>
  <c r="B4" i="11"/>
  <c r="B3" i="11"/>
  <c r="B2" i="11"/>
  <c r="H9" i="11"/>
  <c r="C9" i="11" s="1"/>
  <c r="H7" i="11"/>
  <c r="C7" i="11" s="1"/>
  <c r="C2" i="11"/>
  <c r="H13" i="11" l="1"/>
  <c r="C13" i="11" s="1"/>
  <c r="H11" i="11"/>
  <c r="C11" i="11" s="1"/>
  <c r="H3" i="11"/>
  <c r="C3" i="11" s="1"/>
  <c r="H5" i="11"/>
  <c r="C5" i="11" s="1"/>
  <c r="H4" i="11"/>
  <c r="C4" i="11" s="1"/>
</calcChain>
</file>

<file path=xl/sharedStrings.xml><?xml version="1.0" encoding="utf-8"?>
<sst xmlns="http://schemas.openxmlformats.org/spreadsheetml/2006/main" count="24" uniqueCount="13">
  <si>
    <t>Variable</t>
  </si>
  <si>
    <t>p</t>
  </si>
  <si>
    <t>DLD</t>
  </si>
  <si>
    <t>Intercept (TD)</t>
  </si>
  <si>
    <t>Estimate</t>
  </si>
  <si>
    <t>Probability</t>
  </si>
  <si>
    <t>SE</t>
  </si>
  <si>
    <t>Comparison</t>
  </si>
  <si>
    <t>Phenomenon</t>
  </si>
  <si>
    <t>Intercept + Variable (logit)</t>
  </si>
  <si>
    <t>Bilingual</t>
  </si>
  <si>
    <t>Intercept (Monolingual)</t>
  </si>
  <si>
    <t>Third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</si>
</sst>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>
    <font>
      <sz val="12"/>
      <color theme="1"/>
      <name val="Aptos Narrow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theme="1"/>
      <name val="Aptos Narrow"/>
      <family val="2"/>
      <scheme val="minor"/>
    </font>
    <font>
      <i/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76D6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4" fillId="3" borderId="3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2" fontId="2" fillId="3" borderId="2" xfId="0" quotePrefix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2" fontId="2" fillId="4" borderId="5" xfId="0" quotePrefix="1" applyNumberFormat="1" applyFont="1" applyFill="1" applyBorder="1" applyAlignment="1">
      <alignment horizontal="center"/>
    </xf>
    <xf numFmtId="164" fontId="2" fillId="4" borderId="5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3" fillId="2" borderId="1" xfId="0" applyFont="1" applyFill="1" applyBorder="1"/>
    <xf numFmtId="0" fontId="1" fillId="2" borderId="2" xfId="0" applyFont="1" applyFill="1" applyBorder="1" applyAlignment="1">
      <alignment horizontal="center"/>
    </xf>
    <xf numFmtId="164" fontId="2" fillId="4" borderId="0" xfId="1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2" fontId="2" fillId="3" borderId="7" xfId="0" applyNumberFormat="1" applyFont="1" applyFill="1" applyBorder="1" applyAlignment="1">
      <alignment horizontal="left"/>
    </xf>
    <xf numFmtId="2" fontId="2" fillId="4" borderId="7" xfId="0" applyNumberFormat="1" applyFont="1" applyFill="1" applyBorder="1" applyAlignment="1">
      <alignment horizontal="left"/>
    </xf>
    <xf numFmtId="165" fontId="2" fillId="3" borderId="2" xfId="0" quotePrefix="1" applyNumberFormat="1" applyFont="1" applyFill="1" applyBorder="1" applyAlignment="1">
      <alignment horizontal="center"/>
    </xf>
    <xf numFmtId="0" fontId="4" fillId="3" borderId="1" xfId="0" applyFont="1" applyFill="1" applyBorder="1"/>
    <xf numFmtId="2" fontId="2" fillId="3" borderId="0" xfId="0" quotePrefix="1" applyNumberFormat="1" applyFont="1" applyFill="1" applyAlignment="1">
      <alignment horizontal="center"/>
    </xf>
    <xf numFmtId="165" fontId="2" fillId="3" borderId="0" xfId="0" quotePrefix="1" applyNumberFormat="1" applyFont="1" applyFill="1" applyAlignment="1">
      <alignment horizontal="center"/>
    </xf>
    <xf numFmtId="2" fontId="2" fillId="4" borderId="0" xfId="0" quotePrefix="1" applyNumberFormat="1" applyFont="1" applyFill="1" applyAlignment="1">
      <alignment horizontal="center"/>
    </xf>
    <xf numFmtId="165" fontId="2" fillId="4" borderId="0" xfId="0" quotePrefix="1" applyNumberFormat="1" applyFont="1" applyFill="1" applyAlignment="1">
      <alignment horizontal="center"/>
    </xf>
    <xf numFmtId="2" fontId="2" fillId="4" borderId="8" xfId="0" applyNumberFormat="1" applyFont="1" applyFill="1" applyBorder="1" applyAlignment="1">
      <alignment horizontal="left"/>
    </xf>
    <xf numFmtId="165" fontId="6" fillId="4" borderId="0" xfId="0" quotePrefix="1" applyNumberFormat="1" applyFont="1" applyFill="1" applyAlignment="1">
      <alignment horizontal="center"/>
    </xf>
    <xf numFmtId="165" fontId="6" fillId="3" borderId="2" xfId="0" quotePrefix="1" applyNumberFormat="1" applyFont="1" applyFill="1" applyBorder="1" applyAlignment="1">
      <alignment horizontal="center"/>
    </xf>
    <xf numFmtId="165" fontId="6" fillId="3" borderId="0" xfId="0" quotePrefix="1" applyNumberFormat="1" applyFont="1" applyFill="1" applyAlignment="1">
      <alignment horizontal="center"/>
    </xf>
    <xf numFmtId="165" fontId="6" fillId="4" borderId="5" xfId="0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6D6FF"/>
      <color rgb="FF009193"/>
      <color rgb="FFFF7E79"/>
      <color rgb="FFFFFD78"/>
      <color rgb="FFCC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Users/patrick/Library/CloudStorage/OneDrive-UniversityOfHouston/Patrick%20Y%20Anny/DEME%20Data%20Analysis/Conferences/ISB/ISB%20Qualitative%20Analysis.csv" TargetMode="External"/><Relationship Id="rId1" Type="http://schemas.openxmlformats.org/officeDocument/2006/relationships/externalLinkPath" Target="/Users/patrick/Library/CloudStorage/OneDrive-UniversityOfHouston/Patrick%20Y%20Anny/DEME%20Data%20Analysis/Conferences/ISB/ISB%20Qualitative%20Analysi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Users/patrick/Library/CloudStorage/OneDrive-UniversityOfHouston/Patrick%20Y%20Anny/DEME%20Data%20Analysis/Conferences/ISB/Results/ISB%20Qualitative%20Analysis.csv" TargetMode="External"/><Relationship Id="rId1" Type="http://schemas.openxmlformats.org/officeDocument/2006/relationships/externalLinkPath" Target="/Users/patrick/Library/CloudStorage/OneDrive-UniversityOfHouston/Patrick%20Y%20Anny/DEME%20Data%20Analysis/Conferences/ISB/Results/ISB%20Qualitative%20Analysi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Users/patrick/Library/CloudStorage/OneDrive-UniversityOfHouston/Patrick%20Y%20Anny/DEME%20Data%20Analysis/Conferences/ISB/Results/ISB%20Third%20Person%20Singular%20Results.csv" TargetMode="External"/><Relationship Id="rId1" Type="http://schemas.openxmlformats.org/officeDocument/2006/relationships/externalLinkPath" Target="/Users/patrick/Library/CloudStorage/OneDrive-UniversityOfHouston/Patrick%20Y%20Anny/DEME%20Data%20Analysis/Conferences/ISB/Results/ISB%20Third%20Person%20Singular%20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B Qualitative Analysis"/>
    </sheetNames>
    <sheetDataSet>
      <sheetData sheetId="0">
        <row r="2">
          <cell r="B2">
            <v>0.21265000000000001</v>
          </cell>
          <cell r="C2">
            <v>0.40175</v>
          </cell>
          <cell r="D2">
            <v>0.59699999999999998</v>
          </cell>
          <cell r="E2" t="str">
            <v>Language ability</v>
          </cell>
          <cell r="F2" t="str">
            <v>Article omissions</v>
          </cell>
        </row>
        <row r="3">
          <cell r="B3">
            <v>0.64009000000000005</v>
          </cell>
          <cell r="C3">
            <v>0.50577000000000005</v>
          </cell>
          <cell r="D3">
            <v>0.20599999999999999</v>
          </cell>
          <cell r="E3" t="str">
            <v>Language ability</v>
          </cell>
          <cell r="F3" t="str">
            <v>Article omissions</v>
          </cell>
        </row>
        <row r="4">
          <cell r="B4">
            <v>-0.25691999999999998</v>
          </cell>
          <cell r="C4">
            <v>0.46722000000000002</v>
          </cell>
          <cell r="D4">
            <v>0.58199999999999996</v>
          </cell>
          <cell r="F4" t="str">
            <v>Article omissions</v>
          </cell>
        </row>
        <row r="5">
          <cell r="B5">
            <v>1.1501699999999999</v>
          </cell>
          <cell r="C5">
            <v>0.54205999999999999</v>
          </cell>
          <cell r="D5">
            <v>3.4000000000000002E-2</v>
          </cell>
          <cell r="F5" t="str">
            <v>Article omissions</v>
          </cell>
        </row>
        <row r="6">
          <cell r="B6">
            <v>-2.24817</v>
          </cell>
          <cell r="C6">
            <v>0.41754000000000002</v>
          </cell>
          <cell r="D6">
            <v>0</v>
          </cell>
          <cell r="E6" t="str">
            <v>Language ability</v>
          </cell>
          <cell r="F6" t="str">
            <v>Clitic omissions</v>
          </cell>
        </row>
        <row r="7">
          <cell r="B7">
            <v>3.1460900000000001</v>
          </cell>
          <cell r="C7">
            <v>0.55259999999999998</v>
          </cell>
          <cell r="D7">
            <v>0</v>
          </cell>
          <cell r="E7" t="str">
            <v>Language ability</v>
          </cell>
          <cell r="F7" t="str">
            <v>Clitic omissions</v>
          </cell>
        </row>
        <row r="8">
          <cell r="B8">
            <v>-0.86573</v>
          </cell>
          <cell r="C8">
            <v>0.50658999999999998</v>
          </cell>
          <cell r="D8">
            <v>8.6999999999999994E-2</v>
          </cell>
          <cell r="F8" t="str">
            <v>Clitic omissions</v>
          </cell>
        </row>
        <row r="9">
          <cell r="B9">
            <v>0.43315999999999999</v>
          </cell>
          <cell r="C9">
            <v>0.62092000000000003</v>
          </cell>
          <cell r="D9">
            <v>0.48499999999999999</v>
          </cell>
          <cell r="F9" t="str">
            <v>Clitic omissions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B Qualitative Analysis"/>
    </sheetNames>
    <sheetDataSet>
      <sheetData sheetId="0">
        <row r="4">
          <cell r="E4" t="str">
            <v>Bilingualism</v>
          </cell>
        </row>
        <row r="5">
          <cell r="E5" t="str">
            <v>Bilingualism</v>
          </cell>
        </row>
        <row r="8">
          <cell r="E8" t="str">
            <v>Bilingualism</v>
          </cell>
        </row>
        <row r="9">
          <cell r="E9" t="str">
            <v>Bilingualism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B Third Person Singular Resul"/>
    </sheetNames>
    <sheetDataSet>
      <sheetData sheetId="0">
        <row r="2">
          <cell r="B2">
            <v>-0.95</v>
          </cell>
          <cell r="C2">
            <v>0.13</v>
          </cell>
          <cell r="D2">
            <v>0</v>
          </cell>
          <cell r="E2" t="str">
            <v>Language ability</v>
          </cell>
        </row>
        <row r="3">
          <cell r="B3">
            <v>-0.22</v>
          </cell>
          <cell r="C3">
            <v>0.23</v>
          </cell>
          <cell r="D3">
            <v>0.33012000000000002</v>
          </cell>
          <cell r="E3" t="str">
            <v>Language ability</v>
          </cell>
        </row>
        <row r="4">
          <cell r="B4">
            <v>-1.43</v>
          </cell>
          <cell r="C4">
            <v>0.2</v>
          </cell>
          <cell r="D4">
            <v>0</v>
          </cell>
          <cell r="E4" t="str">
            <v>Bilingualism</v>
          </cell>
        </row>
        <row r="5">
          <cell r="B5">
            <v>0.61</v>
          </cell>
          <cell r="C5">
            <v>0.23</v>
          </cell>
          <cell r="D5">
            <v>8.1799999999999998E-3</v>
          </cell>
          <cell r="E5" t="str">
            <v>Bilingualism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147-0745-134A-9CB2-F21C0415795A}">
  <dimension ref="A1:H13"/>
  <sheetViews>
    <sheetView tabSelected="1" zoomScale="150" zoomScaleNormal="150" workbookViewId="0">
      <selection activeCell="C12" sqref="C12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9.1640625" style="1" customWidth="1"/>
    <col min="7" max="7" width="20.83203125" style="1" customWidth="1"/>
    <col min="8" max="8" width="30.6640625" style="2" customWidth="1"/>
    <col min="9" max="16384" width="14.83203125" style="1"/>
  </cols>
  <sheetData>
    <row r="1" spans="1:8" ht="18" customHeight="1">
      <c r="A1" s="11" t="s">
        <v>0</v>
      </c>
      <c r="B1" s="12" t="s">
        <v>4</v>
      </c>
      <c r="C1" s="12" t="s">
        <v>5</v>
      </c>
      <c r="D1" s="12" t="s">
        <v>6</v>
      </c>
      <c r="E1" s="12" t="s">
        <v>1</v>
      </c>
      <c r="F1" s="12" t="s">
        <v>7</v>
      </c>
      <c r="G1" s="12" t="s">
        <v>8</v>
      </c>
      <c r="H1" s="14" t="s">
        <v>9</v>
      </c>
    </row>
    <row r="2" spans="1:8" ht="18" customHeight="1">
      <c r="A2" s="19" t="s">
        <v>3</v>
      </c>
      <c r="B2" s="6">
        <f>'[1]ISB Qualitative Analysis'!$B$2</f>
        <v>0.21265000000000001</v>
      </c>
      <c r="C2" s="7">
        <f>(EXP(B2))/(1+(EXP(B2)))</f>
        <v>0.55296306766443282</v>
      </c>
      <c r="D2" s="6">
        <f>'[1]ISB Qualitative Analysis'!C$2</f>
        <v>0.40175</v>
      </c>
      <c r="E2" s="18">
        <f>'[1]ISB Qualitative Analysis'!D$2</f>
        <v>0.59699999999999998</v>
      </c>
      <c r="F2" s="6" t="str">
        <f>'[1]ISB Qualitative Analysis'!E$2</f>
        <v>Language ability</v>
      </c>
      <c r="G2" s="6" t="str">
        <f>'[1]ISB Qualitative Analysis'!F$2</f>
        <v>Article omissions</v>
      </c>
      <c r="H2" s="15"/>
    </row>
    <row r="3" spans="1:8" ht="18" customHeight="1">
      <c r="A3" s="3" t="s">
        <v>2</v>
      </c>
      <c r="B3" s="20">
        <f>'[1]ISB Qualitative Analysis'!$B$3</f>
        <v>0.64009000000000005</v>
      </c>
      <c r="C3" s="10">
        <f>(EXP(H3))/(1+(EXP(H3)))</f>
        <v>0.70114160394751301</v>
      </c>
      <c r="D3" s="20">
        <f>'[1]ISB Qualitative Analysis'!C$3</f>
        <v>0.50577000000000005</v>
      </c>
      <c r="E3" s="21">
        <f>'[1]ISB Qualitative Analysis'!D$3</f>
        <v>0.20599999999999999</v>
      </c>
      <c r="F3" s="20" t="str">
        <f>'[1]ISB Qualitative Analysis'!E$3</f>
        <v>Language ability</v>
      </c>
      <c r="G3" s="20" t="str">
        <f>'[1]ISB Qualitative Analysis'!F$3</f>
        <v>Article omissions</v>
      </c>
      <c r="H3" s="16">
        <f>$B$2+B3</f>
        <v>0.85274000000000005</v>
      </c>
    </row>
    <row r="4" spans="1:8" ht="18" customHeight="1">
      <c r="A4" s="4" t="s">
        <v>11</v>
      </c>
      <c r="B4" s="22">
        <f>'[1]ISB Qualitative Analysis'!$B$4</f>
        <v>-0.25691999999999998</v>
      </c>
      <c r="C4" s="13">
        <f>(EXP(H4))/(1+(EXP(H4)))</f>
        <v>0.48893430718337477</v>
      </c>
      <c r="D4" s="22">
        <f>'[1]ISB Qualitative Analysis'!C$4</f>
        <v>0.46722000000000002</v>
      </c>
      <c r="E4" s="23">
        <f>'[1]ISB Qualitative Analysis'!D$4</f>
        <v>0.58199999999999996</v>
      </c>
      <c r="F4" s="22" t="str">
        <f>'[2]ISB Qualitative Analysis'!E$4</f>
        <v>Bilingualism</v>
      </c>
      <c r="G4" s="22" t="str">
        <f>'[1]ISB Qualitative Analysis'!F$4</f>
        <v>Article omissions</v>
      </c>
      <c r="H4" s="17">
        <f>$B$2+B4</f>
        <v>-4.4269999999999976E-2</v>
      </c>
    </row>
    <row r="5" spans="1:8" ht="18" customHeight="1">
      <c r="A5" s="4" t="s">
        <v>10</v>
      </c>
      <c r="B5" s="22">
        <f>'[1]ISB Qualitative Analysis'!$B$5</f>
        <v>1.1501699999999999</v>
      </c>
      <c r="C5" s="13">
        <f>(EXP(H5))/(1+(EXP(H5)))</f>
        <v>0.79621763935711254</v>
      </c>
      <c r="D5" s="22">
        <f>'[1]ISB Qualitative Analysis'!C$5</f>
        <v>0.54205999999999999</v>
      </c>
      <c r="E5" s="25">
        <f>'[1]ISB Qualitative Analysis'!D$5</f>
        <v>3.4000000000000002E-2</v>
      </c>
      <c r="F5" s="22" t="str">
        <f>'[2]ISB Qualitative Analysis'!E$5</f>
        <v>Bilingualism</v>
      </c>
      <c r="G5" s="22" t="str">
        <f>'[1]ISB Qualitative Analysis'!F$5</f>
        <v>Article omissions</v>
      </c>
      <c r="H5" s="17">
        <f>$B$2+B5</f>
        <v>1.3628199999999999</v>
      </c>
    </row>
    <row r="6" spans="1:8" ht="18" customHeight="1">
      <c r="A6" s="19" t="s">
        <v>3</v>
      </c>
      <c r="B6" s="6">
        <f>'[1]ISB Qualitative Analysis'!$B$6</f>
        <v>-2.24817</v>
      </c>
      <c r="C6" s="7">
        <f>(EXP(B6))/(1+(EXP(B6)))</f>
        <v>9.5507433871033304E-2</v>
      </c>
      <c r="D6" s="6">
        <f>'[1]ISB Qualitative Analysis'!C$6</f>
        <v>0.41754000000000002</v>
      </c>
      <c r="E6" s="26">
        <f>'[1]ISB Qualitative Analysis'!D$6</f>
        <v>0</v>
      </c>
      <c r="F6" s="6" t="str">
        <f>'[1]ISB Qualitative Analysis'!E$6</f>
        <v>Language ability</v>
      </c>
      <c r="G6" s="6" t="str">
        <f>'[1]ISB Qualitative Analysis'!F$6</f>
        <v>Clitic omissions</v>
      </c>
      <c r="H6" s="15"/>
    </row>
    <row r="7" spans="1:8" ht="18" customHeight="1">
      <c r="A7" s="3" t="s">
        <v>2</v>
      </c>
      <c r="B7" s="20">
        <f>'[1]ISB Qualitative Analysis'!$B$7</f>
        <v>3.1460900000000001</v>
      </c>
      <c r="C7" s="10">
        <f>(EXP(H7))/(1+(EXP(H7)))</f>
        <v>0.96638987534961307</v>
      </c>
      <c r="D7" s="20">
        <f>'[1]ISB Qualitative Analysis'!C$7</f>
        <v>0.55259999999999998</v>
      </c>
      <c r="E7" s="27">
        <f>'[1]ISB Qualitative Analysis'!D$7</f>
        <v>0</v>
      </c>
      <c r="F7" s="20" t="str">
        <f>'[1]ISB Qualitative Analysis'!E$7</f>
        <v>Language ability</v>
      </c>
      <c r="G7" s="20" t="str">
        <f>'[1]ISB Qualitative Analysis'!F$7</f>
        <v>Clitic omissions</v>
      </c>
      <c r="H7" s="16">
        <f>$B$2+B7</f>
        <v>3.3587400000000001</v>
      </c>
    </row>
    <row r="8" spans="1:8" ht="18" customHeight="1">
      <c r="A8" s="4" t="s">
        <v>11</v>
      </c>
      <c r="B8" s="22">
        <f>'[1]ISB Qualitative Analysis'!$B$8</f>
        <v>-0.86573</v>
      </c>
      <c r="C8" s="13">
        <f>(EXP(H8))/(1+(EXP(H8)))</f>
        <v>0.34229580239873697</v>
      </c>
      <c r="D8" s="22">
        <f>'[1]ISB Qualitative Analysis'!C$8</f>
        <v>0.50658999999999998</v>
      </c>
      <c r="E8" s="23">
        <f>'[1]ISB Qualitative Analysis'!D$8</f>
        <v>8.6999999999999994E-2</v>
      </c>
      <c r="F8" s="22" t="str">
        <f>'[2]ISB Qualitative Analysis'!E$8</f>
        <v>Bilingualism</v>
      </c>
      <c r="G8" s="22" t="str">
        <f>'[1]ISB Qualitative Analysis'!F$8</f>
        <v>Clitic omissions</v>
      </c>
      <c r="H8" s="17">
        <f>$B$2+B8</f>
        <v>-0.65307999999999999</v>
      </c>
    </row>
    <row r="9" spans="1:8" ht="18" customHeight="1">
      <c r="A9" s="4" t="s">
        <v>10</v>
      </c>
      <c r="B9" s="22">
        <f>'[1]ISB Qualitative Analysis'!$B$9</f>
        <v>0.43315999999999999</v>
      </c>
      <c r="C9" s="13">
        <f>(EXP(H9))/(1+(EXP(H9)))</f>
        <v>0.65606563555452446</v>
      </c>
      <c r="D9" s="22">
        <f>'[1]ISB Qualitative Analysis'!C$9</f>
        <v>0.62092000000000003</v>
      </c>
      <c r="E9" s="23">
        <f>'[1]ISB Qualitative Analysis'!D$9</f>
        <v>0.48499999999999999</v>
      </c>
      <c r="F9" s="22" t="str">
        <f>'[2]ISB Qualitative Analysis'!E$9</f>
        <v>Bilingualism</v>
      </c>
      <c r="G9" s="22" t="str">
        <f>'[1]ISB Qualitative Analysis'!F$9</f>
        <v>Clitic omissions</v>
      </c>
      <c r="H9" s="17">
        <f>$B$2+B9</f>
        <v>0.64581</v>
      </c>
    </row>
    <row r="10" spans="1:8" ht="18" customHeight="1">
      <c r="A10" s="19" t="s">
        <v>3</v>
      </c>
      <c r="B10" s="6">
        <f>'[3]ISB Third Person Singular Resul'!$B$2</f>
        <v>-0.95</v>
      </c>
      <c r="C10" s="7">
        <f>(EXP(B10))/(1+(EXP(B10)))</f>
        <v>0.27888482197713693</v>
      </c>
      <c r="D10" s="6">
        <f>'[3]ISB Third Person Singular Resul'!$C$2</f>
        <v>0.13</v>
      </c>
      <c r="E10" s="26">
        <f>'[3]ISB Third Person Singular Resul'!$D$2</f>
        <v>0</v>
      </c>
      <c r="F10" s="6" t="str">
        <f>'[3]ISB Third Person Singular Resul'!$E$2</f>
        <v>Language ability</v>
      </c>
      <c r="G10" s="6" t="s">
        <v>12</v>
      </c>
      <c r="H10" s="15"/>
    </row>
    <row r="11" spans="1:8" ht="18" customHeight="1">
      <c r="A11" s="3" t="s">
        <v>2</v>
      </c>
      <c r="B11" s="20">
        <f>'[3]ISB Third Person Singular Resul'!$B$3</f>
        <v>-0.22</v>
      </c>
      <c r="C11" s="10">
        <f>(EXP(H11))/(1+(EXP(H11)))</f>
        <v>0.49816250827215058</v>
      </c>
      <c r="D11" s="20">
        <f>'[3]ISB Third Person Singular Resul'!$C$3</f>
        <v>0.23</v>
      </c>
      <c r="E11" s="21">
        <f>'[3]ISB Third Person Singular Resul'!$D$3</f>
        <v>0.33012000000000002</v>
      </c>
      <c r="F11" s="20" t="str">
        <f>'[3]ISB Third Person Singular Resul'!$E$3</f>
        <v>Language ability</v>
      </c>
      <c r="G11" s="20" t="s">
        <v>12</v>
      </c>
      <c r="H11" s="16">
        <f>$B$2+B11</f>
        <v>-7.3499999999999954E-3</v>
      </c>
    </row>
    <row r="12" spans="1:8" ht="18" customHeight="1">
      <c r="A12" s="4" t="s">
        <v>11</v>
      </c>
      <c r="B12" s="22">
        <f>'[3]ISB Third Person Singular Resul'!$B$4</f>
        <v>-1.43</v>
      </c>
      <c r="C12" s="13">
        <f>(EXP(H12))/(1+(EXP(H12)))</f>
        <v>0.22840313754311223</v>
      </c>
      <c r="D12" s="22">
        <f>'[3]ISB Third Person Singular Resul'!$C$4</f>
        <v>0.2</v>
      </c>
      <c r="E12" s="25">
        <f>'[3]ISB Third Person Singular Resul'!$D$4</f>
        <v>0</v>
      </c>
      <c r="F12" s="22" t="str">
        <f>'[3]ISB Third Person Singular Resul'!$E$4</f>
        <v>Bilingualism</v>
      </c>
      <c r="G12" s="22" t="s">
        <v>12</v>
      </c>
      <c r="H12" s="17">
        <f>$B$2+B12</f>
        <v>-1.2173499999999999</v>
      </c>
    </row>
    <row r="13" spans="1:8" ht="18" customHeight="1">
      <c r="A13" s="5" t="s">
        <v>10</v>
      </c>
      <c r="B13" s="8">
        <f>'[3]ISB Third Person Singular Resul'!$B$5</f>
        <v>0.61</v>
      </c>
      <c r="C13" s="9">
        <f>(EXP(H13))/(1+(EXP(H13)))</f>
        <v>0.69479857183063365</v>
      </c>
      <c r="D13" s="8">
        <f>'[3]ISB Third Person Singular Resul'!$C$5</f>
        <v>0.23</v>
      </c>
      <c r="E13" s="28">
        <f>'[3]ISB Third Person Singular Resul'!$D$5</f>
        <v>8.1799999999999998E-3</v>
      </c>
      <c r="F13" s="8" t="str">
        <f>'[3]ISB Third Person Singular Resul'!$E$5</f>
        <v>Bilingualism</v>
      </c>
      <c r="G13" s="8" t="s">
        <v>12</v>
      </c>
      <c r="H13" s="24">
        <f>$B$2+B13</f>
        <v>0.82264999999999999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Thane, Patrick D</dc:creator>
  <cp:lastModifiedBy>Thane, Patrick D</cp:lastModifiedBy>
  <dcterms:created xsi:type="dcterms:W3CDTF">2024-11-11T20:50:17Z</dcterms:created>
  <dcterms:modified xsi:type="dcterms:W3CDTF">2025-06-11T14:48:10Z</dcterms:modified>
</cp:coreProperties>
</file>