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h-my.sharepoint.com/personal/acasti29_cougarnet_uh_edu/Documents/Patrick Y Anny/DEME Data Analysis/JCL Nominal Manuscript/Results/"/>
    </mc:Choice>
  </mc:AlternateContent>
  <xr:revisionPtr revIDLastSave="1564" documentId="8_{E5D8CC47-C3B7-1740-B9E3-4419486894CC}" xr6:coauthVersionLast="47" xr6:coauthVersionMax="47" xr10:uidLastSave="{2D005E87-15E6-D546-AE84-84959145BF17}"/>
  <bookViews>
    <workbookView xWindow="2540" yWindow="500" windowWidth="26260" windowHeight="15860" xr2:uid="{DD16F71E-16D1-6E47-8A35-72FFBF2D1E1A}"/>
  </bookViews>
  <sheets>
    <sheet name="Overall" sheetId="11" r:id="rId1"/>
    <sheet name="Articles" sheetId="12" r:id="rId2"/>
    <sheet name="Clitics" sheetId="1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  <c r="B4" i="11"/>
  <c r="B3" i="11"/>
  <c r="B2" i="11"/>
  <c r="B2" i="12"/>
  <c r="B3" i="12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B21" i="13"/>
  <c r="B20" i="13"/>
  <c r="B19" i="13"/>
  <c r="B18" i="13"/>
  <c r="B17" i="13"/>
  <c r="B16" i="13"/>
  <c r="B15" i="13"/>
  <c r="B14" i="13"/>
  <c r="B13" i="13"/>
  <c r="B12" i="13"/>
  <c r="C12" i="13" s="1"/>
  <c r="B11" i="13"/>
  <c r="B10" i="13"/>
  <c r="B9" i="13"/>
  <c r="B8" i="13"/>
  <c r="B7" i="13"/>
  <c r="C7" i="13" s="1"/>
  <c r="B6" i="13"/>
  <c r="B5" i="13"/>
  <c r="B4" i="13"/>
  <c r="B3" i="13"/>
  <c r="B2" i="13"/>
  <c r="C2" i="13" s="1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8" i="12"/>
  <c r="F9" i="12"/>
  <c r="F7" i="12"/>
  <c r="F6" i="12"/>
  <c r="F5" i="12"/>
  <c r="F4" i="12"/>
  <c r="F3" i="12"/>
  <c r="F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6" i="12"/>
  <c r="E7" i="12"/>
  <c r="E5" i="12"/>
  <c r="E4" i="12"/>
  <c r="E3" i="12"/>
  <c r="E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21" i="12"/>
  <c r="B20" i="12"/>
  <c r="B19" i="12"/>
  <c r="B18" i="12"/>
  <c r="B17" i="12"/>
  <c r="C17" i="12" s="1"/>
  <c r="B16" i="12"/>
  <c r="B15" i="12"/>
  <c r="B14" i="12"/>
  <c r="B13" i="12"/>
  <c r="B12" i="12"/>
  <c r="C12" i="12" s="1"/>
  <c r="B11" i="12"/>
  <c r="B10" i="12"/>
  <c r="B9" i="12"/>
  <c r="B8" i="12"/>
  <c r="B7" i="12"/>
  <c r="C7" i="12" s="1"/>
  <c r="B6" i="12"/>
  <c r="B5" i="12"/>
  <c r="B4" i="12"/>
  <c r="G21" i="11"/>
  <c r="G20" i="11"/>
  <c r="G19" i="11"/>
  <c r="G18" i="11"/>
  <c r="G17" i="11"/>
  <c r="F21" i="11"/>
  <c r="F20" i="11"/>
  <c r="F19" i="11"/>
  <c r="F18" i="11"/>
  <c r="F17" i="11"/>
  <c r="E17" i="11"/>
  <c r="E18" i="11"/>
  <c r="E19" i="11"/>
  <c r="E20" i="11"/>
  <c r="E21" i="11"/>
  <c r="D21" i="11"/>
  <c r="D20" i="11"/>
  <c r="D19" i="11"/>
  <c r="D18" i="11"/>
  <c r="D17" i="11"/>
  <c r="B21" i="11"/>
  <c r="B20" i="11"/>
  <c r="B19" i="11"/>
  <c r="B18" i="11"/>
  <c r="B17" i="11"/>
  <c r="C17" i="11" s="1"/>
  <c r="G16" i="11"/>
  <c r="G15" i="11"/>
  <c r="G14" i="11"/>
  <c r="G13" i="11"/>
  <c r="G12" i="11"/>
  <c r="F12" i="11"/>
  <c r="F13" i="11"/>
  <c r="F14" i="11"/>
  <c r="F15" i="11"/>
  <c r="F16" i="11"/>
  <c r="E16" i="11"/>
  <c r="E15" i="11"/>
  <c r="E14" i="11"/>
  <c r="E13" i="11"/>
  <c r="E12" i="11"/>
  <c r="D16" i="11"/>
  <c r="D15" i="11"/>
  <c r="D14" i="11"/>
  <c r="D13" i="11"/>
  <c r="D12" i="11"/>
  <c r="B16" i="11"/>
  <c r="B15" i="11"/>
  <c r="B14" i="11"/>
  <c r="B13" i="11"/>
  <c r="B12" i="11"/>
  <c r="C12" i="11" s="1"/>
  <c r="G11" i="11"/>
  <c r="G10" i="11"/>
  <c r="G9" i="11"/>
  <c r="G8" i="11"/>
  <c r="G7" i="11"/>
  <c r="F11" i="11"/>
  <c r="F10" i="11"/>
  <c r="F9" i="11"/>
  <c r="F8" i="11"/>
  <c r="F7" i="11"/>
  <c r="E7" i="11"/>
  <c r="E8" i="11"/>
  <c r="E9" i="11"/>
  <c r="E10" i="11"/>
  <c r="E11" i="11"/>
  <c r="D11" i="11"/>
  <c r="D10" i="11"/>
  <c r="D9" i="11"/>
  <c r="D8" i="11"/>
  <c r="D7" i="11"/>
  <c r="B11" i="11"/>
  <c r="B6" i="11"/>
  <c r="B10" i="11"/>
  <c r="B9" i="11"/>
  <c r="B8" i="11"/>
  <c r="B7" i="11"/>
  <c r="G6" i="11"/>
  <c r="G5" i="11"/>
  <c r="G4" i="11"/>
  <c r="G3" i="11"/>
  <c r="G2" i="11"/>
  <c r="F6" i="11"/>
  <c r="F5" i="11"/>
  <c r="F4" i="11"/>
  <c r="F3" i="11"/>
  <c r="F2" i="11"/>
  <c r="E5" i="11"/>
  <c r="E6" i="11"/>
  <c r="E4" i="11"/>
  <c r="E3" i="11"/>
  <c r="E2" i="11"/>
  <c r="D6" i="11"/>
  <c r="D5" i="11"/>
  <c r="D4" i="11"/>
  <c r="D3" i="11"/>
  <c r="D2" i="11"/>
  <c r="C6" i="12" l="1"/>
  <c r="H20" i="13"/>
  <c r="H5" i="12"/>
  <c r="H3" i="12"/>
  <c r="C3" i="12" s="1"/>
  <c r="H4" i="12"/>
  <c r="C4" i="12" s="1"/>
  <c r="H18" i="12"/>
  <c r="H10" i="13"/>
  <c r="C10" i="13" s="1"/>
  <c r="H19" i="12"/>
  <c r="C19" i="12" s="1"/>
  <c r="H13" i="13"/>
  <c r="C13" i="13" s="1"/>
  <c r="H8" i="12"/>
  <c r="C8" i="12" s="1"/>
  <c r="H20" i="12"/>
  <c r="C20" i="12" s="1"/>
  <c r="H14" i="13"/>
  <c r="C4" i="13"/>
  <c r="C20" i="13"/>
  <c r="H9" i="12"/>
  <c r="C9" i="12" s="1"/>
  <c r="H3" i="13"/>
  <c r="C3" i="13" s="1"/>
  <c r="H15" i="13"/>
  <c r="C15" i="13" s="1"/>
  <c r="H10" i="12"/>
  <c r="H4" i="13"/>
  <c r="H18" i="13"/>
  <c r="C18" i="13" s="1"/>
  <c r="C5" i="13"/>
  <c r="C10" i="12"/>
  <c r="C18" i="12"/>
  <c r="C14" i="13"/>
  <c r="H14" i="12"/>
  <c r="C14" i="12" s="1"/>
  <c r="H5" i="13"/>
  <c r="H19" i="13"/>
  <c r="C19" i="13" s="1"/>
  <c r="H13" i="12"/>
  <c r="C13" i="12" s="1"/>
  <c r="H8" i="13"/>
  <c r="C8" i="13" s="1"/>
  <c r="H15" i="12"/>
  <c r="C15" i="12" s="1"/>
  <c r="H9" i="13"/>
  <c r="C9" i="13" s="1"/>
  <c r="H10" i="11"/>
  <c r="C10" i="11" s="1"/>
  <c r="H13" i="11"/>
  <c r="C13" i="11" s="1"/>
  <c r="C16" i="13"/>
  <c r="C11" i="12"/>
  <c r="C16" i="12"/>
  <c r="H18" i="11"/>
  <c r="C18" i="11" s="1"/>
  <c r="C21" i="11"/>
  <c r="H20" i="11"/>
  <c r="C20" i="11" s="1"/>
  <c r="H14" i="11"/>
  <c r="C14" i="11" s="1"/>
  <c r="C21" i="12"/>
  <c r="H8" i="11"/>
  <c r="C8" i="11" s="1"/>
  <c r="C6" i="13"/>
  <c r="C21" i="13"/>
  <c r="H15" i="11"/>
  <c r="C15" i="11" s="1"/>
  <c r="H9" i="11"/>
  <c r="C9" i="11" s="1"/>
  <c r="H19" i="11"/>
  <c r="C19" i="11" s="1"/>
  <c r="C17" i="13"/>
  <c r="C11" i="13"/>
  <c r="C2" i="12"/>
  <c r="C5" i="12"/>
  <c r="C16" i="11"/>
  <c r="C11" i="11"/>
  <c r="C7" i="11"/>
  <c r="C6" i="11"/>
  <c r="H3" i="11" l="1"/>
  <c r="C3" i="11" s="1"/>
  <c r="H5" i="11"/>
  <c r="C5" i="11" s="1"/>
  <c r="C2" i="11"/>
  <c r="H4" i="11"/>
  <c r="C4" i="11" s="1"/>
</calcChain>
</file>

<file path=xl/sharedStrings.xml><?xml version="1.0" encoding="utf-8"?>
<sst xmlns="http://schemas.openxmlformats.org/spreadsheetml/2006/main" count="84" uniqueCount="17">
  <si>
    <t>Probability</t>
  </si>
  <si>
    <t>Variable</t>
  </si>
  <si>
    <t>ML-TD</t>
  </si>
  <si>
    <t>Model</t>
  </si>
  <si>
    <t>Ref level</t>
  </si>
  <si>
    <t>ML-DLD</t>
  </si>
  <si>
    <t>BL-TD</t>
  </si>
  <si>
    <t>BL-DLD</t>
  </si>
  <si>
    <t>Intercept (ML-TD)</t>
  </si>
  <si>
    <t>Estimate (logit)</t>
  </si>
  <si>
    <t>p-value</t>
  </si>
  <si>
    <t>Intercept + Variable (logit)</t>
  </si>
  <si>
    <t>Intercept (ML-DLD)</t>
  </si>
  <si>
    <t>Intercept (BL-TD)</t>
  </si>
  <si>
    <t>Intercept (BL-DLD)</t>
  </si>
  <si>
    <t>SE</t>
  </si>
  <si>
    <t>CA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</si>
</sst>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2"/>
      <color theme="1"/>
      <name val="Aptos Narrow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i/>
      <sz val="12"/>
      <color rgb="FF000000"/>
      <name val="Helvetica"/>
      <family val="2"/>
    </font>
    <font>
      <i/>
      <sz val="12"/>
      <color theme="1"/>
      <name val="Helvetica"/>
      <family val="2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5" fillId="3" borderId="1" xfId="0" applyFont="1" applyFill="1" applyBorder="1"/>
    <xf numFmtId="0" fontId="2" fillId="3" borderId="2" xfId="0" applyFont="1" applyFill="1" applyBorder="1"/>
    <xf numFmtId="0" fontId="4" fillId="3" borderId="4" xfId="0" applyFont="1" applyFill="1" applyBorder="1"/>
    <xf numFmtId="0" fontId="4" fillId="3" borderId="6" xfId="0" applyFont="1" applyFill="1" applyBorder="1"/>
    <xf numFmtId="0" fontId="2" fillId="3" borderId="7" xfId="0" applyFont="1" applyFill="1" applyBorder="1"/>
    <xf numFmtId="0" fontId="2" fillId="4" borderId="2" xfId="0" applyFont="1" applyFill="1" applyBorder="1"/>
    <xf numFmtId="0" fontId="4" fillId="4" borderId="4" xfId="0" applyFont="1" applyFill="1" applyBorder="1"/>
    <xf numFmtId="0" fontId="4" fillId="4" borderId="6" xfId="0" applyFont="1" applyFill="1" applyBorder="1"/>
    <xf numFmtId="0" fontId="2" fillId="4" borderId="7" xfId="0" applyFont="1" applyFill="1" applyBorder="1"/>
    <xf numFmtId="0" fontId="6" fillId="4" borderId="7" xfId="0" applyFont="1" applyFill="1" applyBorder="1"/>
    <xf numFmtId="0" fontId="5" fillId="5" borderId="1" xfId="0" applyFont="1" applyFill="1" applyBorder="1"/>
    <xf numFmtId="0" fontId="2" fillId="5" borderId="2" xfId="0" applyFont="1" applyFill="1" applyBorder="1"/>
    <xf numFmtId="0" fontId="4" fillId="5" borderId="4" xfId="0" applyFont="1" applyFill="1" applyBorder="1"/>
    <xf numFmtId="0" fontId="4" fillId="5" borderId="6" xfId="0" applyFont="1" applyFill="1" applyBorder="1"/>
    <xf numFmtId="0" fontId="2" fillId="5" borderId="7" xfId="0" applyFont="1" applyFill="1" applyBorder="1"/>
    <xf numFmtId="0" fontId="6" fillId="5" borderId="7" xfId="0" applyFont="1" applyFill="1" applyBorder="1"/>
    <xf numFmtId="0" fontId="4" fillId="6" borderId="4" xfId="0" applyFont="1" applyFill="1" applyBorder="1"/>
    <xf numFmtId="0" fontId="4" fillId="6" borderId="6" xfId="0" applyFont="1" applyFill="1" applyBorder="1"/>
    <xf numFmtId="0" fontId="2" fillId="6" borderId="7" xfId="0" applyFont="1" applyFill="1" applyBorder="1"/>
    <xf numFmtId="0" fontId="6" fillId="6" borderId="7" xfId="0" applyFont="1" applyFill="1" applyBorder="1"/>
    <xf numFmtId="0" fontId="5" fillId="6" borderId="1" xfId="0" applyFont="1" applyFill="1" applyBorder="1"/>
    <xf numFmtId="0" fontId="2" fillId="6" borderId="2" xfId="0" applyFont="1" applyFill="1" applyBorder="1"/>
    <xf numFmtId="0" fontId="5" fillId="4" borderId="1" xfId="0" applyFont="1" applyFill="1" applyBorder="1"/>
    <xf numFmtId="2" fontId="2" fillId="3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7" xfId="0" applyNumberFormat="1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6" borderId="7" xfId="0" applyNumberFormat="1" applyFont="1" applyFill="1" applyBorder="1" applyAlignment="1">
      <alignment horizontal="center"/>
    </xf>
    <xf numFmtId="2" fontId="2" fillId="3" borderId="2" xfId="0" quotePrefix="1" applyNumberFormat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2" fontId="2" fillId="4" borderId="2" xfId="0" quotePrefix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2" fontId="2" fillId="4" borderId="7" xfId="0" quotePrefix="1" applyNumberFormat="1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/>
    </xf>
    <xf numFmtId="2" fontId="2" fillId="6" borderId="2" xfId="0" quotePrefix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center"/>
    </xf>
    <xf numFmtId="2" fontId="2" fillId="6" borderId="7" xfId="0" quotePrefix="1" applyNumberFormat="1" applyFont="1" applyFill="1" applyBorder="1" applyAlignment="1">
      <alignment horizontal="center"/>
    </xf>
    <xf numFmtId="164" fontId="2" fillId="6" borderId="7" xfId="1" applyNumberFormat="1" applyFont="1" applyFill="1" applyBorder="1" applyAlignment="1">
      <alignment horizontal="center"/>
    </xf>
    <xf numFmtId="2" fontId="2" fillId="3" borderId="7" xfId="0" quotePrefix="1" applyNumberFormat="1" applyFont="1" applyFill="1" applyBorder="1" applyAlignment="1">
      <alignment horizontal="center"/>
    </xf>
    <xf numFmtId="164" fontId="2" fillId="3" borderId="7" xfId="1" applyNumberFormat="1" applyFont="1" applyFill="1" applyBorder="1" applyAlignment="1">
      <alignment horizontal="center"/>
    </xf>
    <xf numFmtId="2" fontId="2" fillId="5" borderId="2" xfId="0" quotePrefix="1" applyNumberFormat="1" applyFont="1" applyFill="1" applyBorder="1" applyAlignment="1">
      <alignment horizontal="center"/>
    </xf>
    <xf numFmtId="164" fontId="2" fillId="5" borderId="2" xfId="1" applyNumberFormat="1" applyFont="1" applyFill="1" applyBorder="1" applyAlignment="1">
      <alignment horizontal="center"/>
    </xf>
    <xf numFmtId="2" fontId="2" fillId="5" borderId="7" xfId="0" quotePrefix="1" applyNumberFormat="1" applyFont="1" applyFill="1" applyBorder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horizontal="center"/>
    </xf>
    <xf numFmtId="0" fontId="3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2" fontId="2" fillId="4" borderId="0" xfId="0" applyNumberFormat="1" applyFont="1" applyFill="1" applyAlignment="1">
      <alignment horizontal="center"/>
    </xf>
    <xf numFmtId="0" fontId="2" fillId="4" borderId="0" xfId="0" applyFont="1" applyFill="1"/>
    <xf numFmtId="2" fontId="2" fillId="3" borderId="0" xfId="0" quotePrefix="1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6" fillId="3" borderId="0" xfId="0" applyFont="1" applyFill="1"/>
    <xf numFmtId="2" fontId="2" fillId="3" borderId="7" xfId="0" applyNumberFormat="1" applyFont="1" applyFill="1" applyBorder="1" applyAlignment="1">
      <alignment horizontal="center"/>
    </xf>
    <xf numFmtId="0" fontId="6" fillId="3" borderId="7" xfId="0" applyFont="1" applyFill="1" applyBorder="1"/>
    <xf numFmtId="0" fontId="2" fillId="3" borderId="3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2" fontId="2" fillId="4" borderId="0" xfId="0" quotePrefix="1" applyNumberFormat="1" applyFont="1" applyFill="1" applyAlignment="1">
      <alignment horizontal="center"/>
    </xf>
    <xf numFmtId="164" fontId="2" fillId="4" borderId="0" xfId="1" applyNumberFormat="1" applyFont="1" applyFill="1" applyBorder="1" applyAlignment="1">
      <alignment horizontal="center"/>
    </xf>
    <xf numFmtId="0" fontId="6" fillId="4" borderId="0" xfId="0" applyFont="1" applyFill="1"/>
    <xf numFmtId="0" fontId="2" fillId="4" borderId="8" xfId="0" applyFont="1" applyFill="1" applyBorder="1" applyAlignment="1">
      <alignment horizontal="left"/>
    </xf>
    <xf numFmtId="2" fontId="2" fillId="4" borderId="5" xfId="0" applyNumberFormat="1" applyFont="1" applyFill="1" applyBorder="1" applyAlignment="1">
      <alignment horizontal="left"/>
    </xf>
    <xf numFmtId="2" fontId="2" fillId="3" borderId="5" xfId="0" applyNumberFormat="1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2" fontId="2" fillId="5" borderId="0" xfId="0" quotePrefix="1" applyNumberFormat="1" applyFont="1" applyFill="1" applyAlignment="1">
      <alignment horizontal="center"/>
    </xf>
    <xf numFmtId="164" fontId="2" fillId="5" borderId="0" xfId="1" applyNumberFormat="1" applyFont="1" applyFill="1" applyBorder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6" fillId="5" borderId="0" xfId="0" applyFont="1" applyFill="1"/>
    <xf numFmtId="0" fontId="2" fillId="5" borderId="0" xfId="0" applyFont="1" applyFill="1"/>
    <xf numFmtId="2" fontId="2" fillId="5" borderId="5" xfId="0" applyNumberFormat="1" applyFont="1" applyFill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2" fontId="2" fillId="6" borderId="0" xfId="0" quotePrefix="1" applyNumberFormat="1" applyFont="1" applyFill="1" applyAlignment="1">
      <alignment horizontal="center"/>
    </xf>
    <xf numFmtId="164" fontId="2" fillId="6" borderId="0" xfId="1" applyNumberFormat="1" applyFont="1" applyFill="1" applyBorder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6" fillId="6" borderId="0" xfId="0" applyFont="1" applyFill="1"/>
    <xf numFmtId="0" fontId="2" fillId="6" borderId="0" xfId="0" applyFont="1" applyFill="1"/>
    <xf numFmtId="2" fontId="2" fillId="6" borderId="5" xfId="0" applyNumberFormat="1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6" fillId="3" borderId="2" xfId="0" applyFont="1" applyFill="1" applyBorder="1"/>
    <xf numFmtId="0" fontId="6" fillId="4" borderId="2" xfId="0" applyFont="1" applyFill="1" applyBorder="1"/>
    <xf numFmtId="0" fontId="6" fillId="5" borderId="2" xfId="0" applyFont="1" applyFill="1" applyBorder="1"/>
    <xf numFmtId="0" fontId="6" fillId="6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9193"/>
      <color rgb="FFFF7E79"/>
      <color rgb="FF76D6FF"/>
      <color rgb="FFFFFD78"/>
      <color rgb="FFCC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ofh-my.sharepoint.com/personal/acasti29_cougarnet_uh_edu/Documents/Patrick%20Y%20Anny/DEME%20Data%20Analysis/JCL%20Nominal%20Manuscript/Results/JCL%20Nominal%20GLMM%20Results.xlsx" TargetMode="External"/><Relationship Id="rId1" Type="http://schemas.openxmlformats.org/officeDocument/2006/relationships/externalLinkPath" Target="JCL%20Nominal%20GLMM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utput"/>
    </sheetNames>
    <sheetDataSet>
      <sheetData sheetId="0">
        <row r="2">
          <cell r="B2">
            <v>2.4699855309999998</v>
          </cell>
          <cell r="C2">
            <v>8.9680849999999998E-4</v>
          </cell>
          <cell r="E2" t="str">
            <v>0.0000000000</v>
          </cell>
          <cell r="F2" t="str">
            <v>ML-TD</v>
          </cell>
          <cell r="G2" t="str">
            <v>Overall</v>
          </cell>
        </row>
        <row r="3">
          <cell r="B3">
            <v>-2.5619555715</v>
          </cell>
          <cell r="C3">
            <v>9.262125E-4</v>
          </cell>
          <cell r="E3" t="str">
            <v>0.0000000000</v>
          </cell>
          <cell r="F3" t="str">
            <v>ML-TD</v>
          </cell>
          <cell r="G3" t="str">
            <v>Overall</v>
          </cell>
        </row>
        <row r="4">
          <cell r="B4">
            <v>-1.5753338523</v>
          </cell>
          <cell r="C4">
            <v>9.2615609999999995E-4</v>
          </cell>
          <cell r="E4" t="str">
            <v>0.0000000000</v>
          </cell>
          <cell r="F4" t="str">
            <v>ML-TD</v>
          </cell>
          <cell r="G4" t="str">
            <v>Overall</v>
          </cell>
        </row>
        <row r="5">
          <cell r="B5">
            <v>-4.1014750776</v>
          </cell>
          <cell r="C5">
            <v>8.9701329999999999E-4</v>
          </cell>
          <cell r="E5" t="str">
            <v>0.0000000000</v>
          </cell>
          <cell r="F5" t="str">
            <v>ML-TD</v>
          </cell>
          <cell r="G5" t="str">
            <v>Overall</v>
          </cell>
        </row>
        <row r="6">
          <cell r="B6">
            <v>4.5174106899999997E-2</v>
          </cell>
          <cell r="C6">
            <v>8.9822410000000002E-4</v>
          </cell>
          <cell r="E6" t="str">
            <v>0.0000000000</v>
          </cell>
          <cell r="F6" t="str">
            <v>ML-TD</v>
          </cell>
          <cell r="G6" t="str">
            <v>Overall</v>
          </cell>
        </row>
        <row r="7">
          <cell r="B7">
            <v>-9.3763977999999998E-2</v>
          </cell>
          <cell r="C7">
            <v>9.0637780000000004E-4</v>
          </cell>
          <cell r="E7" t="str">
            <v>0.0000000000</v>
          </cell>
          <cell r="F7" t="str">
            <v>ML-DLD</v>
          </cell>
          <cell r="G7" t="str">
            <v>Overall</v>
          </cell>
        </row>
        <row r="8">
          <cell r="B8">
            <v>2.5611208652999999</v>
          </cell>
          <cell r="C8">
            <v>9.0663799999999998E-4</v>
          </cell>
          <cell r="E8" t="str">
            <v>0.0000000000</v>
          </cell>
          <cell r="F8" t="str">
            <v>ML-DLD</v>
          </cell>
          <cell r="G8" t="str">
            <v>Overall</v>
          </cell>
        </row>
        <row r="9">
          <cell r="B9">
            <v>0.98410616839999998</v>
          </cell>
          <cell r="C9">
            <v>9.0631939999999997E-4</v>
          </cell>
          <cell r="E9" t="str">
            <v>0.0000000000</v>
          </cell>
          <cell r="F9" t="str">
            <v>ML-DLD</v>
          </cell>
          <cell r="G9" t="str">
            <v>Overall</v>
          </cell>
        </row>
        <row r="10">
          <cell r="B10">
            <v>-1.5346298383999999</v>
          </cell>
          <cell r="C10">
            <v>9.0658280000000002E-4</v>
          </cell>
          <cell r="E10" t="str">
            <v>0.0000000000</v>
          </cell>
          <cell r="F10" t="str">
            <v>ML-DLD</v>
          </cell>
          <cell r="G10" t="str">
            <v>Overall</v>
          </cell>
        </row>
        <row r="11">
          <cell r="B11">
            <v>4.53685609E-2</v>
          </cell>
          <cell r="C11">
            <v>9.0782579999999996E-4</v>
          </cell>
          <cell r="E11" t="str">
            <v>0.0000000000</v>
          </cell>
          <cell r="F11" t="str">
            <v>ML-DLD</v>
          </cell>
          <cell r="G11" t="str">
            <v>Overall</v>
          </cell>
        </row>
        <row r="12">
          <cell r="B12">
            <v>0.89482105720000005</v>
          </cell>
          <cell r="C12">
            <v>8.9699289999999997E-4</v>
          </cell>
          <cell r="E12" t="str">
            <v>0.0000000000</v>
          </cell>
          <cell r="F12" t="str">
            <v>BL-TD</v>
          </cell>
          <cell r="G12" t="str">
            <v>Overall</v>
          </cell>
        </row>
        <row r="13">
          <cell r="B13">
            <v>1.5750393739999999</v>
          </cell>
          <cell r="C13">
            <v>8.9724689999999996E-4</v>
          </cell>
          <cell r="E13" t="str">
            <v>0.0000000000</v>
          </cell>
          <cell r="F13" t="str">
            <v>BL-TD</v>
          </cell>
          <cell r="G13" t="str">
            <v>Overall</v>
          </cell>
        </row>
        <row r="14">
          <cell r="B14">
            <v>-0.98671065430000005</v>
          </cell>
          <cell r="C14">
            <v>8.9698839999999996E-4</v>
          </cell>
          <cell r="E14" t="str">
            <v>0.0000000000</v>
          </cell>
          <cell r="F14" t="str">
            <v>BL-TD</v>
          </cell>
          <cell r="G14" t="str">
            <v>Overall</v>
          </cell>
        </row>
        <row r="15">
          <cell r="B15">
            <v>-2.5262786740999998</v>
          </cell>
          <cell r="C15">
            <v>8.9719780000000002E-4</v>
          </cell>
          <cell r="E15" t="str">
            <v>0.0000000000</v>
          </cell>
          <cell r="F15" t="str">
            <v>BL-TD</v>
          </cell>
          <cell r="G15" t="str">
            <v>Overall</v>
          </cell>
        </row>
        <row r="16">
          <cell r="B16">
            <v>4.51909214E-2</v>
          </cell>
          <cell r="C16">
            <v>8.9841249999999997E-4</v>
          </cell>
          <cell r="E16" t="str">
            <v>0.0000000000</v>
          </cell>
          <cell r="F16" t="str">
            <v>BL-TD</v>
          </cell>
          <cell r="G16" t="str">
            <v>Overall</v>
          </cell>
        </row>
        <row r="17">
          <cell r="B17">
            <v>-1.6316260797</v>
          </cell>
          <cell r="C17">
            <v>8.9672299999999999E-4</v>
          </cell>
          <cell r="E17" t="str">
            <v>0.0000000000</v>
          </cell>
          <cell r="F17" t="str">
            <v>BL-DLD</v>
          </cell>
          <cell r="G17" t="str">
            <v>Overall</v>
          </cell>
        </row>
        <row r="18">
          <cell r="B18">
            <v>4.1014426151999999</v>
          </cell>
          <cell r="C18">
            <v>8.9697680000000001E-4</v>
          </cell>
          <cell r="E18" t="str">
            <v>0.0000000000</v>
          </cell>
          <cell r="F18" t="str">
            <v>BL-DLD</v>
          </cell>
          <cell r="G18" t="str">
            <v>Overall</v>
          </cell>
        </row>
        <row r="19">
          <cell r="B19">
            <v>1.5394594465</v>
          </cell>
          <cell r="C19">
            <v>8.9671849999999997E-4</v>
          </cell>
          <cell r="E19" t="str">
            <v>0.0000000000</v>
          </cell>
          <cell r="F19" t="str">
            <v>BL-DLD</v>
          </cell>
          <cell r="G19" t="str">
            <v>Overall</v>
          </cell>
        </row>
        <row r="20">
          <cell r="B20">
            <v>2.5265196428999999</v>
          </cell>
          <cell r="C20">
            <v>8.9666370000000004E-4</v>
          </cell>
          <cell r="E20" t="str">
            <v>0.0000000000</v>
          </cell>
          <cell r="F20" t="str">
            <v>BL-DLD</v>
          </cell>
          <cell r="G20" t="str">
            <v>Overall</v>
          </cell>
        </row>
        <row r="21">
          <cell r="B21">
            <v>4.5183615699999999E-2</v>
          </cell>
          <cell r="C21">
            <v>8.9814129999999997E-4</v>
          </cell>
          <cell r="E21" t="str">
            <v>0.0000000000</v>
          </cell>
          <cell r="F21" t="str">
            <v>BL-DLD</v>
          </cell>
          <cell r="G21" t="str">
            <v>Overall</v>
          </cell>
        </row>
        <row r="22">
          <cell r="B22">
            <v>3.6384339602</v>
          </cell>
          <cell r="C22">
            <v>0.54834870800000002</v>
          </cell>
          <cell r="E22" t="str">
            <v>0.0000000000</v>
          </cell>
          <cell r="F22" t="str">
            <v>ML-TD</v>
          </cell>
          <cell r="G22" t="str">
            <v>Articles</v>
          </cell>
        </row>
        <row r="23">
          <cell r="B23">
            <v>-2.6806798175000002</v>
          </cell>
          <cell r="C23">
            <v>0.54426901660000004</v>
          </cell>
          <cell r="E23" t="str">
            <v>0.0000008424</v>
          </cell>
          <cell r="F23" t="str">
            <v>ML-TD</v>
          </cell>
          <cell r="G23" t="str">
            <v>Articles</v>
          </cell>
        </row>
        <row r="24">
          <cell r="B24">
            <v>-2.5054617501999998</v>
          </cell>
          <cell r="C24">
            <v>0.5271698776</v>
          </cell>
          <cell r="E24" t="str">
            <v>0.0000020075</v>
          </cell>
          <cell r="F24" t="str">
            <v>ML-TD</v>
          </cell>
          <cell r="G24" t="str">
            <v>Articles</v>
          </cell>
        </row>
        <row r="25">
          <cell r="B25">
            <v>-4.5976195598</v>
          </cell>
          <cell r="C25">
            <v>0.56629185660000003</v>
          </cell>
          <cell r="E25" t="str">
            <v>0.0000000000</v>
          </cell>
          <cell r="F25" t="str">
            <v>ML-TD</v>
          </cell>
          <cell r="G25" t="str">
            <v>Articles</v>
          </cell>
        </row>
        <row r="26">
          <cell r="B26">
            <v>6.9640207600000004E-2</v>
          </cell>
          <cell r="C26">
            <v>1.6213884899999999E-2</v>
          </cell>
          <cell r="E26" t="str">
            <v>0.0000174617</v>
          </cell>
          <cell r="F26" t="str">
            <v>ML-TD</v>
          </cell>
          <cell r="G26" t="str">
            <v>Articles</v>
          </cell>
        </row>
        <row r="27">
          <cell r="B27">
            <v>0.95779723279999995</v>
          </cell>
          <cell r="C27">
            <v>0.3895941745</v>
          </cell>
          <cell r="E27" t="str">
            <v>0.0139538770</v>
          </cell>
          <cell r="F27" t="str">
            <v>ML-DLD</v>
          </cell>
          <cell r="G27" t="str">
            <v>Articles</v>
          </cell>
        </row>
        <row r="28">
          <cell r="B28">
            <v>2.6805833805999999</v>
          </cell>
          <cell r="C28">
            <v>0.54425589429999999</v>
          </cell>
          <cell r="E28" t="str">
            <v>0.0000008426</v>
          </cell>
          <cell r="F28" t="str">
            <v>ML-DLD</v>
          </cell>
          <cell r="G28" t="str">
            <v>Articles</v>
          </cell>
        </row>
        <row r="29">
          <cell r="B29">
            <v>0.17513963799999999</v>
          </cell>
          <cell r="C29">
            <v>0.37654139949999998</v>
          </cell>
          <cell r="E29" t="str">
            <v>0.6418403853</v>
          </cell>
          <cell r="F29" t="str">
            <v>ML-DLD</v>
          </cell>
          <cell r="G29" t="str">
            <v>Articles</v>
          </cell>
        </row>
        <row r="30">
          <cell r="B30">
            <v>-1.9169762625</v>
          </cell>
          <cell r="C30">
            <v>0.40409085960000002</v>
          </cell>
          <cell r="E30" t="str">
            <v>0.0000020962</v>
          </cell>
          <cell r="F30" t="str">
            <v>ML-DLD</v>
          </cell>
          <cell r="G30" t="str">
            <v>Articles</v>
          </cell>
        </row>
        <row r="31">
          <cell r="B31">
            <v>6.9640444400000001E-2</v>
          </cell>
          <cell r="C31">
            <v>1.6213696600000001E-2</v>
          </cell>
          <cell r="E31" t="str">
            <v>0.0000174566</v>
          </cell>
          <cell r="F31" t="str">
            <v>ML-DLD</v>
          </cell>
          <cell r="G31" t="str">
            <v>Articles</v>
          </cell>
        </row>
        <row r="32">
          <cell r="B32">
            <v>1.1329293279999999</v>
          </cell>
          <cell r="C32">
            <v>0.36961454170000002</v>
          </cell>
          <cell r="E32" t="str">
            <v>0.0021755039</v>
          </cell>
          <cell r="F32" t="str">
            <v>BL-TD</v>
          </cell>
          <cell r="G32" t="str">
            <v>Articles</v>
          </cell>
        </row>
        <row r="33">
          <cell r="B33">
            <v>2.5055354584999998</v>
          </cell>
          <cell r="C33">
            <v>0.52714794139999999</v>
          </cell>
          <cell r="E33" t="str">
            <v>0.0000020042</v>
          </cell>
          <cell r="F33" t="str">
            <v>BL-TD</v>
          </cell>
          <cell r="G33" t="str">
            <v>Articles</v>
          </cell>
        </row>
        <row r="34">
          <cell r="B34">
            <v>-0.17519682340000001</v>
          </cell>
          <cell r="C34">
            <v>0.37653963169999999</v>
          </cell>
          <cell r="E34" t="str">
            <v>0.6417300737</v>
          </cell>
          <cell r="F34" t="str">
            <v>BL-TD</v>
          </cell>
          <cell r="G34" t="str">
            <v>Articles</v>
          </cell>
        </row>
        <row r="35">
          <cell r="B35">
            <v>-2.0921555966000001</v>
          </cell>
          <cell r="C35">
            <v>0.3853438294</v>
          </cell>
          <cell r="E35" t="str">
            <v>0.0000000566</v>
          </cell>
          <cell r="F35" t="str">
            <v>BL-TD</v>
          </cell>
          <cell r="G35" t="str">
            <v>Articles</v>
          </cell>
        </row>
        <row r="36">
          <cell r="B36">
            <v>6.9638004500000003E-2</v>
          </cell>
          <cell r="C36">
            <v>1.6213795400000001E-2</v>
          </cell>
          <cell r="E36" t="str">
            <v>0.0000174705</v>
          </cell>
          <cell r="F36" t="str">
            <v>BL-TD</v>
          </cell>
          <cell r="G36" t="str">
            <v>Articles</v>
          </cell>
        </row>
        <row r="37">
          <cell r="B37">
            <v>-0.95919143640000004</v>
          </cell>
          <cell r="C37">
            <v>0.38476455389999997</v>
          </cell>
          <cell r="E37" t="str">
            <v>0.0126693508</v>
          </cell>
          <cell r="F37" t="str">
            <v>BL-DLD</v>
          </cell>
          <cell r="G37" t="str">
            <v>Articles</v>
          </cell>
        </row>
        <row r="38">
          <cell r="B38">
            <v>4.5976430908000001</v>
          </cell>
          <cell r="C38">
            <v>0.56628488590000003</v>
          </cell>
          <cell r="E38" t="str">
            <v>0.0000000000</v>
          </cell>
          <cell r="F38" t="str">
            <v>BL-DLD</v>
          </cell>
          <cell r="G38" t="str">
            <v>Articles</v>
          </cell>
        </row>
        <row r="39">
          <cell r="B39">
            <v>1.9169477819</v>
          </cell>
          <cell r="C39">
            <v>0.40408765369999999</v>
          </cell>
          <cell r="E39" t="str">
            <v>0.0000020965</v>
          </cell>
          <cell r="F39" t="str">
            <v>BL-DLD</v>
          </cell>
          <cell r="G39" t="str">
            <v>Articles</v>
          </cell>
        </row>
        <row r="40">
          <cell r="B40">
            <v>2.0921471520999999</v>
          </cell>
          <cell r="C40">
            <v>0.38534357009999998</v>
          </cell>
          <cell r="E40" t="str">
            <v>0.0000000566</v>
          </cell>
          <cell r="F40" t="str">
            <v>BL-DLD</v>
          </cell>
          <cell r="G40" t="str">
            <v>Articles</v>
          </cell>
        </row>
        <row r="41">
          <cell r="B41">
            <v>6.9639456700000005E-2</v>
          </cell>
          <cell r="C41">
            <v>1.621388E-2</v>
          </cell>
          <cell r="E41" t="str">
            <v>0.0000174652</v>
          </cell>
          <cell r="F41" t="str">
            <v>BL-DLD</v>
          </cell>
          <cell r="G41" t="str">
            <v>Articles</v>
          </cell>
        </row>
        <row r="42">
          <cell r="B42">
            <v>1.9437479793000001</v>
          </cell>
          <cell r="C42">
            <v>0.32994395630000001</v>
          </cell>
          <cell r="E42" t="str">
            <v>0.0000000038</v>
          </cell>
          <cell r="F42" t="str">
            <v>ML-TD</v>
          </cell>
          <cell r="G42" t="str">
            <v>Clitics</v>
          </cell>
        </row>
        <row r="43">
          <cell r="B43">
            <v>-2.9106607782</v>
          </cell>
          <cell r="C43">
            <v>0.40426971309999998</v>
          </cell>
          <cell r="E43" t="str">
            <v>0.0000000000</v>
          </cell>
          <cell r="F43" t="str">
            <v>ML-TD</v>
          </cell>
          <cell r="G43" t="str">
            <v>Clitics</v>
          </cell>
        </row>
        <row r="44">
          <cell r="B44">
            <v>-1.2314934853999999</v>
          </cell>
          <cell r="C44">
            <v>0.37207136159999998</v>
          </cell>
          <cell r="E44" t="str">
            <v>0.0009335217</v>
          </cell>
          <cell r="F44" t="str">
            <v>ML-TD</v>
          </cell>
          <cell r="G44" t="str">
            <v>Clitics</v>
          </cell>
        </row>
        <row r="45">
          <cell r="B45">
            <v>-4.1972905525000002</v>
          </cell>
          <cell r="C45">
            <v>0.44352693100000001</v>
          </cell>
          <cell r="E45" t="str">
            <v>0.0000000000</v>
          </cell>
          <cell r="F45" t="str">
            <v>ML-TD</v>
          </cell>
          <cell r="G45" t="str">
            <v>Clitics</v>
          </cell>
        </row>
        <row r="46">
          <cell r="B46">
            <v>3.4110362499999998E-2</v>
          </cell>
          <cell r="C46">
            <v>1.38868916E-2</v>
          </cell>
          <cell r="E46" t="str">
            <v>0.0140376177</v>
          </cell>
          <cell r="F46" t="str">
            <v>ML-TD</v>
          </cell>
          <cell r="G46" t="str">
            <v>Clitics</v>
          </cell>
        </row>
        <row r="47">
          <cell r="B47">
            <v>-0.96705174910000002</v>
          </cell>
          <cell r="C47">
            <v>0.29770147749999998</v>
          </cell>
          <cell r="E47" t="str">
            <v>0.0011605837</v>
          </cell>
          <cell r="F47" t="str">
            <v>ML-DLD</v>
          </cell>
          <cell r="G47" t="str">
            <v>Clitics</v>
          </cell>
        </row>
        <row r="48">
          <cell r="B48">
            <v>2.9106298230999998</v>
          </cell>
          <cell r="C48">
            <v>0.40426314880000003</v>
          </cell>
          <cell r="E48" t="str">
            <v>0.0000000000</v>
          </cell>
          <cell r="F48" t="str">
            <v>ML-DLD</v>
          </cell>
          <cell r="G48" t="str">
            <v>Clitics</v>
          </cell>
        </row>
        <row r="49">
          <cell r="B49">
            <v>1.6790049981999999</v>
          </cell>
          <cell r="C49">
            <v>0.34939780110000002</v>
          </cell>
          <cell r="E49" t="str">
            <v>0.0000015442</v>
          </cell>
          <cell r="F49" t="str">
            <v>ML-DLD</v>
          </cell>
          <cell r="G49" t="str">
            <v>Clitics</v>
          </cell>
        </row>
        <row r="50">
          <cell r="B50">
            <v>-1.2863653381</v>
          </cell>
          <cell r="C50">
            <v>0.39565224719999997</v>
          </cell>
          <cell r="E50" t="str">
            <v>0.0011489779</v>
          </cell>
          <cell r="F50" t="str">
            <v>ML-DLD</v>
          </cell>
          <cell r="G50" t="str">
            <v>Clitics</v>
          </cell>
        </row>
        <row r="51">
          <cell r="B51">
            <v>3.4104607600000003E-2</v>
          </cell>
          <cell r="C51">
            <v>1.3886525199999999E-2</v>
          </cell>
          <cell r="E51" t="str">
            <v>0.0140512822</v>
          </cell>
          <cell r="F51" t="str">
            <v>ML-DLD</v>
          </cell>
          <cell r="G51" t="str">
            <v>Clitics</v>
          </cell>
        </row>
        <row r="52">
          <cell r="B52">
            <v>0.71225112319999995</v>
          </cell>
          <cell r="C52">
            <v>0.262974494</v>
          </cell>
          <cell r="E52" t="str">
            <v>0.0067599959</v>
          </cell>
          <cell r="F52" t="str">
            <v>BL-TD</v>
          </cell>
          <cell r="G52" t="str">
            <v>Clitics</v>
          </cell>
        </row>
        <row r="53">
          <cell r="B53">
            <v>1.2315501351</v>
          </cell>
          <cell r="C53">
            <v>0.37207587650000001</v>
          </cell>
          <cell r="E53" t="str">
            <v>0.0009331480</v>
          </cell>
          <cell r="F53" t="str">
            <v>BL-TD</v>
          </cell>
          <cell r="G53" t="str">
            <v>Clitics</v>
          </cell>
        </row>
        <row r="54">
          <cell r="B54">
            <v>-1.6791637096000001</v>
          </cell>
          <cell r="C54">
            <v>0.34941001160000001</v>
          </cell>
          <cell r="E54" t="str">
            <v>0.0000015420</v>
          </cell>
          <cell r="F54" t="str">
            <v>BL-TD</v>
          </cell>
          <cell r="G54" t="str">
            <v>Clitics</v>
          </cell>
        </row>
        <row r="55">
          <cell r="B55">
            <v>-2.9656957786999998</v>
          </cell>
          <cell r="C55">
            <v>0.38095608669999997</v>
          </cell>
          <cell r="E55" t="str">
            <v>0.0000000000</v>
          </cell>
          <cell r="F55" t="str">
            <v>BL-TD</v>
          </cell>
          <cell r="G55" t="str">
            <v>Clitics</v>
          </cell>
        </row>
        <row r="56">
          <cell r="B56">
            <v>3.4108508500000002E-2</v>
          </cell>
          <cell r="C56">
            <v>1.3886766199999999E-2</v>
          </cell>
          <cell r="E56" t="str">
            <v>0.0140419678</v>
          </cell>
          <cell r="F56" t="str">
            <v>BL-TD</v>
          </cell>
          <cell r="G56" t="str">
            <v>Clitics</v>
          </cell>
        </row>
        <row r="57">
          <cell r="B57">
            <v>-2.2534575256</v>
          </cell>
          <cell r="C57">
            <v>0.32586153919999999</v>
          </cell>
          <cell r="E57" t="str">
            <v>0.0000000000</v>
          </cell>
          <cell r="F57" t="str">
            <v>BL-DLD</v>
          </cell>
          <cell r="G57" t="str">
            <v>Clitics</v>
          </cell>
        </row>
        <row r="58">
          <cell r="B58">
            <v>4.1972289544999999</v>
          </cell>
          <cell r="C58">
            <v>0.44351200800000001</v>
          </cell>
          <cell r="E58" t="str">
            <v>0.0000000000</v>
          </cell>
          <cell r="F58" t="str">
            <v>BL-DLD</v>
          </cell>
          <cell r="G58" t="str">
            <v>Clitics</v>
          </cell>
        </row>
        <row r="59">
          <cell r="B59">
            <v>1.2865460207999999</v>
          </cell>
          <cell r="C59">
            <v>0.3956558087</v>
          </cell>
          <cell r="E59" t="str">
            <v>0.0011472517</v>
          </cell>
          <cell r="F59" t="str">
            <v>BL-DLD</v>
          </cell>
          <cell r="G59" t="str">
            <v>Clitics</v>
          </cell>
        </row>
        <row r="60">
          <cell r="B60">
            <v>2.9656747382000002</v>
          </cell>
          <cell r="C60">
            <v>0.38094823880000001</v>
          </cell>
          <cell r="E60" t="str">
            <v>0.0000000000</v>
          </cell>
          <cell r="F60" t="str">
            <v>BL-DLD</v>
          </cell>
          <cell r="G60" t="str">
            <v>Clitics</v>
          </cell>
        </row>
        <row r="61">
          <cell r="B61">
            <v>3.4109712600000001E-2</v>
          </cell>
          <cell r="C61">
            <v>1.3886781000000001E-2</v>
          </cell>
          <cell r="E61" t="str">
            <v>0.0140386817</v>
          </cell>
          <cell r="F61" t="str">
            <v>BL-DLD</v>
          </cell>
          <cell r="G61" t="str">
            <v>Clitics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5147-0745-134A-9CB2-F21C0415795A}">
  <dimension ref="A1:H21"/>
  <sheetViews>
    <sheetView tabSelected="1" zoomScale="150" zoomScaleNormal="150" workbookViewId="0">
      <selection activeCell="A2" sqref="A2:G21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10" style="1" customWidth="1"/>
    <col min="7" max="7" width="20.83203125" style="1" customWidth="1"/>
    <col min="8" max="8" width="25" style="2" customWidth="1"/>
    <col min="9" max="16384" width="14.83203125" style="1"/>
  </cols>
  <sheetData>
    <row r="1" spans="1:8" ht="18" customHeight="1">
      <c r="A1" s="50" t="s">
        <v>1</v>
      </c>
      <c r="B1" s="51" t="s">
        <v>9</v>
      </c>
      <c r="C1" s="51" t="s">
        <v>0</v>
      </c>
      <c r="D1" s="51" t="s">
        <v>15</v>
      </c>
      <c r="E1" s="52" t="s">
        <v>10</v>
      </c>
      <c r="F1" s="52" t="s">
        <v>4</v>
      </c>
      <c r="G1" s="53" t="s">
        <v>3</v>
      </c>
      <c r="H1" s="51" t="s">
        <v>11</v>
      </c>
    </row>
    <row r="2" spans="1:8" ht="18" customHeight="1">
      <c r="A2" s="3" t="s">
        <v>8</v>
      </c>
      <c r="B2" s="33">
        <f>[1]Output!$B$2</f>
        <v>2.4699855309999998</v>
      </c>
      <c r="C2" s="34">
        <f>(EXP(B2))/(1+(EXP(B2)))</f>
        <v>0.92201072445534948</v>
      </c>
      <c r="D2" s="26">
        <f>[1]Output!$C$2</f>
        <v>8.9680849999999998E-4</v>
      </c>
      <c r="E2" s="4" t="str">
        <f>[1]Output!$E$2</f>
        <v>0.0000000000</v>
      </c>
      <c r="F2" s="4" t="str">
        <f>[1]Output!$F$2</f>
        <v>ML-TD</v>
      </c>
      <c r="G2" s="4" t="str">
        <f>[1]Output!$G$2</f>
        <v>Overall</v>
      </c>
      <c r="H2" s="62"/>
    </row>
    <row r="3" spans="1:8" ht="18" customHeight="1">
      <c r="A3" s="5" t="s">
        <v>5</v>
      </c>
      <c r="B3" s="56">
        <f>[1]Output!$B$3</f>
        <v>-2.5619555715</v>
      </c>
      <c r="C3" s="49">
        <f>(EXP(H3))/(1+(EXP(H3)))</f>
        <v>0.47702368300145237</v>
      </c>
      <c r="D3" s="57">
        <f>[1]Output!$C$3</f>
        <v>9.262125E-4</v>
      </c>
      <c r="E3" s="59" t="str">
        <f>[1]Output!$E$3</f>
        <v>0.0000000000</v>
      </c>
      <c r="F3" s="58" t="str">
        <f>[1]Output!$F$3</f>
        <v>ML-TD</v>
      </c>
      <c r="G3" s="58" t="str">
        <f>[1]Output!$G$3</f>
        <v>Overall</v>
      </c>
      <c r="H3" s="70">
        <f>$B$2+B3</f>
        <v>-9.1970040500000128E-2</v>
      </c>
    </row>
    <row r="4" spans="1:8" ht="18" customHeight="1">
      <c r="A4" s="5" t="s">
        <v>6</v>
      </c>
      <c r="B4" s="56">
        <f>[1]Output!$B$4</f>
        <v>-1.5753338523</v>
      </c>
      <c r="C4" s="49">
        <f>(EXP(H4))/(1+(EXP(H4)))</f>
        <v>0.70984918216709547</v>
      </c>
      <c r="D4" s="57">
        <f>[1]Output!$C$4</f>
        <v>9.2615609999999995E-4</v>
      </c>
      <c r="E4" s="59" t="str">
        <f>[1]Output!$E$4</f>
        <v>0.0000000000</v>
      </c>
      <c r="F4" s="58" t="str">
        <f>[1]Output!$F$4</f>
        <v>ML-TD</v>
      </c>
      <c r="G4" s="58" t="str">
        <f>[1]Output!$G$4</f>
        <v>Overall</v>
      </c>
      <c r="H4" s="70">
        <f>$B$2+B4</f>
        <v>0.89465167869999984</v>
      </c>
    </row>
    <row r="5" spans="1:8" ht="18" customHeight="1">
      <c r="A5" s="5" t="s">
        <v>7</v>
      </c>
      <c r="B5" s="56">
        <f>[1]Output!$B$5</f>
        <v>-4.1014750776</v>
      </c>
      <c r="C5" s="49">
        <f>(EXP(H5))/(1+(EXP(H5)))</f>
        <v>0.16362641043750156</v>
      </c>
      <c r="D5" s="57">
        <f>[1]Output!$C$5</f>
        <v>8.9701329999999999E-4</v>
      </c>
      <c r="E5" s="59" t="str">
        <f>[1]Output!$E$5</f>
        <v>0.0000000000</v>
      </c>
      <c r="F5" s="58" t="str">
        <f>[1]Output!$F$5</f>
        <v>ML-TD</v>
      </c>
      <c r="G5" s="58" t="str">
        <f>[1]Output!$G$5</f>
        <v>Overall</v>
      </c>
      <c r="H5" s="70">
        <f>$B$2+B5</f>
        <v>-1.6314895466000001</v>
      </c>
    </row>
    <row r="6" spans="1:8" ht="18" customHeight="1">
      <c r="A6" s="6" t="s">
        <v>16</v>
      </c>
      <c r="B6" s="43">
        <f>[1]Output!$B$6</f>
        <v>4.5174106899999997E-2</v>
      </c>
      <c r="C6" s="44">
        <f>(EXP((B2+(B6*12)))/(1+(EXP((B2+(B6*12))))))</f>
        <v>0.95311665520397781</v>
      </c>
      <c r="D6" s="60">
        <f>[1]Output!$C$6</f>
        <v>8.9822410000000002E-4</v>
      </c>
      <c r="E6" s="61" t="str">
        <f>[1]Output!$E$6</f>
        <v>0.0000000000</v>
      </c>
      <c r="F6" s="7" t="str">
        <f>[1]Output!$F$6</f>
        <v>ML-TD</v>
      </c>
      <c r="G6" s="7" t="str">
        <f>[1]Output!$G$6</f>
        <v>Overall</v>
      </c>
      <c r="H6" s="63"/>
    </row>
    <row r="7" spans="1:8" ht="18" customHeight="1">
      <c r="A7" s="25" t="s">
        <v>12</v>
      </c>
      <c r="B7" s="35">
        <f>[1]Output!$B$7</f>
        <v>-9.3763977999999998E-2</v>
      </c>
      <c r="C7" s="36">
        <f>(EXP(B7))/(1+(EXP(B7)))</f>
        <v>0.47657616423192861</v>
      </c>
      <c r="D7" s="27">
        <f>[1]Output!$C$7</f>
        <v>9.0637780000000004E-4</v>
      </c>
      <c r="E7" s="8" t="str">
        <f>[1]Output!$E$7</f>
        <v>0.0000000000</v>
      </c>
      <c r="F7" s="8" t="str">
        <f>[1]Output!$F$7</f>
        <v>ML-DLD</v>
      </c>
      <c r="G7" s="8" t="str">
        <f>[1]Output!$G$7</f>
        <v>Overall</v>
      </c>
      <c r="H7" s="64"/>
    </row>
    <row r="8" spans="1:8" ht="18" customHeight="1">
      <c r="A8" s="9" t="s">
        <v>2</v>
      </c>
      <c r="B8" s="65">
        <f>[1]Output!$B$8</f>
        <v>2.5611208652999999</v>
      </c>
      <c r="C8" s="66">
        <f>(EXP(H8))/(1+(EXP(H8)))</f>
        <v>0.92182149690417559</v>
      </c>
      <c r="D8" s="54">
        <f>[1]Output!$C$8</f>
        <v>9.0663799999999998E-4</v>
      </c>
      <c r="E8" s="67" t="str">
        <f>[1]Output!$E$8</f>
        <v>0.0000000000</v>
      </c>
      <c r="F8" s="55" t="str">
        <f>[1]Output!$F$8</f>
        <v>ML-DLD</v>
      </c>
      <c r="G8" s="55" t="str">
        <f>[1]Output!$G$8</f>
        <v>Overall</v>
      </c>
      <c r="H8" s="69">
        <f>$B$7+B8</f>
        <v>2.4673568872999998</v>
      </c>
    </row>
    <row r="9" spans="1:8" ht="18" customHeight="1">
      <c r="A9" s="9" t="s">
        <v>6</v>
      </c>
      <c r="B9" s="65">
        <f>[1]Output!$B$9</f>
        <v>0.98410616839999998</v>
      </c>
      <c r="C9" s="66">
        <f>(EXP(H9))/(1+(EXP(H9)))</f>
        <v>0.70896078360438053</v>
      </c>
      <c r="D9" s="54">
        <f>[1]Output!$C$9</f>
        <v>9.0631939999999997E-4</v>
      </c>
      <c r="E9" s="67" t="str">
        <f>[1]Output!$E$9</f>
        <v>0.0000000000</v>
      </c>
      <c r="F9" s="55" t="str">
        <f>[1]Output!$F$9</f>
        <v>ML-DLD</v>
      </c>
      <c r="G9" s="55" t="str">
        <f>[1]Output!$G$9</f>
        <v>Overall</v>
      </c>
      <c r="H9" s="69">
        <f>$B$7+B9</f>
        <v>0.89034219039999996</v>
      </c>
    </row>
    <row r="10" spans="1:8" ht="18" customHeight="1">
      <c r="A10" s="9" t="s">
        <v>7</v>
      </c>
      <c r="B10" s="65">
        <f>[1]Output!$B$10</f>
        <v>-1.5346298383999999</v>
      </c>
      <c r="C10" s="66">
        <f>(EXP(H10))/(1+(EXP(H10)))</f>
        <v>0.16405051109553542</v>
      </c>
      <c r="D10" s="54">
        <f>[1]Output!$C$10</f>
        <v>9.0658280000000002E-4</v>
      </c>
      <c r="E10" s="67" t="str">
        <f>[1]Output!$E$10</f>
        <v>0.0000000000</v>
      </c>
      <c r="F10" s="55" t="str">
        <f>[1]Output!$F$10</f>
        <v>ML-DLD</v>
      </c>
      <c r="G10" s="55" t="str">
        <f>[1]Output!$G$10</f>
        <v>Overall</v>
      </c>
      <c r="H10" s="69">
        <f>$B$7+B10</f>
        <v>-1.6283938163999998</v>
      </c>
    </row>
    <row r="11" spans="1:8" ht="18" customHeight="1">
      <c r="A11" s="10" t="s">
        <v>16</v>
      </c>
      <c r="B11" s="37">
        <f>[1]Output!$B$11</f>
        <v>4.53685609E-2</v>
      </c>
      <c r="C11" s="38">
        <f>(EXP((B7+(B11*12)))/(1+(EXP((B7+(B11*12))))))</f>
        <v>0.6107958469095609</v>
      </c>
      <c r="D11" s="28">
        <f>[1]Output!$C$11</f>
        <v>9.0782579999999996E-4</v>
      </c>
      <c r="E11" s="12" t="str">
        <f>[1]Output!$E$11</f>
        <v>0.0000000000</v>
      </c>
      <c r="F11" s="11" t="str">
        <f>[1]Output!$F$11</f>
        <v>ML-DLD</v>
      </c>
      <c r="G11" s="11" t="str">
        <f>[1]Output!$G$11</f>
        <v>Overall</v>
      </c>
      <c r="H11" s="68"/>
    </row>
    <row r="12" spans="1:8" ht="18" customHeight="1">
      <c r="A12" s="13" t="s">
        <v>13</v>
      </c>
      <c r="B12" s="45">
        <f>[1]Output!$B$12</f>
        <v>0.89482105720000005</v>
      </c>
      <c r="C12" s="46">
        <f>(EXP(B12))/(1+(EXP(B12)))</f>
        <v>0.70988406668540149</v>
      </c>
      <c r="D12" s="29">
        <f>[1]Output!$C$12</f>
        <v>8.9699289999999997E-4</v>
      </c>
      <c r="E12" s="14" t="str">
        <f>[1]Output!$E$12</f>
        <v>0.0000000000</v>
      </c>
      <c r="F12" s="14" t="str">
        <f>[1]Output!$F$12</f>
        <v>BL-TD</v>
      </c>
      <c r="G12" s="14" t="str">
        <f>[1]Output!$G$12</f>
        <v>Overall</v>
      </c>
      <c r="H12" s="71"/>
    </row>
    <row r="13" spans="1:8" ht="18" customHeight="1">
      <c r="A13" s="15" t="s">
        <v>2</v>
      </c>
      <c r="B13" s="72">
        <f>[1]Output!$B$13</f>
        <v>1.5750393739999999</v>
      </c>
      <c r="C13" s="73">
        <f>(EXP(H13))/(1+(EXP(H13)))</f>
        <v>0.92200172843556116</v>
      </c>
      <c r="D13" s="74">
        <f>[1]Output!$C$13</f>
        <v>8.9724689999999996E-4</v>
      </c>
      <c r="E13" s="75" t="str">
        <f>[1]Output!$E$13</f>
        <v>0.0000000000</v>
      </c>
      <c r="F13" s="76" t="str">
        <f>[1]Output!$F$13</f>
        <v>BL-TD</v>
      </c>
      <c r="G13" s="76" t="str">
        <f>[1]Output!$G$13</f>
        <v>Overall</v>
      </c>
      <c r="H13" s="77">
        <f>$B$12+B13</f>
        <v>2.4698604311999999</v>
      </c>
    </row>
    <row r="14" spans="1:8" ht="18" customHeight="1">
      <c r="A14" s="15" t="s">
        <v>5</v>
      </c>
      <c r="B14" s="72">
        <f>[1]Output!$B$14</f>
        <v>-0.98671065430000005</v>
      </c>
      <c r="C14" s="73">
        <f>(EXP(H14))/(1+(EXP(H14)))</f>
        <v>0.47704375142156669</v>
      </c>
      <c r="D14" s="74">
        <f>[1]Output!$C$14</f>
        <v>8.9698839999999996E-4</v>
      </c>
      <c r="E14" s="75" t="str">
        <f>[1]Output!$E$14</f>
        <v>0.0000000000</v>
      </c>
      <c r="F14" s="76" t="str">
        <f>[1]Output!$F$14</f>
        <v>BL-TD</v>
      </c>
      <c r="G14" s="76" t="str">
        <f>[1]Output!$G$14</f>
        <v>Overall</v>
      </c>
      <c r="H14" s="77">
        <f>$B$12+B14</f>
        <v>-9.1889597099999998E-2</v>
      </c>
    </row>
    <row r="15" spans="1:8" ht="18" customHeight="1">
      <c r="A15" s="15" t="s">
        <v>7</v>
      </c>
      <c r="B15" s="72">
        <f>[1]Output!$B$15</f>
        <v>-2.5262786740999998</v>
      </c>
      <c r="C15" s="73">
        <f>(EXP(H15))/(1+(EXP(H15)))</f>
        <v>0.16363078015354476</v>
      </c>
      <c r="D15" s="74">
        <f>[1]Output!$C$15</f>
        <v>8.9719780000000002E-4</v>
      </c>
      <c r="E15" s="75" t="str">
        <f>[1]Output!$E$15</f>
        <v>0.0000000000</v>
      </c>
      <c r="F15" s="76" t="str">
        <f>[1]Output!$F$15</f>
        <v>BL-TD</v>
      </c>
      <c r="G15" s="76" t="str">
        <f>[1]Output!$G$15</f>
        <v>Overall</v>
      </c>
      <c r="H15" s="77">
        <f>$B$12+B15</f>
        <v>-1.6314576168999997</v>
      </c>
    </row>
    <row r="16" spans="1:8" ht="18" customHeight="1">
      <c r="A16" s="16" t="s">
        <v>16</v>
      </c>
      <c r="B16" s="47">
        <f>[1]Output!$B$16</f>
        <v>4.51909214E-2</v>
      </c>
      <c r="C16" s="48">
        <f>(EXP((B12+(B16*12)))/(1+(EXP((B12+(B16*12))))))</f>
        <v>0.80800704734307194</v>
      </c>
      <c r="D16" s="30">
        <f>[1]Output!$C$16</f>
        <v>8.9841249999999997E-4</v>
      </c>
      <c r="E16" s="18" t="str">
        <f>[1]Output!$E$16</f>
        <v>0.0000000000</v>
      </c>
      <c r="F16" s="17" t="str">
        <f>[1]Output!$F$16</f>
        <v>BL-TD</v>
      </c>
      <c r="G16" s="17" t="str">
        <f>[1]Output!$G$16</f>
        <v>Overall</v>
      </c>
      <c r="H16" s="78"/>
    </row>
    <row r="17" spans="1:8" ht="18" customHeight="1">
      <c r="A17" s="23" t="s">
        <v>14</v>
      </c>
      <c r="B17" s="39">
        <f>[1]Output!$B$17</f>
        <v>-1.6316260797</v>
      </c>
      <c r="C17" s="40">
        <f>(EXP(B17))/(1+(EXP(B17)))</f>
        <v>0.16360772635746468</v>
      </c>
      <c r="D17" s="31">
        <f>[1]Output!$C$17</f>
        <v>8.9672299999999999E-4</v>
      </c>
      <c r="E17" s="24" t="str">
        <f>[1]Output!$E$17</f>
        <v>0.0000000000</v>
      </c>
      <c r="F17" s="24" t="str">
        <f>[1]Output!$F$17</f>
        <v>BL-DLD</v>
      </c>
      <c r="G17" s="24" t="str">
        <f>[1]Output!$G$17</f>
        <v>Overall</v>
      </c>
      <c r="H17" s="79"/>
    </row>
    <row r="18" spans="1:8" ht="18" customHeight="1">
      <c r="A18" s="19" t="s">
        <v>2</v>
      </c>
      <c r="B18" s="80">
        <f>[1]Output!$B$18</f>
        <v>4.1014426151999999</v>
      </c>
      <c r="C18" s="81">
        <f>(EXP(H18))/(1+(EXP(H18)))</f>
        <v>0.92199857163795884</v>
      </c>
      <c r="D18" s="82">
        <f>[1]Output!$C$18</f>
        <v>8.9697680000000001E-4</v>
      </c>
      <c r="E18" s="83" t="str">
        <f>[1]Output!$E$18</f>
        <v>0.0000000000</v>
      </c>
      <c r="F18" s="84" t="str">
        <f>[1]Output!$F$18</f>
        <v>BL-DLD</v>
      </c>
      <c r="G18" s="84" t="str">
        <f>[1]Output!$G$18</f>
        <v>Overall</v>
      </c>
      <c r="H18" s="85">
        <f>$B$17+B18</f>
        <v>2.4698165354999997</v>
      </c>
    </row>
    <row r="19" spans="1:8" ht="18" customHeight="1">
      <c r="A19" s="19" t="s">
        <v>5</v>
      </c>
      <c r="B19" s="80">
        <f>[1]Output!$B$19</f>
        <v>1.5394594465</v>
      </c>
      <c r="C19" s="81">
        <f>(EXP(H19))/(1+(EXP(H19)))</f>
        <v>0.47697463883161867</v>
      </c>
      <c r="D19" s="82">
        <f>[1]Output!$C$19</f>
        <v>8.9671849999999997E-4</v>
      </c>
      <c r="E19" s="83" t="str">
        <f>[1]Output!$E$19</f>
        <v>0.0000000000</v>
      </c>
      <c r="F19" s="84" t="str">
        <f>[1]Output!$F$19</f>
        <v>BL-DLD</v>
      </c>
      <c r="G19" s="84" t="str">
        <f>[1]Output!$G$19</f>
        <v>Overall</v>
      </c>
      <c r="H19" s="85">
        <f>$B$17+B19</f>
        <v>-9.2166633199999959E-2</v>
      </c>
    </row>
    <row r="20" spans="1:8" ht="18" customHeight="1">
      <c r="A20" s="19" t="s">
        <v>6</v>
      </c>
      <c r="B20" s="80">
        <f>[1]Output!$B$20</f>
        <v>2.5265196428999999</v>
      </c>
      <c r="C20" s="81">
        <f>(EXP(H20))/(1+(EXP(H20)))</f>
        <v>0.70989899897304465</v>
      </c>
      <c r="D20" s="82">
        <f>[1]Output!$C$20</f>
        <v>8.9666370000000004E-4</v>
      </c>
      <c r="E20" s="83" t="str">
        <f>[1]Output!$E$20</f>
        <v>0.0000000000</v>
      </c>
      <c r="F20" s="84" t="str">
        <f>[1]Output!$F$20</f>
        <v>BL-DLD</v>
      </c>
      <c r="G20" s="84" t="str">
        <f>[1]Output!$G$20</f>
        <v>Overall</v>
      </c>
      <c r="H20" s="85">
        <f>$B$17+B20</f>
        <v>0.89489356319999991</v>
      </c>
    </row>
    <row r="21" spans="1:8" ht="18" customHeight="1">
      <c r="A21" s="20" t="s">
        <v>16</v>
      </c>
      <c r="B21" s="41">
        <f>[1]Output!$B$21</f>
        <v>4.5183615699999999E-2</v>
      </c>
      <c r="C21" s="42">
        <f>(EXP((B17+(B21*12)))/(1+(EXP((B17+(B21*12))))))</f>
        <v>0.25172700497301598</v>
      </c>
      <c r="D21" s="32">
        <f>[1]Output!$C$21</f>
        <v>8.9814129999999997E-4</v>
      </c>
      <c r="E21" s="22" t="str">
        <f>[1]Output!$E$21</f>
        <v>0.0000000000</v>
      </c>
      <c r="F21" s="21" t="str">
        <f>[1]Output!$F$21</f>
        <v>BL-DLD</v>
      </c>
      <c r="G21" s="21" t="str">
        <f>[1]Output!$G$21</f>
        <v>Overall</v>
      </c>
      <c r="H21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C4FD-CDC6-114F-87A9-0291BE7AA53C}">
  <dimension ref="A1:H21"/>
  <sheetViews>
    <sheetView topLeftCell="A11" zoomScale="150" zoomScaleNormal="150" workbookViewId="0">
      <selection activeCell="B20" sqref="B20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10" style="1" customWidth="1"/>
    <col min="7" max="7" width="20.83203125" style="1" customWidth="1"/>
    <col min="8" max="8" width="25" style="2" customWidth="1"/>
    <col min="9" max="16384" width="14.83203125" style="1"/>
  </cols>
  <sheetData>
    <row r="1" spans="1:8" ht="18" customHeight="1">
      <c r="A1" s="50" t="s">
        <v>1</v>
      </c>
      <c r="B1" s="51" t="s">
        <v>9</v>
      </c>
      <c r="C1" s="51" t="s">
        <v>0</v>
      </c>
      <c r="D1" s="51" t="s">
        <v>15</v>
      </c>
      <c r="E1" s="52" t="s">
        <v>10</v>
      </c>
      <c r="F1" s="52" t="s">
        <v>4</v>
      </c>
      <c r="G1" s="53" t="s">
        <v>3</v>
      </c>
      <c r="H1" s="51" t="s">
        <v>11</v>
      </c>
    </row>
    <row r="2" spans="1:8" ht="18" customHeight="1">
      <c r="A2" s="3" t="s">
        <v>8</v>
      </c>
      <c r="B2" s="33">
        <f>[1]Output!$B$22</f>
        <v>3.6384339602</v>
      </c>
      <c r="C2" s="34">
        <f>(EXP(B2))/(1+(EXP(B2)))</f>
        <v>0.9743801469198331</v>
      </c>
      <c r="D2" s="26">
        <f>[1]Output!$C$22</f>
        <v>0.54834870800000002</v>
      </c>
      <c r="E2" s="4" t="str">
        <f>[1]Output!$E$22</f>
        <v>0.0000000000</v>
      </c>
      <c r="F2" s="4" t="str">
        <f>[1]Output!$F$22</f>
        <v>ML-TD</v>
      </c>
      <c r="G2" s="4" t="str">
        <f>[1]Output!$G$22</f>
        <v>Articles</v>
      </c>
      <c r="H2" s="62"/>
    </row>
    <row r="3" spans="1:8" ht="18" customHeight="1">
      <c r="A3" s="5" t="s">
        <v>5</v>
      </c>
      <c r="B3" s="56">
        <f>[1]Output!$B$23</f>
        <v>-2.6806798175000002</v>
      </c>
      <c r="C3" s="49">
        <f>(EXP(H3))/(1+(EXP(H3)))</f>
        <v>0.72267192182946838</v>
      </c>
      <c r="D3" s="57">
        <f>[1]Output!$C$23</f>
        <v>0.54426901660000004</v>
      </c>
      <c r="E3" s="59" t="str">
        <f>[1]Output!$E$23</f>
        <v>0.0000008424</v>
      </c>
      <c r="F3" s="58" t="str">
        <f>[1]Output!$F$23</f>
        <v>ML-TD</v>
      </c>
      <c r="G3" s="58" t="str">
        <f>[1]Output!$G$23</f>
        <v>Articles</v>
      </c>
      <c r="H3" s="70">
        <f>$B$2+B3</f>
        <v>0.95775414269999981</v>
      </c>
    </row>
    <row r="4" spans="1:8" ht="18" customHeight="1">
      <c r="A4" s="5" t="s">
        <v>6</v>
      </c>
      <c r="B4" s="56">
        <f>[1]Output!$B$24</f>
        <v>-2.5054617501999998</v>
      </c>
      <c r="C4" s="49">
        <f>(EXP(H4))/(1+(EXP(H4)))</f>
        <v>0.75638699274416599</v>
      </c>
      <c r="D4" s="57">
        <f>[1]Output!$C$24</f>
        <v>0.5271698776</v>
      </c>
      <c r="E4" s="59" t="str">
        <f>[1]Output!$E$24</f>
        <v>0.0000020075</v>
      </c>
      <c r="F4" s="58" t="str">
        <f>[1]Output!$F$24</f>
        <v>ML-TD</v>
      </c>
      <c r="G4" s="58" t="str">
        <f>[1]Output!$G$24</f>
        <v>Articles</v>
      </c>
      <c r="H4" s="70">
        <f>$B$2+B4</f>
        <v>1.1329722100000001</v>
      </c>
    </row>
    <row r="5" spans="1:8" ht="18" customHeight="1">
      <c r="A5" s="5" t="s">
        <v>7</v>
      </c>
      <c r="B5" s="56">
        <f>[1]Output!$B$25</f>
        <v>-4.5976195598</v>
      </c>
      <c r="C5" s="49">
        <f>(EXP(H5))/(1+(EXP(H5)))</f>
        <v>0.27704128102911491</v>
      </c>
      <c r="D5" s="57">
        <f>[1]Output!$C$25</f>
        <v>0.56629185660000003</v>
      </c>
      <c r="E5" s="59" t="str">
        <f>[1]Output!$E$25</f>
        <v>0.0000000000</v>
      </c>
      <c r="F5" s="58" t="str">
        <f>[1]Output!$F$25</f>
        <v>ML-TD</v>
      </c>
      <c r="G5" s="58" t="str">
        <f>[1]Output!$G$25</f>
        <v>Articles</v>
      </c>
      <c r="H5" s="70">
        <f>$B$2+B5</f>
        <v>-0.95918559960000005</v>
      </c>
    </row>
    <row r="6" spans="1:8" ht="18" customHeight="1">
      <c r="A6" s="6" t="s">
        <v>16</v>
      </c>
      <c r="B6" s="43">
        <f>[1]Output!$B$26</f>
        <v>6.9640207600000004E-2</v>
      </c>
      <c r="C6" s="44">
        <f>(EXP((B2+(B6*12)))/(1+(EXP((B2+(B6*12))))))</f>
        <v>0.98872821127803678</v>
      </c>
      <c r="D6" s="60">
        <f>[1]Output!$C$26</f>
        <v>1.6213884899999999E-2</v>
      </c>
      <c r="E6" s="61" t="str">
        <f>[1]Output!$E$26</f>
        <v>0.0000174617</v>
      </c>
      <c r="F6" s="7" t="str">
        <f>[1]Output!$F$26</f>
        <v>ML-TD</v>
      </c>
      <c r="G6" s="7" t="str">
        <f>[1]Output!$G$26</f>
        <v>Articles</v>
      </c>
      <c r="H6" s="63"/>
    </row>
    <row r="7" spans="1:8" ht="18" customHeight="1">
      <c r="A7" s="25" t="s">
        <v>12</v>
      </c>
      <c r="B7" s="35">
        <f>[1]Output!$B$27</f>
        <v>0.95779723279999995</v>
      </c>
      <c r="C7" s="36">
        <f>(EXP(B7))/(1+(EXP(B7)))</f>
        <v>0.72268055774445172</v>
      </c>
      <c r="D7" s="27">
        <f>[1]Output!$C$27</f>
        <v>0.3895941745</v>
      </c>
      <c r="E7" s="8" t="str">
        <f>[1]Output!$E$27</f>
        <v>0.0139538770</v>
      </c>
      <c r="F7" s="8" t="str">
        <f>[1]Output!$F$27</f>
        <v>ML-DLD</v>
      </c>
      <c r="G7" s="8" t="str">
        <f>[1]Output!$G$27</f>
        <v>Articles</v>
      </c>
      <c r="H7" s="64"/>
    </row>
    <row r="8" spans="1:8" ht="18" customHeight="1">
      <c r="A8" s="9" t="s">
        <v>2</v>
      </c>
      <c r="B8" s="65">
        <f>[1]Output!$B$28</f>
        <v>2.6805833805999999</v>
      </c>
      <c r="C8" s="66">
        <f>(EXP(H8))/(1+(EXP(H8)))</f>
        <v>0.9743788151645586</v>
      </c>
      <c r="D8" s="54">
        <f>[1]Output!$C$28</f>
        <v>0.54425589429999999</v>
      </c>
      <c r="E8" s="67" t="str">
        <f>[1]Output!$E$28</f>
        <v>0.0000008426</v>
      </c>
      <c r="F8" s="55" t="str">
        <f>[1]Output!$F$28</f>
        <v>ML-DLD</v>
      </c>
      <c r="G8" s="55" t="str">
        <f>[1]Output!$G$28</f>
        <v>Articles</v>
      </c>
      <c r="H8" s="69">
        <f>$B$7+B8</f>
        <v>3.6383806133999999</v>
      </c>
    </row>
    <row r="9" spans="1:8" ht="18" customHeight="1">
      <c r="A9" s="9" t="s">
        <v>6</v>
      </c>
      <c r="B9" s="65">
        <f>[1]Output!$B$29</f>
        <v>0.17513963799999999</v>
      </c>
      <c r="C9" s="66">
        <f>(EXP(H9))/(1+(EXP(H9)))</f>
        <v>0.75638048088238863</v>
      </c>
      <c r="D9" s="54">
        <f>[1]Output!$C$29</f>
        <v>0.37654139949999998</v>
      </c>
      <c r="E9" s="67" t="str">
        <f>[1]Output!$E$29</f>
        <v>0.6418403853</v>
      </c>
      <c r="F9" s="55" t="str">
        <f>[1]Output!$F$29</f>
        <v>ML-DLD</v>
      </c>
      <c r="G9" s="55" t="str">
        <f>[1]Output!$G$29</f>
        <v>Articles</v>
      </c>
      <c r="H9" s="69">
        <f>$B$7+B9</f>
        <v>1.1329368708000001</v>
      </c>
    </row>
    <row r="10" spans="1:8" ht="18" customHeight="1">
      <c r="A10" s="9" t="s">
        <v>7</v>
      </c>
      <c r="B10" s="65">
        <f>[1]Output!$B$30</f>
        <v>-1.9169762625</v>
      </c>
      <c r="C10" s="66">
        <f>(EXP(H10))/(1+(EXP(H10)))</f>
        <v>0.27704259691243482</v>
      </c>
      <c r="D10" s="54">
        <f>[1]Output!$C$30</f>
        <v>0.40409085960000002</v>
      </c>
      <c r="E10" s="67" t="str">
        <f>[1]Output!$E$30</f>
        <v>0.0000020962</v>
      </c>
      <c r="F10" s="55" t="str">
        <f>[1]Output!$F$30</f>
        <v>ML-DLD</v>
      </c>
      <c r="G10" s="55" t="str">
        <f>[1]Output!$G$30</f>
        <v>Articles</v>
      </c>
      <c r="H10" s="69">
        <f>$B$7+B10</f>
        <v>-0.95917902970000002</v>
      </c>
    </row>
    <row r="11" spans="1:8" ht="18" customHeight="1">
      <c r="A11" s="10" t="s">
        <v>16</v>
      </c>
      <c r="B11" s="37">
        <f>[1]Output!$B$31</f>
        <v>6.9640444400000001E-2</v>
      </c>
      <c r="C11" s="38">
        <f>(EXP((B7+(B11*12)))/(1+(EXP((B7+(B11*12))))))</f>
        <v>0.85735371872073285</v>
      </c>
      <c r="D11" s="28">
        <f>[1]Output!$C$31</f>
        <v>1.6213696600000001E-2</v>
      </c>
      <c r="E11" s="12" t="str">
        <f>[1]Output!$E$31</f>
        <v>0.0000174566</v>
      </c>
      <c r="F11" s="11" t="str">
        <f>[1]Output!$F$31</f>
        <v>ML-DLD</v>
      </c>
      <c r="G11" s="11" t="str">
        <f>[1]Output!$G$31</f>
        <v>Articles</v>
      </c>
      <c r="H11" s="68"/>
    </row>
    <row r="12" spans="1:8" ht="18" customHeight="1">
      <c r="A12" s="13" t="s">
        <v>13</v>
      </c>
      <c r="B12" s="45">
        <f>[1]Output!$B$32</f>
        <v>1.1329293279999999</v>
      </c>
      <c r="C12" s="46">
        <f>(EXP(B12))/(1+(EXP(B12)))</f>
        <v>0.7563790909751178</v>
      </c>
      <c r="D12" s="29">
        <f>[1]Output!$C$32</f>
        <v>0.36961454170000002</v>
      </c>
      <c r="E12" s="14" t="str">
        <f>[1]Output!$E$32</f>
        <v>0.0021755039</v>
      </c>
      <c r="F12" s="14" t="str">
        <f>[1]Output!$F$32</f>
        <v>BL-TD</v>
      </c>
      <c r="G12" s="14" t="str">
        <f>[1]Output!$G$32</f>
        <v>Articles</v>
      </c>
      <c r="H12" s="71"/>
    </row>
    <row r="13" spans="1:8" ht="18" customHeight="1">
      <c r="A13" s="15" t="s">
        <v>2</v>
      </c>
      <c r="B13" s="72">
        <f>[1]Output!$B$33</f>
        <v>2.5055354584999998</v>
      </c>
      <c r="C13" s="73">
        <f>(EXP(H13))/(1+(EXP(H13)))</f>
        <v>0.97438091644018665</v>
      </c>
      <c r="D13" s="74">
        <f>[1]Output!$C$33</f>
        <v>0.52714794139999999</v>
      </c>
      <c r="E13" s="75" t="str">
        <f>[1]Output!$E$33</f>
        <v>0.0000020042</v>
      </c>
      <c r="F13" s="76" t="str">
        <f>[1]Output!$F$33</f>
        <v>BL-TD</v>
      </c>
      <c r="G13" s="76" t="str">
        <f>[1]Output!$G$33</f>
        <v>Articles</v>
      </c>
      <c r="H13" s="77">
        <f>$B$12+B13</f>
        <v>3.6384647864999997</v>
      </c>
    </row>
    <row r="14" spans="1:8" ht="18" customHeight="1">
      <c r="A14" s="15" t="s">
        <v>5</v>
      </c>
      <c r="B14" s="72">
        <f>[1]Output!$B$34</f>
        <v>-0.17519682340000001</v>
      </c>
      <c r="C14" s="73">
        <f>(EXP(H14))/(1+(EXP(H14)))</f>
        <v>0.72266758516082874</v>
      </c>
      <c r="D14" s="74">
        <f>[1]Output!$C$34</f>
        <v>0.37653963169999999</v>
      </c>
      <c r="E14" s="75" t="str">
        <f>[1]Output!$E$34</f>
        <v>0.6417300737</v>
      </c>
      <c r="F14" s="76" t="str">
        <f>[1]Output!$F$34</f>
        <v>BL-TD</v>
      </c>
      <c r="G14" s="76" t="str">
        <f>[1]Output!$G$34</f>
        <v>Articles</v>
      </c>
      <c r="H14" s="77">
        <f>$B$12+B14</f>
        <v>0.95773250459999992</v>
      </c>
    </row>
    <row r="15" spans="1:8" ht="18" customHeight="1">
      <c r="A15" s="15" t="s">
        <v>7</v>
      </c>
      <c r="B15" s="72">
        <f>[1]Output!$B$35</f>
        <v>-2.0921555966000001</v>
      </c>
      <c r="C15" s="73">
        <f>(EXP(H15))/(1+(EXP(H15)))</f>
        <v>0.27703313553297498</v>
      </c>
      <c r="D15" s="74">
        <f>[1]Output!$C$35</f>
        <v>0.3853438294</v>
      </c>
      <c r="E15" s="75" t="str">
        <f>[1]Output!$E$35</f>
        <v>0.0000000566</v>
      </c>
      <c r="F15" s="76" t="str">
        <f>[1]Output!$F$35</f>
        <v>BL-TD</v>
      </c>
      <c r="G15" s="76" t="str">
        <f>[1]Output!$G$35</f>
        <v>Articles</v>
      </c>
      <c r="H15" s="77">
        <f>$B$12+B15</f>
        <v>-0.95922626860000015</v>
      </c>
    </row>
    <row r="16" spans="1:8" ht="18" customHeight="1">
      <c r="A16" s="16" t="s">
        <v>16</v>
      </c>
      <c r="B16" s="47">
        <f>[1]Output!$B$36</f>
        <v>6.9638004500000003E-2</v>
      </c>
      <c r="C16" s="48">
        <f>(EXP((B12+(B16*12)))/(1+(EXP((B12+(B16*12))))))</f>
        <v>0.87745908809099638</v>
      </c>
      <c r="D16" s="30">
        <f>[1]Output!$C$36</f>
        <v>1.6213795400000001E-2</v>
      </c>
      <c r="E16" s="18" t="str">
        <f>[1]Output!$E$36</f>
        <v>0.0000174705</v>
      </c>
      <c r="F16" s="17" t="str">
        <f>[1]Output!$F$36</f>
        <v>BL-TD</v>
      </c>
      <c r="G16" s="17" t="str">
        <f>[1]Output!$G$36</f>
        <v>Articles</v>
      </c>
      <c r="H16" s="78"/>
    </row>
    <row r="17" spans="1:8" ht="18" customHeight="1">
      <c r="A17" s="23" t="s">
        <v>14</v>
      </c>
      <c r="B17" s="39">
        <f>[1]Output!$B$37</f>
        <v>-0.95919143640000004</v>
      </c>
      <c r="C17" s="40">
        <f>(EXP(B17))/(1+(EXP(B17)))</f>
        <v>0.27704011198141015</v>
      </c>
      <c r="D17" s="31">
        <f>[1]Output!$C$37</f>
        <v>0.38476455389999997</v>
      </c>
      <c r="E17" s="24" t="str">
        <f>[1]Output!$E$37</f>
        <v>0.0126693508</v>
      </c>
      <c r="F17" s="24" t="str">
        <f>[1]Output!$F$37</f>
        <v>BL-DLD</v>
      </c>
      <c r="G17" s="24" t="str">
        <f>[1]Output!$G$37</f>
        <v>Articles</v>
      </c>
      <c r="H17" s="79"/>
    </row>
    <row r="18" spans="1:8" ht="18" customHeight="1">
      <c r="A18" s="19" t="s">
        <v>2</v>
      </c>
      <c r="B18" s="80">
        <f>[1]Output!$B$38</f>
        <v>4.5976430908000001</v>
      </c>
      <c r="C18" s="81">
        <f>(EXP(H18))/(1+(EXP(H18)))</f>
        <v>0.97438058862486621</v>
      </c>
      <c r="D18" s="82">
        <f>[1]Output!$C$38</f>
        <v>0.56628488590000003</v>
      </c>
      <c r="E18" s="83" t="str">
        <f>[1]Output!$E$38</f>
        <v>0.0000000000</v>
      </c>
      <c r="F18" s="84" t="str">
        <f>[1]Output!$F$38</f>
        <v>BL-DLD</v>
      </c>
      <c r="G18" s="84" t="str">
        <f>[1]Output!$G$38</f>
        <v>Articles</v>
      </c>
      <c r="H18" s="85">
        <f>$B$17+B18</f>
        <v>3.6384516543999998</v>
      </c>
    </row>
    <row r="19" spans="1:8" ht="18" customHeight="1">
      <c r="A19" s="19" t="s">
        <v>5</v>
      </c>
      <c r="B19" s="80">
        <f>[1]Output!$B$39</f>
        <v>1.9169477819</v>
      </c>
      <c r="C19" s="81">
        <f>(EXP(H19))/(1+(EXP(H19)))</f>
        <v>0.72267236330829354</v>
      </c>
      <c r="D19" s="82">
        <f>[1]Output!$C$39</f>
        <v>0.40408765369999999</v>
      </c>
      <c r="E19" s="83" t="str">
        <f>[1]Output!$E$39</f>
        <v>0.0000020965</v>
      </c>
      <c r="F19" s="84" t="str">
        <f>[1]Output!$F$39</f>
        <v>BL-DLD</v>
      </c>
      <c r="G19" s="84" t="str">
        <f>[1]Output!$G$39</f>
        <v>Articles</v>
      </c>
      <c r="H19" s="85">
        <f>$B$17+B19</f>
        <v>0.95775634549999999</v>
      </c>
    </row>
    <row r="20" spans="1:8" ht="18" customHeight="1">
      <c r="A20" s="19" t="s">
        <v>6</v>
      </c>
      <c r="B20" s="80">
        <f>[1]Output!$B$40</f>
        <v>2.0921471520999999</v>
      </c>
      <c r="C20" s="81">
        <f>(EXP(H20))/(1+(EXP(H20)))</f>
        <v>0.75638395339741304</v>
      </c>
      <c r="D20" s="82">
        <f>[1]Output!$C$40</f>
        <v>0.38534357009999998</v>
      </c>
      <c r="E20" s="83" t="str">
        <f>[1]Output!$E$40</f>
        <v>0.0000000566</v>
      </c>
      <c r="F20" s="84" t="str">
        <f>[1]Output!$F$40</f>
        <v>BL-DLD</v>
      </c>
      <c r="G20" s="84" t="str">
        <f>[1]Output!$G$40</f>
        <v>Articles</v>
      </c>
      <c r="H20" s="85">
        <f>$B$17+B20</f>
        <v>1.1329557156999999</v>
      </c>
    </row>
    <row r="21" spans="1:8" ht="18" customHeight="1">
      <c r="A21" s="20" t="s">
        <v>16</v>
      </c>
      <c r="B21" s="41">
        <f>[1]Output!$B$41</f>
        <v>6.9639456700000005E-2</v>
      </c>
      <c r="C21" s="42">
        <f>(EXP((B17+(B21*12)))/(1+(EXP((B17+(B21*12))))))</f>
        <v>0.46915971108230903</v>
      </c>
      <c r="D21" s="32">
        <f>[1]Output!$C$41</f>
        <v>1.621388E-2</v>
      </c>
      <c r="E21" s="22" t="str">
        <f>[1]Output!$E$41</f>
        <v>0.0000174652</v>
      </c>
      <c r="F21" s="21" t="str">
        <f>[1]Output!$F$41</f>
        <v>BL-DLD</v>
      </c>
      <c r="G21" s="21" t="str">
        <f>[1]Output!$G$41</f>
        <v>Articles</v>
      </c>
      <c r="H21" s="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D44F-2A71-8F46-B6A0-207DBDEF3675}">
  <dimension ref="A1:H21"/>
  <sheetViews>
    <sheetView zoomScale="150" zoomScaleNormal="150" workbookViewId="0">
      <selection activeCell="E17" sqref="E17:E18"/>
    </sheetView>
  </sheetViews>
  <sheetFormatPr baseColWidth="10" defaultColWidth="14.83203125" defaultRowHeight="18" customHeight="1"/>
  <cols>
    <col min="1" max="1" width="20.83203125" style="1" customWidth="1"/>
    <col min="2" max="3" width="16.6640625" style="1" customWidth="1"/>
    <col min="4" max="4" width="14.1640625" customWidth="1"/>
    <col min="5" max="5" width="14.1640625" style="1" customWidth="1"/>
    <col min="6" max="6" width="10" style="1" customWidth="1"/>
    <col min="7" max="7" width="20.83203125" style="1" customWidth="1"/>
    <col min="8" max="8" width="25" style="2" customWidth="1"/>
    <col min="9" max="16384" width="14.83203125" style="1"/>
  </cols>
  <sheetData>
    <row r="1" spans="1:8" ht="18" customHeight="1">
      <c r="A1" s="50" t="s">
        <v>1</v>
      </c>
      <c r="B1" s="51" t="s">
        <v>9</v>
      </c>
      <c r="C1" s="51" t="s">
        <v>0</v>
      </c>
      <c r="D1" s="51" t="s">
        <v>15</v>
      </c>
      <c r="E1" s="52" t="s">
        <v>10</v>
      </c>
      <c r="F1" s="52" t="s">
        <v>4</v>
      </c>
      <c r="G1" s="53" t="s">
        <v>3</v>
      </c>
      <c r="H1" s="51" t="s">
        <v>11</v>
      </c>
    </row>
    <row r="2" spans="1:8" ht="18" customHeight="1">
      <c r="A2" s="3" t="s">
        <v>8</v>
      </c>
      <c r="B2" s="33">
        <f>[1]Output!$B$42</f>
        <v>1.9437479793000001</v>
      </c>
      <c r="C2" s="34">
        <f>(EXP(B2))/(1+(EXP(B2)))</f>
        <v>0.87476332087254927</v>
      </c>
      <c r="D2" s="26">
        <f>[1]Output!$C$42</f>
        <v>0.32994395630000001</v>
      </c>
      <c r="E2" s="87" t="str">
        <f>[1]Output!$E$42</f>
        <v>0.0000000038</v>
      </c>
      <c r="F2" s="4" t="str">
        <f>[1]Output!$F$42</f>
        <v>ML-TD</v>
      </c>
      <c r="G2" s="4" t="str">
        <f>[1]Output!$G$42</f>
        <v>Clitics</v>
      </c>
      <c r="H2" s="62"/>
    </row>
    <row r="3" spans="1:8" ht="18" customHeight="1">
      <c r="A3" s="5" t="s">
        <v>5</v>
      </c>
      <c r="B3" s="56">
        <f>[1]Output!$B$43</f>
        <v>-2.9106607782</v>
      </c>
      <c r="C3" s="49">
        <f>(EXP(H3))/(1+(EXP(H3)))</f>
        <v>0.27549627434012525</v>
      </c>
      <c r="D3" s="57">
        <f>[1]Output!$C$43</f>
        <v>0.40426971309999998</v>
      </c>
      <c r="E3" s="59" t="str">
        <f>[1]Output!$E$43</f>
        <v>0.0000000000</v>
      </c>
      <c r="F3" s="58" t="str">
        <f>[1]Output!$F$43</f>
        <v>ML-TD</v>
      </c>
      <c r="G3" s="58" t="str">
        <f>[1]Output!$G$43</f>
        <v>Clitics</v>
      </c>
      <c r="H3" s="70">
        <f>$B$2+B3</f>
        <v>-0.96691279889999993</v>
      </c>
    </row>
    <row r="4" spans="1:8" ht="18" customHeight="1">
      <c r="A4" s="5" t="s">
        <v>6</v>
      </c>
      <c r="B4" s="56">
        <f>[1]Output!$B$44</f>
        <v>-1.2314934853999999</v>
      </c>
      <c r="C4" s="49">
        <f>(EXP(H4))/(1+(EXP(H4)))</f>
        <v>0.67089912903220017</v>
      </c>
      <c r="D4" s="57">
        <f>[1]Output!$C$44</f>
        <v>0.37207136159999998</v>
      </c>
      <c r="E4" s="59" t="str">
        <f>[1]Output!$E$44</f>
        <v>0.0009335217</v>
      </c>
      <c r="F4" s="58" t="str">
        <f>[1]Output!$F$44</f>
        <v>ML-TD</v>
      </c>
      <c r="G4" s="58" t="str">
        <f>[1]Output!$G$44</f>
        <v>Clitics</v>
      </c>
      <c r="H4" s="70">
        <f>$B$2+B4</f>
        <v>0.71225449390000017</v>
      </c>
    </row>
    <row r="5" spans="1:8" ht="18" customHeight="1">
      <c r="A5" s="5" t="s">
        <v>7</v>
      </c>
      <c r="B5" s="56">
        <f>[1]Output!$B$45</f>
        <v>-4.1972905525000002</v>
      </c>
      <c r="C5" s="49">
        <f>(EXP(H5))/(1+(EXP(H5)))</f>
        <v>9.50443275516097E-2</v>
      </c>
      <c r="D5" s="57">
        <f>[1]Output!$C$45</f>
        <v>0.44352693100000001</v>
      </c>
      <c r="E5" s="59" t="str">
        <f>[1]Output!$E$45</f>
        <v>0.0000000000</v>
      </c>
      <c r="F5" s="58" t="str">
        <f>[1]Output!$F$45</f>
        <v>ML-TD</v>
      </c>
      <c r="G5" s="58" t="str">
        <f>[1]Output!$G$45</f>
        <v>Clitics</v>
      </c>
      <c r="H5" s="70">
        <f>$B$2+B5</f>
        <v>-2.2535425731999998</v>
      </c>
    </row>
    <row r="6" spans="1:8" ht="18" customHeight="1">
      <c r="A6" s="6" t="s">
        <v>16</v>
      </c>
      <c r="B6" s="43">
        <f>[1]Output!$B$46</f>
        <v>3.4110362499999998E-2</v>
      </c>
      <c r="C6" s="44">
        <f>(EXP((B2+(B6*12)))/(1+(EXP((B2+(B6*12))))))</f>
        <v>0.91317812303398027</v>
      </c>
      <c r="D6" s="60">
        <f>[1]Output!$C$46</f>
        <v>1.38868916E-2</v>
      </c>
      <c r="E6" s="61" t="str">
        <f>[1]Output!$E$46</f>
        <v>0.0140376177</v>
      </c>
      <c r="F6" s="7" t="str">
        <f>[1]Output!$F$46</f>
        <v>ML-TD</v>
      </c>
      <c r="G6" s="7" t="str">
        <f>[1]Output!$G$46</f>
        <v>Clitics</v>
      </c>
      <c r="H6" s="63"/>
    </row>
    <row r="7" spans="1:8" ht="18" customHeight="1">
      <c r="A7" s="25" t="s">
        <v>12</v>
      </c>
      <c r="B7" s="35">
        <f>[1]Output!$B$47</f>
        <v>-0.96705174910000002</v>
      </c>
      <c r="C7" s="36">
        <f>(EXP(B7))/(1+(EXP(B7)))</f>
        <v>0.27546854101256479</v>
      </c>
      <c r="D7" s="27">
        <f>[1]Output!$C$47</f>
        <v>0.29770147749999998</v>
      </c>
      <c r="E7" s="88" t="str">
        <f>[1]Output!$E$47</f>
        <v>0.0011605837</v>
      </c>
      <c r="F7" s="8" t="str">
        <f>[1]Output!$F$47</f>
        <v>ML-DLD</v>
      </c>
      <c r="G7" s="8" t="str">
        <f>[1]Output!$G$47</f>
        <v>Clitics</v>
      </c>
      <c r="H7" s="64"/>
    </row>
    <row r="8" spans="1:8" ht="18" customHeight="1">
      <c r="A8" s="9" t="s">
        <v>2</v>
      </c>
      <c r="B8" s="65">
        <f>[1]Output!$B$48</f>
        <v>2.9106298230999998</v>
      </c>
      <c r="C8" s="66">
        <f>(EXP(H8))/(1+(EXP(H8)))</f>
        <v>0.87474470614486621</v>
      </c>
      <c r="D8" s="54">
        <f>[1]Output!$C$48</f>
        <v>0.40426314880000003</v>
      </c>
      <c r="E8" s="67" t="str">
        <f>[1]Output!$E$48</f>
        <v>0.0000000000</v>
      </c>
      <c r="F8" s="55" t="str">
        <f>[1]Output!$F$48</f>
        <v>ML-DLD</v>
      </c>
      <c r="G8" s="55" t="str">
        <f>[1]Output!$G$48</f>
        <v>Clitics</v>
      </c>
      <c r="H8" s="69">
        <f>$B$7+B8</f>
        <v>1.9435780739999999</v>
      </c>
    </row>
    <row r="9" spans="1:8" ht="18" customHeight="1">
      <c r="A9" s="9" t="s">
        <v>6</v>
      </c>
      <c r="B9" s="65">
        <f>[1]Output!$B$49</f>
        <v>1.6790049981999999</v>
      </c>
      <c r="C9" s="66">
        <f>(EXP(H9))/(1+(EXP(H9)))</f>
        <v>0.67083261271823647</v>
      </c>
      <c r="D9" s="54">
        <f>[1]Output!$C$49</f>
        <v>0.34939780110000002</v>
      </c>
      <c r="E9" s="67" t="str">
        <f>[1]Output!$E$49</f>
        <v>0.0000015442</v>
      </c>
      <c r="F9" s="55" t="str">
        <f>[1]Output!$F$49</f>
        <v>ML-DLD</v>
      </c>
      <c r="G9" s="55" t="str">
        <f>[1]Output!$G$49</f>
        <v>Clitics</v>
      </c>
      <c r="H9" s="69">
        <f>$B$7+B9</f>
        <v>0.71195324909999991</v>
      </c>
    </row>
    <row r="10" spans="1:8" ht="18" customHeight="1">
      <c r="A10" s="9" t="s">
        <v>7</v>
      </c>
      <c r="B10" s="65">
        <f>[1]Output!$B$50</f>
        <v>-1.2863653381</v>
      </c>
      <c r="C10" s="66">
        <f>(EXP(H10))/(1+(EXP(H10)))</f>
        <v>9.5055121264309747E-2</v>
      </c>
      <c r="D10" s="54">
        <f>[1]Output!$C$50</f>
        <v>0.39565224719999997</v>
      </c>
      <c r="E10" s="67" t="str">
        <f>[1]Output!$E$50</f>
        <v>0.0011489779</v>
      </c>
      <c r="F10" s="55" t="str">
        <f>[1]Output!$F$50</f>
        <v>ML-DLD</v>
      </c>
      <c r="G10" s="55" t="str">
        <f>[1]Output!$G$50</f>
        <v>Clitics</v>
      </c>
      <c r="H10" s="69">
        <f>$B$7+B10</f>
        <v>-2.2534170871999999</v>
      </c>
    </row>
    <row r="11" spans="1:8" ht="18" customHeight="1">
      <c r="A11" s="10" t="s">
        <v>16</v>
      </c>
      <c r="B11" s="37">
        <f>[1]Output!$B$51</f>
        <v>3.4104607600000003E-2</v>
      </c>
      <c r="C11" s="38">
        <f>(EXP((B7+(B11*12)))/(1+(EXP((B7+(B11*12))))))</f>
        <v>0.36405746998434524</v>
      </c>
      <c r="D11" s="28">
        <f>[1]Output!$C$51</f>
        <v>1.3886525199999999E-2</v>
      </c>
      <c r="E11" s="12" t="str">
        <f>[1]Output!$E$51</f>
        <v>0.0140512822</v>
      </c>
      <c r="F11" s="11" t="str">
        <f>[1]Output!$F$51</f>
        <v>ML-DLD</v>
      </c>
      <c r="G11" s="11" t="str">
        <f>[1]Output!$G$51</f>
        <v>Clitics</v>
      </c>
      <c r="H11" s="68"/>
    </row>
    <row r="12" spans="1:8" ht="18" customHeight="1">
      <c r="A12" s="13" t="s">
        <v>13</v>
      </c>
      <c r="B12" s="45">
        <f>[1]Output!$B$52</f>
        <v>0.71225112319999995</v>
      </c>
      <c r="C12" s="46">
        <f>(EXP(B12))/(1+(EXP(B12)))</f>
        <v>0.67089838480316244</v>
      </c>
      <c r="D12" s="29">
        <f>[1]Output!$C$52</f>
        <v>0.262974494</v>
      </c>
      <c r="E12" s="89" t="str">
        <f>[1]Output!$E$52</f>
        <v>0.0067599959</v>
      </c>
      <c r="F12" s="14" t="str">
        <f>[1]Output!$F$52</f>
        <v>BL-TD</v>
      </c>
      <c r="G12" s="14" t="str">
        <f>[1]Output!$G$52</f>
        <v>Clitics</v>
      </c>
      <c r="H12" s="71"/>
    </row>
    <row r="13" spans="1:8" ht="18" customHeight="1">
      <c r="A13" s="15" t="s">
        <v>2</v>
      </c>
      <c r="B13" s="72">
        <f>[1]Output!$B$53</f>
        <v>1.2315501351</v>
      </c>
      <c r="C13" s="73">
        <f>(EXP(H13))/(1+(EXP(H13)))</f>
        <v>0.87476915760116669</v>
      </c>
      <c r="D13" s="74">
        <f>[1]Output!$C$53</f>
        <v>0.37207587650000001</v>
      </c>
      <c r="E13" s="75" t="str">
        <f>[1]Output!$E$53</f>
        <v>0.0009331480</v>
      </c>
      <c r="F13" s="76" t="str">
        <f>[1]Output!$F$53</f>
        <v>BL-TD</v>
      </c>
      <c r="G13" s="76" t="str">
        <f>[1]Output!$G$53</f>
        <v>Clitics</v>
      </c>
      <c r="H13" s="77">
        <f>$B$12+B13</f>
        <v>1.9438012582999999</v>
      </c>
    </row>
    <row r="14" spans="1:8" ht="18" customHeight="1">
      <c r="A14" s="15" t="s">
        <v>5</v>
      </c>
      <c r="B14" s="72">
        <f>[1]Output!$B$54</f>
        <v>-1.6791637096000001</v>
      </c>
      <c r="C14" s="73">
        <f>(EXP(H14))/(1+(EXP(H14)))</f>
        <v>0.27549631675471864</v>
      </c>
      <c r="D14" s="74">
        <f>[1]Output!$C$54</f>
        <v>0.34941001160000001</v>
      </c>
      <c r="E14" s="75" t="str">
        <f>[1]Output!$E$54</f>
        <v>0.0000015420</v>
      </c>
      <c r="F14" s="76" t="str">
        <f>[1]Output!$F$54</f>
        <v>BL-TD</v>
      </c>
      <c r="G14" s="76" t="str">
        <f>[1]Output!$G$54</f>
        <v>Clitics</v>
      </c>
      <c r="H14" s="77">
        <f>$B$12+B14</f>
        <v>-0.96691258640000011</v>
      </c>
    </row>
    <row r="15" spans="1:8" ht="18" customHeight="1">
      <c r="A15" s="15" t="s">
        <v>7</v>
      </c>
      <c r="B15" s="72">
        <f>[1]Output!$B$55</f>
        <v>-2.9656957786999998</v>
      </c>
      <c r="C15" s="73">
        <f>(EXP(H15))/(1+(EXP(H15)))</f>
        <v>9.5052749875398843E-2</v>
      </c>
      <c r="D15" s="74">
        <f>[1]Output!$C$55</f>
        <v>0.38095608669999997</v>
      </c>
      <c r="E15" s="75" t="str">
        <f>[1]Output!$E$55</f>
        <v>0.0000000000</v>
      </c>
      <c r="F15" s="76" t="str">
        <f>[1]Output!$F$55</f>
        <v>BL-TD</v>
      </c>
      <c r="G15" s="76" t="str">
        <f>[1]Output!$G$55</f>
        <v>Clitics</v>
      </c>
      <c r="H15" s="77">
        <f>$B$12+B15</f>
        <v>-2.2534446555000001</v>
      </c>
    </row>
    <row r="16" spans="1:8" ht="18" customHeight="1">
      <c r="A16" s="16" t="s">
        <v>16</v>
      </c>
      <c r="B16" s="47">
        <f>[1]Output!$B$56</f>
        <v>3.4108508500000002E-2</v>
      </c>
      <c r="C16" s="48">
        <f>(EXP((B12+(B16*12)))/(1+(EXP((B12+(B16*12))))))</f>
        <v>0.75427671010302444</v>
      </c>
      <c r="D16" s="30">
        <f>[1]Output!$C$56</f>
        <v>1.3886766199999999E-2</v>
      </c>
      <c r="E16" s="18" t="str">
        <f>[1]Output!$E$56</f>
        <v>0.0140419678</v>
      </c>
      <c r="F16" s="17" t="str">
        <f>[1]Output!$F$56</f>
        <v>BL-TD</v>
      </c>
      <c r="G16" s="17" t="str">
        <f>[1]Output!$G$56</f>
        <v>Clitics</v>
      </c>
      <c r="H16" s="78"/>
    </row>
    <row r="17" spans="1:8" ht="18" customHeight="1">
      <c r="A17" s="23" t="s">
        <v>14</v>
      </c>
      <c r="B17" s="39">
        <f>[1]Output!$B$57</f>
        <v>-2.2534575256</v>
      </c>
      <c r="C17" s="40">
        <f>(EXP(B17))/(1+(EXP(B17)))</f>
        <v>9.5051642824450902E-2</v>
      </c>
      <c r="D17" s="31">
        <f>[1]Output!$C$57</f>
        <v>0.32586153919999999</v>
      </c>
      <c r="E17" s="90" t="str">
        <f>[1]Output!$E$57</f>
        <v>0.0000000000</v>
      </c>
      <c r="F17" s="24" t="str">
        <f>[1]Output!$F$57</f>
        <v>BL-DLD</v>
      </c>
      <c r="G17" s="24" t="str">
        <f>[1]Output!$G$57</f>
        <v>Clitics</v>
      </c>
      <c r="H17" s="79"/>
    </row>
    <row r="18" spans="1:8" ht="18" customHeight="1">
      <c r="A18" s="19" t="s">
        <v>2</v>
      </c>
      <c r="B18" s="80">
        <f>[1]Output!$B$58</f>
        <v>4.1972289544999999</v>
      </c>
      <c r="C18" s="81">
        <f>(EXP(H18))/(1+(EXP(H18)))</f>
        <v>0.87476588981118275</v>
      </c>
      <c r="D18" s="82">
        <f>[1]Output!$C$58</f>
        <v>0.44351200800000001</v>
      </c>
      <c r="E18" s="83" t="str">
        <f>[1]Output!$E$58</f>
        <v>0.0000000000</v>
      </c>
      <c r="F18" s="84" t="str">
        <f>[1]Output!$F$58</f>
        <v>BL-DLD</v>
      </c>
      <c r="G18" s="84" t="str">
        <f>[1]Output!$G$58</f>
        <v>Clitics</v>
      </c>
      <c r="H18" s="85">
        <f>$B$17+B18</f>
        <v>1.9437714288999999</v>
      </c>
    </row>
    <row r="19" spans="1:8" ht="18" customHeight="1">
      <c r="A19" s="19" t="s">
        <v>5</v>
      </c>
      <c r="B19" s="80">
        <f>[1]Output!$B$59</f>
        <v>1.2865460207999999</v>
      </c>
      <c r="C19" s="81">
        <f>(EXP(H19))/(1+(EXP(H19)))</f>
        <v>0.2754965326400719</v>
      </c>
      <c r="D19" s="82">
        <f>[1]Output!$C$59</f>
        <v>0.3956558087</v>
      </c>
      <c r="E19" s="83" t="str">
        <f>[1]Output!$E$59</f>
        <v>0.0011472517</v>
      </c>
      <c r="F19" s="84" t="str">
        <f>[1]Output!$F$59</f>
        <v>BL-DLD</v>
      </c>
      <c r="G19" s="84" t="str">
        <f>[1]Output!$G$59</f>
        <v>Clitics</v>
      </c>
      <c r="H19" s="85">
        <f>$B$17+B19</f>
        <v>-0.9669115048000001</v>
      </c>
    </row>
    <row r="20" spans="1:8" ht="18" customHeight="1">
      <c r="A20" s="19" t="s">
        <v>6</v>
      </c>
      <c r="B20" s="80">
        <f>[1]Output!$B$60</f>
        <v>2.9656747382000002</v>
      </c>
      <c r="C20" s="81">
        <f>(EXP(H20))/(1+(EXP(H20)))</f>
        <v>0.67089089751150244</v>
      </c>
      <c r="D20" s="82">
        <f>[1]Output!$C$60</f>
        <v>0.38094823880000001</v>
      </c>
      <c r="E20" s="83" t="str">
        <f>[1]Output!$E$60</f>
        <v>0.0000000000</v>
      </c>
      <c r="F20" s="84" t="str">
        <f>[1]Output!$F$60</f>
        <v>BL-DLD</v>
      </c>
      <c r="G20" s="84" t="str">
        <f>[1]Output!$G$60</f>
        <v>Clitics</v>
      </c>
      <c r="H20" s="85">
        <f>$B$17+B20</f>
        <v>0.71221721260000015</v>
      </c>
    </row>
    <row r="21" spans="1:8" ht="18" customHeight="1">
      <c r="A21" s="20" t="s">
        <v>16</v>
      </c>
      <c r="B21" s="41">
        <f>[1]Output!$B$61</f>
        <v>3.4109712600000001E-2</v>
      </c>
      <c r="C21" s="42">
        <f>(EXP((B17+(B21*12)))/(1+(EXP((B17+(B21*12))))))</f>
        <v>0.13656228250076843</v>
      </c>
      <c r="D21" s="32">
        <f>[1]Output!$C$61</f>
        <v>1.3886781000000001E-2</v>
      </c>
      <c r="E21" s="22" t="str">
        <f>[1]Output!$E$61</f>
        <v>0.0140386817</v>
      </c>
      <c r="F21" s="21" t="str">
        <f>[1]Output!$F$61</f>
        <v>BL-DLD</v>
      </c>
      <c r="G21" s="21" t="str">
        <f>[1]Output!$G$61</f>
        <v>Clitics</v>
      </c>
      <c r="H21" s="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Articles</vt:lpstr>
      <vt:lpstr>Clitics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Thane, Patrick D</dc:creator>
  <cp:lastModifiedBy>Thane, Patrick D</cp:lastModifiedBy>
  <dcterms:created xsi:type="dcterms:W3CDTF">2024-11-11T20:50:17Z</dcterms:created>
  <dcterms:modified xsi:type="dcterms:W3CDTF">2025-06-26T14:41:25Z</dcterms:modified>
</cp:coreProperties>
</file>