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om\Documents\School\THESIS\Ch4_5_migration\code\Github_20231013\"/>
    </mc:Choice>
  </mc:AlternateContent>
  <xr:revisionPtr revIDLastSave="0" documentId="13_ncr:1_{A0BA170B-8EF8-45B1-8052-04E051339AA2}" xr6:coauthVersionLast="47" xr6:coauthVersionMax="47" xr10:uidLastSave="{00000000-0000-0000-0000-000000000000}"/>
  <bookViews>
    <workbookView xWindow="-96" yWindow="-96" windowWidth="23232" windowHeight="12432" tabRatio="812" xr2:uid="{F6A5990E-03F3-4B10-8B5B-4D42F7D7D750}"/>
  </bookViews>
  <sheets>
    <sheet name="Simulations - speed shift" sheetId="10" r:id="rId1"/>
    <sheet name="Simulations - timescale shift" sheetId="12" r:id="rId2"/>
    <sheet name="Simulations - bias shift" sheetId="13" r:id="rId3"/>
    <sheet name="Hawks" sheetId="3" r:id="rId4"/>
    <sheet name="Caribou" sheetId="4" r:id="rId5"/>
    <sheet name="Bea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3" i="3"/>
  <c r="M3" i="3"/>
  <c r="AJ100" i="3" l="1"/>
  <c r="AJ88" i="3"/>
  <c r="AJ76" i="3"/>
  <c r="AJ64" i="3"/>
  <c r="AJ52" i="3"/>
  <c r="AJ40" i="3"/>
  <c r="AJ28" i="3"/>
  <c r="AJ16" i="3"/>
  <c r="AJ4" i="3"/>
  <c r="AJ90" i="3"/>
  <c r="AJ78" i="3"/>
  <c r="AJ66" i="3"/>
  <c r="AJ54" i="3"/>
  <c r="AJ12" i="3"/>
  <c r="AJ11" i="3"/>
  <c r="AJ21" i="3"/>
  <c r="AJ91" i="3"/>
  <c r="AJ67" i="3"/>
  <c r="AJ43" i="3"/>
  <c r="AJ31" i="3"/>
  <c r="AJ7" i="3"/>
  <c r="AJ79" i="3"/>
  <c r="AJ55" i="3"/>
  <c r="AJ19" i="3"/>
  <c r="AJ97" i="3"/>
  <c r="AJ85" i="3"/>
  <c r="AJ73" i="3"/>
  <c r="AJ61" i="3"/>
  <c r="AJ49" i="3"/>
  <c r="AJ37" i="3"/>
  <c r="AJ25" i="3"/>
  <c r="AJ13" i="3"/>
  <c r="AJ68" i="3"/>
  <c r="AJ56" i="3"/>
  <c r="AJ44" i="3"/>
  <c r="AJ8" i="3"/>
  <c r="AJ94" i="3"/>
  <c r="AJ58" i="3"/>
  <c r="AJ46" i="3"/>
  <c r="AJ10" i="3"/>
  <c r="AJ27" i="3"/>
  <c r="AJ51" i="3"/>
  <c r="AJ92" i="3"/>
  <c r="AJ80" i="3"/>
  <c r="AJ32" i="3"/>
  <c r="AJ20" i="3"/>
  <c r="AJ42" i="3"/>
  <c r="AJ30" i="3"/>
  <c r="AJ18" i="3"/>
  <c r="AJ6" i="3"/>
  <c r="AJ99" i="3"/>
  <c r="AJ87" i="3"/>
  <c r="AJ75" i="3"/>
  <c r="AJ63" i="3"/>
  <c r="AJ39" i="3"/>
  <c r="AJ15" i="3"/>
  <c r="AJ93" i="3"/>
  <c r="AJ81" i="3"/>
  <c r="AJ69" i="3"/>
  <c r="AJ57" i="3"/>
  <c r="AJ33" i="3"/>
  <c r="AJ9" i="3"/>
  <c r="AJ45" i="3"/>
  <c r="AJ101" i="3"/>
  <c r="AJ89" i="3"/>
  <c r="AJ77" i="3"/>
  <c r="AJ65" i="3"/>
  <c r="AJ53" i="3"/>
  <c r="AJ41" i="3"/>
  <c r="AJ29" i="3"/>
  <c r="AJ17" i="3"/>
  <c r="AJ5" i="3"/>
  <c r="AJ3" i="3"/>
  <c r="AJ98" i="3"/>
  <c r="AJ86" i="3"/>
  <c r="AJ74" i="3"/>
  <c r="AJ62" i="3"/>
  <c r="AJ50" i="3"/>
  <c r="AJ38" i="3"/>
  <c r="AJ26" i="3"/>
  <c r="AJ14" i="3"/>
  <c r="AJ96" i="3"/>
  <c r="AJ84" i="3"/>
  <c r="AJ72" i="3"/>
  <c r="AJ60" i="3"/>
  <c r="AJ48" i="3"/>
  <c r="AJ36" i="3"/>
  <c r="AJ24" i="3"/>
  <c r="AJ95" i="3"/>
  <c r="AJ83" i="3"/>
  <c r="AJ71" i="3"/>
  <c r="AJ59" i="3"/>
  <c r="AJ47" i="3"/>
  <c r="AJ35" i="3"/>
  <c r="AJ23" i="3"/>
  <c r="AJ82" i="3"/>
  <c r="AJ70" i="3"/>
  <c r="AJ34" i="3"/>
  <c r="AJ22" i="3"/>
  <c r="AK53" i="13"/>
  <c r="AJ53" i="13"/>
  <c r="AF53" i="13"/>
  <c r="AE53" i="13"/>
  <c r="AA53" i="13"/>
  <c r="Z53" i="13"/>
  <c r="V53" i="13"/>
  <c r="U53" i="13"/>
  <c r="Q53" i="13"/>
  <c r="P53" i="13"/>
  <c r="L53" i="13"/>
  <c r="K53" i="13"/>
  <c r="G53" i="13"/>
  <c r="F53" i="13"/>
  <c r="AK52" i="13"/>
  <c r="AJ52" i="13"/>
  <c r="AF52" i="13"/>
  <c r="AE52" i="13"/>
  <c r="AA52" i="13"/>
  <c r="Z52" i="13"/>
  <c r="V52" i="13"/>
  <c r="U52" i="13"/>
  <c r="Q52" i="13"/>
  <c r="P52" i="13"/>
  <c r="L52" i="13"/>
  <c r="K52" i="13"/>
  <c r="G52" i="13"/>
  <c r="F52" i="13"/>
  <c r="AK51" i="13"/>
  <c r="AJ51" i="13"/>
  <c r="AF51" i="13"/>
  <c r="AE51" i="13"/>
  <c r="AA51" i="13"/>
  <c r="Z51" i="13"/>
  <c r="V51" i="13"/>
  <c r="U51" i="13"/>
  <c r="Q51" i="13"/>
  <c r="P51" i="13"/>
  <c r="L51" i="13"/>
  <c r="K51" i="13"/>
  <c r="G51" i="13"/>
  <c r="F51" i="13"/>
  <c r="AK50" i="13"/>
  <c r="AJ50" i="13"/>
  <c r="AF50" i="13"/>
  <c r="AE50" i="13"/>
  <c r="AA50" i="13"/>
  <c r="Z50" i="13"/>
  <c r="V50" i="13"/>
  <c r="U50" i="13"/>
  <c r="Q50" i="13"/>
  <c r="P50" i="13"/>
  <c r="L50" i="13"/>
  <c r="K50" i="13"/>
  <c r="G50" i="13"/>
  <c r="F50" i="13"/>
  <c r="AK49" i="13"/>
  <c r="AJ49" i="13"/>
  <c r="AF49" i="13"/>
  <c r="AE49" i="13"/>
  <c r="AA49" i="13"/>
  <c r="Z49" i="13"/>
  <c r="V49" i="13"/>
  <c r="U49" i="13"/>
  <c r="Q49" i="13"/>
  <c r="P49" i="13"/>
  <c r="L49" i="13"/>
  <c r="K49" i="13"/>
  <c r="G49" i="13"/>
  <c r="F49" i="13"/>
  <c r="AK48" i="13"/>
  <c r="AJ48" i="13"/>
  <c r="AF48" i="13"/>
  <c r="AE48" i="13"/>
  <c r="AA48" i="13"/>
  <c r="Z48" i="13"/>
  <c r="V48" i="13"/>
  <c r="U48" i="13"/>
  <c r="Q48" i="13"/>
  <c r="P48" i="13"/>
  <c r="L48" i="13"/>
  <c r="K48" i="13"/>
  <c r="G48" i="13"/>
  <c r="F48" i="13"/>
  <c r="AK47" i="13"/>
  <c r="AJ47" i="13"/>
  <c r="AF47" i="13"/>
  <c r="AE47" i="13"/>
  <c r="AA47" i="13"/>
  <c r="Z47" i="13"/>
  <c r="V47" i="13"/>
  <c r="U47" i="13"/>
  <c r="Q47" i="13"/>
  <c r="P47" i="13"/>
  <c r="L47" i="13"/>
  <c r="K47" i="13"/>
  <c r="G47" i="13"/>
  <c r="F47" i="13"/>
  <c r="AK46" i="13"/>
  <c r="AJ46" i="13"/>
  <c r="AF46" i="13"/>
  <c r="AE46" i="13"/>
  <c r="AA46" i="13"/>
  <c r="Z46" i="13"/>
  <c r="V46" i="13"/>
  <c r="U46" i="13"/>
  <c r="Q46" i="13"/>
  <c r="P46" i="13"/>
  <c r="L46" i="13"/>
  <c r="K46" i="13"/>
  <c r="G46" i="13"/>
  <c r="F46" i="13"/>
  <c r="AK45" i="13"/>
  <c r="AJ45" i="13"/>
  <c r="AF45" i="13"/>
  <c r="AE45" i="13"/>
  <c r="AA45" i="13"/>
  <c r="Z45" i="13"/>
  <c r="V45" i="13"/>
  <c r="U45" i="13"/>
  <c r="Q45" i="13"/>
  <c r="P45" i="13"/>
  <c r="L45" i="13"/>
  <c r="K45" i="13"/>
  <c r="G45" i="13"/>
  <c r="F45" i="13"/>
  <c r="AK44" i="13"/>
  <c r="AJ44" i="13"/>
  <c r="AF44" i="13"/>
  <c r="AE44" i="13"/>
  <c r="AA44" i="13"/>
  <c r="Z44" i="13"/>
  <c r="V44" i="13"/>
  <c r="U44" i="13"/>
  <c r="Q44" i="13"/>
  <c r="P44" i="13"/>
  <c r="L44" i="13"/>
  <c r="K44" i="13"/>
  <c r="G44" i="13"/>
  <c r="F44" i="13"/>
  <c r="AK43" i="13"/>
  <c r="AJ43" i="13"/>
  <c r="AF43" i="13"/>
  <c r="AE43" i="13"/>
  <c r="AA43" i="13"/>
  <c r="Z43" i="13"/>
  <c r="V43" i="13"/>
  <c r="U43" i="13"/>
  <c r="Q43" i="13"/>
  <c r="P43" i="13"/>
  <c r="L43" i="13"/>
  <c r="K43" i="13"/>
  <c r="G43" i="13"/>
  <c r="F43" i="13"/>
  <c r="AK42" i="13"/>
  <c r="AJ42" i="13"/>
  <c r="AF42" i="13"/>
  <c r="AE42" i="13"/>
  <c r="AA42" i="13"/>
  <c r="Z42" i="13"/>
  <c r="V42" i="13"/>
  <c r="U42" i="13"/>
  <c r="Q42" i="13"/>
  <c r="P42" i="13"/>
  <c r="L42" i="13"/>
  <c r="K42" i="13"/>
  <c r="G42" i="13"/>
  <c r="F42" i="13"/>
  <c r="AK41" i="13"/>
  <c r="AJ41" i="13"/>
  <c r="AF41" i="13"/>
  <c r="AE41" i="13"/>
  <c r="AA41" i="13"/>
  <c r="Z41" i="13"/>
  <c r="V41" i="13"/>
  <c r="U41" i="13"/>
  <c r="Q41" i="13"/>
  <c r="P41" i="13"/>
  <c r="L41" i="13"/>
  <c r="K41" i="13"/>
  <c r="G41" i="13"/>
  <c r="F41" i="13"/>
  <c r="AK40" i="13"/>
  <c r="AJ40" i="13"/>
  <c r="AF40" i="13"/>
  <c r="AE40" i="13"/>
  <c r="AA40" i="13"/>
  <c r="Z40" i="13"/>
  <c r="V40" i="13"/>
  <c r="U40" i="13"/>
  <c r="Q40" i="13"/>
  <c r="P40" i="13"/>
  <c r="L40" i="13"/>
  <c r="K40" i="13"/>
  <c r="G40" i="13"/>
  <c r="F40" i="13"/>
  <c r="AK39" i="13"/>
  <c r="AJ39" i="13"/>
  <c r="AF39" i="13"/>
  <c r="AE39" i="13"/>
  <c r="AA39" i="13"/>
  <c r="Z39" i="13"/>
  <c r="V39" i="13"/>
  <c r="U39" i="13"/>
  <c r="Q39" i="13"/>
  <c r="P39" i="13"/>
  <c r="L39" i="13"/>
  <c r="K39" i="13"/>
  <c r="G39" i="13"/>
  <c r="F39" i="13"/>
  <c r="AK38" i="13"/>
  <c r="AJ38" i="13"/>
  <c r="AF38" i="13"/>
  <c r="AE38" i="13"/>
  <c r="AA38" i="13"/>
  <c r="Z38" i="13"/>
  <c r="V38" i="13"/>
  <c r="U38" i="13"/>
  <c r="Q38" i="13"/>
  <c r="P38" i="13"/>
  <c r="L38" i="13"/>
  <c r="K38" i="13"/>
  <c r="G38" i="13"/>
  <c r="F38" i="13"/>
  <c r="AK37" i="13"/>
  <c r="AJ37" i="13"/>
  <c r="AF37" i="13"/>
  <c r="AE37" i="13"/>
  <c r="AA37" i="13"/>
  <c r="Z37" i="13"/>
  <c r="V37" i="13"/>
  <c r="U37" i="13"/>
  <c r="Q37" i="13"/>
  <c r="P37" i="13"/>
  <c r="L37" i="13"/>
  <c r="K37" i="13"/>
  <c r="G37" i="13"/>
  <c r="F37" i="13"/>
  <c r="AK36" i="13"/>
  <c r="AJ36" i="13"/>
  <c r="AF36" i="13"/>
  <c r="AE36" i="13"/>
  <c r="AA36" i="13"/>
  <c r="Z36" i="13"/>
  <c r="V36" i="13"/>
  <c r="U36" i="13"/>
  <c r="Q36" i="13"/>
  <c r="P36" i="13"/>
  <c r="L36" i="13"/>
  <c r="K36" i="13"/>
  <c r="G36" i="13"/>
  <c r="F36" i="13"/>
  <c r="AK35" i="13"/>
  <c r="AJ35" i="13"/>
  <c r="AF35" i="13"/>
  <c r="AE35" i="13"/>
  <c r="AA35" i="13"/>
  <c r="Z35" i="13"/>
  <c r="V35" i="13"/>
  <c r="U35" i="13"/>
  <c r="Q35" i="13"/>
  <c r="P35" i="13"/>
  <c r="L35" i="13"/>
  <c r="K35" i="13"/>
  <c r="G35" i="13"/>
  <c r="F35" i="13"/>
  <c r="AK34" i="13"/>
  <c r="AJ34" i="13"/>
  <c r="AF34" i="13"/>
  <c r="AE34" i="13"/>
  <c r="AA34" i="13"/>
  <c r="Z34" i="13"/>
  <c r="V34" i="13"/>
  <c r="U34" i="13"/>
  <c r="Q34" i="13"/>
  <c r="P34" i="13"/>
  <c r="L34" i="13"/>
  <c r="K34" i="13"/>
  <c r="G34" i="13"/>
  <c r="F34" i="13"/>
  <c r="AK33" i="13"/>
  <c r="AJ33" i="13"/>
  <c r="AF33" i="13"/>
  <c r="AE33" i="13"/>
  <c r="AA33" i="13"/>
  <c r="Z33" i="13"/>
  <c r="V33" i="13"/>
  <c r="U33" i="13"/>
  <c r="Q33" i="13"/>
  <c r="P33" i="13"/>
  <c r="L33" i="13"/>
  <c r="K33" i="13"/>
  <c r="G33" i="13"/>
  <c r="F33" i="13"/>
  <c r="AK32" i="13"/>
  <c r="AJ32" i="13"/>
  <c r="AF32" i="13"/>
  <c r="AE32" i="13"/>
  <c r="AA32" i="13"/>
  <c r="Z32" i="13"/>
  <c r="V32" i="13"/>
  <c r="U32" i="13"/>
  <c r="Q32" i="13"/>
  <c r="P32" i="13"/>
  <c r="L32" i="13"/>
  <c r="K32" i="13"/>
  <c r="G32" i="13"/>
  <c r="F32" i="13"/>
  <c r="AK31" i="13"/>
  <c r="AJ31" i="13"/>
  <c r="AF31" i="13"/>
  <c r="AE31" i="13"/>
  <c r="AA31" i="13"/>
  <c r="Z31" i="13"/>
  <c r="V31" i="13"/>
  <c r="U31" i="13"/>
  <c r="Q31" i="13"/>
  <c r="P31" i="13"/>
  <c r="L31" i="13"/>
  <c r="K31" i="13"/>
  <c r="G31" i="13"/>
  <c r="F31" i="13"/>
  <c r="AK30" i="13"/>
  <c r="AJ30" i="13"/>
  <c r="AF30" i="13"/>
  <c r="AE30" i="13"/>
  <c r="AA30" i="13"/>
  <c r="Z30" i="13"/>
  <c r="V30" i="13"/>
  <c r="U30" i="13"/>
  <c r="Q30" i="13"/>
  <c r="P30" i="13"/>
  <c r="L30" i="13"/>
  <c r="K30" i="13"/>
  <c r="G30" i="13"/>
  <c r="F30" i="13"/>
  <c r="AK29" i="13"/>
  <c r="AJ29" i="13"/>
  <c r="AF29" i="13"/>
  <c r="AE29" i="13"/>
  <c r="AA29" i="13"/>
  <c r="Z29" i="13"/>
  <c r="V29" i="13"/>
  <c r="U29" i="13"/>
  <c r="Q29" i="13"/>
  <c r="P29" i="13"/>
  <c r="L29" i="13"/>
  <c r="K29" i="13"/>
  <c r="G29" i="13"/>
  <c r="F29" i="13"/>
  <c r="AK28" i="13"/>
  <c r="AJ28" i="13"/>
  <c r="AF28" i="13"/>
  <c r="AE28" i="13"/>
  <c r="AA28" i="13"/>
  <c r="Z28" i="13"/>
  <c r="V28" i="13"/>
  <c r="U28" i="13"/>
  <c r="Q28" i="13"/>
  <c r="P28" i="13"/>
  <c r="L28" i="13"/>
  <c r="K28" i="13"/>
  <c r="G28" i="13"/>
  <c r="F28" i="13"/>
  <c r="AK27" i="13"/>
  <c r="AJ27" i="13"/>
  <c r="AF27" i="13"/>
  <c r="AE27" i="13"/>
  <c r="AA27" i="13"/>
  <c r="Z27" i="13"/>
  <c r="V27" i="13"/>
  <c r="U27" i="13"/>
  <c r="Q27" i="13"/>
  <c r="P27" i="13"/>
  <c r="L27" i="13"/>
  <c r="K27" i="13"/>
  <c r="G27" i="13"/>
  <c r="F27" i="13"/>
  <c r="AK26" i="13"/>
  <c r="AJ26" i="13"/>
  <c r="AF26" i="13"/>
  <c r="AE26" i="13"/>
  <c r="AA26" i="13"/>
  <c r="Z26" i="13"/>
  <c r="V26" i="13"/>
  <c r="U26" i="13"/>
  <c r="Q26" i="13"/>
  <c r="P26" i="13"/>
  <c r="L26" i="13"/>
  <c r="K26" i="13"/>
  <c r="G26" i="13"/>
  <c r="F26" i="13"/>
  <c r="AK25" i="13"/>
  <c r="AJ25" i="13"/>
  <c r="AF25" i="13"/>
  <c r="AE25" i="13"/>
  <c r="AA25" i="13"/>
  <c r="Z25" i="13"/>
  <c r="V25" i="13"/>
  <c r="U25" i="13"/>
  <c r="Q25" i="13"/>
  <c r="P25" i="13"/>
  <c r="L25" i="13"/>
  <c r="K25" i="13"/>
  <c r="G25" i="13"/>
  <c r="F25" i="13"/>
  <c r="AK24" i="13"/>
  <c r="AJ24" i="13"/>
  <c r="AF24" i="13"/>
  <c r="AE24" i="13"/>
  <c r="AA24" i="13"/>
  <c r="Z24" i="13"/>
  <c r="V24" i="13"/>
  <c r="U24" i="13"/>
  <c r="Q24" i="13"/>
  <c r="P24" i="13"/>
  <c r="L24" i="13"/>
  <c r="K24" i="13"/>
  <c r="G24" i="13"/>
  <c r="F24" i="13"/>
  <c r="AK23" i="13"/>
  <c r="AJ23" i="13"/>
  <c r="AF23" i="13"/>
  <c r="AE23" i="13"/>
  <c r="AA23" i="13"/>
  <c r="Z23" i="13"/>
  <c r="V23" i="13"/>
  <c r="U23" i="13"/>
  <c r="Q23" i="13"/>
  <c r="P23" i="13"/>
  <c r="L23" i="13"/>
  <c r="K23" i="13"/>
  <c r="G23" i="13"/>
  <c r="F23" i="13"/>
  <c r="AK22" i="13"/>
  <c r="AJ22" i="13"/>
  <c r="AF22" i="13"/>
  <c r="AE22" i="13"/>
  <c r="AA22" i="13"/>
  <c r="Z22" i="13"/>
  <c r="V22" i="13"/>
  <c r="U22" i="13"/>
  <c r="Q22" i="13"/>
  <c r="P22" i="13"/>
  <c r="L22" i="13"/>
  <c r="K22" i="13"/>
  <c r="G22" i="13"/>
  <c r="F22" i="13"/>
  <c r="AK21" i="13"/>
  <c r="AJ21" i="13"/>
  <c r="AF21" i="13"/>
  <c r="AE21" i="13"/>
  <c r="AA21" i="13"/>
  <c r="Z21" i="13"/>
  <c r="V21" i="13"/>
  <c r="U21" i="13"/>
  <c r="Q21" i="13"/>
  <c r="P21" i="13"/>
  <c r="L21" i="13"/>
  <c r="K21" i="13"/>
  <c r="G21" i="13"/>
  <c r="F21" i="13"/>
  <c r="AK20" i="13"/>
  <c r="AJ20" i="13"/>
  <c r="AF20" i="13"/>
  <c r="AE20" i="13"/>
  <c r="AA20" i="13"/>
  <c r="Z20" i="13"/>
  <c r="V20" i="13"/>
  <c r="U20" i="13"/>
  <c r="Q20" i="13"/>
  <c r="P20" i="13"/>
  <c r="L20" i="13"/>
  <c r="K20" i="13"/>
  <c r="G20" i="13"/>
  <c r="F20" i="13"/>
  <c r="AK19" i="13"/>
  <c r="AJ19" i="13"/>
  <c r="AF19" i="13"/>
  <c r="AE19" i="13"/>
  <c r="AA19" i="13"/>
  <c r="Z19" i="13"/>
  <c r="V19" i="13"/>
  <c r="U19" i="13"/>
  <c r="Q19" i="13"/>
  <c r="P19" i="13"/>
  <c r="L19" i="13"/>
  <c r="K19" i="13"/>
  <c r="G19" i="13"/>
  <c r="F19" i="13"/>
  <c r="AK18" i="13"/>
  <c r="AJ18" i="13"/>
  <c r="AF18" i="13"/>
  <c r="AE18" i="13"/>
  <c r="AA18" i="13"/>
  <c r="Z18" i="13"/>
  <c r="V18" i="13"/>
  <c r="U18" i="13"/>
  <c r="Q18" i="13"/>
  <c r="P18" i="13"/>
  <c r="L18" i="13"/>
  <c r="K18" i="13"/>
  <c r="G18" i="13"/>
  <c r="F18" i="13"/>
  <c r="AK17" i="13"/>
  <c r="AJ17" i="13"/>
  <c r="AF17" i="13"/>
  <c r="AE17" i="13"/>
  <c r="AA17" i="13"/>
  <c r="Z17" i="13"/>
  <c r="V17" i="13"/>
  <c r="U17" i="13"/>
  <c r="Q17" i="13"/>
  <c r="P17" i="13"/>
  <c r="L17" i="13"/>
  <c r="K17" i="13"/>
  <c r="G17" i="13"/>
  <c r="F17" i="13"/>
  <c r="AK16" i="13"/>
  <c r="AJ16" i="13"/>
  <c r="AF16" i="13"/>
  <c r="AE16" i="13"/>
  <c r="AA16" i="13"/>
  <c r="Z16" i="13"/>
  <c r="V16" i="13"/>
  <c r="U16" i="13"/>
  <c r="Q16" i="13"/>
  <c r="P16" i="13"/>
  <c r="L16" i="13"/>
  <c r="K16" i="13"/>
  <c r="G16" i="13"/>
  <c r="F16" i="13"/>
  <c r="AK15" i="13"/>
  <c r="AJ15" i="13"/>
  <c r="AF15" i="13"/>
  <c r="AE15" i="13"/>
  <c r="AA15" i="13"/>
  <c r="Z15" i="13"/>
  <c r="V15" i="13"/>
  <c r="U15" i="13"/>
  <c r="Q15" i="13"/>
  <c r="P15" i="13"/>
  <c r="L15" i="13"/>
  <c r="K15" i="13"/>
  <c r="G15" i="13"/>
  <c r="F15" i="13"/>
  <c r="AK14" i="13"/>
  <c r="AJ14" i="13"/>
  <c r="AF14" i="13"/>
  <c r="AE14" i="13"/>
  <c r="AA14" i="13"/>
  <c r="Z14" i="13"/>
  <c r="V14" i="13"/>
  <c r="U14" i="13"/>
  <c r="Q14" i="13"/>
  <c r="P14" i="13"/>
  <c r="L14" i="13"/>
  <c r="K14" i="13"/>
  <c r="G14" i="13"/>
  <c r="F14" i="13"/>
  <c r="AK13" i="13"/>
  <c r="AJ13" i="13"/>
  <c r="AF13" i="13"/>
  <c r="AE13" i="13"/>
  <c r="AA13" i="13"/>
  <c r="Z13" i="13"/>
  <c r="V13" i="13"/>
  <c r="U13" i="13"/>
  <c r="Q13" i="13"/>
  <c r="P13" i="13"/>
  <c r="L13" i="13"/>
  <c r="K13" i="13"/>
  <c r="G13" i="13"/>
  <c r="F13" i="13"/>
  <c r="AK12" i="13"/>
  <c r="AJ12" i="13"/>
  <c r="AF12" i="13"/>
  <c r="AE12" i="13"/>
  <c r="AA12" i="13"/>
  <c r="Z12" i="13"/>
  <c r="V12" i="13"/>
  <c r="U12" i="13"/>
  <c r="Q12" i="13"/>
  <c r="P12" i="13"/>
  <c r="L12" i="13"/>
  <c r="K12" i="13"/>
  <c r="G12" i="13"/>
  <c r="F12" i="13"/>
  <c r="AK11" i="13"/>
  <c r="AJ11" i="13"/>
  <c r="AF11" i="13"/>
  <c r="AE11" i="13"/>
  <c r="AA11" i="13"/>
  <c r="Z11" i="13"/>
  <c r="V11" i="13"/>
  <c r="U11" i="13"/>
  <c r="Q11" i="13"/>
  <c r="P11" i="13"/>
  <c r="L11" i="13"/>
  <c r="K11" i="13"/>
  <c r="G11" i="13"/>
  <c r="F11" i="13"/>
  <c r="AK10" i="13"/>
  <c r="AJ10" i="13"/>
  <c r="AF10" i="13"/>
  <c r="AE10" i="13"/>
  <c r="AA10" i="13"/>
  <c r="Z10" i="13"/>
  <c r="V10" i="13"/>
  <c r="U10" i="13"/>
  <c r="Q10" i="13"/>
  <c r="P10" i="13"/>
  <c r="L10" i="13"/>
  <c r="K10" i="13"/>
  <c r="G10" i="13"/>
  <c r="F10" i="13"/>
  <c r="AK9" i="13"/>
  <c r="AJ9" i="13"/>
  <c r="AF9" i="13"/>
  <c r="AE9" i="13"/>
  <c r="AA9" i="13"/>
  <c r="Z9" i="13"/>
  <c r="V9" i="13"/>
  <c r="U9" i="13"/>
  <c r="Q9" i="13"/>
  <c r="P9" i="13"/>
  <c r="L9" i="13"/>
  <c r="K9" i="13"/>
  <c r="G9" i="13"/>
  <c r="F9" i="13"/>
  <c r="AK8" i="13"/>
  <c r="AJ8" i="13"/>
  <c r="AF8" i="13"/>
  <c r="AE8" i="13"/>
  <c r="AA8" i="13"/>
  <c r="Z8" i="13"/>
  <c r="V8" i="13"/>
  <c r="U8" i="13"/>
  <c r="Q8" i="13"/>
  <c r="P8" i="13"/>
  <c r="L8" i="13"/>
  <c r="K8" i="13"/>
  <c r="G8" i="13"/>
  <c r="F8" i="13"/>
  <c r="AK7" i="13"/>
  <c r="AJ7" i="13"/>
  <c r="AF7" i="13"/>
  <c r="AE7" i="13"/>
  <c r="AA7" i="13"/>
  <c r="Z7" i="13"/>
  <c r="V7" i="13"/>
  <c r="U7" i="13"/>
  <c r="Q7" i="13"/>
  <c r="P7" i="13"/>
  <c r="L7" i="13"/>
  <c r="K7" i="13"/>
  <c r="G7" i="13"/>
  <c r="F7" i="13"/>
  <c r="AK6" i="13"/>
  <c r="AJ6" i="13"/>
  <c r="AF6" i="13"/>
  <c r="AE6" i="13"/>
  <c r="AA6" i="13"/>
  <c r="Z6" i="13"/>
  <c r="V6" i="13"/>
  <c r="U6" i="13"/>
  <c r="Q6" i="13"/>
  <c r="P6" i="13"/>
  <c r="L6" i="13"/>
  <c r="K6" i="13"/>
  <c r="G6" i="13"/>
  <c r="F6" i="13"/>
  <c r="AK5" i="13"/>
  <c r="AJ5" i="13"/>
  <c r="AF5" i="13"/>
  <c r="AE5" i="13"/>
  <c r="AA5" i="13"/>
  <c r="Z5" i="13"/>
  <c r="V5" i="13"/>
  <c r="U5" i="13"/>
  <c r="Q5" i="13"/>
  <c r="P5" i="13"/>
  <c r="L5" i="13"/>
  <c r="K5" i="13"/>
  <c r="G5" i="13"/>
  <c r="F5" i="13"/>
  <c r="AK4" i="13"/>
  <c r="AJ4" i="13"/>
  <c r="AF4" i="13"/>
  <c r="AE4" i="13"/>
  <c r="AA4" i="13"/>
  <c r="Z4" i="13"/>
  <c r="V4" i="13"/>
  <c r="U4" i="13"/>
  <c r="Q4" i="13"/>
  <c r="P4" i="13"/>
  <c r="L4" i="13"/>
  <c r="K4" i="13"/>
  <c r="G4" i="13"/>
  <c r="F4" i="13"/>
  <c r="AK53" i="12"/>
  <c r="AJ53" i="12"/>
  <c r="AF53" i="12"/>
  <c r="AE53" i="12"/>
  <c r="AA53" i="12"/>
  <c r="Z53" i="12"/>
  <c r="V53" i="12"/>
  <c r="U53" i="12"/>
  <c r="Q53" i="12"/>
  <c r="P53" i="12"/>
  <c r="L53" i="12"/>
  <c r="K53" i="12"/>
  <c r="G53" i="12"/>
  <c r="F53" i="12"/>
  <c r="AK52" i="12"/>
  <c r="AJ52" i="12"/>
  <c r="AF52" i="12"/>
  <c r="AE52" i="12"/>
  <c r="AA52" i="12"/>
  <c r="Z52" i="12"/>
  <c r="V52" i="12"/>
  <c r="U52" i="12"/>
  <c r="Q52" i="12"/>
  <c r="P52" i="12"/>
  <c r="L52" i="12"/>
  <c r="K52" i="12"/>
  <c r="G52" i="12"/>
  <c r="F52" i="12"/>
  <c r="AK51" i="12"/>
  <c r="AJ51" i="12"/>
  <c r="AF51" i="12"/>
  <c r="AE51" i="12"/>
  <c r="AA51" i="12"/>
  <c r="Z51" i="12"/>
  <c r="V51" i="12"/>
  <c r="U51" i="12"/>
  <c r="Q51" i="12"/>
  <c r="P51" i="12"/>
  <c r="L51" i="12"/>
  <c r="K51" i="12"/>
  <c r="G51" i="12"/>
  <c r="F51" i="12"/>
  <c r="AK50" i="12"/>
  <c r="AJ50" i="12"/>
  <c r="AF50" i="12"/>
  <c r="AE50" i="12"/>
  <c r="AA50" i="12"/>
  <c r="Z50" i="12"/>
  <c r="V50" i="12"/>
  <c r="U50" i="12"/>
  <c r="Q50" i="12"/>
  <c r="P50" i="12"/>
  <c r="L50" i="12"/>
  <c r="K50" i="12"/>
  <c r="G50" i="12"/>
  <c r="F50" i="12"/>
  <c r="AK49" i="12"/>
  <c r="AJ49" i="12"/>
  <c r="AF49" i="12"/>
  <c r="AE49" i="12"/>
  <c r="AA49" i="12"/>
  <c r="Z49" i="12"/>
  <c r="V49" i="12"/>
  <c r="U49" i="12"/>
  <c r="Q49" i="12"/>
  <c r="P49" i="12"/>
  <c r="L49" i="12"/>
  <c r="K49" i="12"/>
  <c r="G49" i="12"/>
  <c r="F49" i="12"/>
  <c r="AK48" i="12"/>
  <c r="AJ48" i="12"/>
  <c r="AF48" i="12"/>
  <c r="AE48" i="12"/>
  <c r="AA48" i="12"/>
  <c r="Z48" i="12"/>
  <c r="V48" i="12"/>
  <c r="U48" i="12"/>
  <c r="Q48" i="12"/>
  <c r="P48" i="12"/>
  <c r="L48" i="12"/>
  <c r="K48" i="12"/>
  <c r="G48" i="12"/>
  <c r="F48" i="12"/>
  <c r="AK47" i="12"/>
  <c r="AJ47" i="12"/>
  <c r="AF47" i="12"/>
  <c r="AE47" i="12"/>
  <c r="AA47" i="12"/>
  <c r="Z47" i="12"/>
  <c r="V47" i="12"/>
  <c r="U47" i="12"/>
  <c r="Q47" i="12"/>
  <c r="P47" i="12"/>
  <c r="L47" i="12"/>
  <c r="K47" i="12"/>
  <c r="G47" i="12"/>
  <c r="F47" i="12"/>
  <c r="AK46" i="12"/>
  <c r="AJ46" i="12"/>
  <c r="AF46" i="12"/>
  <c r="AE46" i="12"/>
  <c r="AA46" i="12"/>
  <c r="Z46" i="12"/>
  <c r="V46" i="12"/>
  <c r="U46" i="12"/>
  <c r="Q46" i="12"/>
  <c r="P46" i="12"/>
  <c r="L46" i="12"/>
  <c r="K46" i="12"/>
  <c r="G46" i="12"/>
  <c r="F46" i="12"/>
  <c r="AK45" i="12"/>
  <c r="AJ45" i="12"/>
  <c r="AF45" i="12"/>
  <c r="AE45" i="12"/>
  <c r="AA45" i="12"/>
  <c r="Z45" i="12"/>
  <c r="V45" i="12"/>
  <c r="U45" i="12"/>
  <c r="Q45" i="12"/>
  <c r="P45" i="12"/>
  <c r="L45" i="12"/>
  <c r="K45" i="12"/>
  <c r="G45" i="12"/>
  <c r="F45" i="12"/>
  <c r="AK44" i="12"/>
  <c r="AJ44" i="12"/>
  <c r="AF44" i="12"/>
  <c r="AE44" i="12"/>
  <c r="AA44" i="12"/>
  <c r="Z44" i="12"/>
  <c r="V44" i="12"/>
  <c r="U44" i="12"/>
  <c r="Q44" i="12"/>
  <c r="P44" i="12"/>
  <c r="L44" i="12"/>
  <c r="K44" i="12"/>
  <c r="G44" i="12"/>
  <c r="F44" i="12"/>
  <c r="AK43" i="12"/>
  <c r="AJ43" i="12"/>
  <c r="AF43" i="12"/>
  <c r="AE43" i="12"/>
  <c r="AA43" i="12"/>
  <c r="Z43" i="12"/>
  <c r="V43" i="12"/>
  <c r="U43" i="12"/>
  <c r="Q43" i="12"/>
  <c r="P43" i="12"/>
  <c r="L43" i="12"/>
  <c r="K43" i="12"/>
  <c r="G43" i="12"/>
  <c r="F43" i="12"/>
  <c r="AK42" i="12"/>
  <c r="AJ42" i="12"/>
  <c r="AF42" i="12"/>
  <c r="AE42" i="12"/>
  <c r="AA42" i="12"/>
  <c r="Z42" i="12"/>
  <c r="V42" i="12"/>
  <c r="U42" i="12"/>
  <c r="Q42" i="12"/>
  <c r="P42" i="12"/>
  <c r="L42" i="12"/>
  <c r="K42" i="12"/>
  <c r="G42" i="12"/>
  <c r="F42" i="12"/>
  <c r="AK41" i="12"/>
  <c r="AJ41" i="12"/>
  <c r="AF41" i="12"/>
  <c r="AE41" i="12"/>
  <c r="AA41" i="12"/>
  <c r="Z41" i="12"/>
  <c r="V41" i="12"/>
  <c r="U41" i="12"/>
  <c r="Q41" i="12"/>
  <c r="P41" i="12"/>
  <c r="L41" i="12"/>
  <c r="K41" i="12"/>
  <c r="G41" i="12"/>
  <c r="F41" i="12"/>
  <c r="AK40" i="12"/>
  <c r="AJ40" i="12"/>
  <c r="AF40" i="12"/>
  <c r="AE40" i="12"/>
  <c r="AA40" i="12"/>
  <c r="Z40" i="12"/>
  <c r="V40" i="12"/>
  <c r="U40" i="12"/>
  <c r="Q40" i="12"/>
  <c r="P40" i="12"/>
  <c r="L40" i="12"/>
  <c r="K40" i="12"/>
  <c r="G40" i="12"/>
  <c r="F40" i="12"/>
  <c r="AK39" i="12"/>
  <c r="AJ39" i="12"/>
  <c r="AF39" i="12"/>
  <c r="AE39" i="12"/>
  <c r="AA39" i="12"/>
  <c r="Z39" i="12"/>
  <c r="V39" i="12"/>
  <c r="U39" i="12"/>
  <c r="Q39" i="12"/>
  <c r="P39" i="12"/>
  <c r="L39" i="12"/>
  <c r="K39" i="12"/>
  <c r="G39" i="12"/>
  <c r="F39" i="12"/>
  <c r="AK38" i="12"/>
  <c r="AJ38" i="12"/>
  <c r="AF38" i="12"/>
  <c r="AE38" i="12"/>
  <c r="AA38" i="12"/>
  <c r="Z38" i="12"/>
  <c r="V38" i="12"/>
  <c r="U38" i="12"/>
  <c r="Q38" i="12"/>
  <c r="P38" i="12"/>
  <c r="L38" i="12"/>
  <c r="K38" i="12"/>
  <c r="G38" i="12"/>
  <c r="F38" i="12"/>
  <c r="AK37" i="12"/>
  <c r="AJ37" i="12"/>
  <c r="AF37" i="12"/>
  <c r="AE37" i="12"/>
  <c r="AA37" i="12"/>
  <c r="Z37" i="12"/>
  <c r="V37" i="12"/>
  <c r="U37" i="12"/>
  <c r="Q37" i="12"/>
  <c r="P37" i="12"/>
  <c r="L37" i="12"/>
  <c r="K37" i="12"/>
  <c r="G37" i="12"/>
  <c r="F37" i="12"/>
  <c r="AK36" i="12"/>
  <c r="AJ36" i="12"/>
  <c r="AF36" i="12"/>
  <c r="AE36" i="12"/>
  <c r="AA36" i="12"/>
  <c r="Z36" i="12"/>
  <c r="V36" i="12"/>
  <c r="U36" i="12"/>
  <c r="Q36" i="12"/>
  <c r="P36" i="12"/>
  <c r="L36" i="12"/>
  <c r="K36" i="12"/>
  <c r="G36" i="12"/>
  <c r="F36" i="12"/>
  <c r="AK35" i="12"/>
  <c r="AJ35" i="12"/>
  <c r="AF35" i="12"/>
  <c r="AE35" i="12"/>
  <c r="AA35" i="12"/>
  <c r="Z35" i="12"/>
  <c r="V35" i="12"/>
  <c r="U35" i="12"/>
  <c r="Q35" i="12"/>
  <c r="P35" i="12"/>
  <c r="L35" i="12"/>
  <c r="K35" i="12"/>
  <c r="G35" i="12"/>
  <c r="F35" i="12"/>
  <c r="AK34" i="12"/>
  <c r="AJ34" i="12"/>
  <c r="AF34" i="12"/>
  <c r="AE34" i="12"/>
  <c r="AA34" i="12"/>
  <c r="Z34" i="12"/>
  <c r="V34" i="12"/>
  <c r="U34" i="12"/>
  <c r="Q34" i="12"/>
  <c r="P34" i="12"/>
  <c r="L34" i="12"/>
  <c r="K34" i="12"/>
  <c r="G34" i="12"/>
  <c r="F34" i="12"/>
  <c r="AK33" i="12"/>
  <c r="AJ33" i="12"/>
  <c r="AF33" i="12"/>
  <c r="AE33" i="12"/>
  <c r="AA33" i="12"/>
  <c r="Z33" i="12"/>
  <c r="V33" i="12"/>
  <c r="U33" i="12"/>
  <c r="Q33" i="12"/>
  <c r="P33" i="12"/>
  <c r="L33" i="12"/>
  <c r="K33" i="12"/>
  <c r="G33" i="12"/>
  <c r="F33" i="12"/>
  <c r="AK32" i="12"/>
  <c r="AJ32" i="12"/>
  <c r="AF32" i="12"/>
  <c r="AE32" i="12"/>
  <c r="AA32" i="12"/>
  <c r="Z32" i="12"/>
  <c r="V32" i="12"/>
  <c r="U32" i="12"/>
  <c r="Q32" i="12"/>
  <c r="P32" i="12"/>
  <c r="L32" i="12"/>
  <c r="K32" i="12"/>
  <c r="G32" i="12"/>
  <c r="F32" i="12"/>
  <c r="AK31" i="12"/>
  <c r="AJ31" i="12"/>
  <c r="AF31" i="12"/>
  <c r="AE31" i="12"/>
  <c r="AA31" i="12"/>
  <c r="Z31" i="12"/>
  <c r="V31" i="12"/>
  <c r="U31" i="12"/>
  <c r="Q31" i="12"/>
  <c r="P31" i="12"/>
  <c r="L31" i="12"/>
  <c r="K31" i="12"/>
  <c r="G31" i="12"/>
  <c r="F31" i="12"/>
  <c r="AK30" i="12"/>
  <c r="AJ30" i="12"/>
  <c r="AF30" i="12"/>
  <c r="AE30" i="12"/>
  <c r="AA30" i="12"/>
  <c r="Z30" i="12"/>
  <c r="V30" i="12"/>
  <c r="U30" i="12"/>
  <c r="Q30" i="12"/>
  <c r="P30" i="12"/>
  <c r="L30" i="12"/>
  <c r="K30" i="12"/>
  <c r="G30" i="12"/>
  <c r="F30" i="12"/>
  <c r="AK29" i="12"/>
  <c r="AJ29" i="12"/>
  <c r="AF29" i="12"/>
  <c r="AE29" i="12"/>
  <c r="AA29" i="12"/>
  <c r="Z29" i="12"/>
  <c r="V29" i="12"/>
  <c r="U29" i="12"/>
  <c r="Q29" i="12"/>
  <c r="P29" i="12"/>
  <c r="L29" i="12"/>
  <c r="K29" i="12"/>
  <c r="G29" i="12"/>
  <c r="F29" i="12"/>
  <c r="AK28" i="12"/>
  <c r="AJ28" i="12"/>
  <c r="AF28" i="12"/>
  <c r="AE28" i="12"/>
  <c r="AA28" i="12"/>
  <c r="Z28" i="12"/>
  <c r="V28" i="12"/>
  <c r="U28" i="12"/>
  <c r="Q28" i="12"/>
  <c r="P28" i="12"/>
  <c r="L28" i="12"/>
  <c r="K28" i="12"/>
  <c r="G28" i="12"/>
  <c r="F28" i="12"/>
  <c r="AK27" i="12"/>
  <c r="AJ27" i="12"/>
  <c r="AF27" i="12"/>
  <c r="AE27" i="12"/>
  <c r="AA27" i="12"/>
  <c r="Z27" i="12"/>
  <c r="V27" i="12"/>
  <c r="U27" i="12"/>
  <c r="Q27" i="12"/>
  <c r="P27" i="12"/>
  <c r="L27" i="12"/>
  <c r="K27" i="12"/>
  <c r="G27" i="12"/>
  <c r="F27" i="12"/>
  <c r="AK26" i="12"/>
  <c r="AJ26" i="12"/>
  <c r="AF26" i="12"/>
  <c r="AE26" i="12"/>
  <c r="AA26" i="12"/>
  <c r="Z26" i="12"/>
  <c r="V26" i="12"/>
  <c r="U26" i="12"/>
  <c r="Q26" i="12"/>
  <c r="P26" i="12"/>
  <c r="L26" i="12"/>
  <c r="K26" i="12"/>
  <c r="G26" i="12"/>
  <c r="F26" i="12"/>
  <c r="AK25" i="12"/>
  <c r="AJ25" i="12"/>
  <c r="AF25" i="12"/>
  <c r="AE25" i="12"/>
  <c r="AA25" i="12"/>
  <c r="Z25" i="12"/>
  <c r="V25" i="12"/>
  <c r="U25" i="12"/>
  <c r="Q25" i="12"/>
  <c r="P25" i="12"/>
  <c r="L25" i="12"/>
  <c r="K25" i="12"/>
  <c r="G25" i="12"/>
  <c r="F25" i="12"/>
  <c r="AK24" i="12"/>
  <c r="AJ24" i="12"/>
  <c r="AF24" i="12"/>
  <c r="AE24" i="12"/>
  <c r="AA24" i="12"/>
  <c r="Z24" i="12"/>
  <c r="V24" i="12"/>
  <c r="U24" i="12"/>
  <c r="Q24" i="12"/>
  <c r="P24" i="12"/>
  <c r="L24" i="12"/>
  <c r="K24" i="12"/>
  <c r="G24" i="12"/>
  <c r="F24" i="12"/>
  <c r="AK23" i="12"/>
  <c r="AJ23" i="12"/>
  <c r="AF23" i="12"/>
  <c r="AE23" i="12"/>
  <c r="AA23" i="12"/>
  <c r="Z23" i="12"/>
  <c r="V23" i="12"/>
  <c r="U23" i="12"/>
  <c r="Q23" i="12"/>
  <c r="P23" i="12"/>
  <c r="L23" i="12"/>
  <c r="K23" i="12"/>
  <c r="G23" i="12"/>
  <c r="F23" i="12"/>
  <c r="AK22" i="12"/>
  <c r="AJ22" i="12"/>
  <c r="AF22" i="12"/>
  <c r="AE22" i="12"/>
  <c r="AA22" i="12"/>
  <c r="Z22" i="12"/>
  <c r="V22" i="12"/>
  <c r="U22" i="12"/>
  <c r="Q22" i="12"/>
  <c r="P22" i="12"/>
  <c r="L22" i="12"/>
  <c r="K22" i="12"/>
  <c r="G22" i="12"/>
  <c r="F22" i="12"/>
  <c r="AK21" i="12"/>
  <c r="AJ21" i="12"/>
  <c r="AF21" i="12"/>
  <c r="AE21" i="12"/>
  <c r="AA21" i="12"/>
  <c r="Z21" i="12"/>
  <c r="V21" i="12"/>
  <c r="U21" i="12"/>
  <c r="Q21" i="12"/>
  <c r="P21" i="12"/>
  <c r="L21" i="12"/>
  <c r="K21" i="12"/>
  <c r="G21" i="12"/>
  <c r="F21" i="12"/>
  <c r="AK20" i="12"/>
  <c r="AJ20" i="12"/>
  <c r="AF20" i="12"/>
  <c r="AE20" i="12"/>
  <c r="AA20" i="12"/>
  <c r="Z20" i="12"/>
  <c r="V20" i="12"/>
  <c r="U20" i="12"/>
  <c r="Q20" i="12"/>
  <c r="P20" i="12"/>
  <c r="L20" i="12"/>
  <c r="K20" i="12"/>
  <c r="G20" i="12"/>
  <c r="F20" i="12"/>
  <c r="AK19" i="12"/>
  <c r="AJ19" i="12"/>
  <c r="AF19" i="12"/>
  <c r="AE19" i="12"/>
  <c r="AA19" i="12"/>
  <c r="Z19" i="12"/>
  <c r="V19" i="12"/>
  <c r="U19" i="12"/>
  <c r="Q19" i="12"/>
  <c r="P19" i="12"/>
  <c r="L19" i="12"/>
  <c r="K19" i="12"/>
  <c r="G19" i="12"/>
  <c r="F19" i="12"/>
  <c r="AK18" i="12"/>
  <c r="AJ18" i="12"/>
  <c r="AF18" i="12"/>
  <c r="AE18" i="12"/>
  <c r="AA18" i="12"/>
  <c r="Z18" i="12"/>
  <c r="V18" i="12"/>
  <c r="U18" i="12"/>
  <c r="Q18" i="12"/>
  <c r="P18" i="12"/>
  <c r="L18" i="12"/>
  <c r="K18" i="12"/>
  <c r="G18" i="12"/>
  <c r="F18" i="12"/>
  <c r="AK17" i="12"/>
  <c r="AJ17" i="12"/>
  <c r="AF17" i="12"/>
  <c r="AE17" i="12"/>
  <c r="AA17" i="12"/>
  <c r="Z17" i="12"/>
  <c r="V17" i="12"/>
  <c r="U17" i="12"/>
  <c r="Q17" i="12"/>
  <c r="P17" i="12"/>
  <c r="L17" i="12"/>
  <c r="K17" i="12"/>
  <c r="G17" i="12"/>
  <c r="F17" i="12"/>
  <c r="AK16" i="12"/>
  <c r="AJ16" i="12"/>
  <c r="AF16" i="12"/>
  <c r="AE16" i="12"/>
  <c r="AA16" i="12"/>
  <c r="Z16" i="12"/>
  <c r="V16" i="12"/>
  <c r="U16" i="12"/>
  <c r="Q16" i="12"/>
  <c r="P16" i="12"/>
  <c r="L16" i="12"/>
  <c r="K16" i="12"/>
  <c r="G16" i="12"/>
  <c r="F16" i="12"/>
  <c r="AK15" i="12"/>
  <c r="AJ15" i="12"/>
  <c r="AF15" i="12"/>
  <c r="AE15" i="12"/>
  <c r="AA15" i="12"/>
  <c r="Z15" i="12"/>
  <c r="V15" i="12"/>
  <c r="U15" i="12"/>
  <c r="Q15" i="12"/>
  <c r="P15" i="12"/>
  <c r="L15" i="12"/>
  <c r="K15" i="12"/>
  <c r="G15" i="12"/>
  <c r="F15" i="12"/>
  <c r="AK14" i="12"/>
  <c r="AJ14" i="12"/>
  <c r="AF14" i="12"/>
  <c r="AE14" i="12"/>
  <c r="AA14" i="12"/>
  <c r="Z14" i="12"/>
  <c r="V14" i="12"/>
  <c r="U14" i="12"/>
  <c r="Q14" i="12"/>
  <c r="P14" i="12"/>
  <c r="L14" i="12"/>
  <c r="K14" i="12"/>
  <c r="G14" i="12"/>
  <c r="F14" i="12"/>
  <c r="AK13" i="12"/>
  <c r="AJ13" i="12"/>
  <c r="AF13" i="12"/>
  <c r="AE13" i="12"/>
  <c r="AA13" i="12"/>
  <c r="Z13" i="12"/>
  <c r="V13" i="12"/>
  <c r="U13" i="12"/>
  <c r="Q13" i="12"/>
  <c r="P13" i="12"/>
  <c r="L13" i="12"/>
  <c r="K13" i="12"/>
  <c r="G13" i="12"/>
  <c r="F13" i="12"/>
  <c r="AK12" i="12"/>
  <c r="AJ12" i="12"/>
  <c r="AF12" i="12"/>
  <c r="AE12" i="12"/>
  <c r="AA12" i="12"/>
  <c r="Z12" i="12"/>
  <c r="V12" i="12"/>
  <c r="U12" i="12"/>
  <c r="Q12" i="12"/>
  <c r="P12" i="12"/>
  <c r="L12" i="12"/>
  <c r="K12" i="12"/>
  <c r="G12" i="12"/>
  <c r="F12" i="12"/>
  <c r="AK11" i="12"/>
  <c r="AJ11" i="12"/>
  <c r="AF11" i="12"/>
  <c r="AE11" i="12"/>
  <c r="AA11" i="12"/>
  <c r="Z11" i="12"/>
  <c r="V11" i="12"/>
  <c r="U11" i="12"/>
  <c r="Q11" i="12"/>
  <c r="P11" i="12"/>
  <c r="L11" i="12"/>
  <c r="K11" i="12"/>
  <c r="G11" i="12"/>
  <c r="F11" i="12"/>
  <c r="AK10" i="12"/>
  <c r="AJ10" i="12"/>
  <c r="AF10" i="12"/>
  <c r="AE10" i="12"/>
  <c r="AA10" i="12"/>
  <c r="Z10" i="12"/>
  <c r="V10" i="12"/>
  <c r="U10" i="12"/>
  <c r="Q10" i="12"/>
  <c r="P10" i="12"/>
  <c r="L10" i="12"/>
  <c r="K10" i="12"/>
  <c r="G10" i="12"/>
  <c r="F10" i="12"/>
  <c r="AK9" i="12"/>
  <c r="AJ9" i="12"/>
  <c r="AF9" i="12"/>
  <c r="AE9" i="12"/>
  <c r="AA9" i="12"/>
  <c r="Z9" i="12"/>
  <c r="V9" i="12"/>
  <c r="U9" i="12"/>
  <c r="Q9" i="12"/>
  <c r="P9" i="12"/>
  <c r="L9" i="12"/>
  <c r="K9" i="12"/>
  <c r="G9" i="12"/>
  <c r="F9" i="12"/>
  <c r="AK8" i="12"/>
  <c r="AJ8" i="12"/>
  <c r="AF8" i="12"/>
  <c r="AE8" i="12"/>
  <c r="AA8" i="12"/>
  <c r="Z8" i="12"/>
  <c r="V8" i="12"/>
  <c r="U8" i="12"/>
  <c r="Q8" i="12"/>
  <c r="P8" i="12"/>
  <c r="L8" i="12"/>
  <c r="K8" i="12"/>
  <c r="G8" i="12"/>
  <c r="F8" i="12"/>
  <c r="AK7" i="12"/>
  <c r="AJ7" i="12"/>
  <c r="AF7" i="12"/>
  <c r="AE7" i="12"/>
  <c r="AA7" i="12"/>
  <c r="Z7" i="12"/>
  <c r="V7" i="12"/>
  <c r="U7" i="12"/>
  <c r="Q7" i="12"/>
  <c r="P7" i="12"/>
  <c r="L7" i="12"/>
  <c r="K7" i="12"/>
  <c r="G7" i="12"/>
  <c r="F7" i="12"/>
  <c r="AK6" i="12"/>
  <c r="AJ6" i="12"/>
  <c r="AF6" i="12"/>
  <c r="AE6" i="12"/>
  <c r="AA6" i="12"/>
  <c r="Z6" i="12"/>
  <c r="V6" i="12"/>
  <c r="U6" i="12"/>
  <c r="Q6" i="12"/>
  <c r="P6" i="12"/>
  <c r="L6" i="12"/>
  <c r="K6" i="12"/>
  <c r="G6" i="12"/>
  <c r="F6" i="12"/>
  <c r="AK5" i="12"/>
  <c r="AJ5" i="12"/>
  <c r="AF5" i="12"/>
  <c r="AE5" i="12"/>
  <c r="AA5" i="12"/>
  <c r="Z5" i="12"/>
  <c r="V5" i="12"/>
  <c r="U5" i="12"/>
  <c r="Q5" i="12"/>
  <c r="P5" i="12"/>
  <c r="L5" i="12"/>
  <c r="K5" i="12"/>
  <c r="G5" i="12"/>
  <c r="F5" i="12"/>
  <c r="AK4" i="12"/>
  <c r="AJ4" i="12"/>
  <c r="AF4" i="12"/>
  <c r="AE4" i="12"/>
  <c r="AA4" i="12"/>
  <c r="Z4" i="12"/>
  <c r="V4" i="12"/>
  <c r="U4" i="12"/>
  <c r="Q4" i="12"/>
  <c r="P4" i="12"/>
  <c r="L4" i="12"/>
  <c r="K4" i="12"/>
  <c r="G4" i="12"/>
  <c r="F4" i="12"/>
  <c r="AK53" i="10"/>
  <c r="AJ53" i="10"/>
  <c r="AK52" i="10"/>
  <c r="AJ52" i="10"/>
  <c r="AK51" i="10"/>
  <c r="AJ51" i="10"/>
  <c r="AK50" i="10"/>
  <c r="AJ50" i="10"/>
  <c r="AK49" i="10"/>
  <c r="AJ49" i="10"/>
  <c r="AK48" i="10"/>
  <c r="AJ48" i="10"/>
  <c r="AK47" i="10"/>
  <c r="AJ47" i="10"/>
  <c r="AK46" i="10"/>
  <c r="AJ46" i="10"/>
  <c r="AK45" i="10"/>
  <c r="AJ45" i="10"/>
  <c r="AK44" i="10"/>
  <c r="AJ44" i="10"/>
  <c r="AK43" i="10"/>
  <c r="AJ43" i="10"/>
  <c r="AK42" i="10"/>
  <c r="AJ42" i="10"/>
  <c r="AK41" i="10"/>
  <c r="AJ41" i="10"/>
  <c r="AK40" i="10"/>
  <c r="AJ40" i="10"/>
  <c r="AK39" i="10"/>
  <c r="AJ39" i="10"/>
  <c r="AK38" i="10"/>
  <c r="AJ38" i="10"/>
  <c r="AK37" i="10"/>
  <c r="AJ37" i="10"/>
  <c r="AK36" i="10"/>
  <c r="AJ36" i="10"/>
  <c r="AK35" i="10"/>
  <c r="AJ35" i="10"/>
  <c r="AK34" i="10"/>
  <c r="AJ34" i="10"/>
  <c r="AK33" i="10"/>
  <c r="AJ33" i="10"/>
  <c r="AK32" i="10"/>
  <c r="AJ32" i="10"/>
  <c r="AK31" i="10"/>
  <c r="AJ31" i="10"/>
  <c r="AK30" i="10"/>
  <c r="AJ30" i="10"/>
  <c r="AK29" i="10"/>
  <c r="AJ29" i="10"/>
  <c r="AK28" i="10"/>
  <c r="AJ28" i="10"/>
  <c r="AK27" i="10"/>
  <c r="AJ27" i="10"/>
  <c r="AK26" i="10"/>
  <c r="AJ26" i="10"/>
  <c r="AK25" i="10"/>
  <c r="AJ25" i="10"/>
  <c r="AK24" i="10"/>
  <c r="AJ24" i="10"/>
  <c r="AK23" i="10"/>
  <c r="AJ23" i="10"/>
  <c r="AK22" i="10"/>
  <c r="AJ22" i="10"/>
  <c r="AK21" i="10"/>
  <c r="AJ21" i="10"/>
  <c r="AK20" i="10"/>
  <c r="AJ20" i="10"/>
  <c r="AK19" i="10"/>
  <c r="AJ19" i="10"/>
  <c r="AK18" i="10"/>
  <c r="AJ18" i="10"/>
  <c r="AK17" i="10"/>
  <c r="AJ17" i="10"/>
  <c r="AK16" i="10"/>
  <c r="AJ16" i="10"/>
  <c r="AK15" i="10"/>
  <c r="AJ15" i="10"/>
  <c r="AK14" i="10"/>
  <c r="AJ14" i="10"/>
  <c r="AK13" i="10"/>
  <c r="AJ13" i="10"/>
  <c r="AK12" i="10"/>
  <c r="AJ12" i="10"/>
  <c r="AK11" i="10"/>
  <c r="AJ11" i="10"/>
  <c r="AK10" i="10"/>
  <c r="AJ10" i="10"/>
  <c r="AK9" i="10"/>
  <c r="AJ9" i="10"/>
  <c r="AK8" i="10"/>
  <c r="AJ8" i="10"/>
  <c r="AK7" i="10"/>
  <c r="AJ7" i="10"/>
  <c r="AK6" i="10"/>
  <c r="AJ6" i="10"/>
  <c r="AK5" i="10"/>
  <c r="AJ5" i="10"/>
  <c r="AK4" i="10"/>
  <c r="AJ4" i="10"/>
  <c r="AF53" i="10"/>
  <c r="AE53" i="10"/>
  <c r="AF52" i="10"/>
  <c r="AE52" i="10"/>
  <c r="AF51" i="10"/>
  <c r="AE51" i="10"/>
  <c r="AF50" i="10"/>
  <c r="AE50" i="10"/>
  <c r="AF49" i="10"/>
  <c r="AE49" i="10"/>
  <c r="AF48" i="10"/>
  <c r="AE48" i="10"/>
  <c r="AF47" i="10"/>
  <c r="AE47" i="10"/>
  <c r="AF46" i="10"/>
  <c r="AE46" i="10"/>
  <c r="AF45" i="10"/>
  <c r="AE45" i="10"/>
  <c r="AF44" i="10"/>
  <c r="AE44" i="10"/>
  <c r="AF43" i="10"/>
  <c r="AE43" i="10"/>
  <c r="AF42" i="10"/>
  <c r="AE42" i="10"/>
  <c r="AF41" i="10"/>
  <c r="AE41" i="10"/>
  <c r="AF40" i="10"/>
  <c r="AE40" i="10"/>
  <c r="AF39" i="10"/>
  <c r="AE39" i="10"/>
  <c r="AF38" i="10"/>
  <c r="AE38" i="10"/>
  <c r="AF37" i="10"/>
  <c r="AE37" i="10"/>
  <c r="AF36" i="10"/>
  <c r="AE36" i="10"/>
  <c r="AF35" i="10"/>
  <c r="AE35" i="10"/>
  <c r="AF34" i="10"/>
  <c r="AE34" i="10"/>
  <c r="AF33" i="10"/>
  <c r="AE33" i="10"/>
  <c r="AF32" i="10"/>
  <c r="AE32" i="10"/>
  <c r="AF31" i="10"/>
  <c r="AE31" i="10"/>
  <c r="AF30" i="10"/>
  <c r="AE30" i="10"/>
  <c r="AF29" i="10"/>
  <c r="AE29" i="10"/>
  <c r="AF28" i="10"/>
  <c r="AE28" i="10"/>
  <c r="AF27" i="10"/>
  <c r="AE27" i="10"/>
  <c r="AF26" i="10"/>
  <c r="AE26" i="10"/>
  <c r="AF25" i="10"/>
  <c r="AE25" i="10"/>
  <c r="AF24" i="10"/>
  <c r="AE24" i="10"/>
  <c r="AF23" i="10"/>
  <c r="AE23" i="10"/>
  <c r="AF22" i="10"/>
  <c r="AE22" i="10"/>
  <c r="AF21" i="10"/>
  <c r="AE21" i="10"/>
  <c r="AF20" i="10"/>
  <c r="AE20" i="10"/>
  <c r="AF19" i="10"/>
  <c r="AE19" i="10"/>
  <c r="AF18" i="10"/>
  <c r="AE18" i="10"/>
  <c r="AF17" i="10"/>
  <c r="AE17" i="10"/>
  <c r="AF16" i="10"/>
  <c r="AE16" i="10"/>
  <c r="AF15" i="10"/>
  <c r="AE15" i="10"/>
  <c r="AF14" i="10"/>
  <c r="AE14" i="10"/>
  <c r="AF13" i="10"/>
  <c r="AE13" i="10"/>
  <c r="AF12" i="10"/>
  <c r="AE12" i="10"/>
  <c r="AF11" i="10"/>
  <c r="AE11" i="10"/>
  <c r="AF10" i="10"/>
  <c r="AE10" i="10"/>
  <c r="AF9" i="10"/>
  <c r="AE9" i="10"/>
  <c r="AF8" i="10"/>
  <c r="AE8" i="10"/>
  <c r="AF7" i="10"/>
  <c r="AE7" i="10"/>
  <c r="AF6" i="10"/>
  <c r="AE6" i="10"/>
  <c r="AF5" i="10"/>
  <c r="AE5" i="10"/>
  <c r="AF4" i="10"/>
  <c r="AE4" i="10"/>
  <c r="AA53" i="10"/>
  <c r="Z53" i="10"/>
  <c r="AA52" i="10"/>
  <c r="Z52" i="10"/>
  <c r="AA51" i="10"/>
  <c r="Z51" i="10"/>
  <c r="AA50" i="10"/>
  <c r="Z50" i="10"/>
  <c r="AA49" i="10"/>
  <c r="Z49" i="10"/>
  <c r="AA48" i="10"/>
  <c r="Z48" i="10"/>
  <c r="AA47" i="10"/>
  <c r="Z47" i="10"/>
  <c r="AA46" i="10"/>
  <c r="Z46" i="10"/>
  <c r="AA45" i="10"/>
  <c r="Z45" i="10"/>
  <c r="AA44" i="10"/>
  <c r="Z44" i="10"/>
  <c r="AA43" i="10"/>
  <c r="Z43" i="10"/>
  <c r="AA42" i="10"/>
  <c r="Z42" i="10"/>
  <c r="AA41" i="10"/>
  <c r="Z41" i="10"/>
  <c r="AA40" i="10"/>
  <c r="Z40" i="10"/>
  <c r="AA39" i="10"/>
  <c r="Z39" i="10"/>
  <c r="AA38" i="10"/>
  <c r="Z38" i="10"/>
  <c r="AA37" i="10"/>
  <c r="Z37" i="10"/>
  <c r="AA36" i="10"/>
  <c r="Z36" i="10"/>
  <c r="AA35" i="10"/>
  <c r="Z35" i="10"/>
  <c r="AA34" i="10"/>
  <c r="Z34" i="10"/>
  <c r="AA33" i="10"/>
  <c r="Z33" i="10"/>
  <c r="AA32" i="10"/>
  <c r="Z32" i="10"/>
  <c r="AA31" i="10"/>
  <c r="Z31" i="10"/>
  <c r="AA30" i="10"/>
  <c r="Z30" i="10"/>
  <c r="AA29" i="10"/>
  <c r="Z29" i="10"/>
  <c r="AA28" i="10"/>
  <c r="Z28" i="10"/>
  <c r="AA27" i="10"/>
  <c r="Z27" i="10"/>
  <c r="AA26" i="10"/>
  <c r="Z26" i="10"/>
  <c r="AA25" i="10"/>
  <c r="Z25" i="10"/>
  <c r="AA24" i="10"/>
  <c r="Z24" i="10"/>
  <c r="AA23" i="10"/>
  <c r="Z23" i="10"/>
  <c r="AA22" i="10"/>
  <c r="Z22" i="10"/>
  <c r="AA21" i="10"/>
  <c r="Z21" i="10"/>
  <c r="AA20" i="10"/>
  <c r="Z20" i="10"/>
  <c r="AA19" i="10"/>
  <c r="Z19" i="10"/>
  <c r="AA18" i="10"/>
  <c r="Z18" i="10"/>
  <c r="AA17" i="10"/>
  <c r="Z17" i="10"/>
  <c r="AA16" i="10"/>
  <c r="Z16" i="10"/>
  <c r="AA15" i="10"/>
  <c r="Z15" i="10"/>
  <c r="AA14" i="10"/>
  <c r="Z14" i="10"/>
  <c r="AA13" i="10"/>
  <c r="Z13" i="10"/>
  <c r="AA12" i="10"/>
  <c r="Z12" i="10"/>
  <c r="AA11" i="10"/>
  <c r="Z11" i="10"/>
  <c r="AA10" i="10"/>
  <c r="Z10" i="10"/>
  <c r="AA9" i="10"/>
  <c r="Z9" i="10"/>
  <c r="AA8" i="10"/>
  <c r="Z8" i="10"/>
  <c r="AA7" i="10"/>
  <c r="Z7" i="10"/>
  <c r="AA6" i="10"/>
  <c r="Z6" i="10"/>
  <c r="AA5" i="10"/>
  <c r="Z5" i="10"/>
  <c r="AA4" i="10"/>
  <c r="Z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Q42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L42" i="10"/>
  <c r="K43" i="10"/>
  <c r="L43" i="10"/>
  <c r="K44" i="10"/>
  <c r="L44" i="10"/>
  <c r="K45" i="10"/>
  <c r="L45" i="10"/>
  <c r="K46" i="10"/>
  <c r="L46" i="10"/>
  <c r="K47" i="10"/>
  <c r="L47" i="10"/>
  <c r="K48" i="10"/>
  <c r="L48" i="10"/>
  <c r="K49" i="10"/>
  <c r="L49" i="10"/>
  <c r="K50" i="10"/>
  <c r="L50" i="10"/>
  <c r="K51" i="10"/>
  <c r="L51" i="10"/>
  <c r="K52" i="10"/>
  <c r="L52" i="10"/>
  <c r="K53" i="10"/>
  <c r="L5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4" i="10"/>
</calcChain>
</file>

<file path=xl/sharedStrings.xml><?xml version="1.0" encoding="utf-8"?>
<sst xmlns="http://schemas.openxmlformats.org/spreadsheetml/2006/main" count="558" uniqueCount="133">
  <si>
    <t>Hawk ID</t>
  </si>
  <si>
    <t>t1 (days)</t>
  </si>
  <si>
    <t>t2 (days)</t>
  </si>
  <si>
    <t>kappa0</t>
  </si>
  <si>
    <t>kappa1</t>
  </si>
  <si>
    <t>t3 (days)</t>
  </si>
  <si>
    <t>t4 (days)</t>
  </si>
  <si>
    <t>Neg. logLik</t>
  </si>
  <si>
    <t>AIC</t>
  </si>
  <si>
    <t>dAIC</t>
  </si>
  <si>
    <t>Caribou ID</t>
  </si>
  <si>
    <t>Bear ID</t>
  </si>
  <si>
    <t>Year</t>
  </si>
  <si>
    <t>Season</t>
  </si>
  <si>
    <t>Fall</t>
  </si>
  <si>
    <t>Spring</t>
  </si>
  <si>
    <t>189a</t>
  </si>
  <si>
    <t>191a</t>
  </si>
  <si>
    <t>192a</t>
  </si>
  <si>
    <t>193b</t>
  </si>
  <si>
    <t>196a</t>
  </si>
  <si>
    <t>202a</t>
  </si>
  <si>
    <t>202b</t>
  </si>
  <si>
    <t>206b</t>
  </si>
  <si>
    <t>300a</t>
  </si>
  <si>
    <t>301a</t>
  </si>
  <si>
    <t>302a</t>
  </si>
  <si>
    <t>303a</t>
  </si>
  <si>
    <t>396a</t>
  </si>
  <si>
    <t>590a</t>
  </si>
  <si>
    <t>591a</t>
  </si>
  <si>
    <t>593a</t>
  </si>
  <si>
    <t>803a</t>
  </si>
  <si>
    <t>804a</t>
  </si>
  <si>
    <t>805a</t>
  </si>
  <si>
    <t>806a</t>
  </si>
  <si>
    <t>872a</t>
  </si>
  <si>
    <t>873a</t>
  </si>
  <si>
    <t># Steps</t>
  </si>
  <si>
    <t>395a</t>
  </si>
  <si>
    <t>BL0550413</t>
  </si>
  <si>
    <t>BL0560413</t>
  </si>
  <si>
    <t>BL0580413</t>
  </si>
  <si>
    <t>QM0380404</t>
  </si>
  <si>
    <t>QM0430404</t>
  </si>
  <si>
    <t>QM0440404</t>
  </si>
  <si>
    <t>QM0450404</t>
  </si>
  <si>
    <t>QM0480306</t>
  </si>
  <si>
    <t>QM0490306</t>
  </si>
  <si>
    <t>QM0520306</t>
  </si>
  <si>
    <t>QM0540306</t>
  </si>
  <si>
    <t>QM0590306</t>
  </si>
  <si>
    <t>QM0600306</t>
  </si>
  <si>
    <t>QM0700508</t>
  </si>
  <si>
    <t>QM0720508</t>
  </si>
  <si>
    <t>QM0740508</t>
  </si>
  <si>
    <t>QM0750508</t>
  </si>
  <si>
    <t>QM0790508</t>
  </si>
  <si>
    <t>QM0800508</t>
  </si>
  <si>
    <t>QM0810508</t>
  </si>
  <si>
    <t>QM0820508</t>
  </si>
  <si>
    <t>QM0830508</t>
  </si>
  <si>
    <t>QM0870508</t>
  </si>
  <si>
    <t>QM0880508</t>
  </si>
  <si>
    <t>QM0900411</t>
  </si>
  <si>
    <t>QM0920411</t>
  </si>
  <si>
    <t>QM0940411</t>
  </si>
  <si>
    <t>QM0970411</t>
  </si>
  <si>
    <t>QM0990411</t>
  </si>
  <si>
    <t>QM1010411</t>
  </si>
  <si>
    <t>QM1020411</t>
  </si>
  <si>
    <t>QM1030411</t>
  </si>
  <si>
    <t>QM1060411</t>
  </si>
  <si>
    <t>QM1070411</t>
  </si>
  <si>
    <t>QM1100411</t>
  </si>
  <si>
    <t>QM1130411</t>
  </si>
  <si>
    <t>QM1140411</t>
  </si>
  <si>
    <t>GF1004</t>
  </si>
  <si>
    <t>GF1005</t>
  </si>
  <si>
    <t>GF1008</t>
  </si>
  <si>
    <t>GF1016</t>
  </si>
  <si>
    <t>GF1041</t>
  </si>
  <si>
    <t>GF1079</t>
  </si>
  <si>
    <t>GF1086</t>
  </si>
  <si>
    <t>GF1087</t>
  </si>
  <si>
    <t>GF1089</t>
  </si>
  <si>
    <t>GF1096</t>
  </si>
  <si>
    <t>GF1099</t>
  </si>
  <si>
    <t>GF1106</t>
  </si>
  <si>
    <t>GF1107</t>
  </si>
  <si>
    <t>GF1108</t>
  </si>
  <si>
    <t>GF1130</t>
  </si>
  <si>
    <t>GF1134</t>
  </si>
  <si>
    <t>GF1141</t>
  </si>
  <si>
    <t>GF1142</t>
  </si>
  <si>
    <t>GF1154</t>
  </si>
  <si>
    <t>GF1167</t>
  </si>
  <si>
    <t>GM1009</t>
  </si>
  <si>
    <t>GM1046</t>
  </si>
  <si>
    <t>GM1085</t>
  </si>
  <si>
    <t>GM1132</t>
  </si>
  <si>
    <t>GM1133</t>
  </si>
  <si>
    <t>Den exit (days)</t>
  </si>
  <si>
    <t>Den entry (days)</t>
  </si>
  <si>
    <t>One-migration model (k = 1) estimates</t>
  </si>
  <si>
    <t>Two-migration model (k = 2) estimates</t>
  </si>
  <si>
    <t>t1</t>
  </si>
  <si>
    <t>t2</t>
  </si>
  <si>
    <t>rho0</t>
  </si>
  <si>
    <t>rho1</t>
  </si>
  <si>
    <t>1-migration model (k = 1) estimates</t>
  </si>
  <si>
    <t>#</t>
  </si>
  <si>
    <t>rho0 (km)</t>
  </si>
  <si>
    <t>rho1 (km)</t>
  </si>
  <si>
    <t>Spatial overlap between "non-migratory" periods</t>
  </si>
  <si>
    <t>NA</t>
  </si>
  <si>
    <r>
      <t>(</t>
    </r>
    <r>
      <rPr>
        <b/>
        <sz val="8"/>
        <color theme="1"/>
        <rFont val="Arial"/>
        <family val="2"/>
      </rPr>
      <t>t &lt; t</t>
    </r>
    <r>
      <rPr>
        <b/>
        <vertAlign val="subscript"/>
        <sz val="8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 and (</t>
    </r>
    <r>
      <rPr>
        <b/>
        <sz val="8"/>
        <color theme="1"/>
        <rFont val="Arial"/>
        <family val="2"/>
      </rPr>
      <t>t</t>
    </r>
    <r>
      <rPr>
        <b/>
        <vertAlign val="sub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&lt; t &lt; t</t>
    </r>
    <r>
      <rPr>
        <b/>
        <vertAlign val="subscript"/>
        <sz val="8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</si>
  <si>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r>
      <t>(</t>
    </r>
    <r>
      <rPr>
        <b/>
        <sz val="8"/>
        <color theme="1"/>
        <rFont val="Arial"/>
        <family val="2"/>
      </rPr>
      <t>t &lt; t</t>
    </r>
    <r>
      <rPr>
        <b/>
        <vertAlign val="subscript"/>
        <sz val="8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 &amp; (</t>
    </r>
    <r>
      <rPr>
        <b/>
        <sz val="8"/>
        <color theme="1"/>
        <rFont val="Arial"/>
        <family val="2"/>
      </rPr>
      <t>t &gt; t</t>
    </r>
    <r>
      <rPr>
        <b/>
        <vertAlign val="subscript"/>
        <sz val="8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)</t>
    </r>
  </si>
  <si>
    <r>
      <t>(</t>
    </r>
    <r>
      <rPr>
        <b/>
        <sz val="8"/>
        <color theme="1"/>
        <rFont val="Arial"/>
        <family val="2"/>
      </rPr>
      <t>t</t>
    </r>
    <r>
      <rPr>
        <b/>
        <vertAlign val="sub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&lt; t &lt; t</t>
    </r>
    <r>
      <rPr>
        <b/>
        <vertAlign val="subscript"/>
        <sz val="8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 &amp; (</t>
    </r>
    <r>
      <rPr>
        <b/>
        <sz val="8"/>
        <color theme="1"/>
        <rFont val="Arial"/>
        <family val="2"/>
      </rPr>
      <t>t &gt; t</t>
    </r>
    <r>
      <rPr>
        <b/>
        <vertAlign val="subscript"/>
        <sz val="8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)</t>
    </r>
  </si>
  <si>
    <t>True values</t>
  </si>
  <si>
    <t>Estimates</t>
  </si>
  <si>
    <t>Errors</t>
  </si>
  <si>
    <t>Time (sec)</t>
  </si>
  <si>
    <t>Mechanistic range shift analysis</t>
  </si>
  <si>
    <t>Behavioral change point analysis</t>
  </si>
  <si>
    <t>Bayesian partitioning of Markov models</t>
  </si>
  <si>
    <t>Bayesian piecewise step-length regression</t>
  </si>
  <si>
    <t>First passage time / penalized contrast analysis</t>
  </si>
  <si>
    <t>Net squared displacement / nonlinear least squares model</t>
  </si>
  <si>
    <t>Multi-metric change-point model</t>
  </si>
  <si>
    <t>Bayesian piecewise NSD regression</t>
  </si>
  <si>
    <t>One-migration model (k = 1) 95% confidence intervals</t>
  </si>
  <si>
    <t>1-migration model 95% confidence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</si>
</sst>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vertAlign val="subscript"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636-9A3B-4F60-B8B3-80D63CC7633C}">
  <dimension ref="A1:AL53"/>
  <sheetViews>
    <sheetView tabSelected="1" zoomScaleNormal="100" workbookViewId="0">
      <pane xSplit="3" ySplit="3" topLeftCell="V4" activePane="bottomRight" state="frozen"/>
      <selection pane="topRight" activeCell="H1" sqref="H1"/>
      <selection pane="bottomLeft" activeCell="A3" sqref="A3"/>
      <selection pane="bottomRight" activeCell="AD7" sqref="AD7"/>
    </sheetView>
  </sheetViews>
  <sheetFormatPr defaultRowHeight="12.3" x14ac:dyDescent="0.4"/>
  <cols>
    <col min="1" max="1" width="2.71875" style="1" bestFit="1" customWidth="1"/>
    <col min="2" max="3" width="4.5" style="1" customWidth="1"/>
    <col min="4" max="4" width="6.21875" style="16" customWidth="1"/>
    <col min="5" max="5" width="6.21875" style="4" customWidth="1"/>
    <col min="6" max="6" width="6.21875" style="11" customWidth="1"/>
    <col min="7" max="7" width="6.21875" style="4" customWidth="1"/>
    <col min="8" max="8" width="6.21875" style="17" customWidth="1"/>
    <col min="9" max="9" width="6.21875" style="16" customWidth="1"/>
    <col min="10" max="10" width="6.21875" style="4" customWidth="1"/>
    <col min="11" max="11" width="6.21875" style="11" customWidth="1"/>
    <col min="12" max="12" width="6.21875" style="4" customWidth="1"/>
    <col min="13" max="13" width="6.21875" style="17" customWidth="1"/>
    <col min="14" max="14" width="6.21875" style="16" customWidth="1"/>
    <col min="15" max="15" width="6.21875" style="4" customWidth="1"/>
    <col min="16" max="16" width="6.21875" style="11" customWidth="1"/>
    <col min="17" max="17" width="6.21875" style="4" customWidth="1"/>
    <col min="18" max="18" width="6.21875" style="17" customWidth="1"/>
    <col min="19" max="19" width="6.21875" style="16" customWidth="1"/>
    <col min="20" max="20" width="6.21875" style="4" customWidth="1"/>
    <col min="21" max="21" width="6.21875" style="11" customWidth="1"/>
    <col min="22" max="22" width="6.21875" style="4" customWidth="1"/>
    <col min="23" max="23" width="6.21875" style="17" customWidth="1"/>
    <col min="24" max="24" width="6.21875" style="16" customWidth="1"/>
    <col min="25" max="25" width="6.21875" style="4" customWidth="1"/>
    <col min="26" max="26" width="6.21875" style="11" customWidth="1"/>
    <col min="27" max="27" width="6.21875" style="4" customWidth="1"/>
    <col min="28" max="28" width="6.21875" style="17" customWidth="1"/>
    <col min="29" max="29" width="6.21875" style="16" customWidth="1"/>
    <col min="30" max="30" width="6.21875" style="4" customWidth="1"/>
    <col min="31" max="31" width="6.21875" style="11" customWidth="1"/>
    <col min="32" max="32" width="6.21875" style="4" customWidth="1"/>
    <col min="33" max="33" width="6.21875" style="17" customWidth="1"/>
    <col min="34" max="34" width="6.21875" style="16" customWidth="1"/>
    <col min="35" max="35" width="6.21875" style="4" customWidth="1"/>
    <col min="36" max="36" width="6.21875" style="11" customWidth="1"/>
    <col min="37" max="37" width="6.21875" style="4" customWidth="1"/>
    <col min="38" max="38" width="6.21875" style="17" customWidth="1"/>
    <col min="39" max="16384" width="8.88671875" style="1"/>
  </cols>
  <sheetData>
    <row r="1" spans="1:38" s="2" customFormat="1" ht="24.3" customHeight="1" x14ac:dyDescent="0.4">
      <c r="A1" s="21" t="s">
        <v>111</v>
      </c>
      <c r="B1" s="23" t="s">
        <v>119</v>
      </c>
      <c r="C1" s="23"/>
      <c r="D1" s="25" t="s">
        <v>129</v>
      </c>
      <c r="E1" s="25"/>
      <c r="F1" s="25"/>
      <c r="G1" s="25"/>
      <c r="H1" s="26"/>
      <c r="I1" s="25" t="s">
        <v>128</v>
      </c>
      <c r="J1" s="25"/>
      <c r="K1" s="25"/>
      <c r="L1" s="25"/>
      <c r="M1" s="26"/>
      <c r="N1" s="25" t="s">
        <v>127</v>
      </c>
      <c r="O1" s="25"/>
      <c r="P1" s="25"/>
      <c r="Q1" s="25"/>
      <c r="R1" s="26"/>
      <c r="S1" s="25" t="s">
        <v>126</v>
      </c>
      <c r="T1" s="25"/>
      <c r="U1" s="25"/>
      <c r="V1" s="25"/>
      <c r="W1" s="26"/>
      <c r="X1" s="25" t="s">
        <v>123</v>
      </c>
      <c r="Y1" s="25"/>
      <c r="Z1" s="25"/>
      <c r="AA1" s="25"/>
      <c r="AB1" s="26"/>
      <c r="AC1" s="25" t="s">
        <v>124</v>
      </c>
      <c r="AD1" s="25"/>
      <c r="AE1" s="25"/>
      <c r="AF1" s="25"/>
      <c r="AG1" s="26"/>
      <c r="AH1" s="25" t="s">
        <v>125</v>
      </c>
      <c r="AI1" s="25"/>
      <c r="AJ1" s="25"/>
      <c r="AK1" s="25"/>
      <c r="AL1" s="26"/>
    </row>
    <row r="2" spans="1:38" s="2" customFormat="1" ht="12.3" customHeight="1" x14ac:dyDescent="0.4">
      <c r="A2" s="21"/>
      <c r="B2" s="23"/>
      <c r="C2" s="23"/>
      <c r="D2" s="21" t="s">
        <v>120</v>
      </c>
      <c r="E2" s="21"/>
      <c r="F2" s="22" t="s">
        <v>121</v>
      </c>
      <c r="G2" s="21"/>
      <c r="H2" s="24" t="s">
        <v>122</v>
      </c>
      <c r="I2" s="21" t="s">
        <v>120</v>
      </c>
      <c r="J2" s="21"/>
      <c r="K2" s="22" t="s">
        <v>121</v>
      </c>
      <c r="L2" s="21"/>
      <c r="M2" s="24" t="s">
        <v>122</v>
      </c>
      <c r="N2" s="21" t="s">
        <v>120</v>
      </c>
      <c r="O2" s="21"/>
      <c r="P2" s="22" t="s">
        <v>121</v>
      </c>
      <c r="Q2" s="21"/>
      <c r="R2" s="24" t="s">
        <v>122</v>
      </c>
      <c r="S2" s="21" t="s">
        <v>120</v>
      </c>
      <c r="T2" s="21"/>
      <c r="U2" s="22" t="s">
        <v>121</v>
      </c>
      <c r="V2" s="21"/>
      <c r="W2" s="24" t="s">
        <v>122</v>
      </c>
      <c r="X2" s="21" t="s">
        <v>120</v>
      </c>
      <c r="Y2" s="21"/>
      <c r="Z2" s="22" t="s">
        <v>121</v>
      </c>
      <c r="AA2" s="21"/>
      <c r="AB2" s="24" t="s">
        <v>122</v>
      </c>
      <c r="AC2" s="21" t="s">
        <v>120</v>
      </c>
      <c r="AD2" s="21"/>
      <c r="AE2" s="22" t="s">
        <v>121</v>
      </c>
      <c r="AF2" s="21"/>
      <c r="AG2" s="24" t="s">
        <v>122</v>
      </c>
      <c r="AH2" s="21" t="s">
        <v>120</v>
      </c>
      <c r="AI2" s="21"/>
      <c r="AJ2" s="22" t="s">
        <v>121</v>
      </c>
      <c r="AK2" s="21"/>
      <c r="AL2" s="24" t="s">
        <v>122</v>
      </c>
    </row>
    <row r="3" spans="1:38" s="2" customFormat="1" x14ac:dyDescent="0.4">
      <c r="A3" s="21"/>
      <c r="B3" s="2" t="s">
        <v>106</v>
      </c>
      <c r="C3" s="2" t="s">
        <v>107</v>
      </c>
      <c r="D3" s="15" t="s">
        <v>106</v>
      </c>
      <c r="E3" s="2" t="s">
        <v>107</v>
      </c>
      <c r="F3" s="10" t="s">
        <v>106</v>
      </c>
      <c r="G3" s="2" t="s">
        <v>107</v>
      </c>
      <c r="H3" s="24"/>
      <c r="I3" s="15" t="s">
        <v>106</v>
      </c>
      <c r="J3" s="2" t="s">
        <v>107</v>
      </c>
      <c r="K3" s="10" t="s">
        <v>106</v>
      </c>
      <c r="L3" s="2" t="s">
        <v>107</v>
      </c>
      <c r="M3" s="24"/>
      <c r="N3" s="15" t="s">
        <v>106</v>
      </c>
      <c r="O3" s="2" t="s">
        <v>107</v>
      </c>
      <c r="P3" s="10" t="s">
        <v>106</v>
      </c>
      <c r="Q3" s="2" t="s">
        <v>107</v>
      </c>
      <c r="R3" s="24"/>
      <c r="S3" s="15" t="s">
        <v>106</v>
      </c>
      <c r="T3" s="2" t="s">
        <v>107</v>
      </c>
      <c r="U3" s="10" t="s">
        <v>106</v>
      </c>
      <c r="V3" s="2" t="s">
        <v>107</v>
      </c>
      <c r="W3" s="24"/>
      <c r="X3" s="15" t="s">
        <v>106</v>
      </c>
      <c r="Y3" s="2" t="s">
        <v>107</v>
      </c>
      <c r="Z3" s="10" t="s">
        <v>106</v>
      </c>
      <c r="AA3" s="2" t="s">
        <v>107</v>
      </c>
      <c r="AB3" s="24"/>
      <c r="AC3" s="15" t="s">
        <v>106</v>
      </c>
      <c r="AD3" s="2" t="s">
        <v>107</v>
      </c>
      <c r="AE3" s="10" t="s">
        <v>106</v>
      </c>
      <c r="AF3" s="2" t="s">
        <v>107</v>
      </c>
      <c r="AG3" s="24"/>
      <c r="AH3" s="15" t="s">
        <v>106</v>
      </c>
      <c r="AI3" s="2" t="s">
        <v>107</v>
      </c>
      <c r="AJ3" s="10" t="s">
        <v>106</v>
      </c>
      <c r="AK3" s="2" t="s">
        <v>107</v>
      </c>
      <c r="AL3" s="24"/>
    </row>
    <row r="4" spans="1:38" x14ac:dyDescent="0.4">
      <c r="A4" s="1">
        <v>1</v>
      </c>
      <c r="B4" s="1">
        <v>100</v>
      </c>
      <c r="C4" s="1">
        <v>200</v>
      </c>
      <c r="D4" s="16">
        <v>97</v>
      </c>
      <c r="E4" s="4">
        <v>198</v>
      </c>
      <c r="F4" s="11">
        <f t="shared" ref="F4:F35" si="0">D4-B4</f>
        <v>-3</v>
      </c>
      <c r="G4" s="4">
        <f t="shared" ref="G4:G35" si="1">E4-C4</f>
        <v>-2</v>
      </c>
      <c r="H4" s="20">
        <v>0.108312845230103</v>
      </c>
      <c r="I4" s="16">
        <v>168.274188192248</v>
      </c>
      <c r="J4" s="4">
        <v>193.99674406864901</v>
      </c>
      <c r="K4" s="11">
        <f>I4-$B4</f>
        <v>68.274188192248005</v>
      </c>
      <c r="L4" s="4">
        <f>J4-$C4</f>
        <v>-6.0032559313509921</v>
      </c>
      <c r="M4" s="20">
        <v>3.3593177795410198E-2</v>
      </c>
      <c r="N4" s="16">
        <v>12.5</v>
      </c>
      <c r="O4" s="4">
        <v>287</v>
      </c>
      <c r="P4" s="11">
        <f>N4-$B4</f>
        <v>-87.5</v>
      </c>
      <c r="Q4" s="4">
        <f>O4-$C4</f>
        <v>87</v>
      </c>
      <c r="R4" s="20">
        <v>2.2473812103271502E-2</v>
      </c>
      <c r="S4" s="16">
        <v>122.019416622477</v>
      </c>
      <c r="T4" s="4">
        <v>185.84337976321399</v>
      </c>
      <c r="U4" s="11">
        <f>S4-$B4</f>
        <v>22.019416622476996</v>
      </c>
      <c r="V4" s="4">
        <f>T4-$C4</f>
        <v>-14.156620236786011</v>
      </c>
      <c r="W4" s="18">
        <v>14.8988420963287</v>
      </c>
      <c r="X4" s="16">
        <v>160.543063498701</v>
      </c>
      <c r="Y4" s="4">
        <v>193.43627452723601</v>
      </c>
      <c r="Z4" s="11">
        <f>X4-$B4</f>
        <v>60.543063498701002</v>
      </c>
      <c r="AA4" s="4">
        <f>Y4-$C4</f>
        <v>-6.5637254727639913</v>
      </c>
      <c r="AB4" s="19">
        <v>1.3995881080627399</v>
      </c>
      <c r="AC4" s="16">
        <v>92</v>
      </c>
      <c r="AD4" s="4">
        <v>101</v>
      </c>
      <c r="AE4" s="11">
        <f>AC4-$B4</f>
        <v>-8</v>
      </c>
      <c r="AF4" s="4">
        <f>AD4-$C4</f>
        <v>-99</v>
      </c>
      <c r="AG4" s="19">
        <v>1.9736199378967301</v>
      </c>
      <c r="AH4" s="16">
        <v>102</v>
      </c>
      <c r="AI4" s="4">
        <v>190</v>
      </c>
      <c r="AJ4" s="11">
        <f>AH4-$B4</f>
        <v>2</v>
      </c>
      <c r="AK4" s="4">
        <f>AI4-$C4</f>
        <v>-10</v>
      </c>
      <c r="AL4" s="19">
        <v>2.1779639720916699</v>
      </c>
    </row>
    <row r="5" spans="1:38" x14ac:dyDescent="0.4">
      <c r="A5" s="1">
        <v>2</v>
      </c>
      <c r="B5" s="1">
        <v>100</v>
      </c>
      <c r="C5" s="1">
        <v>200</v>
      </c>
      <c r="D5" s="16">
        <v>98</v>
      </c>
      <c r="E5" s="4">
        <v>200</v>
      </c>
      <c r="F5" s="11">
        <f t="shared" si="0"/>
        <v>-2</v>
      </c>
      <c r="G5" s="4">
        <f t="shared" si="1"/>
        <v>0</v>
      </c>
      <c r="H5" s="20">
        <v>4.3606996536254897E-2</v>
      </c>
      <c r="I5" s="16">
        <v>114.25703690474499</v>
      </c>
      <c r="J5" s="4">
        <v>138.08679982925801</v>
      </c>
      <c r="K5" s="11">
        <f t="shared" ref="K5:K53" si="2">I5-$B5</f>
        <v>14.257036904744993</v>
      </c>
      <c r="L5" s="4">
        <f t="shared" ref="L5:L53" si="3">J5-$C5</f>
        <v>-61.913200170741987</v>
      </c>
      <c r="M5" s="20">
        <v>1.4982938766479501E-2</v>
      </c>
      <c r="N5" s="16">
        <v>30</v>
      </c>
      <c r="O5" s="4">
        <v>273.5</v>
      </c>
      <c r="P5" s="11">
        <f t="shared" ref="P5:P53" si="4">N5-$B5</f>
        <v>-70</v>
      </c>
      <c r="Q5" s="4">
        <f t="shared" ref="Q5:Q53" si="5">O5-$C5</f>
        <v>73.5</v>
      </c>
      <c r="R5" s="20">
        <v>1.9135951995849599E-2</v>
      </c>
      <c r="S5" s="16">
        <v>114.64959774938499</v>
      </c>
      <c r="T5" s="4">
        <v>135.00658779473</v>
      </c>
      <c r="U5" s="11">
        <f t="shared" ref="U5:U53" si="6">S5-$B5</f>
        <v>14.649597749384995</v>
      </c>
      <c r="V5" s="4">
        <f t="shared" ref="V5:V53" si="7">T5-$C5</f>
        <v>-64.993412205270005</v>
      </c>
      <c r="W5" s="18">
        <v>15.6508450508118</v>
      </c>
      <c r="X5" s="16">
        <v>96.288926514514102</v>
      </c>
      <c r="Y5" s="4">
        <v>149.37986040833499</v>
      </c>
      <c r="Z5" s="11">
        <f t="shared" ref="Z5:Z53" si="8">X5-$B5</f>
        <v>-3.7110734854858975</v>
      </c>
      <c r="AA5" s="4">
        <f t="shared" ref="AA5:AA53" si="9">Y5-$C5</f>
        <v>-50.620139591665009</v>
      </c>
      <c r="AB5" s="19">
        <v>1.2631020545959499</v>
      </c>
      <c r="AC5" s="16">
        <v>100.5</v>
      </c>
      <c r="AD5" s="4">
        <v>201</v>
      </c>
      <c r="AE5" s="11">
        <f t="shared" ref="AE5:AE53" si="10">AC5-$B5</f>
        <v>0.5</v>
      </c>
      <c r="AF5" s="4">
        <f t="shared" ref="AF5:AF53" si="11">AD5-$C5</f>
        <v>1</v>
      </c>
      <c r="AG5" s="19">
        <v>1.9693858623504601</v>
      </c>
      <c r="AH5" s="16">
        <v>101</v>
      </c>
      <c r="AI5" s="4">
        <v>200</v>
      </c>
      <c r="AJ5" s="11">
        <f t="shared" ref="AJ5:AJ53" si="12">AH5-$B5</f>
        <v>1</v>
      </c>
      <c r="AK5" s="4">
        <f t="shared" ref="AK5:AK53" si="13">AI5-$C5</f>
        <v>0</v>
      </c>
      <c r="AL5" s="19">
        <v>2.13726711273193</v>
      </c>
    </row>
    <row r="6" spans="1:38" x14ac:dyDescent="0.4">
      <c r="A6" s="1">
        <v>3</v>
      </c>
      <c r="B6" s="1">
        <v>100</v>
      </c>
      <c r="C6" s="1">
        <v>200</v>
      </c>
      <c r="D6" s="16">
        <v>100</v>
      </c>
      <c r="E6" s="4">
        <v>200</v>
      </c>
      <c r="F6" s="11">
        <f t="shared" si="0"/>
        <v>0</v>
      </c>
      <c r="G6" s="4">
        <f t="shared" si="1"/>
        <v>0</v>
      </c>
      <c r="H6" s="20">
        <v>4.1280031204223598E-2</v>
      </c>
      <c r="I6" s="16">
        <v>104.705613315615</v>
      </c>
      <c r="J6" s="4">
        <v>245.87433449026801</v>
      </c>
      <c r="K6" s="11">
        <f t="shared" si="2"/>
        <v>4.7056133156149968</v>
      </c>
      <c r="L6" s="4">
        <f t="shared" si="3"/>
        <v>45.874334490268012</v>
      </c>
      <c r="M6" s="20">
        <v>1.46028995513916E-2</v>
      </c>
      <c r="N6" s="16">
        <v>81.5</v>
      </c>
      <c r="O6" s="4">
        <v>239.5</v>
      </c>
      <c r="P6" s="11">
        <f t="shared" si="4"/>
        <v>-18.5</v>
      </c>
      <c r="Q6" s="4">
        <f t="shared" si="5"/>
        <v>39.5</v>
      </c>
      <c r="R6" s="20">
        <v>8.5771083831787092E-3</v>
      </c>
      <c r="S6" s="16">
        <v>108.525950583479</v>
      </c>
      <c r="T6" s="4">
        <v>171.73382272843099</v>
      </c>
      <c r="U6" s="11">
        <f t="shared" si="6"/>
        <v>8.5259505834790019</v>
      </c>
      <c r="V6" s="4">
        <f t="shared" si="7"/>
        <v>-28.266177271569006</v>
      </c>
      <c r="W6" s="18">
        <v>15.087229967117301</v>
      </c>
      <c r="X6" s="16">
        <v>164.28093260508001</v>
      </c>
      <c r="Y6" s="4">
        <v>173.81395982470499</v>
      </c>
      <c r="Z6" s="11">
        <f t="shared" si="8"/>
        <v>64.280932605080011</v>
      </c>
      <c r="AA6" s="4">
        <f t="shared" si="9"/>
        <v>-26.186040175295005</v>
      </c>
      <c r="AB6" s="19">
        <v>1.3055958747863801</v>
      </c>
      <c r="AC6" s="16">
        <v>201</v>
      </c>
      <c r="AD6" s="4">
        <v>261</v>
      </c>
      <c r="AE6" s="11">
        <f t="shared" si="10"/>
        <v>101</v>
      </c>
      <c r="AF6" s="4">
        <f t="shared" si="11"/>
        <v>61</v>
      </c>
      <c r="AG6" s="19">
        <v>2.0164110660553001</v>
      </c>
      <c r="AH6" s="16">
        <v>105</v>
      </c>
      <c r="AI6" s="4">
        <v>193</v>
      </c>
      <c r="AJ6" s="11">
        <f t="shared" si="12"/>
        <v>5</v>
      </c>
      <c r="AK6" s="4">
        <f t="shared" si="13"/>
        <v>-7</v>
      </c>
      <c r="AL6" s="19">
        <v>2.1079370975494398</v>
      </c>
    </row>
    <row r="7" spans="1:38" x14ac:dyDescent="0.4">
      <c r="A7" s="1">
        <v>4</v>
      </c>
      <c r="B7" s="1">
        <v>100</v>
      </c>
      <c r="C7" s="1">
        <v>200</v>
      </c>
      <c r="D7" s="16">
        <v>100</v>
      </c>
      <c r="E7" s="4">
        <v>196</v>
      </c>
      <c r="F7" s="11">
        <f t="shared" si="0"/>
        <v>0</v>
      </c>
      <c r="G7" s="4">
        <f t="shared" si="1"/>
        <v>-4</v>
      </c>
      <c r="H7" s="20">
        <v>4.9188852310180699E-2</v>
      </c>
      <c r="I7" s="16">
        <v>119.192602147101</v>
      </c>
      <c r="J7" s="4">
        <v>216.75639529158701</v>
      </c>
      <c r="K7" s="11">
        <f t="shared" si="2"/>
        <v>19.192602147100999</v>
      </c>
      <c r="L7" s="4">
        <f t="shared" si="3"/>
        <v>16.756395291587012</v>
      </c>
      <c r="M7" s="20">
        <v>1.45871639251709E-2</v>
      </c>
      <c r="N7" s="16">
        <v>11.5</v>
      </c>
      <c r="O7" s="4">
        <v>291.5</v>
      </c>
      <c r="P7" s="11">
        <f t="shared" si="4"/>
        <v>-88.5</v>
      </c>
      <c r="Q7" s="4">
        <f t="shared" si="5"/>
        <v>91.5</v>
      </c>
      <c r="R7" s="20">
        <v>7.9488754272460903E-3</v>
      </c>
      <c r="S7" s="16">
        <v>120.076247126613</v>
      </c>
      <c r="T7" s="4">
        <v>178.44430357412199</v>
      </c>
      <c r="U7" s="11">
        <f t="shared" si="6"/>
        <v>20.076247126612998</v>
      </c>
      <c r="V7" s="4">
        <f t="shared" si="7"/>
        <v>-21.555696425878011</v>
      </c>
      <c r="W7" s="18">
        <v>14.942603111267101</v>
      </c>
      <c r="X7" s="16">
        <v>113.35037759641899</v>
      </c>
      <c r="Y7" s="4">
        <v>206.401600785966</v>
      </c>
      <c r="Z7" s="11">
        <f t="shared" si="8"/>
        <v>13.350377596418994</v>
      </c>
      <c r="AA7" s="4">
        <f t="shared" si="9"/>
        <v>6.4016007859659965</v>
      </c>
      <c r="AB7" s="19">
        <v>1.24610590934753</v>
      </c>
      <c r="AC7" s="16">
        <v>100</v>
      </c>
      <c r="AD7" s="4">
        <v>165</v>
      </c>
      <c r="AE7" s="11">
        <f t="shared" si="10"/>
        <v>0</v>
      </c>
      <c r="AF7" s="4">
        <f t="shared" si="11"/>
        <v>-35</v>
      </c>
      <c r="AG7" s="19">
        <v>2.27986717224121</v>
      </c>
      <c r="AH7" s="16">
        <v>100</v>
      </c>
      <c r="AI7" s="4">
        <v>201</v>
      </c>
      <c r="AJ7" s="11">
        <f t="shared" si="12"/>
        <v>0</v>
      </c>
      <c r="AK7" s="4">
        <f t="shared" si="13"/>
        <v>1</v>
      </c>
      <c r="AL7" s="19">
        <v>2.0633418560028098</v>
      </c>
    </row>
    <row r="8" spans="1:38" x14ac:dyDescent="0.4">
      <c r="A8" s="1">
        <v>5</v>
      </c>
      <c r="B8" s="1">
        <v>100</v>
      </c>
      <c r="C8" s="1">
        <v>200</v>
      </c>
      <c r="D8" s="16">
        <v>100</v>
      </c>
      <c r="E8" s="4">
        <v>200</v>
      </c>
      <c r="F8" s="11">
        <f t="shared" si="0"/>
        <v>0</v>
      </c>
      <c r="G8" s="4">
        <f t="shared" si="1"/>
        <v>0</v>
      </c>
      <c r="H8" s="20">
        <v>4.1838169097900398E-2</v>
      </c>
      <c r="I8" s="16">
        <v>118.80377728694</v>
      </c>
      <c r="J8" s="4">
        <v>203.53642267719599</v>
      </c>
      <c r="K8" s="11">
        <f t="shared" si="2"/>
        <v>18.803777286940004</v>
      </c>
      <c r="L8" s="4">
        <f t="shared" si="3"/>
        <v>3.5364226771959864</v>
      </c>
      <c r="M8" s="20">
        <v>1.3219833374023399E-2</v>
      </c>
      <c r="N8" s="16">
        <v>23.5</v>
      </c>
      <c r="O8" s="4">
        <v>206.5</v>
      </c>
      <c r="P8" s="11">
        <f t="shared" si="4"/>
        <v>-76.5</v>
      </c>
      <c r="Q8" s="4">
        <f t="shared" si="5"/>
        <v>6.5</v>
      </c>
      <c r="R8" s="20">
        <v>7.6680183410644497E-3</v>
      </c>
      <c r="S8" s="16">
        <v>125.43451947472001</v>
      </c>
      <c r="T8" s="4">
        <v>189.144577636848</v>
      </c>
      <c r="U8" s="11">
        <f t="shared" si="6"/>
        <v>25.434519474720005</v>
      </c>
      <c r="V8" s="4">
        <f t="shared" si="7"/>
        <v>-10.855422363152002</v>
      </c>
      <c r="W8" s="18">
        <v>14.7540719509125</v>
      </c>
      <c r="X8" s="16">
        <v>96.514940923087195</v>
      </c>
      <c r="Y8" s="4">
        <v>205.85126168214899</v>
      </c>
      <c r="Z8" s="11">
        <f t="shared" si="8"/>
        <v>-3.4850590769128047</v>
      </c>
      <c r="AA8" s="4">
        <f t="shared" si="9"/>
        <v>5.8512616821489871</v>
      </c>
      <c r="AB8" s="19">
        <v>6.67920112609863E-2</v>
      </c>
      <c r="AC8" s="16">
        <v>99</v>
      </c>
      <c r="AD8" s="4">
        <v>201.75</v>
      </c>
      <c r="AE8" s="11">
        <f t="shared" si="10"/>
        <v>-1</v>
      </c>
      <c r="AF8" s="4">
        <f t="shared" si="11"/>
        <v>1.75</v>
      </c>
      <c r="AG8" s="19">
        <v>2.04704618453979</v>
      </c>
      <c r="AH8" s="16">
        <v>100</v>
      </c>
      <c r="AI8" s="4">
        <v>202</v>
      </c>
      <c r="AJ8" s="11">
        <f t="shared" si="12"/>
        <v>0</v>
      </c>
      <c r="AK8" s="4">
        <f t="shared" si="13"/>
        <v>2</v>
      </c>
      <c r="AL8" s="19">
        <v>2.0927219390869101</v>
      </c>
    </row>
    <row r="9" spans="1:38" x14ac:dyDescent="0.4">
      <c r="A9" s="1">
        <v>6</v>
      </c>
      <c r="B9" s="1">
        <v>100</v>
      </c>
      <c r="C9" s="1">
        <v>200</v>
      </c>
      <c r="D9" s="16">
        <v>100</v>
      </c>
      <c r="E9" s="4">
        <v>200</v>
      </c>
      <c r="F9" s="11">
        <f t="shared" si="0"/>
        <v>0</v>
      </c>
      <c r="G9" s="4">
        <f t="shared" si="1"/>
        <v>0</v>
      </c>
      <c r="H9" s="20">
        <v>3.8002014160156201E-2</v>
      </c>
      <c r="I9" s="16">
        <v>136.05584479241099</v>
      </c>
      <c r="J9" s="4">
        <v>154.61411827368099</v>
      </c>
      <c r="K9" s="11">
        <f t="shared" si="2"/>
        <v>36.055844792410994</v>
      </c>
      <c r="L9" s="4">
        <f t="shared" si="3"/>
        <v>-45.385881726319013</v>
      </c>
      <c r="M9" s="20">
        <v>1.33309364318848E-2</v>
      </c>
      <c r="N9" s="16">
        <v>42.5</v>
      </c>
      <c r="O9" s="4">
        <v>190.5</v>
      </c>
      <c r="P9" s="11">
        <f t="shared" si="4"/>
        <v>-57.5</v>
      </c>
      <c r="Q9" s="4">
        <f t="shared" si="5"/>
        <v>-9.5</v>
      </c>
      <c r="R9" s="20">
        <v>7.62701034545898E-3</v>
      </c>
      <c r="S9" s="16">
        <v>143.84917785239301</v>
      </c>
      <c r="T9" s="4">
        <v>155.36715753174599</v>
      </c>
      <c r="U9" s="11">
        <f t="shared" si="6"/>
        <v>43.849177852393012</v>
      </c>
      <c r="V9" s="4">
        <f t="shared" si="7"/>
        <v>-44.632842468254012</v>
      </c>
      <c r="W9" s="18">
        <v>14.9117970466614</v>
      </c>
      <c r="X9" s="16">
        <v>118.92855002501901</v>
      </c>
      <c r="Y9" s="4">
        <v>161.71592480164301</v>
      </c>
      <c r="Z9" s="11">
        <f t="shared" si="8"/>
        <v>18.928550025019007</v>
      </c>
      <c r="AA9" s="4">
        <f t="shared" si="9"/>
        <v>-38.284075198356987</v>
      </c>
      <c r="AB9" s="19">
        <v>1.38508081436157</v>
      </c>
      <c r="AC9" s="16">
        <v>45</v>
      </c>
      <c r="AD9" s="4">
        <v>201</v>
      </c>
      <c r="AE9" s="11">
        <f t="shared" si="10"/>
        <v>-55</v>
      </c>
      <c r="AF9" s="4">
        <f t="shared" si="11"/>
        <v>1</v>
      </c>
      <c r="AG9" s="19">
        <v>2.3667261600494398</v>
      </c>
      <c r="AH9" s="16">
        <v>101</v>
      </c>
      <c r="AI9" s="4">
        <v>200</v>
      </c>
      <c r="AJ9" s="11">
        <f t="shared" si="12"/>
        <v>1</v>
      </c>
      <c r="AK9" s="4">
        <f t="shared" si="13"/>
        <v>0</v>
      </c>
      <c r="AL9" s="19">
        <v>2.1406438350677499</v>
      </c>
    </row>
    <row r="10" spans="1:38" x14ac:dyDescent="0.4">
      <c r="A10" s="1">
        <v>7</v>
      </c>
      <c r="B10" s="1">
        <v>100</v>
      </c>
      <c r="C10" s="1">
        <v>200</v>
      </c>
      <c r="D10" s="16">
        <v>100</v>
      </c>
      <c r="E10" s="4">
        <v>200</v>
      </c>
      <c r="F10" s="11">
        <f t="shared" si="0"/>
        <v>0</v>
      </c>
      <c r="G10" s="4">
        <f t="shared" si="1"/>
        <v>0</v>
      </c>
      <c r="H10" s="20">
        <v>4.09808158874512E-2</v>
      </c>
      <c r="I10" s="16">
        <v>170.45742430272799</v>
      </c>
      <c r="J10" s="4">
        <v>219.09945909416101</v>
      </c>
      <c r="K10" s="11">
        <f t="shared" si="2"/>
        <v>70.457424302727986</v>
      </c>
      <c r="L10" s="4">
        <f t="shared" si="3"/>
        <v>19.099459094161006</v>
      </c>
      <c r="M10" s="20">
        <v>1.51081085205078E-2</v>
      </c>
      <c r="N10" s="16">
        <v>15.5</v>
      </c>
      <c r="O10" s="4">
        <v>265.5</v>
      </c>
      <c r="P10" s="11">
        <f t="shared" si="4"/>
        <v>-84.5</v>
      </c>
      <c r="Q10" s="4">
        <f t="shared" si="5"/>
        <v>65.5</v>
      </c>
      <c r="R10" s="20">
        <v>3.12979221343994E-2</v>
      </c>
      <c r="S10" s="16">
        <v>188.49630082617199</v>
      </c>
      <c r="T10" s="4">
        <v>221.893321592468</v>
      </c>
      <c r="U10" s="11">
        <f t="shared" si="6"/>
        <v>88.496300826171989</v>
      </c>
      <c r="V10" s="4">
        <f t="shared" si="7"/>
        <v>21.893321592467998</v>
      </c>
      <c r="W10" s="18">
        <v>14.8723289966583</v>
      </c>
      <c r="X10" s="16">
        <v>171.21062473337</v>
      </c>
      <c r="Y10" s="4">
        <v>205.172300102908</v>
      </c>
      <c r="Z10" s="11">
        <f t="shared" si="8"/>
        <v>71.210624733369997</v>
      </c>
      <c r="AA10" s="4">
        <f t="shared" si="9"/>
        <v>5.1723001029079967</v>
      </c>
      <c r="AB10" s="19">
        <v>1.8523211479187001</v>
      </c>
      <c r="AC10" s="16">
        <v>99</v>
      </c>
      <c r="AD10" s="4">
        <v>201</v>
      </c>
      <c r="AE10" s="11">
        <f t="shared" si="10"/>
        <v>-1</v>
      </c>
      <c r="AF10" s="4">
        <f t="shared" si="11"/>
        <v>1</v>
      </c>
      <c r="AG10" s="19">
        <v>2.1036438941955602</v>
      </c>
      <c r="AH10" s="16">
        <v>111</v>
      </c>
      <c r="AI10" s="4">
        <v>200</v>
      </c>
      <c r="AJ10" s="11">
        <f t="shared" si="12"/>
        <v>11</v>
      </c>
      <c r="AK10" s="4">
        <f t="shared" si="13"/>
        <v>0</v>
      </c>
      <c r="AL10" s="19">
        <v>2.2099070549011199</v>
      </c>
    </row>
    <row r="11" spans="1:38" x14ac:dyDescent="0.4">
      <c r="A11" s="1">
        <v>8</v>
      </c>
      <c r="B11" s="1">
        <v>100</v>
      </c>
      <c r="C11" s="1">
        <v>200</v>
      </c>
      <c r="D11" s="16">
        <v>100</v>
      </c>
      <c r="E11" s="4">
        <v>200</v>
      </c>
      <c r="F11" s="11">
        <f t="shared" si="0"/>
        <v>0</v>
      </c>
      <c r="G11" s="4">
        <f t="shared" si="1"/>
        <v>0</v>
      </c>
      <c r="H11" s="20">
        <v>4.55400943756104E-2</v>
      </c>
      <c r="I11" s="16">
        <v>131.55452970567001</v>
      </c>
      <c r="J11" s="4">
        <v>203.534196189163</v>
      </c>
      <c r="K11" s="11">
        <f t="shared" si="2"/>
        <v>31.554529705670006</v>
      </c>
      <c r="L11" s="4">
        <f t="shared" si="3"/>
        <v>3.5341961891629978</v>
      </c>
      <c r="M11" s="20">
        <v>1.29520893096924E-2</v>
      </c>
      <c r="N11" s="16">
        <v>84.5</v>
      </c>
      <c r="O11" s="4">
        <v>261.5</v>
      </c>
      <c r="P11" s="11">
        <f t="shared" si="4"/>
        <v>-15.5</v>
      </c>
      <c r="Q11" s="4">
        <f t="shared" si="5"/>
        <v>61.5</v>
      </c>
      <c r="R11" s="20">
        <v>7.6169967651367196E-3</v>
      </c>
      <c r="S11" s="16">
        <v>132.02953362467599</v>
      </c>
      <c r="T11" s="4">
        <v>183.223653613338</v>
      </c>
      <c r="U11" s="11">
        <f t="shared" si="6"/>
        <v>32.029533624675992</v>
      </c>
      <c r="V11" s="4">
        <f t="shared" si="7"/>
        <v>-16.776346386661999</v>
      </c>
      <c r="W11" s="18">
        <v>14.8998467922211</v>
      </c>
      <c r="X11" s="16">
        <v>101.73966447548899</v>
      </c>
      <c r="Y11" s="4">
        <v>199.06170339761101</v>
      </c>
      <c r="Z11" s="11">
        <f t="shared" si="8"/>
        <v>1.7396644754889934</v>
      </c>
      <c r="AA11" s="4">
        <f t="shared" si="9"/>
        <v>-0.93829660238898782</v>
      </c>
      <c r="AB11" s="19">
        <v>1.3578770160675</v>
      </c>
      <c r="AC11" s="16">
        <v>99</v>
      </c>
      <c r="AD11" s="4">
        <v>201</v>
      </c>
      <c r="AE11" s="11">
        <f t="shared" si="10"/>
        <v>-1</v>
      </c>
      <c r="AF11" s="4">
        <f t="shared" si="11"/>
        <v>1</v>
      </c>
      <c r="AG11" s="19">
        <v>2.0409891605377202</v>
      </c>
      <c r="AH11" s="16">
        <v>100</v>
      </c>
      <c r="AI11" s="4">
        <v>200</v>
      </c>
      <c r="AJ11" s="11">
        <f t="shared" si="12"/>
        <v>0</v>
      </c>
      <c r="AK11" s="4">
        <f t="shared" si="13"/>
        <v>0</v>
      </c>
      <c r="AL11" s="19">
        <v>2.0235958099365199</v>
      </c>
    </row>
    <row r="12" spans="1:38" x14ac:dyDescent="0.4">
      <c r="A12" s="1">
        <v>9</v>
      </c>
      <c r="B12" s="1">
        <v>100</v>
      </c>
      <c r="C12" s="1">
        <v>200</v>
      </c>
      <c r="D12" s="16">
        <v>101</v>
      </c>
      <c r="E12" s="4">
        <v>200</v>
      </c>
      <c r="F12" s="11">
        <f t="shared" si="0"/>
        <v>1</v>
      </c>
      <c r="G12" s="4">
        <f t="shared" si="1"/>
        <v>0</v>
      </c>
      <c r="H12" s="20">
        <v>6.2288045883178697E-2</v>
      </c>
      <c r="I12" s="16">
        <v>115.939833024287</v>
      </c>
      <c r="J12" s="4">
        <v>137.27192204898199</v>
      </c>
      <c r="K12" s="11">
        <f t="shared" si="2"/>
        <v>15.939833024286997</v>
      </c>
      <c r="L12" s="4">
        <f t="shared" si="3"/>
        <v>-62.728077951018008</v>
      </c>
      <c r="M12" s="20">
        <v>2.08740234375E-2</v>
      </c>
      <c r="N12" s="16">
        <v>9.5</v>
      </c>
      <c r="O12" s="4">
        <v>291.5</v>
      </c>
      <c r="P12" s="11">
        <f t="shared" si="4"/>
        <v>-90.5</v>
      </c>
      <c r="Q12" s="4">
        <f t="shared" si="5"/>
        <v>91.5</v>
      </c>
      <c r="R12" s="20">
        <v>7.7018737792968802E-3</v>
      </c>
      <c r="S12" s="16">
        <v>111.98302809641901</v>
      </c>
      <c r="T12" s="4">
        <v>132.57335651952101</v>
      </c>
      <c r="U12" s="11">
        <f t="shared" si="6"/>
        <v>11.983028096419005</v>
      </c>
      <c r="V12" s="4">
        <f t="shared" si="7"/>
        <v>-67.426643480478987</v>
      </c>
      <c r="W12" s="18">
        <v>15.239928007125901</v>
      </c>
      <c r="X12" s="16">
        <v>100.138384881308</v>
      </c>
      <c r="Y12" s="4">
        <v>144.894247813226</v>
      </c>
      <c r="Z12" s="11">
        <f t="shared" si="8"/>
        <v>0.13838488130799931</v>
      </c>
      <c r="AA12" s="4">
        <f t="shared" si="9"/>
        <v>-55.105752186773998</v>
      </c>
      <c r="AB12" s="19">
        <v>0.97166109085082997</v>
      </c>
      <c r="AC12" s="16">
        <v>100</v>
      </c>
      <c r="AD12" s="4">
        <v>205</v>
      </c>
      <c r="AE12" s="11">
        <f t="shared" si="10"/>
        <v>0</v>
      </c>
      <c r="AF12" s="4">
        <f t="shared" si="11"/>
        <v>5</v>
      </c>
      <c r="AG12" s="19">
        <v>1.90241098403931</v>
      </c>
      <c r="AH12" s="16">
        <v>104</v>
      </c>
      <c r="AI12" s="4">
        <v>200</v>
      </c>
      <c r="AJ12" s="11">
        <f t="shared" si="12"/>
        <v>4</v>
      </c>
      <c r="AK12" s="4">
        <f t="shared" si="13"/>
        <v>0</v>
      </c>
      <c r="AL12" s="19">
        <v>2.1136810779571502</v>
      </c>
    </row>
    <row r="13" spans="1:38" x14ac:dyDescent="0.4">
      <c r="A13" s="1">
        <v>10</v>
      </c>
      <c r="B13" s="1">
        <v>100</v>
      </c>
      <c r="C13" s="1">
        <v>200</v>
      </c>
      <c r="D13" s="16">
        <v>99</v>
      </c>
      <c r="E13" s="4">
        <v>200</v>
      </c>
      <c r="F13" s="11">
        <f t="shared" si="0"/>
        <v>-1</v>
      </c>
      <c r="G13" s="4">
        <f t="shared" si="1"/>
        <v>0</v>
      </c>
      <c r="H13" s="20">
        <v>5.8701038360595703E-2</v>
      </c>
      <c r="I13" s="16">
        <v>153.306684986194</v>
      </c>
      <c r="J13" s="4">
        <v>169.14932840876401</v>
      </c>
      <c r="K13" s="11">
        <f t="shared" si="2"/>
        <v>53.306684986194</v>
      </c>
      <c r="L13" s="4">
        <f t="shared" si="3"/>
        <v>-30.850671591235994</v>
      </c>
      <c r="M13" s="20">
        <v>1.3113021850585899E-2</v>
      </c>
      <c r="N13" s="16">
        <v>11.5</v>
      </c>
      <c r="O13" s="4">
        <v>291.5</v>
      </c>
      <c r="P13" s="11">
        <f t="shared" si="4"/>
        <v>-88.5</v>
      </c>
      <c r="Q13" s="4">
        <f t="shared" si="5"/>
        <v>91.5</v>
      </c>
      <c r="R13" s="20">
        <v>7.4408054351806597E-3</v>
      </c>
      <c r="S13" s="16">
        <v>156.53689705847299</v>
      </c>
      <c r="T13" s="4">
        <v>167.89787058626101</v>
      </c>
      <c r="U13" s="11">
        <f t="shared" si="6"/>
        <v>56.536897058472988</v>
      </c>
      <c r="V13" s="4">
        <f t="shared" si="7"/>
        <v>-32.102129413738993</v>
      </c>
      <c r="W13" s="18">
        <v>14.661578178405801</v>
      </c>
      <c r="X13" s="16">
        <v>147.47064279191801</v>
      </c>
      <c r="Y13" s="4">
        <v>171.391467446717</v>
      </c>
      <c r="Z13" s="11">
        <f t="shared" si="8"/>
        <v>47.47064279191801</v>
      </c>
      <c r="AA13" s="4">
        <f t="shared" si="9"/>
        <v>-28.608532553282998</v>
      </c>
      <c r="AB13" s="19">
        <v>1.76876091957092</v>
      </c>
      <c r="AC13" s="16">
        <v>172</v>
      </c>
      <c r="AD13" s="4">
        <v>204</v>
      </c>
      <c r="AE13" s="11">
        <f t="shared" si="10"/>
        <v>72</v>
      </c>
      <c r="AF13" s="4">
        <f t="shared" si="11"/>
        <v>4</v>
      </c>
      <c r="AG13" s="19">
        <v>2.0861370563507098</v>
      </c>
      <c r="AH13" s="16">
        <v>101</v>
      </c>
      <c r="AI13" s="4">
        <v>200</v>
      </c>
      <c r="AJ13" s="11">
        <f t="shared" si="12"/>
        <v>1</v>
      </c>
      <c r="AK13" s="4">
        <f t="shared" si="13"/>
        <v>0</v>
      </c>
      <c r="AL13" s="19">
        <v>2.0652608871460001</v>
      </c>
    </row>
    <row r="14" spans="1:38" x14ac:dyDescent="0.4">
      <c r="A14" s="1">
        <v>11</v>
      </c>
      <c r="B14" s="1">
        <v>100</v>
      </c>
      <c r="C14" s="1">
        <v>200</v>
      </c>
      <c r="D14" s="16">
        <v>97</v>
      </c>
      <c r="E14" s="4">
        <v>200</v>
      </c>
      <c r="F14" s="11">
        <f t="shared" si="0"/>
        <v>-3</v>
      </c>
      <c r="G14" s="4">
        <f t="shared" si="1"/>
        <v>0</v>
      </c>
      <c r="H14" s="20">
        <v>3.8326025009155301E-2</v>
      </c>
      <c r="I14" s="16">
        <v>146.06185356994899</v>
      </c>
      <c r="J14" s="4">
        <v>217.95102807607799</v>
      </c>
      <c r="K14" s="11">
        <f t="shared" si="2"/>
        <v>46.061853569948994</v>
      </c>
      <c r="L14" s="4">
        <f t="shared" si="3"/>
        <v>17.951028076077989</v>
      </c>
      <c r="M14" s="20">
        <v>1.3019084930419899E-2</v>
      </c>
      <c r="N14" s="16">
        <v>10.5</v>
      </c>
      <c r="O14" s="4">
        <v>295</v>
      </c>
      <c r="P14" s="11">
        <f t="shared" si="4"/>
        <v>-89.5</v>
      </c>
      <c r="Q14" s="4">
        <f t="shared" si="5"/>
        <v>95</v>
      </c>
      <c r="R14" s="20">
        <v>7.7669620513915998E-3</v>
      </c>
      <c r="S14" s="16">
        <v>155.060576563523</v>
      </c>
      <c r="T14" s="4">
        <v>186.27738298579499</v>
      </c>
      <c r="U14" s="11">
        <f t="shared" si="6"/>
        <v>55.060576563523</v>
      </c>
      <c r="V14" s="4">
        <f t="shared" si="7"/>
        <v>-13.722617014205014</v>
      </c>
      <c r="W14" s="18">
        <v>15.3973019123077</v>
      </c>
      <c r="X14" s="16">
        <v>145.99991870195799</v>
      </c>
      <c r="Y14" s="4">
        <v>200.74637206753999</v>
      </c>
      <c r="Z14" s="11">
        <f t="shared" si="8"/>
        <v>45.999918701957995</v>
      </c>
      <c r="AA14" s="4">
        <f t="shared" si="9"/>
        <v>0.74637206753999408</v>
      </c>
      <c r="AB14" s="19">
        <v>1.64237403869629</v>
      </c>
      <c r="AC14" s="16">
        <v>97</v>
      </c>
      <c r="AD14" s="4">
        <v>202</v>
      </c>
      <c r="AE14" s="11">
        <f t="shared" si="10"/>
        <v>-3</v>
      </c>
      <c r="AF14" s="4">
        <f t="shared" si="11"/>
        <v>2</v>
      </c>
      <c r="AG14" s="19">
        <v>1.9128100872039799</v>
      </c>
      <c r="AH14" s="16">
        <v>106</v>
      </c>
      <c r="AI14" s="4">
        <v>189</v>
      </c>
      <c r="AJ14" s="11">
        <f t="shared" si="12"/>
        <v>6</v>
      </c>
      <c r="AK14" s="4">
        <f t="shared" si="13"/>
        <v>-11</v>
      </c>
      <c r="AL14" s="19">
        <v>2.0401070117950399</v>
      </c>
    </row>
    <row r="15" spans="1:38" x14ac:dyDescent="0.4">
      <c r="A15" s="1">
        <v>12</v>
      </c>
      <c r="B15" s="1">
        <v>100</v>
      </c>
      <c r="C15" s="1">
        <v>200</v>
      </c>
      <c r="D15" s="16">
        <v>106</v>
      </c>
      <c r="E15" s="4">
        <v>200</v>
      </c>
      <c r="F15" s="11">
        <f t="shared" si="0"/>
        <v>6</v>
      </c>
      <c r="G15" s="4">
        <f t="shared" si="1"/>
        <v>0</v>
      </c>
      <c r="H15" s="20">
        <v>3.70409488677979E-2</v>
      </c>
      <c r="I15" s="16">
        <v>70.135234734388504</v>
      </c>
      <c r="J15" s="4">
        <v>134.869353466109</v>
      </c>
      <c r="K15" s="11">
        <f t="shared" si="2"/>
        <v>-29.864765265611496</v>
      </c>
      <c r="L15" s="4">
        <f t="shared" si="3"/>
        <v>-65.130646533890996</v>
      </c>
      <c r="M15" s="20">
        <v>1.6446113586425799E-2</v>
      </c>
      <c r="N15" s="16">
        <v>9</v>
      </c>
      <c r="O15" s="4">
        <v>284</v>
      </c>
      <c r="P15" s="11">
        <f t="shared" si="4"/>
        <v>-91</v>
      </c>
      <c r="Q15" s="4">
        <f t="shared" si="5"/>
        <v>84</v>
      </c>
      <c r="R15" s="20">
        <v>7.8909397125244106E-3</v>
      </c>
      <c r="S15" s="16">
        <v>132.574655158544</v>
      </c>
      <c r="T15" s="4">
        <v>200.525768431692</v>
      </c>
      <c r="U15" s="11">
        <f t="shared" si="6"/>
        <v>32.574655158544005</v>
      </c>
      <c r="V15" s="4">
        <f t="shared" si="7"/>
        <v>0.5257684316920006</v>
      </c>
      <c r="W15" s="18">
        <v>14.3227200508118</v>
      </c>
      <c r="X15" s="16">
        <v>125.009075898928</v>
      </c>
      <c r="Y15" s="4">
        <v>132.66086388698</v>
      </c>
      <c r="Z15" s="11">
        <f t="shared" si="8"/>
        <v>25.009075898928003</v>
      </c>
      <c r="AA15" s="4">
        <f t="shared" si="9"/>
        <v>-67.339136113020004</v>
      </c>
      <c r="AB15" s="19">
        <v>1.6354188919067401</v>
      </c>
      <c r="AC15" s="16">
        <v>166</v>
      </c>
      <c r="AD15" s="4">
        <v>201.75</v>
      </c>
      <c r="AE15" s="11">
        <f t="shared" si="10"/>
        <v>66</v>
      </c>
      <c r="AF15" s="4">
        <f t="shared" si="11"/>
        <v>1.75</v>
      </c>
      <c r="AG15" s="19">
        <v>2.0683131217956499</v>
      </c>
      <c r="AH15" s="16">
        <v>108</v>
      </c>
      <c r="AI15" s="4">
        <v>202</v>
      </c>
      <c r="AJ15" s="11">
        <f t="shared" si="12"/>
        <v>8</v>
      </c>
      <c r="AK15" s="4">
        <f t="shared" si="13"/>
        <v>2</v>
      </c>
      <c r="AL15" s="19">
        <v>2.1109678745269802</v>
      </c>
    </row>
    <row r="16" spans="1:38" x14ac:dyDescent="0.4">
      <c r="A16" s="1">
        <v>13</v>
      </c>
      <c r="B16" s="1">
        <v>100</v>
      </c>
      <c r="C16" s="1">
        <v>200</v>
      </c>
      <c r="D16" s="16">
        <v>96</v>
      </c>
      <c r="E16" s="4">
        <v>197</v>
      </c>
      <c r="F16" s="11">
        <f t="shared" si="0"/>
        <v>-4</v>
      </c>
      <c r="G16" s="4">
        <f t="shared" si="1"/>
        <v>-3</v>
      </c>
      <c r="H16" s="20">
        <v>5.7575941085815402E-2</v>
      </c>
      <c r="I16" s="16">
        <v>140.063933938156</v>
      </c>
      <c r="J16" s="4">
        <v>163.70022185237201</v>
      </c>
      <c r="K16" s="11">
        <f t="shared" si="2"/>
        <v>40.063933938155998</v>
      </c>
      <c r="L16" s="4">
        <f t="shared" si="3"/>
        <v>-36.29977814762799</v>
      </c>
      <c r="M16" s="20">
        <v>1.3026952743530299E-2</v>
      </c>
      <c r="N16" s="16">
        <v>3.5</v>
      </c>
      <c r="O16" s="4">
        <v>296.5</v>
      </c>
      <c r="P16" s="11">
        <f t="shared" si="4"/>
        <v>-96.5</v>
      </c>
      <c r="Q16" s="4">
        <f t="shared" si="5"/>
        <v>96.5</v>
      </c>
      <c r="R16" s="20">
        <v>7.9059600830078108E-3</v>
      </c>
      <c r="S16" s="16">
        <v>144.316049350214</v>
      </c>
      <c r="T16" s="4">
        <v>161.63090667807799</v>
      </c>
      <c r="U16" s="11">
        <f t="shared" si="6"/>
        <v>44.316049350214001</v>
      </c>
      <c r="V16" s="4">
        <f t="shared" si="7"/>
        <v>-38.369093321922008</v>
      </c>
      <c r="W16" s="18">
        <v>15.4664850234985</v>
      </c>
      <c r="X16" s="16">
        <v>132.40085139800399</v>
      </c>
      <c r="Y16" s="4">
        <v>188.37207995827001</v>
      </c>
      <c r="Z16" s="11">
        <f t="shared" si="8"/>
        <v>32.400851398003994</v>
      </c>
      <c r="AA16" s="4">
        <f t="shared" si="9"/>
        <v>-11.627920041729993</v>
      </c>
      <c r="AB16" s="19">
        <v>1.51553702354431</v>
      </c>
      <c r="AC16" s="16">
        <v>99.75</v>
      </c>
      <c r="AD16" s="4">
        <v>201</v>
      </c>
      <c r="AE16" s="11">
        <f t="shared" si="10"/>
        <v>-0.25</v>
      </c>
      <c r="AF16" s="4">
        <f t="shared" si="11"/>
        <v>1</v>
      </c>
      <c r="AG16" s="19">
        <v>2.20542192459106</v>
      </c>
      <c r="AH16" s="16">
        <v>100</v>
      </c>
      <c r="AI16" s="4">
        <v>200</v>
      </c>
      <c r="AJ16" s="11">
        <f t="shared" si="12"/>
        <v>0</v>
      </c>
      <c r="AK16" s="4">
        <f t="shared" si="13"/>
        <v>0</v>
      </c>
      <c r="AL16" s="19">
        <v>2.16157197952271</v>
      </c>
    </row>
    <row r="17" spans="1:38" x14ac:dyDescent="0.4">
      <c r="A17" s="1">
        <v>14</v>
      </c>
      <c r="B17" s="1">
        <v>100</v>
      </c>
      <c r="C17" s="1">
        <v>200</v>
      </c>
      <c r="D17" s="16">
        <v>100</v>
      </c>
      <c r="E17" s="4">
        <v>195</v>
      </c>
      <c r="F17" s="11">
        <f t="shared" si="0"/>
        <v>0</v>
      </c>
      <c r="G17" s="4">
        <f t="shared" si="1"/>
        <v>-5</v>
      </c>
      <c r="H17" s="20">
        <v>3.7909030914306599E-2</v>
      </c>
      <c r="I17" s="16">
        <v>102.165021188325</v>
      </c>
      <c r="J17" s="4">
        <v>118.552721415062</v>
      </c>
      <c r="K17" s="11">
        <f t="shared" si="2"/>
        <v>2.1650211883249995</v>
      </c>
      <c r="L17" s="4">
        <f t="shared" si="3"/>
        <v>-81.447278584938005</v>
      </c>
      <c r="M17" s="20">
        <v>1.2498140335082999E-2</v>
      </c>
      <c r="N17" s="16">
        <v>26.5</v>
      </c>
      <c r="O17" s="4">
        <v>262</v>
      </c>
      <c r="P17" s="11">
        <f t="shared" si="4"/>
        <v>-73.5</v>
      </c>
      <c r="Q17" s="4">
        <f t="shared" si="5"/>
        <v>62</v>
      </c>
      <c r="R17" s="20">
        <v>7.5778961181640599E-3</v>
      </c>
      <c r="S17" s="16">
        <v>106.681394451939</v>
      </c>
      <c r="T17" s="4">
        <v>120.97198101852599</v>
      </c>
      <c r="U17" s="11">
        <f t="shared" si="6"/>
        <v>6.6813944519389992</v>
      </c>
      <c r="V17" s="4">
        <f t="shared" si="7"/>
        <v>-79.028018981474005</v>
      </c>
      <c r="W17" s="18">
        <v>15.086585998535201</v>
      </c>
      <c r="X17" s="16">
        <v>98.624898035091903</v>
      </c>
      <c r="Y17" s="4">
        <v>115.35378214270099</v>
      </c>
      <c r="Z17" s="11">
        <f t="shared" si="8"/>
        <v>-1.3751019649080973</v>
      </c>
      <c r="AA17" s="4">
        <f t="shared" si="9"/>
        <v>-84.646217857299007</v>
      </c>
      <c r="AB17" s="19">
        <v>0.976753950119019</v>
      </c>
      <c r="AC17" s="16">
        <v>100</v>
      </c>
      <c r="AD17" s="4">
        <v>200</v>
      </c>
      <c r="AE17" s="11">
        <f t="shared" si="10"/>
        <v>0</v>
      </c>
      <c r="AF17" s="4">
        <f t="shared" si="11"/>
        <v>0</v>
      </c>
      <c r="AG17" s="19">
        <v>1.8805401325225799</v>
      </c>
      <c r="AH17" s="16">
        <v>100</v>
      </c>
      <c r="AI17" s="4">
        <v>200</v>
      </c>
      <c r="AJ17" s="11">
        <f t="shared" si="12"/>
        <v>0</v>
      </c>
      <c r="AK17" s="4">
        <f t="shared" si="13"/>
        <v>0</v>
      </c>
      <c r="AL17" s="19">
        <v>2.0920579433441202</v>
      </c>
    </row>
    <row r="18" spans="1:38" x14ac:dyDescent="0.4">
      <c r="A18" s="1">
        <v>15</v>
      </c>
      <c r="B18" s="1">
        <v>100</v>
      </c>
      <c r="C18" s="1">
        <v>200</v>
      </c>
      <c r="D18" s="16">
        <v>99</v>
      </c>
      <c r="E18" s="4">
        <v>200</v>
      </c>
      <c r="F18" s="11">
        <f t="shared" si="0"/>
        <v>-1</v>
      </c>
      <c r="G18" s="4">
        <f t="shared" si="1"/>
        <v>0</v>
      </c>
      <c r="H18" s="20">
        <v>4.6544075012206997E-2</v>
      </c>
      <c r="I18" s="16">
        <v>114.92594195994501</v>
      </c>
      <c r="J18" s="4">
        <v>125.60432123497699</v>
      </c>
      <c r="K18" s="11">
        <f t="shared" si="2"/>
        <v>14.925941959945007</v>
      </c>
      <c r="L18" s="4">
        <f t="shared" si="3"/>
        <v>-74.395678765023007</v>
      </c>
      <c r="M18" s="20">
        <v>1.50249004364014E-2</v>
      </c>
      <c r="N18" s="16">
        <v>4.5</v>
      </c>
      <c r="O18" s="4">
        <v>293.5</v>
      </c>
      <c r="P18" s="11">
        <f t="shared" si="4"/>
        <v>-95.5</v>
      </c>
      <c r="Q18" s="4">
        <f t="shared" si="5"/>
        <v>93.5</v>
      </c>
      <c r="R18" s="20">
        <v>7.74908065795898E-3</v>
      </c>
      <c r="S18" s="16">
        <v>125.055966784172</v>
      </c>
      <c r="T18" s="4">
        <v>155.61233738402299</v>
      </c>
      <c r="U18" s="11">
        <f t="shared" si="6"/>
        <v>25.055966784172</v>
      </c>
      <c r="V18" s="4">
        <f t="shared" si="7"/>
        <v>-44.387662615977007</v>
      </c>
      <c r="W18" s="18">
        <v>14.800412893295301</v>
      </c>
      <c r="X18" s="16">
        <v>117.828920334446</v>
      </c>
      <c r="Y18" s="4">
        <v>128.379896403082</v>
      </c>
      <c r="Z18" s="11">
        <f t="shared" si="8"/>
        <v>17.828920334445996</v>
      </c>
      <c r="AA18" s="4">
        <f t="shared" si="9"/>
        <v>-71.620103596918</v>
      </c>
      <c r="AB18" s="19">
        <v>1.03086614608765</v>
      </c>
      <c r="AC18" s="16">
        <v>99</v>
      </c>
      <c r="AD18" s="4">
        <v>201</v>
      </c>
      <c r="AE18" s="11">
        <f t="shared" si="10"/>
        <v>-1</v>
      </c>
      <c r="AF18" s="4">
        <f t="shared" si="11"/>
        <v>1</v>
      </c>
      <c r="AG18" s="19">
        <v>2.0704720020294198</v>
      </c>
      <c r="AH18" s="16">
        <v>100</v>
      </c>
      <c r="AI18" s="4">
        <v>200</v>
      </c>
      <c r="AJ18" s="11">
        <f t="shared" si="12"/>
        <v>0</v>
      </c>
      <c r="AK18" s="4">
        <f t="shared" si="13"/>
        <v>0</v>
      </c>
      <c r="AL18" s="19">
        <v>2.2231409549713099</v>
      </c>
    </row>
    <row r="19" spans="1:38" x14ac:dyDescent="0.4">
      <c r="A19" s="1">
        <v>16</v>
      </c>
      <c r="B19" s="1">
        <v>100</v>
      </c>
      <c r="C19" s="1">
        <v>200</v>
      </c>
      <c r="D19" s="16">
        <v>100</v>
      </c>
      <c r="E19" s="4">
        <v>199</v>
      </c>
      <c r="F19" s="11">
        <f t="shared" si="0"/>
        <v>0</v>
      </c>
      <c r="G19" s="4">
        <f t="shared" si="1"/>
        <v>-1</v>
      </c>
      <c r="H19" s="20">
        <v>3.9862155914306599E-2</v>
      </c>
      <c r="I19" s="16">
        <v>121.112944175633</v>
      </c>
      <c r="J19" s="4">
        <v>200.720878536621</v>
      </c>
      <c r="K19" s="11">
        <f t="shared" si="2"/>
        <v>21.112944175633004</v>
      </c>
      <c r="L19" s="4">
        <f t="shared" si="3"/>
        <v>0.72087853662100088</v>
      </c>
      <c r="M19" s="20">
        <v>1.3063907623291E-2</v>
      </c>
      <c r="N19" s="16">
        <v>50.5</v>
      </c>
      <c r="O19" s="4">
        <v>275.5</v>
      </c>
      <c r="P19" s="11">
        <f t="shared" si="4"/>
        <v>-49.5</v>
      </c>
      <c r="Q19" s="4">
        <f t="shared" si="5"/>
        <v>75.5</v>
      </c>
      <c r="R19" s="20">
        <v>7.5929164886474601E-3</v>
      </c>
      <c r="S19" s="16">
        <v>132.576411935908</v>
      </c>
      <c r="T19" s="4">
        <v>192.54837848705299</v>
      </c>
      <c r="U19" s="11">
        <f t="shared" si="6"/>
        <v>32.576411935907998</v>
      </c>
      <c r="V19" s="4">
        <f t="shared" si="7"/>
        <v>-7.451621512947014</v>
      </c>
      <c r="W19" s="18">
        <v>15.4019911289215</v>
      </c>
      <c r="X19" s="16">
        <v>94.078888638108893</v>
      </c>
      <c r="Y19" s="4">
        <v>202.13493648204499</v>
      </c>
      <c r="Z19" s="11">
        <f t="shared" si="8"/>
        <v>-5.9211113618911071</v>
      </c>
      <c r="AA19" s="4">
        <f t="shared" si="9"/>
        <v>2.1349364820449921</v>
      </c>
      <c r="AB19" s="19">
        <v>0.96824002265930198</v>
      </c>
      <c r="AC19" s="16">
        <v>99</v>
      </c>
      <c r="AD19" s="4">
        <v>199.25</v>
      </c>
      <c r="AE19" s="11">
        <f t="shared" si="10"/>
        <v>-1</v>
      </c>
      <c r="AF19" s="4">
        <f t="shared" si="11"/>
        <v>-0.75</v>
      </c>
      <c r="AG19" s="19">
        <v>1.95464992523193</v>
      </c>
      <c r="AH19" s="16">
        <v>100</v>
      </c>
      <c r="AI19" s="4">
        <v>196</v>
      </c>
      <c r="AJ19" s="11">
        <f t="shared" si="12"/>
        <v>0</v>
      </c>
      <c r="AK19" s="4">
        <f t="shared" si="13"/>
        <v>-4</v>
      </c>
      <c r="AL19" s="19">
        <v>2.2590870857238801</v>
      </c>
    </row>
    <row r="20" spans="1:38" x14ac:dyDescent="0.4">
      <c r="A20" s="1">
        <v>17</v>
      </c>
      <c r="B20" s="1">
        <v>100</v>
      </c>
      <c r="C20" s="1">
        <v>200</v>
      </c>
      <c r="D20" s="16">
        <v>100</v>
      </c>
      <c r="E20" s="4">
        <v>199</v>
      </c>
      <c r="F20" s="11">
        <f t="shared" si="0"/>
        <v>0</v>
      </c>
      <c r="G20" s="4">
        <f t="shared" si="1"/>
        <v>-1</v>
      </c>
      <c r="H20" s="20">
        <v>4.2519807815551799E-2</v>
      </c>
      <c r="I20" s="16">
        <v>137.17068599018199</v>
      </c>
      <c r="J20" s="4">
        <v>179.45651342320701</v>
      </c>
      <c r="K20" s="11">
        <f t="shared" si="2"/>
        <v>37.170685990181994</v>
      </c>
      <c r="L20" s="4">
        <f t="shared" si="3"/>
        <v>-20.543486576792986</v>
      </c>
      <c r="M20" s="20">
        <v>1.39951705932617E-2</v>
      </c>
      <c r="N20" s="16">
        <v>3.5</v>
      </c>
      <c r="O20" s="4">
        <v>284</v>
      </c>
      <c r="P20" s="11">
        <f t="shared" si="4"/>
        <v>-96.5</v>
      </c>
      <c r="Q20" s="4">
        <f t="shared" si="5"/>
        <v>84</v>
      </c>
      <c r="R20" s="20">
        <v>7.5509548187255903E-3</v>
      </c>
      <c r="S20" s="16">
        <v>146.21228393749999</v>
      </c>
      <c r="T20" s="4">
        <v>170.64817782947799</v>
      </c>
      <c r="U20" s="11">
        <f t="shared" si="6"/>
        <v>46.21228393749999</v>
      </c>
      <c r="V20" s="4">
        <f t="shared" si="7"/>
        <v>-29.351822170522013</v>
      </c>
      <c r="W20" s="18">
        <v>14.605648994445801</v>
      </c>
      <c r="X20" s="16">
        <v>99.288221987552404</v>
      </c>
      <c r="Y20" s="4">
        <v>184.00503196421599</v>
      </c>
      <c r="Z20" s="11">
        <f t="shared" si="8"/>
        <v>-0.71177801244759564</v>
      </c>
      <c r="AA20" s="4">
        <f t="shared" si="9"/>
        <v>-15.994968035784012</v>
      </c>
      <c r="AB20" s="19">
        <v>1.68551301956177</v>
      </c>
      <c r="AC20" s="16">
        <v>99</v>
      </c>
      <c r="AD20" s="4">
        <v>127</v>
      </c>
      <c r="AE20" s="11">
        <f t="shared" si="10"/>
        <v>-1</v>
      </c>
      <c r="AF20" s="4">
        <f t="shared" si="11"/>
        <v>-73</v>
      </c>
      <c r="AG20" s="19">
        <v>1.7880949974060101</v>
      </c>
      <c r="AH20" s="16">
        <v>102</v>
      </c>
      <c r="AI20" s="4">
        <v>194</v>
      </c>
      <c r="AJ20" s="11">
        <f t="shared" si="12"/>
        <v>2</v>
      </c>
      <c r="AK20" s="4">
        <f t="shared" si="13"/>
        <v>-6</v>
      </c>
      <c r="AL20" s="19">
        <v>2.0612699985504199</v>
      </c>
    </row>
    <row r="21" spans="1:38" x14ac:dyDescent="0.4">
      <c r="A21" s="1">
        <v>18</v>
      </c>
      <c r="B21" s="1">
        <v>100</v>
      </c>
      <c r="C21" s="1">
        <v>200</v>
      </c>
      <c r="D21" s="16">
        <v>101</v>
      </c>
      <c r="E21" s="4">
        <v>200</v>
      </c>
      <c r="F21" s="11">
        <f t="shared" si="0"/>
        <v>1</v>
      </c>
      <c r="G21" s="4">
        <f t="shared" si="1"/>
        <v>0</v>
      </c>
      <c r="H21" s="20">
        <v>6.7496061325073201E-2</v>
      </c>
      <c r="I21" s="16">
        <v>118.972352572519</v>
      </c>
      <c r="J21" s="4">
        <v>187.71428325474901</v>
      </c>
      <c r="K21" s="11">
        <f t="shared" si="2"/>
        <v>18.972352572519</v>
      </c>
      <c r="L21" s="4">
        <f t="shared" si="3"/>
        <v>-12.285716745250994</v>
      </c>
      <c r="M21" s="20">
        <v>1.2719869613647501E-2</v>
      </c>
      <c r="N21" s="16">
        <v>15.5</v>
      </c>
      <c r="O21" s="4">
        <v>267.5</v>
      </c>
      <c r="P21" s="11">
        <f t="shared" si="4"/>
        <v>-84.5</v>
      </c>
      <c r="Q21" s="4">
        <f t="shared" si="5"/>
        <v>67.5</v>
      </c>
      <c r="R21" s="20">
        <v>7.6751708984375E-3</v>
      </c>
      <c r="S21" s="16">
        <v>119.004514011062</v>
      </c>
      <c r="T21" s="4">
        <v>161.413749990583</v>
      </c>
      <c r="U21" s="11">
        <f t="shared" si="6"/>
        <v>19.004514011062</v>
      </c>
      <c r="V21" s="4">
        <f t="shared" si="7"/>
        <v>-38.586250009417</v>
      </c>
      <c r="W21" s="18">
        <v>14.8199188709259</v>
      </c>
      <c r="X21" s="16">
        <v>91.670002370904996</v>
      </c>
      <c r="Y21" s="4">
        <v>186.19124222090801</v>
      </c>
      <c r="Z21" s="11">
        <f t="shared" si="8"/>
        <v>-8.3299976290950042</v>
      </c>
      <c r="AA21" s="4">
        <f t="shared" si="9"/>
        <v>-13.808757779091991</v>
      </c>
      <c r="AB21" s="19">
        <v>1.3565480709075901</v>
      </c>
      <c r="AC21" s="16">
        <v>100</v>
      </c>
      <c r="AD21" s="4">
        <v>197.75</v>
      </c>
      <c r="AE21" s="11">
        <f t="shared" si="10"/>
        <v>0</v>
      </c>
      <c r="AF21" s="4">
        <f t="shared" si="11"/>
        <v>-2.25</v>
      </c>
      <c r="AG21" s="19">
        <v>2.01200604438782</v>
      </c>
      <c r="AH21" s="16">
        <v>101</v>
      </c>
      <c r="AI21" s="4">
        <v>193</v>
      </c>
      <c r="AJ21" s="11">
        <f t="shared" si="12"/>
        <v>1</v>
      </c>
      <c r="AK21" s="4">
        <f t="shared" si="13"/>
        <v>-7</v>
      </c>
      <c r="AL21" s="19">
        <v>2.1166479587554901</v>
      </c>
    </row>
    <row r="22" spans="1:38" x14ac:dyDescent="0.4">
      <c r="A22" s="1">
        <v>19</v>
      </c>
      <c r="B22" s="1">
        <v>100</v>
      </c>
      <c r="C22" s="1">
        <v>200</v>
      </c>
      <c r="D22" s="16">
        <v>97</v>
      </c>
      <c r="E22" s="4">
        <v>200</v>
      </c>
      <c r="F22" s="11">
        <f t="shared" si="0"/>
        <v>-3</v>
      </c>
      <c r="G22" s="4">
        <f t="shared" si="1"/>
        <v>0</v>
      </c>
      <c r="H22" s="20">
        <v>3.5865783691406201E-2</v>
      </c>
      <c r="I22" s="16">
        <v>139.62109162348099</v>
      </c>
      <c r="J22" s="4">
        <v>228.923101380611</v>
      </c>
      <c r="K22" s="11">
        <f t="shared" si="2"/>
        <v>39.621091623480993</v>
      </c>
      <c r="L22" s="4">
        <f t="shared" si="3"/>
        <v>28.923101380611001</v>
      </c>
      <c r="M22" s="20">
        <v>1.2561082839965799E-2</v>
      </c>
      <c r="N22" s="16">
        <v>32.5</v>
      </c>
      <c r="O22" s="4">
        <v>285.5</v>
      </c>
      <c r="P22" s="11">
        <f t="shared" si="4"/>
        <v>-67.5</v>
      </c>
      <c r="Q22" s="4">
        <f t="shared" si="5"/>
        <v>85.5</v>
      </c>
      <c r="R22" s="20">
        <v>7.4219703674316398E-3</v>
      </c>
      <c r="S22" s="16">
        <v>155.999993518846</v>
      </c>
      <c r="T22" s="4">
        <v>192.60843480978301</v>
      </c>
      <c r="U22" s="11">
        <f t="shared" si="6"/>
        <v>55.999993518845997</v>
      </c>
      <c r="V22" s="4">
        <f t="shared" si="7"/>
        <v>-7.3915651902169941</v>
      </c>
      <c r="W22" s="18">
        <v>14.5316951274872</v>
      </c>
      <c r="X22" s="16">
        <v>95.350433354249901</v>
      </c>
      <c r="Y22" s="4">
        <v>220.54594578191299</v>
      </c>
      <c r="Z22" s="11">
        <f t="shared" si="8"/>
        <v>-4.6495666457500988</v>
      </c>
      <c r="AA22" s="4">
        <f t="shared" si="9"/>
        <v>20.545945781912991</v>
      </c>
      <c r="AB22" s="19">
        <v>1.1717948913574201</v>
      </c>
      <c r="AC22" s="16">
        <v>154</v>
      </c>
      <c r="AD22" s="4">
        <v>201</v>
      </c>
      <c r="AE22" s="11">
        <f t="shared" si="10"/>
        <v>54</v>
      </c>
      <c r="AF22" s="4">
        <f t="shared" si="11"/>
        <v>1</v>
      </c>
      <c r="AG22" s="19">
        <v>1.8229689598083501</v>
      </c>
      <c r="AH22" s="16">
        <v>100</v>
      </c>
      <c r="AI22" s="4">
        <v>200</v>
      </c>
      <c r="AJ22" s="11">
        <f t="shared" si="12"/>
        <v>0</v>
      </c>
      <c r="AK22" s="4">
        <f t="shared" si="13"/>
        <v>0</v>
      </c>
      <c r="AL22" s="19">
        <v>2.0769569873809801</v>
      </c>
    </row>
    <row r="23" spans="1:38" x14ac:dyDescent="0.4">
      <c r="A23" s="1">
        <v>20</v>
      </c>
      <c r="B23" s="1">
        <v>100</v>
      </c>
      <c r="C23" s="1">
        <v>200</v>
      </c>
      <c r="D23" s="16">
        <v>101</v>
      </c>
      <c r="E23" s="4">
        <v>200</v>
      </c>
      <c r="F23" s="11">
        <f t="shared" si="0"/>
        <v>1</v>
      </c>
      <c r="G23" s="4">
        <f t="shared" si="1"/>
        <v>0</v>
      </c>
      <c r="H23" s="20">
        <v>4.26352024078369E-2</v>
      </c>
      <c r="I23" s="16">
        <v>107.443123656018</v>
      </c>
      <c r="J23" s="4">
        <v>132.89349011349799</v>
      </c>
      <c r="K23" s="11">
        <f t="shared" si="2"/>
        <v>7.4431236560180025</v>
      </c>
      <c r="L23" s="4">
        <f t="shared" si="3"/>
        <v>-67.10650988650201</v>
      </c>
      <c r="M23" s="20">
        <v>1.6010999679565398E-2</v>
      </c>
      <c r="N23" s="16">
        <v>12.5</v>
      </c>
      <c r="O23" s="4">
        <v>250.5</v>
      </c>
      <c r="P23" s="11">
        <f t="shared" si="4"/>
        <v>-87.5</v>
      </c>
      <c r="Q23" s="4">
        <f t="shared" si="5"/>
        <v>50.5</v>
      </c>
      <c r="R23" s="20">
        <v>7.7149868011474601E-3</v>
      </c>
      <c r="S23" s="16">
        <v>111.58312064812399</v>
      </c>
      <c r="T23" s="4">
        <v>131.798231311151</v>
      </c>
      <c r="U23" s="11">
        <f t="shared" si="6"/>
        <v>11.583120648123995</v>
      </c>
      <c r="V23" s="4">
        <f t="shared" si="7"/>
        <v>-68.201768688849</v>
      </c>
      <c r="W23" s="18">
        <v>15.076454877853401</v>
      </c>
      <c r="X23" s="16">
        <v>96.523556536871496</v>
      </c>
      <c r="Y23" s="4">
        <v>138.724276143873</v>
      </c>
      <c r="Z23" s="11">
        <f t="shared" si="8"/>
        <v>-3.4764434631285042</v>
      </c>
      <c r="AA23" s="4">
        <f t="shared" si="9"/>
        <v>-61.275723856127001</v>
      </c>
      <c r="AB23" s="19">
        <v>1.5491361618042001</v>
      </c>
      <c r="AC23" s="16">
        <v>99</v>
      </c>
      <c r="AD23" s="4">
        <v>201.75</v>
      </c>
      <c r="AE23" s="11">
        <f t="shared" si="10"/>
        <v>-1</v>
      </c>
      <c r="AF23" s="4">
        <f t="shared" si="11"/>
        <v>1.75</v>
      </c>
      <c r="AG23" s="19">
        <v>1.9459388256073</v>
      </c>
      <c r="AH23" s="16">
        <v>101</v>
      </c>
      <c r="AI23" s="4">
        <v>202</v>
      </c>
      <c r="AJ23" s="11">
        <f t="shared" si="12"/>
        <v>1</v>
      </c>
      <c r="AK23" s="4">
        <f t="shared" si="13"/>
        <v>2</v>
      </c>
      <c r="AL23" s="19">
        <v>2.1592099666595499</v>
      </c>
    </row>
    <row r="24" spans="1:38" x14ac:dyDescent="0.4">
      <c r="A24" s="1">
        <v>21</v>
      </c>
      <c r="B24" s="1">
        <v>100</v>
      </c>
      <c r="C24" s="1">
        <v>200</v>
      </c>
      <c r="D24" s="16">
        <v>100</v>
      </c>
      <c r="E24" s="4">
        <v>190</v>
      </c>
      <c r="F24" s="11">
        <f t="shared" si="0"/>
        <v>0</v>
      </c>
      <c r="G24" s="4">
        <f t="shared" si="1"/>
        <v>-10</v>
      </c>
      <c r="H24" s="20">
        <v>4.2336940765380901E-2</v>
      </c>
      <c r="I24" s="16">
        <v>137.21419424669301</v>
      </c>
      <c r="J24" s="4">
        <v>166.50237379681599</v>
      </c>
      <c r="K24" s="11">
        <f t="shared" si="2"/>
        <v>37.214194246693012</v>
      </c>
      <c r="L24" s="4">
        <f t="shared" si="3"/>
        <v>-33.497626203184012</v>
      </c>
      <c r="M24" s="20">
        <v>1.3353109359741201E-2</v>
      </c>
      <c r="N24" s="16">
        <v>6.5</v>
      </c>
      <c r="O24" s="4">
        <v>294.5</v>
      </c>
      <c r="P24" s="11">
        <f t="shared" si="4"/>
        <v>-93.5</v>
      </c>
      <c r="Q24" s="4">
        <f t="shared" si="5"/>
        <v>94.5</v>
      </c>
      <c r="R24" s="20">
        <v>7.4219703674316398E-3</v>
      </c>
      <c r="S24" s="16">
        <v>103.75098375776</v>
      </c>
      <c r="T24" s="4">
        <v>159.74982613424601</v>
      </c>
      <c r="U24" s="11">
        <f t="shared" si="6"/>
        <v>3.7509837577599967</v>
      </c>
      <c r="V24" s="4">
        <f t="shared" si="7"/>
        <v>-40.250173865753993</v>
      </c>
      <c r="W24" s="18">
        <v>14.588901996612501</v>
      </c>
      <c r="X24" s="16">
        <v>131.89782472941599</v>
      </c>
      <c r="Y24" s="4">
        <v>180.49318046734001</v>
      </c>
      <c r="Z24" s="11">
        <f t="shared" si="8"/>
        <v>31.897824729415987</v>
      </c>
      <c r="AA24" s="4">
        <f t="shared" si="9"/>
        <v>-19.506819532659989</v>
      </c>
      <c r="AB24" s="19">
        <v>1.3144459724426301</v>
      </c>
      <c r="AC24" s="16">
        <v>98</v>
      </c>
      <c r="AD24" s="4">
        <v>200.75</v>
      </c>
      <c r="AE24" s="11">
        <f t="shared" si="10"/>
        <v>-2</v>
      </c>
      <c r="AF24" s="4">
        <f t="shared" si="11"/>
        <v>0.75</v>
      </c>
      <c r="AG24" s="19">
        <v>1.81134605407715</v>
      </c>
      <c r="AH24" s="16">
        <v>100</v>
      </c>
      <c r="AI24" s="4">
        <v>190</v>
      </c>
      <c r="AJ24" s="11">
        <f t="shared" si="12"/>
        <v>0</v>
      </c>
      <c r="AK24" s="4">
        <f t="shared" si="13"/>
        <v>-10</v>
      </c>
      <c r="AL24" s="19">
        <v>1.96017289161682</v>
      </c>
    </row>
    <row r="25" spans="1:38" x14ac:dyDescent="0.4">
      <c r="A25" s="1">
        <v>22</v>
      </c>
      <c r="B25" s="1">
        <v>100</v>
      </c>
      <c r="C25" s="1">
        <v>200</v>
      </c>
      <c r="D25" s="16">
        <v>99</v>
      </c>
      <c r="E25" s="4">
        <v>205</v>
      </c>
      <c r="F25" s="11">
        <f t="shared" si="0"/>
        <v>-1</v>
      </c>
      <c r="G25" s="4">
        <f t="shared" si="1"/>
        <v>5</v>
      </c>
      <c r="H25" s="20">
        <v>5.1113128662109403E-2</v>
      </c>
      <c r="I25" s="16">
        <v>108.665677063218</v>
      </c>
      <c r="J25" s="4">
        <v>127.463481333616</v>
      </c>
      <c r="K25" s="11">
        <f t="shared" si="2"/>
        <v>8.6656770632179985</v>
      </c>
      <c r="L25" s="4">
        <f t="shared" si="3"/>
        <v>-72.536518666383998</v>
      </c>
      <c r="M25" s="20">
        <v>1.2749910354614299E-2</v>
      </c>
      <c r="N25" s="16">
        <v>15</v>
      </c>
      <c r="O25" s="4">
        <v>296.5</v>
      </c>
      <c r="P25" s="11">
        <f t="shared" si="4"/>
        <v>-85</v>
      </c>
      <c r="Q25" s="4">
        <f t="shared" si="5"/>
        <v>96.5</v>
      </c>
      <c r="R25" s="20">
        <v>7.83896446228027E-3</v>
      </c>
      <c r="S25" s="16">
        <v>114.750985683683</v>
      </c>
      <c r="T25" s="4">
        <v>132.379054659106</v>
      </c>
      <c r="U25" s="11">
        <f t="shared" si="6"/>
        <v>14.750985683682998</v>
      </c>
      <c r="V25" s="4">
        <f t="shared" si="7"/>
        <v>-67.620945340893996</v>
      </c>
      <c r="W25" s="18">
        <v>15.268607139587401</v>
      </c>
      <c r="X25" s="16">
        <v>107.000021803265</v>
      </c>
      <c r="Y25" s="4">
        <v>122.129453616003</v>
      </c>
      <c r="Z25" s="11">
        <f t="shared" si="8"/>
        <v>7.0000218032649997</v>
      </c>
      <c r="AA25" s="4">
        <f t="shared" si="9"/>
        <v>-77.870546383996995</v>
      </c>
      <c r="AB25" s="19">
        <v>1.56114101409912</v>
      </c>
      <c r="AC25" s="16">
        <v>99.25</v>
      </c>
      <c r="AD25" s="4">
        <v>205</v>
      </c>
      <c r="AE25" s="11">
        <f t="shared" si="10"/>
        <v>-0.75</v>
      </c>
      <c r="AF25" s="4">
        <f t="shared" si="11"/>
        <v>5</v>
      </c>
      <c r="AG25" s="19">
        <v>2.1322929859161399</v>
      </c>
      <c r="AH25" s="16">
        <v>101</v>
      </c>
      <c r="AI25" s="4">
        <v>198</v>
      </c>
      <c r="AJ25" s="11">
        <f t="shared" si="12"/>
        <v>1</v>
      </c>
      <c r="AK25" s="4">
        <f t="shared" si="13"/>
        <v>-2</v>
      </c>
      <c r="AL25" s="19">
        <v>2.21413993835449</v>
      </c>
    </row>
    <row r="26" spans="1:38" x14ac:dyDescent="0.4">
      <c r="A26" s="1">
        <v>23</v>
      </c>
      <c r="B26" s="1">
        <v>100</v>
      </c>
      <c r="C26" s="1">
        <v>200</v>
      </c>
      <c r="D26" s="16">
        <v>98</v>
      </c>
      <c r="E26" s="4">
        <v>198</v>
      </c>
      <c r="F26" s="11">
        <f t="shared" si="0"/>
        <v>-2</v>
      </c>
      <c r="G26" s="4">
        <f t="shared" si="1"/>
        <v>-2</v>
      </c>
      <c r="H26" s="20">
        <v>4.1738986968994099E-2</v>
      </c>
      <c r="I26" s="16">
        <v>117.435326535125</v>
      </c>
      <c r="J26" s="4">
        <v>213.06550533214701</v>
      </c>
      <c r="K26" s="11">
        <f t="shared" si="2"/>
        <v>17.435326535125</v>
      </c>
      <c r="L26" s="4">
        <f t="shared" si="3"/>
        <v>13.065505332147012</v>
      </c>
      <c r="M26" s="20">
        <v>1.45459175109863E-2</v>
      </c>
      <c r="N26" s="16">
        <v>8</v>
      </c>
      <c r="O26" s="4">
        <v>292.5</v>
      </c>
      <c r="P26" s="11">
        <f t="shared" si="4"/>
        <v>-92</v>
      </c>
      <c r="Q26" s="4">
        <f t="shared" si="5"/>
        <v>92.5</v>
      </c>
      <c r="R26" s="20">
        <v>7.8489780426025408E-3</v>
      </c>
      <c r="S26" s="16">
        <v>107.60300595427201</v>
      </c>
      <c r="T26" s="4">
        <v>187.269196585266</v>
      </c>
      <c r="U26" s="11">
        <f t="shared" si="6"/>
        <v>7.6030059542720068</v>
      </c>
      <c r="V26" s="4">
        <f t="shared" si="7"/>
        <v>-12.730803414733998</v>
      </c>
      <c r="W26" s="18">
        <v>15.1799719333649</v>
      </c>
      <c r="X26" s="16">
        <v>166.00598206955499</v>
      </c>
      <c r="Y26" s="4">
        <v>194.98207590863899</v>
      </c>
      <c r="Z26" s="11">
        <f t="shared" si="8"/>
        <v>66.005982069554989</v>
      </c>
      <c r="AA26" s="4">
        <f t="shared" si="9"/>
        <v>-5.0179240913610101</v>
      </c>
      <c r="AB26" s="19">
        <v>1.45519518852234</v>
      </c>
      <c r="AC26" s="16">
        <v>104</v>
      </c>
      <c r="AD26" s="4">
        <v>198</v>
      </c>
      <c r="AE26" s="11">
        <f t="shared" si="10"/>
        <v>4</v>
      </c>
      <c r="AF26" s="4">
        <f t="shared" si="11"/>
        <v>-2</v>
      </c>
      <c r="AG26" s="19">
        <v>1.98835301399231</v>
      </c>
      <c r="AH26" s="16">
        <v>105</v>
      </c>
      <c r="AI26" s="4">
        <v>198</v>
      </c>
      <c r="AJ26" s="11">
        <f t="shared" si="12"/>
        <v>5</v>
      </c>
      <c r="AK26" s="4">
        <f t="shared" si="13"/>
        <v>-2</v>
      </c>
      <c r="AL26" s="19">
        <v>2.1278488636016801</v>
      </c>
    </row>
    <row r="27" spans="1:38" x14ac:dyDescent="0.4">
      <c r="A27" s="1">
        <v>24</v>
      </c>
      <c r="B27" s="1">
        <v>100</v>
      </c>
      <c r="C27" s="1">
        <v>200</v>
      </c>
      <c r="D27" s="16">
        <v>100</v>
      </c>
      <c r="E27" s="4">
        <v>200</v>
      </c>
      <c r="F27" s="11">
        <f t="shared" si="0"/>
        <v>0</v>
      </c>
      <c r="G27" s="4">
        <f t="shared" si="1"/>
        <v>0</v>
      </c>
      <c r="H27" s="20">
        <v>3.9091110229492201E-2</v>
      </c>
      <c r="I27" s="16">
        <v>120.604879256822</v>
      </c>
      <c r="J27" s="4">
        <v>183.76277071182099</v>
      </c>
      <c r="K27" s="11">
        <f t="shared" si="2"/>
        <v>20.604879256822002</v>
      </c>
      <c r="L27" s="4">
        <f t="shared" si="3"/>
        <v>-16.237229288179009</v>
      </c>
      <c r="M27" s="20">
        <v>1.3495922088623E-2</v>
      </c>
      <c r="N27" s="16">
        <v>18</v>
      </c>
      <c r="O27" s="4">
        <v>267.5</v>
      </c>
      <c r="P27" s="11">
        <f t="shared" si="4"/>
        <v>-82</v>
      </c>
      <c r="Q27" s="4">
        <f t="shared" si="5"/>
        <v>67.5</v>
      </c>
      <c r="R27" s="20">
        <v>7.7390670776367196E-3</v>
      </c>
      <c r="S27" s="16">
        <v>117.08259451449599</v>
      </c>
      <c r="T27" s="4">
        <v>170.789706714875</v>
      </c>
      <c r="U27" s="11">
        <f t="shared" si="6"/>
        <v>17.082594514495995</v>
      </c>
      <c r="V27" s="4">
        <f t="shared" si="7"/>
        <v>-29.210293285125005</v>
      </c>
      <c r="W27" s="18">
        <v>15.291887998580901</v>
      </c>
      <c r="X27" s="16">
        <v>100.99936681811</v>
      </c>
      <c r="Y27" s="4">
        <v>185.613700598717</v>
      </c>
      <c r="Z27" s="11">
        <f t="shared" si="8"/>
        <v>0.99936681811000483</v>
      </c>
      <c r="AA27" s="4">
        <f t="shared" si="9"/>
        <v>-14.386299401282997</v>
      </c>
      <c r="AB27" s="19">
        <v>1.4389719963073699</v>
      </c>
      <c r="AC27" s="16">
        <v>99</v>
      </c>
      <c r="AD27" s="4">
        <v>199</v>
      </c>
      <c r="AE27" s="11">
        <f t="shared" si="10"/>
        <v>-1</v>
      </c>
      <c r="AF27" s="4">
        <f t="shared" si="11"/>
        <v>-1</v>
      </c>
      <c r="AG27" s="19">
        <v>1.9948439598083501</v>
      </c>
      <c r="AH27" s="16">
        <v>100</v>
      </c>
      <c r="AI27" s="4">
        <v>198</v>
      </c>
      <c r="AJ27" s="11">
        <f t="shared" si="12"/>
        <v>0</v>
      </c>
      <c r="AK27" s="4">
        <f t="shared" si="13"/>
        <v>-2</v>
      </c>
      <c r="AL27" s="19">
        <v>2.1895821094512899</v>
      </c>
    </row>
    <row r="28" spans="1:38" x14ac:dyDescent="0.4">
      <c r="A28" s="1">
        <v>25</v>
      </c>
      <c r="B28" s="1">
        <v>100</v>
      </c>
      <c r="C28" s="1">
        <v>200</v>
      </c>
      <c r="D28" s="16">
        <v>96</v>
      </c>
      <c r="E28" s="4">
        <v>200</v>
      </c>
      <c r="F28" s="11">
        <f t="shared" si="0"/>
        <v>-4</v>
      </c>
      <c r="G28" s="4">
        <f t="shared" si="1"/>
        <v>0</v>
      </c>
      <c r="H28" s="20">
        <v>3.9683103561401402E-2</v>
      </c>
      <c r="I28" s="16">
        <v>150.712162253781</v>
      </c>
      <c r="J28" s="4">
        <v>168.96670719484399</v>
      </c>
      <c r="K28" s="11">
        <f t="shared" si="2"/>
        <v>50.712162253781003</v>
      </c>
      <c r="L28" s="4">
        <f t="shared" si="3"/>
        <v>-31.033292805156009</v>
      </c>
      <c r="M28" s="20">
        <v>1.5315055847168E-2</v>
      </c>
      <c r="N28" s="16">
        <v>10.5</v>
      </c>
      <c r="O28" s="4">
        <v>290.5</v>
      </c>
      <c r="P28" s="11">
        <f t="shared" si="4"/>
        <v>-89.5</v>
      </c>
      <c r="Q28" s="4">
        <f t="shared" si="5"/>
        <v>90.5</v>
      </c>
      <c r="R28" s="20">
        <v>7.7087879180908203E-3</v>
      </c>
      <c r="S28" s="16">
        <v>121.421915329238</v>
      </c>
      <c r="T28" s="4">
        <v>163.235880738144</v>
      </c>
      <c r="U28" s="11">
        <f t="shared" si="6"/>
        <v>21.421915329238004</v>
      </c>
      <c r="V28" s="4">
        <f t="shared" si="7"/>
        <v>-36.764119261855996</v>
      </c>
      <c r="W28" s="18">
        <v>15.4207940101624</v>
      </c>
      <c r="X28" s="16">
        <v>108.654905652983</v>
      </c>
      <c r="Y28" s="4">
        <v>183.99984573289299</v>
      </c>
      <c r="Z28" s="11">
        <f t="shared" si="8"/>
        <v>8.654905652983004</v>
      </c>
      <c r="AA28" s="4">
        <f t="shared" si="9"/>
        <v>-16.000154267107007</v>
      </c>
      <c r="AB28" s="19">
        <v>1.44733810424805</v>
      </c>
      <c r="AC28" s="16">
        <v>99.25</v>
      </c>
      <c r="AD28" s="4">
        <v>199</v>
      </c>
      <c r="AE28" s="11">
        <f t="shared" si="10"/>
        <v>-0.75</v>
      </c>
      <c r="AF28" s="4">
        <f t="shared" si="11"/>
        <v>-1</v>
      </c>
      <c r="AG28" s="19">
        <v>2.19930195808411</v>
      </c>
      <c r="AH28" s="16">
        <v>101</v>
      </c>
      <c r="AI28" s="4">
        <v>200</v>
      </c>
      <c r="AJ28" s="11">
        <f t="shared" si="12"/>
        <v>1</v>
      </c>
      <c r="AK28" s="4">
        <f t="shared" si="13"/>
        <v>0</v>
      </c>
      <c r="AL28" s="19">
        <v>2.1933209896087602</v>
      </c>
    </row>
    <row r="29" spans="1:38" x14ac:dyDescent="0.4">
      <c r="A29" s="1">
        <v>26</v>
      </c>
      <c r="B29" s="1">
        <v>100</v>
      </c>
      <c r="C29" s="1">
        <v>200</v>
      </c>
      <c r="D29" s="16">
        <v>100</v>
      </c>
      <c r="E29" s="4">
        <v>200</v>
      </c>
      <c r="F29" s="11">
        <f t="shared" si="0"/>
        <v>0</v>
      </c>
      <c r="G29" s="4">
        <f t="shared" si="1"/>
        <v>0</v>
      </c>
      <c r="H29" s="20">
        <v>3.9345979690551799E-2</v>
      </c>
      <c r="I29" s="16">
        <v>118.264759834198</v>
      </c>
      <c r="J29" s="4">
        <v>200.36169302201299</v>
      </c>
      <c r="K29" s="11">
        <f t="shared" si="2"/>
        <v>18.264759834198003</v>
      </c>
      <c r="L29" s="4">
        <f t="shared" si="3"/>
        <v>0.36169302201298592</v>
      </c>
      <c r="M29" s="20">
        <v>1.28369331359863E-2</v>
      </c>
      <c r="N29" s="16">
        <v>76.5</v>
      </c>
      <c r="O29" s="4">
        <v>268</v>
      </c>
      <c r="P29" s="11">
        <f t="shared" si="4"/>
        <v>-23.5</v>
      </c>
      <c r="Q29" s="4">
        <f t="shared" si="5"/>
        <v>68</v>
      </c>
      <c r="R29" s="20">
        <v>7.7240467071533203E-3</v>
      </c>
      <c r="S29" s="16">
        <v>123.983651833099</v>
      </c>
      <c r="T29" s="4">
        <v>171.54030632516799</v>
      </c>
      <c r="U29" s="11">
        <f t="shared" si="6"/>
        <v>23.983651833099003</v>
      </c>
      <c r="V29" s="4">
        <f t="shared" si="7"/>
        <v>-28.45969367483201</v>
      </c>
      <c r="W29" s="18">
        <v>15.044802904129</v>
      </c>
      <c r="X29" s="16">
        <v>85.331104916578894</v>
      </c>
      <c r="Y29" s="4">
        <v>196.72930866767999</v>
      </c>
      <c r="Z29" s="11">
        <f t="shared" si="8"/>
        <v>-14.668895083421106</v>
      </c>
      <c r="AA29" s="4">
        <f t="shared" si="9"/>
        <v>-3.2706913323200126</v>
      </c>
      <c r="AB29" s="19">
        <v>1.05532503128052</v>
      </c>
      <c r="AC29" s="16">
        <v>99</v>
      </c>
      <c r="AD29" s="4">
        <v>201</v>
      </c>
      <c r="AE29" s="11">
        <f t="shared" si="10"/>
        <v>-1</v>
      </c>
      <c r="AF29" s="4">
        <f t="shared" si="11"/>
        <v>1</v>
      </c>
      <c r="AG29" s="19">
        <v>2.1746780872345002</v>
      </c>
      <c r="AH29" s="16">
        <v>100</v>
      </c>
      <c r="AI29" s="4">
        <v>200</v>
      </c>
      <c r="AJ29" s="11">
        <f t="shared" si="12"/>
        <v>0</v>
      </c>
      <c r="AK29" s="4">
        <f t="shared" si="13"/>
        <v>0</v>
      </c>
      <c r="AL29" s="19">
        <v>2.13998603820801</v>
      </c>
    </row>
    <row r="30" spans="1:38" x14ac:dyDescent="0.4">
      <c r="A30" s="1">
        <v>27</v>
      </c>
      <c r="B30" s="1">
        <v>100</v>
      </c>
      <c r="C30" s="1">
        <v>200</v>
      </c>
      <c r="D30" s="16">
        <v>100</v>
      </c>
      <c r="E30" s="4">
        <v>200</v>
      </c>
      <c r="F30" s="11">
        <f t="shared" si="0"/>
        <v>0</v>
      </c>
      <c r="G30" s="4">
        <f t="shared" si="1"/>
        <v>0</v>
      </c>
      <c r="H30" s="20">
        <v>4.36959266662598E-2</v>
      </c>
      <c r="I30" s="16">
        <v>132.132224879798</v>
      </c>
      <c r="J30" s="4">
        <v>229.91664513565999</v>
      </c>
      <c r="K30" s="11">
        <f t="shared" si="2"/>
        <v>32.132224879798002</v>
      </c>
      <c r="L30" s="4">
        <f t="shared" si="3"/>
        <v>29.916645135659991</v>
      </c>
      <c r="M30" s="20">
        <v>1.3095140457153299E-2</v>
      </c>
      <c r="N30" s="16">
        <v>21.5</v>
      </c>
      <c r="O30" s="4">
        <v>247.5</v>
      </c>
      <c r="P30" s="11">
        <f t="shared" si="4"/>
        <v>-78.5</v>
      </c>
      <c r="Q30" s="4">
        <f t="shared" si="5"/>
        <v>47.5</v>
      </c>
      <c r="R30" s="20">
        <v>7.9970359802246094E-3</v>
      </c>
      <c r="S30" s="16">
        <v>113.704038796652</v>
      </c>
      <c r="T30" s="4">
        <v>180.29328949913699</v>
      </c>
      <c r="U30" s="11">
        <f t="shared" si="6"/>
        <v>13.704038796652</v>
      </c>
      <c r="V30" s="4">
        <f t="shared" si="7"/>
        <v>-19.706710500863011</v>
      </c>
      <c r="W30" s="18">
        <v>15.521847009658799</v>
      </c>
      <c r="X30" s="16">
        <v>120.31289723396399</v>
      </c>
      <c r="Y30" s="4">
        <v>223.344955569235</v>
      </c>
      <c r="Z30" s="11">
        <f t="shared" si="8"/>
        <v>20.312897233963994</v>
      </c>
      <c r="AA30" s="4">
        <f t="shared" si="9"/>
        <v>23.344955569234997</v>
      </c>
      <c r="AB30" s="19">
        <v>1.09871602058411</v>
      </c>
      <c r="AC30" s="16">
        <v>99</v>
      </c>
      <c r="AD30" s="4">
        <v>201</v>
      </c>
      <c r="AE30" s="11">
        <f t="shared" si="10"/>
        <v>-1</v>
      </c>
      <c r="AF30" s="4">
        <f t="shared" si="11"/>
        <v>1</v>
      </c>
      <c r="AG30" s="19">
        <v>2.0507359504699698</v>
      </c>
      <c r="AH30" s="16">
        <v>109</v>
      </c>
      <c r="AI30" s="4">
        <v>200</v>
      </c>
      <c r="AJ30" s="11">
        <f t="shared" si="12"/>
        <v>9</v>
      </c>
      <c r="AK30" s="4">
        <f t="shared" si="13"/>
        <v>0</v>
      </c>
      <c r="AL30" s="19">
        <v>2.3159379959106401</v>
      </c>
    </row>
    <row r="31" spans="1:38" x14ac:dyDescent="0.4">
      <c r="A31" s="1">
        <v>28</v>
      </c>
      <c r="B31" s="1">
        <v>100</v>
      </c>
      <c r="C31" s="1">
        <v>200</v>
      </c>
      <c r="D31" s="16">
        <v>100</v>
      </c>
      <c r="E31" s="4">
        <v>200</v>
      </c>
      <c r="F31" s="11">
        <f t="shared" si="0"/>
        <v>0</v>
      </c>
      <c r="G31" s="4">
        <f t="shared" si="1"/>
        <v>0</v>
      </c>
      <c r="H31" s="20">
        <v>4.5948028564453097E-2</v>
      </c>
      <c r="I31" s="16">
        <v>102.36185214385399</v>
      </c>
      <c r="J31" s="4">
        <v>106.36185214385399</v>
      </c>
      <c r="K31" s="11">
        <f t="shared" si="2"/>
        <v>2.3618521438539943</v>
      </c>
      <c r="L31" s="4">
        <f t="shared" si="3"/>
        <v>-93.638147856146006</v>
      </c>
      <c r="M31" s="20">
        <v>1.5172004699707E-2</v>
      </c>
      <c r="N31" s="16">
        <v>1.5</v>
      </c>
      <c r="O31" s="4">
        <v>289.5</v>
      </c>
      <c r="P31" s="11">
        <f t="shared" si="4"/>
        <v>-98.5</v>
      </c>
      <c r="Q31" s="4">
        <f t="shared" si="5"/>
        <v>89.5</v>
      </c>
      <c r="R31" s="20">
        <v>7.8301429748535208E-3</v>
      </c>
      <c r="S31" s="16">
        <v>107.48133148437699</v>
      </c>
      <c r="T31" s="4">
        <v>130.017977310492</v>
      </c>
      <c r="U31" s="11">
        <f t="shared" si="6"/>
        <v>7.4813314843769945</v>
      </c>
      <c r="V31" s="4">
        <f t="shared" si="7"/>
        <v>-69.982022689508</v>
      </c>
      <c r="W31" s="18">
        <v>15.0069088935852</v>
      </c>
      <c r="X31" s="16">
        <v>100.7286040721</v>
      </c>
      <c r="Y31" s="4">
        <v>106.27754239185499</v>
      </c>
      <c r="Z31" s="11">
        <f t="shared" si="8"/>
        <v>0.72860407209999778</v>
      </c>
      <c r="AA31" s="4">
        <f t="shared" si="9"/>
        <v>-93.722457608145007</v>
      </c>
      <c r="AB31" s="19">
        <v>1.4753899574279801</v>
      </c>
      <c r="AC31" s="16">
        <v>99</v>
      </c>
      <c r="AD31" s="4">
        <v>173</v>
      </c>
      <c r="AE31" s="11">
        <f t="shared" si="10"/>
        <v>-1</v>
      </c>
      <c r="AF31" s="4">
        <f t="shared" si="11"/>
        <v>-27</v>
      </c>
      <c r="AG31" s="19">
        <v>1.96310710906982</v>
      </c>
      <c r="AH31" s="16">
        <v>100</v>
      </c>
      <c r="AI31" s="4">
        <v>200</v>
      </c>
      <c r="AJ31" s="11">
        <f t="shared" si="12"/>
        <v>0</v>
      </c>
      <c r="AK31" s="4">
        <f t="shared" si="13"/>
        <v>0</v>
      </c>
      <c r="AL31" s="19">
        <v>2.1158220767974898</v>
      </c>
    </row>
    <row r="32" spans="1:38" x14ac:dyDescent="0.4">
      <c r="A32" s="1">
        <v>29</v>
      </c>
      <c r="B32" s="1">
        <v>100</v>
      </c>
      <c r="C32" s="1">
        <v>200</v>
      </c>
      <c r="D32" s="16">
        <v>100</v>
      </c>
      <c r="E32" s="4">
        <v>200</v>
      </c>
      <c r="F32" s="11">
        <f t="shared" si="0"/>
        <v>0</v>
      </c>
      <c r="G32" s="4">
        <f t="shared" si="1"/>
        <v>0</v>
      </c>
      <c r="H32" s="20">
        <v>3.7077188491821303E-2</v>
      </c>
      <c r="I32" s="16">
        <v>146.76998448033399</v>
      </c>
      <c r="J32" s="4">
        <v>169.22307413388501</v>
      </c>
      <c r="K32" s="11">
        <f t="shared" si="2"/>
        <v>46.769984480333989</v>
      </c>
      <c r="L32" s="4">
        <f t="shared" si="3"/>
        <v>-30.776925866114993</v>
      </c>
      <c r="M32" s="20">
        <v>1.46608352661133E-2</v>
      </c>
      <c r="N32" s="16">
        <v>20.5</v>
      </c>
      <c r="O32" s="4">
        <v>285.5</v>
      </c>
      <c r="P32" s="11">
        <f t="shared" si="4"/>
        <v>-79.5</v>
      </c>
      <c r="Q32" s="4">
        <f t="shared" si="5"/>
        <v>85.5</v>
      </c>
      <c r="R32" s="20">
        <v>7.8911781311035208E-3</v>
      </c>
      <c r="S32" s="16">
        <v>145.26999932284701</v>
      </c>
      <c r="T32" s="4">
        <v>167.337382314644</v>
      </c>
      <c r="U32" s="11">
        <f t="shared" si="6"/>
        <v>45.269999322847013</v>
      </c>
      <c r="V32" s="4">
        <f t="shared" si="7"/>
        <v>-32.662617685355997</v>
      </c>
      <c r="W32" s="18">
        <v>15.1059110164642</v>
      </c>
      <c r="X32" s="16">
        <v>119.433271688424</v>
      </c>
      <c r="Y32" s="4">
        <v>174.281764854817</v>
      </c>
      <c r="Z32" s="11">
        <f t="shared" si="8"/>
        <v>19.433271688424</v>
      </c>
      <c r="AA32" s="4">
        <f t="shared" si="9"/>
        <v>-25.718235145183002</v>
      </c>
      <c r="AB32" s="19">
        <v>1.8603479862213099</v>
      </c>
      <c r="AC32" s="16">
        <v>101</v>
      </c>
      <c r="AD32" s="4">
        <v>201</v>
      </c>
      <c r="AE32" s="11">
        <f t="shared" si="10"/>
        <v>1</v>
      </c>
      <c r="AF32" s="4">
        <f t="shared" si="11"/>
        <v>1</v>
      </c>
      <c r="AG32" s="19">
        <v>1.9052488803863501</v>
      </c>
      <c r="AH32" s="16">
        <v>100</v>
      </c>
      <c r="AI32" s="4">
        <v>200</v>
      </c>
      <c r="AJ32" s="11">
        <f t="shared" si="12"/>
        <v>0</v>
      </c>
      <c r="AK32" s="4">
        <f t="shared" si="13"/>
        <v>0</v>
      </c>
      <c r="AL32" s="19">
        <v>2.0762779712677002</v>
      </c>
    </row>
    <row r="33" spans="1:38" x14ac:dyDescent="0.4">
      <c r="A33" s="1">
        <v>30</v>
      </c>
      <c r="B33" s="1">
        <v>100</v>
      </c>
      <c r="C33" s="1">
        <v>200</v>
      </c>
      <c r="D33" s="16">
        <v>103</v>
      </c>
      <c r="E33" s="4">
        <v>197</v>
      </c>
      <c r="F33" s="11">
        <f t="shared" si="0"/>
        <v>3</v>
      </c>
      <c r="G33" s="4">
        <f t="shared" si="1"/>
        <v>-3</v>
      </c>
      <c r="H33" s="20">
        <v>4.33881282806396E-2</v>
      </c>
      <c r="I33" s="16">
        <v>160.11286210880201</v>
      </c>
      <c r="J33" s="4">
        <v>176.20647098214499</v>
      </c>
      <c r="K33" s="11">
        <f t="shared" si="2"/>
        <v>60.112862108802005</v>
      </c>
      <c r="L33" s="4">
        <f t="shared" si="3"/>
        <v>-23.793529017855008</v>
      </c>
      <c r="M33" s="20">
        <v>1.61590576171875E-2</v>
      </c>
      <c r="N33" s="16">
        <v>14.5</v>
      </c>
      <c r="O33" s="4">
        <v>293.5</v>
      </c>
      <c r="P33" s="11">
        <f t="shared" si="4"/>
        <v>-85.5</v>
      </c>
      <c r="Q33" s="4">
        <f t="shared" si="5"/>
        <v>93.5</v>
      </c>
      <c r="R33" s="20">
        <v>7.6987743377685504E-3</v>
      </c>
      <c r="S33" s="16">
        <v>91.879659281079597</v>
      </c>
      <c r="T33" s="4">
        <v>173.53882046967399</v>
      </c>
      <c r="U33" s="11">
        <f t="shared" si="6"/>
        <v>-8.1203407189204029</v>
      </c>
      <c r="V33" s="4">
        <f t="shared" si="7"/>
        <v>-26.461179530326007</v>
      </c>
      <c r="W33" s="18">
        <v>15.2626950740814</v>
      </c>
      <c r="X33" s="16">
        <v>152.48942816643799</v>
      </c>
      <c r="Y33" s="4">
        <v>178.25891859963301</v>
      </c>
      <c r="Z33" s="11">
        <f t="shared" si="8"/>
        <v>52.489428166437989</v>
      </c>
      <c r="AA33" s="4">
        <f t="shared" si="9"/>
        <v>-21.741081400366994</v>
      </c>
      <c r="AB33" s="19">
        <v>1.6667280197143599</v>
      </c>
      <c r="AC33" s="16">
        <v>71</v>
      </c>
      <c r="AD33" s="4">
        <v>100</v>
      </c>
      <c r="AE33" s="11">
        <f t="shared" si="10"/>
        <v>-29</v>
      </c>
      <c r="AF33" s="4">
        <f t="shared" si="11"/>
        <v>-100</v>
      </c>
      <c r="AG33" s="19">
        <v>2.03963994979858</v>
      </c>
      <c r="AH33" s="16">
        <v>109</v>
      </c>
      <c r="AI33" s="4">
        <v>202</v>
      </c>
      <c r="AJ33" s="11">
        <f t="shared" si="12"/>
        <v>9</v>
      </c>
      <c r="AK33" s="4">
        <f t="shared" si="13"/>
        <v>2</v>
      </c>
      <c r="AL33" s="19">
        <v>2.13728904724121</v>
      </c>
    </row>
    <row r="34" spans="1:38" x14ac:dyDescent="0.4">
      <c r="A34" s="1">
        <v>31</v>
      </c>
      <c r="B34" s="1">
        <v>100</v>
      </c>
      <c r="C34" s="1">
        <v>200</v>
      </c>
      <c r="D34" s="16">
        <v>102</v>
      </c>
      <c r="E34" s="4">
        <v>200</v>
      </c>
      <c r="F34" s="11">
        <f t="shared" si="0"/>
        <v>2</v>
      </c>
      <c r="G34" s="4">
        <f t="shared" si="1"/>
        <v>0</v>
      </c>
      <c r="H34" s="20">
        <v>6.17139339447021E-2</v>
      </c>
      <c r="I34" s="16">
        <v>119.217398194155</v>
      </c>
      <c r="J34" s="4">
        <v>151.21589905795199</v>
      </c>
      <c r="K34" s="11">
        <f t="shared" si="2"/>
        <v>19.217398194154995</v>
      </c>
      <c r="L34" s="4">
        <f t="shared" si="3"/>
        <v>-48.784100942048013</v>
      </c>
      <c r="M34" s="20">
        <v>1.3684034347534201E-2</v>
      </c>
      <c r="N34" s="16">
        <v>4.5</v>
      </c>
      <c r="O34" s="4">
        <v>283.5</v>
      </c>
      <c r="P34" s="11">
        <f t="shared" si="4"/>
        <v>-95.5</v>
      </c>
      <c r="Q34" s="4">
        <f t="shared" si="5"/>
        <v>83.5</v>
      </c>
      <c r="R34" s="20">
        <v>7.6489448547363299E-3</v>
      </c>
      <c r="S34" s="16">
        <v>128.314827295372</v>
      </c>
      <c r="T34" s="4">
        <v>146.731524546667</v>
      </c>
      <c r="U34" s="11">
        <f t="shared" si="6"/>
        <v>28.314827295371998</v>
      </c>
      <c r="V34" s="4">
        <f t="shared" si="7"/>
        <v>-53.268475453332996</v>
      </c>
      <c r="W34" s="18">
        <v>15.1098279953003</v>
      </c>
      <c r="X34" s="16">
        <v>152.260856324332</v>
      </c>
      <c r="Y34" s="4">
        <v>214.20241749409101</v>
      </c>
      <c r="Z34" s="11">
        <f t="shared" si="8"/>
        <v>52.260856324331996</v>
      </c>
      <c r="AA34" s="4">
        <f t="shared" si="9"/>
        <v>14.202417494091009</v>
      </c>
      <c r="AB34" s="19">
        <v>0.97310590744018599</v>
      </c>
      <c r="AC34" s="16">
        <v>102</v>
      </c>
      <c r="AD34" s="4">
        <v>201</v>
      </c>
      <c r="AE34" s="11">
        <f t="shared" si="10"/>
        <v>2</v>
      </c>
      <c r="AF34" s="4">
        <f t="shared" si="11"/>
        <v>1</v>
      </c>
      <c r="AG34" s="19">
        <v>2.07644820213318</v>
      </c>
      <c r="AH34" s="16">
        <v>102</v>
      </c>
      <c r="AI34" s="4">
        <v>200</v>
      </c>
      <c r="AJ34" s="11">
        <f t="shared" si="12"/>
        <v>2</v>
      </c>
      <c r="AK34" s="4">
        <f t="shared" si="13"/>
        <v>0</v>
      </c>
      <c r="AL34" s="19">
        <v>2.1500208377838099</v>
      </c>
    </row>
    <row r="35" spans="1:38" x14ac:dyDescent="0.4">
      <c r="A35" s="1">
        <v>32</v>
      </c>
      <c r="B35" s="1">
        <v>100</v>
      </c>
      <c r="C35" s="1">
        <v>200</v>
      </c>
      <c r="D35" s="16">
        <v>100</v>
      </c>
      <c r="E35" s="4">
        <v>200</v>
      </c>
      <c r="F35" s="11">
        <f t="shared" si="0"/>
        <v>0</v>
      </c>
      <c r="G35" s="4">
        <f t="shared" si="1"/>
        <v>0</v>
      </c>
      <c r="H35" s="20">
        <v>6.5351009368896498E-2</v>
      </c>
      <c r="I35" s="16">
        <v>100.083242410439</v>
      </c>
      <c r="J35" s="4">
        <v>106.85691645843001</v>
      </c>
      <c r="K35" s="11">
        <f t="shared" si="2"/>
        <v>8.3242410438998604E-2</v>
      </c>
      <c r="L35" s="4">
        <f t="shared" si="3"/>
        <v>-93.143083541569993</v>
      </c>
      <c r="M35" s="20">
        <v>1.7125129699707E-2</v>
      </c>
      <c r="N35" s="16">
        <v>22.5</v>
      </c>
      <c r="O35" s="4">
        <v>233.5</v>
      </c>
      <c r="P35" s="11">
        <f t="shared" si="4"/>
        <v>-77.5</v>
      </c>
      <c r="Q35" s="4">
        <f t="shared" si="5"/>
        <v>33.5</v>
      </c>
      <c r="R35" s="20">
        <v>7.63702392578125E-3</v>
      </c>
      <c r="S35" s="16">
        <v>109.01408234844099</v>
      </c>
      <c r="T35" s="4">
        <v>157.83058982948799</v>
      </c>
      <c r="U35" s="11">
        <f t="shared" si="6"/>
        <v>9.0140823484409935</v>
      </c>
      <c r="V35" s="4">
        <f t="shared" si="7"/>
        <v>-42.169410170512009</v>
      </c>
      <c r="W35" s="18">
        <v>14.4738359451294</v>
      </c>
      <c r="X35" s="16">
        <v>100.27117094985999</v>
      </c>
      <c r="Y35" s="4">
        <v>100.27117094985999</v>
      </c>
      <c r="Z35" s="11">
        <f t="shared" si="8"/>
        <v>0.27117094985999302</v>
      </c>
      <c r="AA35" s="4">
        <f t="shared" si="9"/>
        <v>-99.728829050140007</v>
      </c>
      <c r="AB35" s="19">
        <v>1.4269709587097199</v>
      </c>
      <c r="AC35" s="16">
        <v>99</v>
      </c>
      <c r="AD35" s="4">
        <v>159</v>
      </c>
      <c r="AE35" s="11">
        <f t="shared" si="10"/>
        <v>-1</v>
      </c>
      <c r="AF35" s="4">
        <f t="shared" si="11"/>
        <v>-41</v>
      </c>
      <c r="AG35" s="19">
        <v>1.8775050640106199</v>
      </c>
      <c r="AH35" s="16">
        <v>100</v>
      </c>
      <c r="AI35" s="4">
        <v>202</v>
      </c>
      <c r="AJ35" s="11">
        <f t="shared" si="12"/>
        <v>0</v>
      </c>
      <c r="AK35" s="4">
        <f t="shared" si="13"/>
        <v>2</v>
      </c>
      <c r="AL35" s="19">
        <v>2.2055599689483598</v>
      </c>
    </row>
    <row r="36" spans="1:38" x14ac:dyDescent="0.4">
      <c r="A36" s="1">
        <v>33</v>
      </c>
      <c r="B36" s="1">
        <v>100</v>
      </c>
      <c r="C36" s="1">
        <v>200</v>
      </c>
      <c r="D36" s="16">
        <v>99</v>
      </c>
      <c r="E36" s="4">
        <v>197</v>
      </c>
      <c r="F36" s="11">
        <f t="shared" ref="F36:F53" si="14">D36-B36</f>
        <v>-1</v>
      </c>
      <c r="G36" s="4">
        <f t="shared" ref="G36:G53" si="15">E36-C36</f>
        <v>-3</v>
      </c>
      <c r="H36" s="20">
        <v>4.3308973312377902E-2</v>
      </c>
      <c r="I36" s="16">
        <v>26.0281723831318</v>
      </c>
      <c r="J36" s="4">
        <v>48.581413975494399</v>
      </c>
      <c r="K36" s="11">
        <f t="shared" si="2"/>
        <v>-73.971827616868197</v>
      </c>
      <c r="L36" s="4">
        <f t="shared" si="3"/>
        <v>-151.4185860245056</v>
      </c>
      <c r="M36" s="20">
        <v>1.38809680938721E-2</v>
      </c>
      <c r="N36" s="16">
        <v>15.5</v>
      </c>
      <c r="O36" s="4">
        <v>284.5</v>
      </c>
      <c r="P36" s="11">
        <f t="shared" si="4"/>
        <v>-84.5</v>
      </c>
      <c r="Q36" s="4">
        <f t="shared" si="5"/>
        <v>84.5</v>
      </c>
      <c r="R36" s="20">
        <v>8.61001014709473E-3</v>
      </c>
      <c r="S36" s="16">
        <v>43.972633904511397</v>
      </c>
      <c r="T36" s="4">
        <v>107.356642418189</v>
      </c>
      <c r="U36" s="11">
        <f t="shared" si="6"/>
        <v>-56.027366095488603</v>
      </c>
      <c r="V36" s="4">
        <f t="shared" si="7"/>
        <v>-92.643357581811003</v>
      </c>
      <c r="W36" s="18">
        <v>15.5272760391235</v>
      </c>
      <c r="X36" s="16">
        <v>144.83304215120299</v>
      </c>
      <c r="Y36" s="4">
        <v>188.00040499984101</v>
      </c>
      <c r="Z36" s="11">
        <f t="shared" si="8"/>
        <v>44.833042151202989</v>
      </c>
      <c r="AA36" s="4">
        <f t="shared" si="9"/>
        <v>-11.99959500015899</v>
      </c>
      <c r="AB36" s="19">
        <v>1.38011693954468</v>
      </c>
      <c r="AC36" s="16">
        <v>97</v>
      </c>
      <c r="AD36" s="4">
        <v>200</v>
      </c>
      <c r="AE36" s="11">
        <f t="shared" si="10"/>
        <v>-3</v>
      </c>
      <c r="AF36" s="4">
        <f t="shared" si="11"/>
        <v>0</v>
      </c>
      <c r="AG36" s="19">
        <v>1.90498995780945</v>
      </c>
      <c r="AH36" s="16">
        <v>101</v>
      </c>
      <c r="AI36" s="4">
        <v>200</v>
      </c>
      <c r="AJ36" s="11">
        <f t="shared" si="12"/>
        <v>1</v>
      </c>
      <c r="AK36" s="4">
        <f t="shared" si="13"/>
        <v>0</v>
      </c>
      <c r="AL36" s="19">
        <v>2.3117082118988002</v>
      </c>
    </row>
    <row r="37" spans="1:38" x14ac:dyDescent="0.4">
      <c r="A37" s="1">
        <v>34</v>
      </c>
      <c r="B37" s="1">
        <v>100</v>
      </c>
      <c r="C37" s="1">
        <v>200</v>
      </c>
      <c r="D37" s="16">
        <v>100</v>
      </c>
      <c r="E37" s="4">
        <v>200</v>
      </c>
      <c r="F37" s="11">
        <f t="shared" si="14"/>
        <v>0</v>
      </c>
      <c r="G37" s="4">
        <f t="shared" si="15"/>
        <v>0</v>
      </c>
      <c r="H37" s="20">
        <v>5.7053089141845703E-2</v>
      </c>
      <c r="I37" s="16">
        <v>157.787612858236</v>
      </c>
      <c r="J37" s="4">
        <v>221.327238845968</v>
      </c>
      <c r="K37" s="11">
        <f t="shared" si="2"/>
        <v>57.787612858236002</v>
      </c>
      <c r="L37" s="4">
        <f t="shared" si="3"/>
        <v>21.327238845967997</v>
      </c>
      <c r="M37" s="20">
        <v>1.4005899429321299E-2</v>
      </c>
      <c r="N37" s="16">
        <v>45.5</v>
      </c>
      <c r="O37" s="4">
        <v>243.5</v>
      </c>
      <c r="P37" s="11">
        <f t="shared" si="4"/>
        <v>-54.5</v>
      </c>
      <c r="Q37" s="4">
        <f t="shared" si="5"/>
        <v>43.5</v>
      </c>
      <c r="R37" s="20">
        <v>8.1961154937744106E-3</v>
      </c>
      <c r="S37" s="16">
        <v>149.23222830161899</v>
      </c>
      <c r="T37" s="4">
        <v>195.573592173577</v>
      </c>
      <c r="U37" s="11">
        <f t="shared" si="6"/>
        <v>49.232228301618989</v>
      </c>
      <c r="V37" s="4">
        <f t="shared" si="7"/>
        <v>-4.4264078264230022</v>
      </c>
      <c r="W37" s="18">
        <v>14.5426490306854</v>
      </c>
      <c r="X37" s="16">
        <v>107.288901713797</v>
      </c>
      <c r="Y37" s="4">
        <v>227.55753879990101</v>
      </c>
      <c r="Z37" s="11">
        <f t="shared" si="8"/>
        <v>7.2889017137970029</v>
      </c>
      <c r="AA37" s="4">
        <f t="shared" si="9"/>
        <v>27.55753879990101</v>
      </c>
      <c r="AB37" s="19">
        <v>1.3909108638763401</v>
      </c>
      <c r="AC37" s="16">
        <v>99</v>
      </c>
      <c r="AD37" s="4">
        <v>205</v>
      </c>
      <c r="AE37" s="11">
        <f t="shared" si="10"/>
        <v>-1</v>
      </c>
      <c r="AF37" s="4">
        <f t="shared" si="11"/>
        <v>5</v>
      </c>
      <c r="AG37" s="19">
        <v>1.9658961296081501</v>
      </c>
      <c r="AH37" s="16">
        <v>100</v>
      </c>
      <c r="AI37" s="4">
        <v>200</v>
      </c>
      <c r="AJ37" s="11">
        <f t="shared" si="12"/>
        <v>0</v>
      </c>
      <c r="AK37" s="4">
        <f t="shared" si="13"/>
        <v>0</v>
      </c>
      <c r="AL37" s="19">
        <v>2.34488797187805</v>
      </c>
    </row>
    <row r="38" spans="1:38" x14ac:dyDescent="0.4">
      <c r="A38" s="1">
        <v>35</v>
      </c>
      <c r="B38" s="1">
        <v>100</v>
      </c>
      <c r="C38" s="1">
        <v>200</v>
      </c>
      <c r="D38" s="16">
        <v>98</v>
      </c>
      <c r="E38" s="4">
        <v>200</v>
      </c>
      <c r="F38" s="11">
        <f t="shared" si="14"/>
        <v>-2</v>
      </c>
      <c r="G38" s="4">
        <f t="shared" si="15"/>
        <v>0</v>
      </c>
      <c r="H38" s="20">
        <v>3.6031961441039997E-2</v>
      </c>
      <c r="I38" s="16">
        <v>8.0203315848805499</v>
      </c>
      <c r="J38" s="4">
        <v>66.562424671261297</v>
      </c>
      <c r="K38" s="11">
        <f t="shared" si="2"/>
        <v>-91.979668415119448</v>
      </c>
      <c r="L38" s="4">
        <f t="shared" si="3"/>
        <v>-133.43757532873872</v>
      </c>
      <c r="M38" s="20">
        <v>1.53710842132568E-2</v>
      </c>
      <c r="N38" s="16">
        <v>3.5</v>
      </c>
      <c r="O38" s="4">
        <v>286.5</v>
      </c>
      <c r="P38" s="11">
        <f t="shared" si="4"/>
        <v>-96.5</v>
      </c>
      <c r="Q38" s="4">
        <f t="shared" si="5"/>
        <v>86.5</v>
      </c>
      <c r="R38" s="20">
        <v>7.93099403381348E-3</v>
      </c>
      <c r="S38" s="16">
        <v>58.805024329431298</v>
      </c>
      <c r="T38" s="4">
        <v>169.65248320657801</v>
      </c>
      <c r="U38" s="11">
        <f t="shared" si="6"/>
        <v>-41.194975670568702</v>
      </c>
      <c r="V38" s="4">
        <f t="shared" si="7"/>
        <v>-30.347516793421988</v>
      </c>
      <c r="W38" s="18">
        <v>14.3491430282593</v>
      </c>
      <c r="X38" s="16">
        <v>73.667240327379105</v>
      </c>
      <c r="Y38" s="4">
        <v>73.667240327379105</v>
      </c>
      <c r="Z38" s="11">
        <f t="shared" si="8"/>
        <v>-26.332759672620895</v>
      </c>
      <c r="AA38" s="4">
        <f t="shared" si="9"/>
        <v>-126.3327596726209</v>
      </c>
      <c r="AB38" s="19">
        <v>1.48082399368286</v>
      </c>
      <c r="AC38" s="16">
        <v>99.75</v>
      </c>
      <c r="AD38" s="4">
        <v>201</v>
      </c>
      <c r="AE38" s="11">
        <f t="shared" si="10"/>
        <v>-0.25</v>
      </c>
      <c r="AF38" s="4">
        <f t="shared" si="11"/>
        <v>1</v>
      </c>
      <c r="AG38" s="19">
        <v>1.8868448734283401</v>
      </c>
      <c r="AH38" s="16">
        <v>100</v>
      </c>
      <c r="AI38" s="4">
        <v>200</v>
      </c>
      <c r="AJ38" s="11">
        <f t="shared" si="12"/>
        <v>0</v>
      </c>
      <c r="AK38" s="4">
        <f t="shared" si="13"/>
        <v>0</v>
      </c>
      <c r="AL38" s="19">
        <v>2.2039110660553001</v>
      </c>
    </row>
    <row r="39" spans="1:38" x14ac:dyDescent="0.4">
      <c r="A39" s="1">
        <v>36</v>
      </c>
      <c r="B39" s="1">
        <v>100</v>
      </c>
      <c r="C39" s="1">
        <v>200</v>
      </c>
      <c r="D39" s="16">
        <v>97</v>
      </c>
      <c r="E39" s="4">
        <v>200</v>
      </c>
      <c r="F39" s="11">
        <f t="shared" si="14"/>
        <v>-3</v>
      </c>
      <c r="G39" s="4">
        <f t="shared" si="15"/>
        <v>0</v>
      </c>
      <c r="H39" s="20">
        <v>3.7147045135497998E-2</v>
      </c>
      <c r="I39" s="16">
        <v>186.08901277650801</v>
      </c>
      <c r="J39" s="4">
        <v>196.60522116373099</v>
      </c>
      <c r="K39" s="11">
        <f t="shared" si="2"/>
        <v>86.089012776508014</v>
      </c>
      <c r="L39" s="4">
        <f t="shared" si="3"/>
        <v>-3.3947788362690119</v>
      </c>
      <c r="M39" s="20">
        <v>1.44150257110596E-2</v>
      </c>
      <c r="N39" s="16">
        <v>8.5</v>
      </c>
      <c r="O39" s="4">
        <v>241.5</v>
      </c>
      <c r="P39" s="11">
        <f t="shared" si="4"/>
        <v>-91.5</v>
      </c>
      <c r="Q39" s="4">
        <f t="shared" si="5"/>
        <v>41.5</v>
      </c>
      <c r="R39" s="20">
        <v>7.2648525238037101E-3</v>
      </c>
      <c r="S39" s="16">
        <v>122.477611519597</v>
      </c>
      <c r="T39" s="4">
        <v>191.945541835836</v>
      </c>
      <c r="U39" s="11">
        <f t="shared" si="6"/>
        <v>22.477611519597005</v>
      </c>
      <c r="V39" s="4">
        <f t="shared" si="7"/>
        <v>-8.0544581641640036</v>
      </c>
      <c r="W39" s="18">
        <v>13.9001200199127</v>
      </c>
      <c r="X39" s="16">
        <v>181.19438643354201</v>
      </c>
      <c r="Y39" s="4">
        <v>197.560017381309</v>
      </c>
      <c r="Z39" s="11">
        <f t="shared" si="8"/>
        <v>81.194386433542007</v>
      </c>
      <c r="AA39" s="4">
        <f t="shared" si="9"/>
        <v>-2.4399826186910047</v>
      </c>
      <c r="AB39" s="19">
        <v>1.3389790058136</v>
      </c>
      <c r="AC39" s="16">
        <v>100</v>
      </c>
      <c r="AD39" s="4">
        <v>176</v>
      </c>
      <c r="AE39" s="11">
        <f t="shared" si="10"/>
        <v>0</v>
      </c>
      <c r="AF39" s="4">
        <f t="shared" si="11"/>
        <v>-24</v>
      </c>
      <c r="AG39" s="19">
        <v>1.9840259552002</v>
      </c>
      <c r="AH39" s="16">
        <v>100</v>
      </c>
      <c r="AI39" s="4">
        <v>199</v>
      </c>
      <c r="AJ39" s="11">
        <f t="shared" si="12"/>
        <v>0</v>
      </c>
      <c r="AK39" s="4">
        <f t="shared" si="13"/>
        <v>-1</v>
      </c>
      <c r="AL39" s="19">
        <v>2.12254118919373</v>
      </c>
    </row>
    <row r="40" spans="1:38" x14ac:dyDescent="0.4">
      <c r="A40" s="1">
        <v>37</v>
      </c>
      <c r="B40" s="1">
        <v>100</v>
      </c>
      <c r="C40" s="1">
        <v>200</v>
      </c>
      <c r="D40" s="16">
        <v>100</v>
      </c>
      <c r="E40" s="4">
        <v>200</v>
      </c>
      <c r="F40" s="11">
        <f t="shared" si="14"/>
        <v>0</v>
      </c>
      <c r="G40" s="4">
        <f t="shared" si="15"/>
        <v>0</v>
      </c>
      <c r="H40" s="20">
        <v>3.82590293884277E-2</v>
      </c>
      <c r="I40" s="16">
        <v>127.974108959771</v>
      </c>
      <c r="J40" s="4">
        <v>166.13355956075699</v>
      </c>
      <c r="K40" s="11">
        <f t="shared" si="2"/>
        <v>27.974108959771002</v>
      </c>
      <c r="L40" s="4">
        <f t="shared" si="3"/>
        <v>-33.866440439243007</v>
      </c>
      <c r="M40" s="20">
        <v>1.3462066650390601E-2</v>
      </c>
      <c r="N40" s="16">
        <v>14.5</v>
      </c>
      <c r="O40" s="4">
        <v>271.5</v>
      </c>
      <c r="P40" s="11">
        <f t="shared" si="4"/>
        <v>-85.5</v>
      </c>
      <c r="Q40" s="4">
        <f t="shared" si="5"/>
        <v>71.5</v>
      </c>
      <c r="R40" s="20">
        <v>7.4980258941650399E-3</v>
      </c>
      <c r="S40" s="16">
        <v>142.28813639909299</v>
      </c>
      <c r="T40" s="4">
        <v>164.954747824583</v>
      </c>
      <c r="U40" s="11">
        <f t="shared" si="6"/>
        <v>42.288136399092991</v>
      </c>
      <c r="V40" s="4">
        <f t="shared" si="7"/>
        <v>-35.045252175417005</v>
      </c>
      <c r="W40" s="18">
        <v>14.0786559581757</v>
      </c>
      <c r="X40" s="16">
        <v>156.44206666058699</v>
      </c>
      <c r="Y40" s="4">
        <v>173.37742106643299</v>
      </c>
      <c r="Z40" s="11">
        <f t="shared" si="8"/>
        <v>56.442066660586988</v>
      </c>
      <c r="AA40" s="4">
        <f t="shared" si="9"/>
        <v>-26.622578933567013</v>
      </c>
      <c r="AB40" s="19">
        <v>1.1087059974670399</v>
      </c>
      <c r="AC40" s="16">
        <v>101</v>
      </c>
      <c r="AD40" s="4">
        <v>201</v>
      </c>
      <c r="AE40" s="11">
        <f t="shared" si="10"/>
        <v>1</v>
      </c>
      <c r="AF40" s="4">
        <f t="shared" si="11"/>
        <v>1</v>
      </c>
      <c r="AG40" s="19">
        <v>1.9163839817047099</v>
      </c>
      <c r="AH40" s="16">
        <v>100</v>
      </c>
      <c r="AI40" s="4">
        <v>200</v>
      </c>
      <c r="AJ40" s="11">
        <f t="shared" si="12"/>
        <v>0</v>
      </c>
      <c r="AK40" s="4">
        <f t="shared" si="13"/>
        <v>0</v>
      </c>
      <c r="AL40" s="19">
        <v>2.18687796592712</v>
      </c>
    </row>
    <row r="41" spans="1:38" x14ac:dyDescent="0.4">
      <c r="A41" s="1">
        <v>38</v>
      </c>
      <c r="B41" s="1">
        <v>100</v>
      </c>
      <c r="C41" s="1">
        <v>200</v>
      </c>
      <c r="D41" s="16">
        <v>100</v>
      </c>
      <c r="E41" s="4">
        <v>200</v>
      </c>
      <c r="F41" s="11">
        <f t="shared" si="14"/>
        <v>0</v>
      </c>
      <c r="G41" s="4">
        <f t="shared" si="15"/>
        <v>0</v>
      </c>
      <c r="H41" s="20">
        <v>3.9925813674926799E-2</v>
      </c>
      <c r="I41" s="16">
        <v>91.371097279076594</v>
      </c>
      <c r="J41" s="4">
        <v>280.07778386638802</v>
      </c>
      <c r="K41" s="11">
        <f t="shared" si="2"/>
        <v>-8.6289027209234064</v>
      </c>
      <c r="L41" s="4">
        <f t="shared" si="3"/>
        <v>80.077783866388017</v>
      </c>
      <c r="M41" s="20">
        <v>1.2855052947998E-2</v>
      </c>
      <c r="N41" s="16">
        <v>9.5</v>
      </c>
      <c r="O41" s="4">
        <v>279.5</v>
      </c>
      <c r="P41" s="11">
        <f t="shared" si="4"/>
        <v>-90.5</v>
      </c>
      <c r="Q41" s="4">
        <f t="shared" si="5"/>
        <v>79.5</v>
      </c>
      <c r="R41" s="20">
        <v>7.5709819793701198E-3</v>
      </c>
      <c r="S41" s="16">
        <v>107.763008087133</v>
      </c>
      <c r="T41" s="4">
        <v>161.47436286191299</v>
      </c>
      <c r="U41" s="11">
        <f t="shared" si="6"/>
        <v>7.7630080871330023</v>
      </c>
      <c r="V41" s="4">
        <f t="shared" si="7"/>
        <v>-38.525637138087006</v>
      </c>
      <c r="W41" s="18">
        <v>14.303435087204001</v>
      </c>
      <c r="X41" s="16">
        <v>85.802986428016595</v>
      </c>
      <c r="Y41" s="4">
        <v>203.92982658971101</v>
      </c>
      <c r="Z41" s="11">
        <f t="shared" si="8"/>
        <v>-14.197013571983405</v>
      </c>
      <c r="AA41" s="4">
        <f t="shared" si="9"/>
        <v>3.9298265897110127</v>
      </c>
      <c r="AB41" s="19">
        <v>1.86722087860107</v>
      </c>
      <c r="AC41" s="16">
        <v>99</v>
      </c>
      <c r="AD41" s="4">
        <v>201</v>
      </c>
      <c r="AE41" s="11">
        <f t="shared" si="10"/>
        <v>-1</v>
      </c>
      <c r="AF41" s="4">
        <f t="shared" si="11"/>
        <v>1</v>
      </c>
      <c r="AG41" s="19">
        <v>1.7786660194396999</v>
      </c>
      <c r="AH41" s="16">
        <v>100</v>
      </c>
      <c r="AI41" s="4">
        <v>200</v>
      </c>
      <c r="AJ41" s="11">
        <f t="shared" si="12"/>
        <v>0</v>
      </c>
      <c r="AK41" s="4">
        <f t="shared" si="13"/>
        <v>0</v>
      </c>
      <c r="AL41" s="19">
        <v>2.1926569938659699</v>
      </c>
    </row>
    <row r="42" spans="1:38" x14ac:dyDescent="0.4">
      <c r="A42" s="1">
        <v>39</v>
      </c>
      <c r="B42" s="1">
        <v>100</v>
      </c>
      <c r="C42" s="1">
        <v>200</v>
      </c>
      <c r="D42" s="16">
        <v>101</v>
      </c>
      <c r="E42" s="4">
        <v>200</v>
      </c>
      <c r="F42" s="11">
        <f t="shared" si="14"/>
        <v>1</v>
      </c>
      <c r="G42" s="4">
        <f t="shared" si="15"/>
        <v>0</v>
      </c>
      <c r="H42" s="20">
        <v>4.1754961013793897E-2</v>
      </c>
      <c r="I42" s="16">
        <v>116.81492033880799</v>
      </c>
      <c r="J42" s="4">
        <v>190.33414074601799</v>
      </c>
      <c r="K42" s="11">
        <f t="shared" si="2"/>
        <v>16.814920338807994</v>
      </c>
      <c r="L42" s="4">
        <f t="shared" si="3"/>
        <v>-9.6658592539820063</v>
      </c>
      <c r="M42" s="20">
        <v>1.34868621826172E-2</v>
      </c>
      <c r="N42" s="16">
        <v>2.5</v>
      </c>
      <c r="O42" s="4">
        <v>280.5</v>
      </c>
      <c r="P42" s="11">
        <f t="shared" si="4"/>
        <v>-97.5</v>
      </c>
      <c r="Q42" s="4">
        <f t="shared" si="5"/>
        <v>80.5</v>
      </c>
      <c r="R42" s="20">
        <v>1.0192155838012701E-2</v>
      </c>
      <c r="S42" s="16">
        <v>137.079981622567</v>
      </c>
      <c r="T42" s="4">
        <v>152.484871208377</v>
      </c>
      <c r="U42" s="11">
        <f t="shared" si="6"/>
        <v>37.079981622567004</v>
      </c>
      <c r="V42" s="4">
        <f t="shared" si="7"/>
        <v>-47.515128791622999</v>
      </c>
      <c r="W42" s="18">
        <v>13.9124648571014</v>
      </c>
      <c r="X42" s="16">
        <v>125.58763976169099</v>
      </c>
      <c r="Y42" s="4">
        <v>157.88643250525999</v>
      </c>
      <c r="Z42" s="11">
        <f t="shared" si="8"/>
        <v>25.587639761690994</v>
      </c>
      <c r="AA42" s="4">
        <f t="shared" si="9"/>
        <v>-42.11356749474001</v>
      </c>
      <c r="AB42" s="19">
        <v>1.3223891258239699</v>
      </c>
      <c r="AC42" s="16">
        <v>202</v>
      </c>
      <c r="AD42" s="4">
        <v>251</v>
      </c>
      <c r="AE42" s="11">
        <f t="shared" si="10"/>
        <v>102</v>
      </c>
      <c r="AF42" s="4">
        <f t="shared" si="11"/>
        <v>51</v>
      </c>
      <c r="AG42" s="19">
        <v>2.0879008769989</v>
      </c>
      <c r="AH42" s="16">
        <v>103</v>
      </c>
      <c r="AI42" s="4">
        <v>197</v>
      </c>
      <c r="AJ42" s="11">
        <f t="shared" si="12"/>
        <v>3</v>
      </c>
      <c r="AK42" s="4">
        <f t="shared" si="13"/>
        <v>-3</v>
      </c>
      <c r="AL42" s="19">
        <v>2.2507870197296098</v>
      </c>
    </row>
    <row r="43" spans="1:38" x14ac:dyDescent="0.4">
      <c r="A43" s="1">
        <v>40</v>
      </c>
      <c r="B43" s="1">
        <v>100</v>
      </c>
      <c r="C43" s="1">
        <v>200</v>
      </c>
      <c r="D43" s="16">
        <v>96</v>
      </c>
      <c r="E43" s="4">
        <v>197</v>
      </c>
      <c r="F43" s="11">
        <f t="shared" si="14"/>
        <v>-4</v>
      </c>
      <c r="G43" s="4">
        <f t="shared" si="15"/>
        <v>-3</v>
      </c>
      <c r="H43" s="20">
        <v>4.2392969131469699E-2</v>
      </c>
      <c r="I43" s="16">
        <v>158.7561194171</v>
      </c>
      <c r="J43" s="4">
        <v>176.55000883328799</v>
      </c>
      <c r="K43" s="11">
        <f t="shared" si="2"/>
        <v>58.756119417099995</v>
      </c>
      <c r="L43" s="4">
        <f t="shared" si="3"/>
        <v>-23.44999116671201</v>
      </c>
      <c r="M43" s="20">
        <v>1.50911808013916E-2</v>
      </c>
      <c r="N43" s="16">
        <v>18.5</v>
      </c>
      <c r="O43" s="4">
        <v>287</v>
      </c>
      <c r="P43" s="11">
        <f t="shared" si="4"/>
        <v>-81.5</v>
      </c>
      <c r="Q43" s="4">
        <f t="shared" si="5"/>
        <v>87</v>
      </c>
      <c r="R43" s="20">
        <v>7.5929164886474601E-3</v>
      </c>
      <c r="S43" s="16">
        <v>144.00479528712501</v>
      </c>
      <c r="T43" s="4">
        <v>171.413135926038</v>
      </c>
      <c r="U43" s="11">
        <f t="shared" si="6"/>
        <v>44.004795287125006</v>
      </c>
      <c r="V43" s="4">
        <f t="shared" si="7"/>
        <v>-28.586864073962005</v>
      </c>
      <c r="W43" s="18">
        <v>14.158988952636699</v>
      </c>
      <c r="X43" s="16">
        <v>101.00072802056</v>
      </c>
      <c r="Y43" s="4">
        <v>191.061094897478</v>
      </c>
      <c r="Z43" s="11">
        <f t="shared" si="8"/>
        <v>1.000728020560004</v>
      </c>
      <c r="AA43" s="4">
        <f t="shared" si="9"/>
        <v>-8.9389051025219999</v>
      </c>
      <c r="AB43" s="19">
        <v>1.3711910247802701</v>
      </c>
      <c r="AC43" s="16">
        <v>166</v>
      </c>
      <c r="AD43" s="4">
        <v>196</v>
      </c>
      <c r="AE43" s="11">
        <f t="shared" si="10"/>
        <v>66</v>
      </c>
      <c r="AF43" s="4">
        <f t="shared" si="11"/>
        <v>-4</v>
      </c>
      <c r="AG43" s="19">
        <v>1.9702730178832999</v>
      </c>
      <c r="AH43" s="16">
        <v>113</v>
      </c>
      <c r="AI43" s="4">
        <v>194</v>
      </c>
      <c r="AJ43" s="11">
        <f t="shared" si="12"/>
        <v>13</v>
      </c>
      <c r="AK43" s="4">
        <f t="shared" si="13"/>
        <v>-6</v>
      </c>
      <c r="AL43" s="19">
        <v>2.2725861072540301</v>
      </c>
    </row>
    <row r="44" spans="1:38" x14ac:dyDescent="0.4">
      <c r="A44" s="1">
        <v>41</v>
      </c>
      <c r="B44" s="1">
        <v>100</v>
      </c>
      <c r="C44" s="1">
        <v>200</v>
      </c>
      <c r="D44" s="16">
        <v>100</v>
      </c>
      <c r="E44" s="4">
        <v>200</v>
      </c>
      <c r="F44" s="11">
        <f t="shared" si="14"/>
        <v>0</v>
      </c>
      <c r="G44" s="4">
        <f t="shared" si="15"/>
        <v>0</v>
      </c>
      <c r="H44" s="20">
        <v>3.7106990814208998E-2</v>
      </c>
      <c r="I44" s="16">
        <v>138.00801659779299</v>
      </c>
      <c r="J44" s="4">
        <v>209.24785809641801</v>
      </c>
      <c r="K44" s="11">
        <f t="shared" si="2"/>
        <v>38.008016597792988</v>
      </c>
      <c r="L44" s="4">
        <f t="shared" si="3"/>
        <v>9.2478580964180139</v>
      </c>
      <c r="M44" s="20">
        <v>1.3494968414306601E-2</v>
      </c>
      <c r="N44" s="16">
        <v>31.5</v>
      </c>
      <c r="O44" s="4">
        <v>235</v>
      </c>
      <c r="P44" s="11">
        <f t="shared" si="4"/>
        <v>-68.5</v>
      </c>
      <c r="Q44" s="4">
        <f t="shared" si="5"/>
        <v>35</v>
      </c>
      <c r="R44" s="20">
        <v>7.5130462646484401E-3</v>
      </c>
      <c r="S44" s="16">
        <v>144.563977950517</v>
      </c>
      <c r="T44" s="4">
        <v>191.49175125766601</v>
      </c>
      <c r="U44" s="11">
        <f t="shared" si="6"/>
        <v>44.563977950517</v>
      </c>
      <c r="V44" s="4">
        <f t="shared" si="7"/>
        <v>-8.5082487423339899</v>
      </c>
      <c r="W44" s="18">
        <v>14.0746829509735</v>
      </c>
      <c r="X44" s="16">
        <v>99.870564384986494</v>
      </c>
      <c r="Y44" s="4">
        <v>206.15913041625899</v>
      </c>
      <c r="Z44" s="11">
        <f t="shared" si="8"/>
        <v>-0.12943561501350587</v>
      </c>
      <c r="AA44" s="4">
        <f t="shared" si="9"/>
        <v>6.1591304162589893</v>
      </c>
      <c r="AB44" s="19">
        <v>1.41069984436035</v>
      </c>
      <c r="AC44" s="16">
        <v>99</v>
      </c>
      <c r="AD44" s="4">
        <v>200</v>
      </c>
      <c r="AE44" s="11">
        <f t="shared" si="10"/>
        <v>-1</v>
      </c>
      <c r="AF44" s="4">
        <f t="shared" si="11"/>
        <v>0</v>
      </c>
      <c r="AG44" s="19">
        <v>1.9027631282806401</v>
      </c>
      <c r="AH44" s="16">
        <v>113</v>
      </c>
      <c r="AI44" s="4">
        <v>200</v>
      </c>
      <c r="AJ44" s="11">
        <f t="shared" si="12"/>
        <v>13</v>
      </c>
      <c r="AK44" s="4">
        <f t="shared" si="13"/>
        <v>0</v>
      </c>
      <c r="AL44" s="19">
        <v>2.2971329689025901</v>
      </c>
    </row>
    <row r="45" spans="1:38" x14ac:dyDescent="0.4">
      <c r="A45" s="1">
        <v>42</v>
      </c>
      <c r="B45" s="1">
        <v>100</v>
      </c>
      <c r="C45" s="1">
        <v>200</v>
      </c>
      <c r="D45" s="16">
        <v>100</v>
      </c>
      <c r="E45" s="4">
        <v>202</v>
      </c>
      <c r="F45" s="11">
        <f t="shared" si="14"/>
        <v>0</v>
      </c>
      <c r="G45" s="4">
        <f t="shared" si="15"/>
        <v>2</v>
      </c>
      <c r="H45" s="20">
        <v>5.4672002792358398E-2</v>
      </c>
      <c r="I45" s="16">
        <v>120.89748603516099</v>
      </c>
      <c r="J45" s="4">
        <v>227.294427221402</v>
      </c>
      <c r="K45" s="11">
        <f t="shared" si="2"/>
        <v>20.897486035160995</v>
      </c>
      <c r="L45" s="4">
        <f t="shared" si="3"/>
        <v>27.294427221402003</v>
      </c>
      <c r="M45" s="20">
        <v>1.27060413360596E-2</v>
      </c>
      <c r="N45" s="16">
        <v>22</v>
      </c>
      <c r="O45" s="4">
        <v>267.5</v>
      </c>
      <c r="P45" s="11">
        <f t="shared" si="4"/>
        <v>-78</v>
      </c>
      <c r="Q45" s="4">
        <f t="shared" si="5"/>
        <v>67.5</v>
      </c>
      <c r="R45" s="20">
        <v>7.7090263366699201E-3</v>
      </c>
      <c r="S45" s="16">
        <v>147.94810357331801</v>
      </c>
      <c r="T45" s="4">
        <v>187.01951507133199</v>
      </c>
      <c r="U45" s="11">
        <f t="shared" si="6"/>
        <v>47.948103573318008</v>
      </c>
      <c r="V45" s="4">
        <f t="shared" si="7"/>
        <v>-12.980484928668005</v>
      </c>
      <c r="W45" s="18">
        <v>14.302864074706999</v>
      </c>
      <c r="X45" s="16">
        <v>100.892297424399</v>
      </c>
      <c r="Y45" s="4">
        <v>203.09855086097599</v>
      </c>
      <c r="Z45" s="11">
        <f t="shared" si="8"/>
        <v>0.89229742439900406</v>
      </c>
      <c r="AA45" s="4">
        <f t="shared" si="9"/>
        <v>3.0985508609759904</v>
      </c>
      <c r="AB45" s="19">
        <v>2.1419799327850302</v>
      </c>
      <c r="AC45" s="16">
        <v>99</v>
      </c>
      <c r="AD45" s="4">
        <v>201</v>
      </c>
      <c r="AE45" s="11">
        <f t="shared" si="10"/>
        <v>-1</v>
      </c>
      <c r="AF45" s="4">
        <f t="shared" si="11"/>
        <v>1</v>
      </c>
      <c r="AG45" s="19">
        <v>1.8267631530761701</v>
      </c>
      <c r="AH45" s="16">
        <v>100</v>
      </c>
      <c r="AI45" s="4">
        <v>200</v>
      </c>
      <c r="AJ45" s="11">
        <f t="shared" si="12"/>
        <v>0</v>
      </c>
      <c r="AK45" s="4">
        <f t="shared" si="13"/>
        <v>0</v>
      </c>
      <c r="AL45" s="19">
        <v>2.3884749412536599</v>
      </c>
    </row>
    <row r="46" spans="1:38" x14ac:dyDescent="0.4">
      <c r="A46" s="1">
        <v>43</v>
      </c>
      <c r="B46" s="1">
        <v>100</v>
      </c>
      <c r="C46" s="1">
        <v>200</v>
      </c>
      <c r="D46" s="16">
        <v>96</v>
      </c>
      <c r="E46" s="4">
        <v>200</v>
      </c>
      <c r="F46" s="11">
        <f t="shared" si="14"/>
        <v>-4</v>
      </c>
      <c r="G46" s="4">
        <f t="shared" si="15"/>
        <v>0</v>
      </c>
      <c r="H46" s="20">
        <v>3.8581132888793897E-2</v>
      </c>
      <c r="I46" s="16">
        <v>179.935936223038</v>
      </c>
      <c r="J46" s="4">
        <v>208.214192243334</v>
      </c>
      <c r="K46" s="11">
        <f t="shared" si="2"/>
        <v>79.935936223037999</v>
      </c>
      <c r="L46" s="4">
        <f t="shared" si="3"/>
        <v>8.2141922433339971</v>
      </c>
      <c r="M46" s="20">
        <v>1.58038139343262E-2</v>
      </c>
      <c r="N46" s="16">
        <v>47.5</v>
      </c>
      <c r="O46" s="4">
        <v>276.5</v>
      </c>
      <c r="P46" s="11">
        <f t="shared" si="4"/>
        <v>-52.5</v>
      </c>
      <c r="Q46" s="4">
        <f t="shared" si="5"/>
        <v>76.5</v>
      </c>
      <c r="R46" s="20">
        <v>8.1820487976074201E-3</v>
      </c>
      <c r="S46" s="16">
        <v>113.767787692604</v>
      </c>
      <c r="T46" s="4">
        <v>197.61219161990701</v>
      </c>
      <c r="U46" s="11">
        <f t="shared" si="6"/>
        <v>13.767787692604003</v>
      </c>
      <c r="V46" s="4">
        <f t="shared" si="7"/>
        <v>-2.3878083800929915</v>
      </c>
      <c r="W46" s="18">
        <v>13.827804088592501</v>
      </c>
      <c r="X46" s="16">
        <v>169.324932367088</v>
      </c>
      <c r="Y46" s="4">
        <v>208.300994149546</v>
      </c>
      <c r="Z46" s="11">
        <f t="shared" si="8"/>
        <v>69.324932367087996</v>
      </c>
      <c r="AA46" s="4">
        <f t="shared" si="9"/>
        <v>8.3009941495459998</v>
      </c>
      <c r="AB46" s="19">
        <v>1.01176786422729</v>
      </c>
      <c r="AC46" s="16">
        <v>166</v>
      </c>
      <c r="AD46" s="4">
        <v>201</v>
      </c>
      <c r="AE46" s="11">
        <f t="shared" si="10"/>
        <v>66</v>
      </c>
      <c r="AF46" s="4">
        <f t="shared" si="11"/>
        <v>1</v>
      </c>
      <c r="AG46" s="19">
        <v>1.88898801803589</v>
      </c>
      <c r="AH46" s="16">
        <v>100</v>
      </c>
      <c r="AI46" s="4">
        <v>200</v>
      </c>
      <c r="AJ46" s="11">
        <f t="shared" si="12"/>
        <v>0</v>
      </c>
      <c r="AK46" s="4">
        <f t="shared" si="13"/>
        <v>0</v>
      </c>
      <c r="AL46" s="19">
        <v>2.2361280918121298</v>
      </c>
    </row>
    <row r="47" spans="1:38" x14ac:dyDescent="0.4">
      <c r="A47" s="1">
        <v>44</v>
      </c>
      <c r="B47" s="1">
        <v>100</v>
      </c>
      <c r="C47" s="1">
        <v>200</v>
      </c>
      <c r="D47" s="16">
        <v>100</v>
      </c>
      <c r="E47" s="4">
        <v>200</v>
      </c>
      <c r="F47" s="11">
        <f t="shared" si="14"/>
        <v>0</v>
      </c>
      <c r="G47" s="4">
        <f t="shared" si="15"/>
        <v>0</v>
      </c>
      <c r="H47" s="20">
        <v>4.2301893234252902E-2</v>
      </c>
      <c r="I47" s="16">
        <v>77.483948585995904</v>
      </c>
      <c r="J47" s="4">
        <v>181.57241033254499</v>
      </c>
      <c r="K47" s="11">
        <f t="shared" si="2"/>
        <v>-22.516051414004096</v>
      </c>
      <c r="L47" s="4">
        <f t="shared" si="3"/>
        <v>-18.42758966745501</v>
      </c>
      <c r="M47" s="20">
        <v>1.37591361999512E-2</v>
      </c>
      <c r="N47" s="16">
        <v>10.5</v>
      </c>
      <c r="O47" s="4">
        <v>267.5</v>
      </c>
      <c r="P47" s="11">
        <f t="shared" si="4"/>
        <v>-89.5</v>
      </c>
      <c r="Q47" s="4">
        <f t="shared" si="5"/>
        <v>67.5</v>
      </c>
      <c r="R47" s="20">
        <v>7.9820156097412092E-3</v>
      </c>
      <c r="S47" s="16">
        <v>107.717846825213</v>
      </c>
      <c r="T47" s="4">
        <v>117.488864890061</v>
      </c>
      <c r="U47" s="11">
        <f t="shared" si="6"/>
        <v>7.7178468252130017</v>
      </c>
      <c r="V47" s="4">
        <f t="shared" si="7"/>
        <v>-82.511135109939005</v>
      </c>
      <c r="W47" s="18">
        <v>14.1323058605194</v>
      </c>
      <c r="X47" s="16">
        <v>99.731103632859899</v>
      </c>
      <c r="Y47" s="4">
        <v>109.10227504179301</v>
      </c>
      <c r="Z47" s="11">
        <f t="shared" si="8"/>
        <v>-0.26889636714010123</v>
      </c>
      <c r="AA47" s="4">
        <f t="shared" si="9"/>
        <v>-90.897724958206993</v>
      </c>
      <c r="AB47" s="19">
        <v>1.8287820816039999</v>
      </c>
      <c r="AC47" s="16">
        <v>99</v>
      </c>
      <c r="AD47" s="4">
        <v>206</v>
      </c>
      <c r="AE47" s="11">
        <f t="shared" si="10"/>
        <v>-1</v>
      </c>
      <c r="AF47" s="4">
        <f t="shared" si="11"/>
        <v>6</v>
      </c>
      <c r="AG47" s="19">
        <v>2.0433580875396702</v>
      </c>
      <c r="AH47" s="16">
        <v>100</v>
      </c>
      <c r="AI47" s="4">
        <v>200</v>
      </c>
      <c r="AJ47" s="11">
        <f t="shared" si="12"/>
        <v>0</v>
      </c>
      <c r="AK47" s="4">
        <f t="shared" si="13"/>
        <v>0</v>
      </c>
      <c r="AL47" s="19">
        <v>2.3697848320007302</v>
      </c>
    </row>
    <row r="48" spans="1:38" x14ac:dyDescent="0.4">
      <c r="A48" s="1">
        <v>45</v>
      </c>
      <c r="B48" s="1">
        <v>100</v>
      </c>
      <c r="C48" s="1">
        <v>200</v>
      </c>
      <c r="D48" s="16">
        <v>99</v>
      </c>
      <c r="E48" s="4">
        <v>200</v>
      </c>
      <c r="F48" s="11">
        <f t="shared" si="14"/>
        <v>-1</v>
      </c>
      <c r="G48" s="4">
        <f t="shared" si="15"/>
        <v>0</v>
      </c>
      <c r="H48" s="20">
        <v>4.1856050491333001E-2</v>
      </c>
      <c r="I48" s="16">
        <v>122.05126100348301</v>
      </c>
      <c r="J48" s="4">
        <v>144.51980837309901</v>
      </c>
      <c r="K48" s="11">
        <f t="shared" si="2"/>
        <v>22.051261003483006</v>
      </c>
      <c r="L48" s="4">
        <f t="shared" si="3"/>
        <v>-55.480191626900989</v>
      </c>
      <c r="M48" s="20">
        <v>1.32238864898682E-2</v>
      </c>
      <c r="N48" s="16">
        <v>35.5</v>
      </c>
      <c r="O48" s="4">
        <v>282.5</v>
      </c>
      <c r="P48" s="11">
        <f t="shared" si="4"/>
        <v>-64.5</v>
      </c>
      <c r="Q48" s="4">
        <f t="shared" si="5"/>
        <v>82.5</v>
      </c>
      <c r="R48" s="20">
        <v>7.6692104339599601E-3</v>
      </c>
      <c r="S48" s="16">
        <v>108.51075917694899</v>
      </c>
      <c r="T48" s="4">
        <v>136.430120902255</v>
      </c>
      <c r="U48" s="11">
        <f t="shared" si="6"/>
        <v>8.5107591769489943</v>
      </c>
      <c r="V48" s="4">
        <f t="shared" si="7"/>
        <v>-63.569879097745002</v>
      </c>
      <c r="W48" s="18">
        <v>14.599103927612299</v>
      </c>
      <c r="X48" s="16">
        <v>111.167207315697</v>
      </c>
      <c r="Y48" s="4">
        <v>142.36147591807901</v>
      </c>
      <c r="Z48" s="11">
        <f t="shared" si="8"/>
        <v>11.167207315696999</v>
      </c>
      <c r="AA48" s="4">
        <f t="shared" si="9"/>
        <v>-57.638524081920991</v>
      </c>
      <c r="AB48" s="19">
        <v>0.995120048522949</v>
      </c>
      <c r="AC48" s="16">
        <v>217</v>
      </c>
      <c r="AD48" s="4">
        <v>264</v>
      </c>
      <c r="AE48" s="11">
        <f t="shared" si="10"/>
        <v>117</v>
      </c>
      <c r="AF48" s="4">
        <f t="shared" si="11"/>
        <v>64</v>
      </c>
      <c r="AG48" s="19">
        <v>1.89322781562805</v>
      </c>
      <c r="AH48" s="16">
        <v>101</v>
      </c>
      <c r="AI48" s="4">
        <v>200</v>
      </c>
      <c r="AJ48" s="11">
        <f t="shared" si="12"/>
        <v>1</v>
      </c>
      <c r="AK48" s="4">
        <f t="shared" si="13"/>
        <v>0</v>
      </c>
      <c r="AL48" s="19">
        <v>2.2769541740417498</v>
      </c>
    </row>
    <row r="49" spans="1:38" x14ac:dyDescent="0.4">
      <c r="A49" s="1">
        <v>46</v>
      </c>
      <c r="B49" s="1">
        <v>100</v>
      </c>
      <c r="C49" s="1">
        <v>200</v>
      </c>
      <c r="D49" s="16">
        <v>100</v>
      </c>
      <c r="E49" s="4">
        <v>200</v>
      </c>
      <c r="F49" s="11">
        <f t="shared" si="14"/>
        <v>0</v>
      </c>
      <c r="G49" s="4">
        <f t="shared" si="15"/>
        <v>0</v>
      </c>
      <c r="H49" s="20">
        <v>3.69000434875488E-2</v>
      </c>
      <c r="I49" s="16">
        <v>168.034080847761</v>
      </c>
      <c r="J49" s="4">
        <v>173.38485006311899</v>
      </c>
      <c r="K49" s="11">
        <f t="shared" si="2"/>
        <v>68.034080847761004</v>
      </c>
      <c r="L49" s="4">
        <f t="shared" si="3"/>
        <v>-26.615149936881011</v>
      </c>
      <c r="M49" s="20">
        <v>1.41799449920654E-2</v>
      </c>
      <c r="N49" s="16">
        <v>27.5</v>
      </c>
      <c r="O49" s="4">
        <v>281.5</v>
      </c>
      <c r="P49" s="11">
        <f t="shared" si="4"/>
        <v>-72.5</v>
      </c>
      <c r="Q49" s="4">
        <f t="shared" si="5"/>
        <v>81.5</v>
      </c>
      <c r="R49" s="20">
        <v>7.8721046447753906E-3</v>
      </c>
      <c r="S49" s="16">
        <v>151.050572131721</v>
      </c>
      <c r="T49" s="4">
        <v>179.60862219060999</v>
      </c>
      <c r="U49" s="11">
        <f t="shared" si="6"/>
        <v>51.050572131720998</v>
      </c>
      <c r="V49" s="4">
        <f t="shared" si="7"/>
        <v>-20.391377809390008</v>
      </c>
      <c r="W49" s="18">
        <v>14.4599390029907</v>
      </c>
      <c r="X49" s="16">
        <v>161.27194080208599</v>
      </c>
      <c r="Y49" s="4">
        <v>175.17623584562301</v>
      </c>
      <c r="Z49" s="11">
        <f t="shared" si="8"/>
        <v>61.271940802085993</v>
      </c>
      <c r="AA49" s="4">
        <f t="shared" si="9"/>
        <v>-24.823764154376988</v>
      </c>
      <c r="AB49" s="19">
        <v>1.97199511528015</v>
      </c>
      <c r="AC49" s="16">
        <v>94</v>
      </c>
      <c r="AD49" s="4">
        <v>200</v>
      </c>
      <c r="AE49" s="11">
        <f t="shared" si="10"/>
        <v>-6</v>
      </c>
      <c r="AF49" s="4">
        <f t="shared" si="11"/>
        <v>0</v>
      </c>
      <c r="AG49" s="19">
        <v>1.9860508441925</v>
      </c>
      <c r="AH49" s="16">
        <v>107</v>
      </c>
      <c r="AI49" s="4">
        <v>199</v>
      </c>
      <c r="AJ49" s="11">
        <f t="shared" si="12"/>
        <v>7</v>
      </c>
      <c r="AK49" s="4">
        <f t="shared" si="13"/>
        <v>-1</v>
      </c>
      <c r="AL49" s="19">
        <v>2.21246314048767</v>
      </c>
    </row>
    <row r="50" spans="1:38" x14ac:dyDescent="0.4">
      <c r="A50" s="1">
        <v>47</v>
      </c>
      <c r="B50" s="1">
        <v>100</v>
      </c>
      <c r="C50" s="1">
        <v>200</v>
      </c>
      <c r="D50" s="16">
        <v>97</v>
      </c>
      <c r="E50" s="4">
        <v>199</v>
      </c>
      <c r="F50" s="11">
        <f t="shared" si="14"/>
        <v>-3</v>
      </c>
      <c r="G50" s="4">
        <f t="shared" si="15"/>
        <v>-1</v>
      </c>
      <c r="H50" s="20">
        <v>3.6093950271606397E-2</v>
      </c>
      <c r="I50" s="16">
        <v>153.38661067080599</v>
      </c>
      <c r="J50" s="4">
        <v>166.13427929234601</v>
      </c>
      <c r="K50" s="11">
        <f t="shared" si="2"/>
        <v>53.386610670805993</v>
      </c>
      <c r="L50" s="4">
        <f t="shared" si="3"/>
        <v>-33.865720707653992</v>
      </c>
      <c r="M50" s="20">
        <v>1.3721227645873999E-2</v>
      </c>
      <c r="N50" s="16">
        <v>10.5</v>
      </c>
      <c r="O50" s="4">
        <v>283</v>
      </c>
      <c r="P50" s="11">
        <f t="shared" si="4"/>
        <v>-89.5</v>
      </c>
      <c r="Q50" s="4">
        <f t="shared" si="5"/>
        <v>83</v>
      </c>
      <c r="R50" s="20">
        <v>7.3719024658203099E-3</v>
      </c>
      <c r="S50" s="16">
        <v>123.704905698857</v>
      </c>
      <c r="T50" s="4">
        <v>160.55584555453501</v>
      </c>
      <c r="U50" s="11">
        <f t="shared" si="6"/>
        <v>23.704905698857004</v>
      </c>
      <c r="V50" s="4">
        <f t="shared" si="7"/>
        <v>-39.444154445464989</v>
      </c>
      <c r="W50" s="18">
        <v>13.779743909835799</v>
      </c>
      <c r="X50" s="16">
        <v>150.00010519638599</v>
      </c>
      <c r="Y50" s="4">
        <v>196.00082577789399</v>
      </c>
      <c r="Z50" s="11">
        <f t="shared" si="8"/>
        <v>50.000105196385988</v>
      </c>
      <c r="AA50" s="4">
        <f t="shared" si="9"/>
        <v>-3.9991742221060065</v>
      </c>
      <c r="AB50" s="19">
        <v>1.00461101531982</v>
      </c>
      <c r="AC50" s="16">
        <v>96</v>
      </c>
      <c r="AD50" s="4">
        <v>202</v>
      </c>
      <c r="AE50" s="11">
        <f t="shared" si="10"/>
        <v>-4</v>
      </c>
      <c r="AF50" s="4">
        <f t="shared" si="11"/>
        <v>2</v>
      </c>
      <c r="AG50" s="19">
        <v>1.7768850326538099</v>
      </c>
      <c r="AH50" s="16">
        <v>100</v>
      </c>
      <c r="AI50" s="4">
        <v>201</v>
      </c>
      <c r="AJ50" s="11">
        <f t="shared" si="12"/>
        <v>0</v>
      </c>
      <c r="AK50" s="4">
        <f t="shared" si="13"/>
        <v>1</v>
      </c>
      <c r="AL50" s="19">
        <v>2.1998839378356898</v>
      </c>
    </row>
    <row r="51" spans="1:38" x14ac:dyDescent="0.4">
      <c r="A51" s="1">
        <v>48</v>
      </c>
      <c r="B51" s="1">
        <v>100</v>
      </c>
      <c r="C51" s="1">
        <v>200</v>
      </c>
      <c r="D51" s="16">
        <v>102</v>
      </c>
      <c r="E51" s="4">
        <v>200</v>
      </c>
      <c r="F51" s="11">
        <f t="shared" si="14"/>
        <v>2</v>
      </c>
      <c r="G51" s="4">
        <f t="shared" si="15"/>
        <v>0</v>
      </c>
      <c r="H51" s="20">
        <v>3.4198999404907199E-2</v>
      </c>
      <c r="I51" s="16">
        <v>127.057973915687</v>
      </c>
      <c r="J51" s="4">
        <v>198.31688723373901</v>
      </c>
      <c r="K51" s="11">
        <f t="shared" si="2"/>
        <v>27.057973915687</v>
      </c>
      <c r="L51" s="4">
        <f t="shared" si="3"/>
        <v>-1.6831127662609902</v>
      </c>
      <c r="M51" s="20">
        <v>1.2105941772460899E-2</v>
      </c>
      <c r="N51" s="16">
        <v>12.5</v>
      </c>
      <c r="O51" s="4">
        <v>274.5</v>
      </c>
      <c r="P51" s="11">
        <f t="shared" si="4"/>
        <v>-87.5</v>
      </c>
      <c r="Q51" s="4">
        <f t="shared" si="5"/>
        <v>74.5</v>
      </c>
      <c r="R51" s="20">
        <v>7.72619247436523E-3</v>
      </c>
      <c r="S51" s="16">
        <v>125.69852081884601</v>
      </c>
      <c r="T51" s="4">
        <v>168.24461447643299</v>
      </c>
      <c r="U51" s="11">
        <f t="shared" si="6"/>
        <v>25.698520818846006</v>
      </c>
      <c r="V51" s="4">
        <f t="shared" si="7"/>
        <v>-31.755385523567014</v>
      </c>
      <c r="W51" s="18">
        <v>13.510463953018199</v>
      </c>
      <c r="X51" s="16">
        <v>137.701335077127</v>
      </c>
      <c r="Y51" s="4">
        <v>186.109844347181</v>
      </c>
      <c r="Z51" s="11">
        <f t="shared" si="8"/>
        <v>37.701335077126998</v>
      </c>
      <c r="AA51" s="4">
        <f t="shared" si="9"/>
        <v>-13.890155652819004</v>
      </c>
      <c r="AB51" s="19">
        <v>1.0250270366668699</v>
      </c>
      <c r="AC51" s="16">
        <v>98</v>
      </c>
      <c r="AD51" s="4">
        <v>201</v>
      </c>
      <c r="AE51" s="11">
        <f t="shared" si="10"/>
        <v>-2</v>
      </c>
      <c r="AF51" s="4">
        <f t="shared" si="11"/>
        <v>1</v>
      </c>
      <c r="AG51" s="19">
        <v>1.7343049049377399</v>
      </c>
      <c r="AH51" s="16">
        <v>106</v>
      </c>
      <c r="AI51" s="4">
        <v>198</v>
      </c>
      <c r="AJ51" s="11">
        <f t="shared" si="12"/>
        <v>6</v>
      </c>
      <c r="AK51" s="4">
        <f t="shared" si="13"/>
        <v>-2</v>
      </c>
      <c r="AL51" s="19">
        <v>2.0783560276031499</v>
      </c>
    </row>
    <row r="52" spans="1:38" x14ac:dyDescent="0.4">
      <c r="A52" s="1">
        <v>49</v>
      </c>
      <c r="B52" s="1">
        <v>100</v>
      </c>
      <c r="C52" s="1">
        <v>200</v>
      </c>
      <c r="D52" s="16">
        <v>100</v>
      </c>
      <c r="E52" s="4">
        <v>200</v>
      </c>
      <c r="F52" s="11">
        <f t="shared" si="14"/>
        <v>0</v>
      </c>
      <c r="G52" s="4">
        <f t="shared" si="15"/>
        <v>0</v>
      </c>
      <c r="H52" s="20">
        <v>4.4435024261474602E-2</v>
      </c>
      <c r="I52" s="16">
        <v>173.05923188259499</v>
      </c>
      <c r="J52" s="4">
        <v>210.58006670571601</v>
      </c>
      <c r="K52" s="11">
        <f t="shared" si="2"/>
        <v>73.059231882594986</v>
      </c>
      <c r="L52" s="4">
        <f t="shared" si="3"/>
        <v>10.580066705716007</v>
      </c>
      <c r="M52" s="20">
        <v>1.4156103134155299E-2</v>
      </c>
      <c r="N52" s="16">
        <v>21</v>
      </c>
      <c r="O52" s="4">
        <v>287.5</v>
      </c>
      <c r="P52" s="11">
        <f t="shared" si="4"/>
        <v>-79</v>
      </c>
      <c r="Q52" s="4">
        <f t="shared" si="5"/>
        <v>87.5</v>
      </c>
      <c r="R52" s="20">
        <v>7.9898834228515608E-3</v>
      </c>
      <c r="S52" s="16">
        <v>113.950388204308</v>
      </c>
      <c r="T52" s="4">
        <v>196.92037446597101</v>
      </c>
      <c r="U52" s="11">
        <f t="shared" si="6"/>
        <v>13.950388204307998</v>
      </c>
      <c r="V52" s="4">
        <f t="shared" si="7"/>
        <v>-3.0796255340289918</v>
      </c>
      <c r="W52" s="18">
        <v>13.593898057937601</v>
      </c>
      <c r="X52" s="16">
        <v>185.66493816522299</v>
      </c>
      <c r="Y52" s="4">
        <v>200.318621671925</v>
      </c>
      <c r="Z52" s="11">
        <f t="shared" si="8"/>
        <v>85.664938165222992</v>
      </c>
      <c r="AA52" s="4">
        <f t="shared" si="9"/>
        <v>0.31862167192500124</v>
      </c>
      <c r="AB52" s="19">
        <v>1.1263780593872099</v>
      </c>
      <c r="AC52" s="16">
        <v>103</v>
      </c>
      <c r="AD52" s="4">
        <v>202</v>
      </c>
      <c r="AE52" s="11">
        <f t="shared" si="10"/>
        <v>3</v>
      </c>
      <c r="AF52" s="4">
        <f t="shared" si="11"/>
        <v>2</v>
      </c>
      <c r="AG52" s="19">
        <v>1.84195899963379</v>
      </c>
      <c r="AH52" s="16">
        <v>104</v>
      </c>
      <c r="AI52" s="4">
        <v>200</v>
      </c>
      <c r="AJ52" s="11">
        <f t="shared" si="12"/>
        <v>4</v>
      </c>
      <c r="AK52" s="4">
        <f t="shared" si="13"/>
        <v>0</v>
      </c>
      <c r="AL52" s="19">
        <v>2.1895999908447301</v>
      </c>
    </row>
    <row r="53" spans="1:38" x14ac:dyDescent="0.4">
      <c r="A53" s="1">
        <v>50</v>
      </c>
      <c r="B53" s="1">
        <v>100</v>
      </c>
      <c r="C53" s="1">
        <v>200</v>
      </c>
      <c r="D53" s="16">
        <v>97</v>
      </c>
      <c r="E53" s="4">
        <v>199</v>
      </c>
      <c r="F53" s="11">
        <f t="shared" si="14"/>
        <v>-3</v>
      </c>
      <c r="G53" s="4">
        <f t="shared" si="15"/>
        <v>-1</v>
      </c>
      <c r="H53" s="20">
        <v>3.5979032516479499E-2</v>
      </c>
      <c r="I53" s="16">
        <v>137.05202943254</v>
      </c>
      <c r="J53" s="4">
        <v>179.95042204260099</v>
      </c>
      <c r="K53" s="11">
        <f t="shared" si="2"/>
        <v>37.052029432539996</v>
      </c>
      <c r="L53" s="4">
        <f t="shared" si="3"/>
        <v>-20.049577957399009</v>
      </c>
      <c r="M53" s="20">
        <v>1.34689807891846E-2</v>
      </c>
      <c r="N53" s="16">
        <v>10.5</v>
      </c>
      <c r="O53" s="4">
        <v>288.5</v>
      </c>
      <c r="P53" s="11">
        <f t="shared" si="4"/>
        <v>-89.5</v>
      </c>
      <c r="Q53" s="4">
        <f t="shared" si="5"/>
        <v>88.5</v>
      </c>
      <c r="R53" s="20">
        <v>7.8859329223632795E-3</v>
      </c>
      <c r="S53" s="16">
        <v>127.287572554851</v>
      </c>
      <c r="T53" s="4">
        <v>165.50102927591999</v>
      </c>
      <c r="U53" s="11">
        <f t="shared" si="6"/>
        <v>27.287572554850996</v>
      </c>
      <c r="V53" s="4">
        <f t="shared" si="7"/>
        <v>-34.49897072408001</v>
      </c>
      <c r="W53" s="18">
        <v>13.902430057525599</v>
      </c>
      <c r="X53" s="16">
        <v>101.827698854806</v>
      </c>
      <c r="Y53" s="4">
        <v>183.67192048231701</v>
      </c>
      <c r="Z53" s="11">
        <f t="shared" si="8"/>
        <v>1.8276988548060018</v>
      </c>
      <c r="AA53" s="4">
        <f t="shared" si="9"/>
        <v>-16.328079517682994</v>
      </c>
      <c r="AB53" s="19">
        <v>0.94193911552429199</v>
      </c>
      <c r="AC53" s="16">
        <v>98.75</v>
      </c>
      <c r="AD53" s="4">
        <v>200</v>
      </c>
      <c r="AE53" s="11">
        <f t="shared" si="10"/>
        <v>-1.25</v>
      </c>
      <c r="AF53" s="4">
        <f t="shared" si="11"/>
        <v>0</v>
      </c>
      <c r="AG53" s="19">
        <v>2.0254960060119598</v>
      </c>
      <c r="AH53" s="16">
        <v>100</v>
      </c>
      <c r="AI53" s="4">
        <v>199</v>
      </c>
      <c r="AJ53" s="11">
        <f t="shared" si="12"/>
        <v>0</v>
      </c>
      <c r="AK53" s="4">
        <f t="shared" si="13"/>
        <v>-1</v>
      </c>
      <c r="AL53" s="19">
        <v>2.2481498718261701</v>
      </c>
    </row>
  </sheetData>
  <mergeCells count="30">
    <mergeCell ref="AC1:AG1"/>
    <mergeCell ref="AC2:AD2"/>
    <mergeCell ref="AE2:AF2"/>
    <mergeCell ref="AG2:AG3"/>
    <mergeCell ref="AH1:AL1"/>
    <mergeCell ref="AH2:AI2"/>
    <mergeCell ref="AJ2:AK2"/>
    <mergeCell ref="AL2:AL3"/>
    <mergeCell ref="S1:W1"/>
    <mergeCell ref="S2:T2"/>
    <mergeCell ref="U2:V2"/>
    <mergeCell ref="W2:W3"/>
    <mergeCell ref="X1:AB1"/>
    <mergeCell ref="AB2:AB3"/>
    <mergeCell ref="X2:Y2"/>
    <mergeCell ref="Z2:AA2"/>
    <mergeCell ref="D2:E2"/>
    <mergeCell ref="F2:G2"/>
    <mergeCell ref="N2:O2"/>
    <mergeCell ref="A1:A3"/>
    <mergeCell ref="B1:C2"/>
    <mergeCell ref="H2:H3"/>
    <mergeCell ref="D1:H1"/>
    <mergeCell ref="I1:M1"/>
    <mergeCell ref="N1:R1"/>
    <mergeCell ref="P2:Q2"/>
    <mergeCell ref="I2:J2"/>
    <mergeCell ref="K2:L2"/>
    <mergeCell ref="M2:M3"/>
    <mergeCell ref="R2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6F62-A899-422D-8236-64C1591842E6}">
  <dimension ref="A1:AL53"/>
  <sheetViews>
    <sheetView zoomScaleNormal="100" workbookViewId="0">
      <pane xSplit="3" ySplit="3" topLeftCell="O4" activePane="bottomRight" state="frozen"/>
      <selection pane="topRight" activeCell="H1" sqref="H1"/>
      <selection pane="bottomLeft" activeCell="A3" sqref="A3"/>
      <selection pane="bottomRight" activeCell="AC12" sqref="AC12"/>
    </sheetView>
  </sheetViews>
  <sheetFormatPr defaultRowHeight="12.3" x14ac:dyDescent="0.4"/>
  <cols>
    <col min="1" max="1" width="2.71875" style="1" bestFit="1" customWidth="1"/>
    <col min="2" max="3" width="4.5" style="1" customWidth="1"/>
    <col min="4" max="4" width="6.21875" style="16" customWidth="1"/>
    <col min="5" max="5" width="6.21875" style="4" customWidth="1"/>
    <col min="6" max="6" width="6.21875" style="11" customWidth="1"/>
    <col min="7" max="7" width="6.21875" style="4" customWidth="1"/>
    <col min="8" max="8" width="6.21875" style="17" customWidth="1"/>
    <col min="9" max="9" width="6.21875" style="16" customWidth="1"/>
    <col min="10" max="10" width="6.21875" style="4" customWidth="1"/>
    <col min="11" max="11" width="6.21875" style="11" customWidth="1"/>
    <col min="12" max="12" width="6.21875" style="4" customWidth="1"/>
    <col min="13" max="13" width="6.21875" style="17" customWidth="1"/>
    <col min="14" max="14" width="6.21875" style="16" customWidth="1"/>
    <col min="15" max="15" width="6.21875" style="4" customWidth="1"/>
    <col min="16" max="16" width="6.21875" style="11" customWidth="1"/>
    <col min="17" max="17" width="6.21875" style="4" customWidth="1"/>
    <col min="18" max="18" width="6.21875" style="17" customWidth="1"/>
    <col min="19" max="19" width="6.21875" style="16" customWidth="1"/>
    <col min="20" max="20" width="6.21875" style="4" customWidth="1"/>
    <col min="21" max="21" width="6.21875" style="11" customWidth="1"/>
    <col min="22" max="22" width="6.21875" style="4" customWidth="1"/>
    <col min="23" max="23" width="6.21875" style="17" customWidth="1"/>
    <col min="24" max="24" width="6.21875" style="16" customWidth="1"/>
    <col min="25" max="25" width="6.21875" style="4" customWidth="1"/>
    <col min="26" max="26" width="6.21875" style="11" customWidth="1"/>
    <col min="27" max="27" width="6.21875" style="4" customWidth="1"/>
    <col min="28" max="28" width="6.21875" style="17" customWidth="1"/>
    <col min="29" max="29" width="6.21875" style="16" customWidth="1"/>
    <col min="30" max="30" width="6.21875" style="4" customWidth="1"/>
    <col min="31" max="31" width="6.21875" style="11" customWidth="1"/>
    <col min="32" max="32" width="6.21875" style="4" customWidth="1"/>
    <col min="33" max="33" width="6.21875" style="17" customWidth="1"/>
    <col min="34" max="34" width="6.21875" style="16" customWidth="1"/>
    <col min="35" max="35" width="6.21875" style="4" customWidth="1"/>
    <col min="36" max="36" width="6.21875" style="11" customWidth="1"/>
    <col min="37" max="37" width="6.21875" style="4" customWidth="1"/>
    <col min="38" max="38" width="6.21875" style="17" customWidth="1"/>
    <col min="39" max="16384" width="8.88671875" style="1"/>
  </cols>
  <sheetData>
    <row r="1" spans="1:38" s="2" customFormat="1" ht="24.3" customHeight="1" x14ac:dyDescent="0.4">
      <c r="A1" s="21" t="s">
        <v>111</v>
      </c>
      <c r="B1" s="23" t="s">
        <v>119</v>
      </c>
      <c r="C1" s="23"/>
      <c r="D1" s="25" t="s">
        <v>129</v>
      </c>
      <c r="E1" s="25"/>
      <c r="F1" s="25"/>
      <c r="G1" s="25"/>
      <c r="H1" s="26"/>
      <c r="I1" s="25" t="s">
        <v>128</v>
      </c>
      <c r="J1" s="25"/>
      <c r="K1" s="25"/>
      <c r="L1" s="25"/>
      <c r="M1" s="26"/>
      <c r="N1" s="25" t="s">
        <v>127</v>
      </c>
      <c r="O1" s="25"/>
      <c r="P1" s="25"/>
      <c r="Q1" s="25"/>
      <c r="R1" s="26"/>
      <c r="S1" s="25" t="s">
        <v>130</v>
      </c>
      <c r="T1" s="25"/>
      <c r="U1" s="25"/>
      <c r="V1" s="25"/>
      <c r="W1" s="26"/>
      <c r="X1" s="25" t="s">
        <v>123</v>
      </c>
      <c r="Y1" s="25"/>
      <c r="Z1" s="25"/>
      <c r="AA1" s="25"/>
      <c r="AB1" s="26"/>
      <c r="AC1" s="25" t="s">
        <v>124</v>
      </c>
      <c r="AD1" s="25"/>
      <c r="AE1" s="25"/>
      <c r="AF1" s="25"/>
      <c r="AG1" s="26"/>
      <c r="AH1" s="25" t="s">
        <v>125</v>
      </c>
      <c r="AI1" s="25"/>
      <c r="AJ1" s="25"/>
      <c r="AK1" s="25"/>
      <c r="AL1" s="26"/>
    </row>
    <row r="2" spans="1:38" s="2" customFormat="1" ht="12.3" customHeight="1" x14ac:dyDescent="0.4">
      <c r="A2" s="21"/>
      <c r="B2" s="23"/>
      <c r="C2" s="23"/>
      <c r="D2" s="21" t="s">
        <v>120</v>
      </c>
      <c r="E2" s="21"/>
      <c r="F2" s="22" t="s">
        <v>121</v>
      </c>
      <c r="G2" s="21"/>
      <c r="H2" s="24" t="s">
        <v>122</v>
      </c>
      <c r="I2" s="21" t="s">
        <v>120</v>
      </c>
      <c r="J2" s="21"/>
      <c r="K2" s="22" t="s">
        <v>121</v>
      </c>
      <c r="L2" s="21"/>
      <c r="M2" s="24" t="s">
        <v>122</v>
      </c>
      <c r="N2" s="21" t="s">
        <v>120</v>
      </c>
      <c r="O2" s="21"/>
      <c r="P2" s="22" t="s">
        <v>121</v>
      </c>
      <c r="Q2" s="21"/>
      <c r="R2" s="24" t="s">
        <v>122</v>
      </c>
      <c r="S2" s="21" t="s">
        <v>120</v>
      </c>
      <c r="T2" s="21"/>
      <c r="U2" s="22" t="s">
        <v>121</v>
      </c>
      <c r="V2" s="21"/>
      <c r="W2" s="24" t="s">
        <v>122</v>
      </c>
      <c r="X2" s="21" t="s">
        <v>120</v>
      </c>
      <c r="Y2" s="21"/>
      <c r="Z2" s="22" t="s">
        <v>121</v>
      </c>
      <c r="AA2" s="21"/>
      <c r="AB2" s="24" t="s">
        <v>122</v>
      </c>
      <c r="AC2" s="21" t="s">
        <v>120</v>
      </c>
      <c r="AD2" s="21"/>
      <c r="AE2" s="22" t="s">
        <v>121</v>
      </c>
      <c r="AF2" s="21"/>
      <c r="AG2" s="24" t="s">
        <v>122</v>
      </c>
      <c r="AH2" s="21" t="s">
        <v>120</v>
      </c>
      <c r="AI2" s="21"/>
      <c r="AJ2" s="22" t="s">
        <v>121</v>
      </c>
      <c r="AK2" s="21"/>
      <c r="AL2" s="24" t="s">
        <v>122</v>
      </c>
    </row>
    <row r="3" spans="1:38" s="2" customFormat="1" x14ac:dyDescent="0.4">
      <c r="A3" s="21"/>
      <c r="B3" s="2" t="s">
        <v>106</v>
      </c>
      <c r="C3" s="2" t="s">
        <v>107</v>
      </c>
      <c r="D3" s="15" t="s">
        <v>106</v>
      </c>
      <c r="E3" s="2" t="s">
        <v>107</v>
      </c>
      <c r="F3" s="10" t="s">
        <v>106</v>
      </c>
      <c r="G3" s="2" t="s">
        <v>107</v>
      </c>
      <c r="H3" s="24"/>
      <c r="I3" s="15" t="s">
        <v>106</v>
      </c>
      <c r="J3" s="2" t="s">
        <v>107</v>
      </c>
      <c r="K3" s="10" t="s">
        <v>106</v>
      </c>
      <c r="L3" s="2" t="s">
        <v>107</v>
      </c>
      <c r="M3" s="24"/>
      <c r="N3" s="15" t="s">
        <v>106</v>
      </c>
      <c r="O3" s="2" t="s">
        <v>107</v>
      </c>
      <c r="P3" s="10" t="s">
        <v>106</v>
      </c>
      <c r="Q3" s="2" t="s">
        <v>107</v>
      </c>
      <c r="R3" s="24"/>
      <c r="S3" s="15" t="s">
        <v>106</v>
      </c>
      <c r="T3" s="2" t="s">
        <v>107</v>
      </c>
      <c r="U3" s="10" t="s">
        <v>106</v>
      </c>
      <c r="V3" s="2" t="s">
        <v>107</v>
      </c>
      <c r="W3" s="24"/>
      <c r="X3" s="15" t="s">
        <v>106</v>
      </c>
      <c r="Y3" s="2" t="s">
        <v>107</v>
      </c>
      <c r="Z3" s="10" t="s">
        <v>106</v>
      </c>
      <c r="AA3" s="2" t="s">
        <v>107</v>
      </c>
      <c r="AB3" s="24"/>
      <c r="AC3" s="15" t="s">
        <v>106</v>
      </c>
      <c r="AD3" s="2" t="s">
        <v>107</v>
      </c>
      <c r="AE3" s="10" t="s">
        <v>106</v>
      </c>
      <c r="AF3" s="2" t="s">
        <v>107</v>
      </c>
      <c r="AG3" s="24"/>
      <c r="AH3" s="15" t="s">
        <v>106</v>
      </c>
      <c r="AI3" s="2" t="s">
        <v>107</v>
      </c>
      <c r="AJ3" s="10" t="s">
        <v>106</v>
      </c>
      <c r="AK3" s="2" t="s">
        <v>107</v>
      </c>
      <c r="AL3" s="24"/>
    </row>
    <row r="4" spans="1:38" x14ac:dyDescent="0.4">
      <c r="A4" s="1">
        <v>1</v>
      </c>
      <c r="B4" s="1">
        <v>100</v>
      </c>
      <c r="C4" s="1">
        <v>200</v>
      </c>
      <c r="D4" s="16">
        <v>114</v>
      </c>
      <c r="E4" s="4">
        <v>203</v>
      </c>
      <c r="F4" s="11">
        <f t="shared" ref="F4:F35" si="0">D4-B4</f>
        <v>14</v>
      </c>
      <c r="G4" s="4">
        <f t="shared" ref="G4:G35" si="1">E4-C4</f>
        <v>3</v>
      </c>
      <c r="H4" s="20">
        <v>0.122627973556519</v>
      </c>
      <c r="I4" s="16">
        <v>160.835580201086</v>
      </c>
      <c r="J4" s="4">
        <v>227.09215954183099</v>
      </c>
      <c r="K4" s="11">
        <f>I4-$B4</f>
        <v>60.835580201086003</v>
      </c>
      <c r="L4" s="4">
        <f>J4-$C4</f>
        <v>27.092159541830995</v>
      </c>
      <c r="M4" s="20">
        <v>3.1370878219604499E-2</v>
      </c>
      <c r="N4" s="16">
        <v>12.5</v>
      </c>
      <c r="O4" s="4">
        <v>287</v>
      </c>
      <c r="P4" s="11">
        <f>N4-$B4</f>
        <v>-87.5</v>
      </c>
      <c r="Q4" s="4">
        <f>O4-$C4</f>
        <v>87</v>
      </c>
      <c r="R4" s="20">
        <v>2.1060228347778299E-2</v>
      </c>
      <c r="S4" s="16">
        <v>48.795633684302103</v>
      </c>
      <c r="T4" s="4">
        <v>190.084815465578</v>
      </c>
      <c r="U4" s="11">
        <f>S4-$B4</f>
        <v>-51.204366315697897</v>
      </c>
      <c r="V4" s="4">
        <f>T4-$C4</f>
        <v>-9.9151845344219964</v>
      </c>
      <c r="W4" s="18">
        <v>15.777524948120099</v>
      </c>
      <c r="X4" s="16">
        <v>164.939695917411</v>
      </c>
      <c r="Y4" s="4">
        <v>202.63026571984901</v>
      </c>
      <c r="Z4" s="11">
        <f>X4-$B4</f>
        <v>64.939695917411001</v>
      </c>
      <c r="AA4" s="4">
        <f>Y4-$C4</f>
        <v>2.6302657198490067</v>
      </c>
      <c r="AB4" s="19">
        <v>1.04715895652771</v>
      </c>
      <c r="AC4" s="16">
        <v>102</v>
      </c>
      <c r="AD4" s="4">
        <v>198</v>
      </c>
      <c r="AE4" s="11">
        <f>AC4-$B4</f>
        <v>2</v>
      </c>
      <c r="AF4" s="4">
        <f>AD4-$C4</f>
        <v>-2</v>
      </c>
      <c r="AG4" s="19">
        <v>1.89374995231628</v>
      </c>
      <c r="AH4" s="16">
        <v>165</v>
      </c>
      <c r="AI4" s="4">
        <v>212</v>
      </c>
      <c r="AJ4" s="11">
        <f>AH4-$B4</f>
        <v>65</v>
      </c>
      <c r="AK4" s="4">
        <f>AI4-$C4</f>
        <v>12</v>
      </c>
      <c r="AL4" s="19">
        <v>2.4881010055542001</v>
      </c>
    </row>
    <row r="5" spans="1:38" x14ac:dyDescent="0.4">
      <c r="A5" s="1">
        <v>2</v>
      </c>
      <c r="B5" s="1">
        <v>100</v>
      </c>
      <c r="C5" s="1">
        <v>200</v>
      </c>
      <c r="D5" s="16">
        <v>93</v>
      </c>
      <c r="E5" s="4">
        <v>169</v>
      </c>
      <c r="F5" s="11">
        <f t="shared" si="0"/>
        <v>-7</v>
      </c>
      <c r="G5" s="4">
        <f t="shared" si="1"/>
        <v>-31</v>
      </c>
      <c r="H5" s="20">
        <v>3.9623975753784201E-2</v>
      </c>
      <c r="I5" s="16">
        <v>125.34889245835799</v>
      </c>
      <c r="J5" s="4">
        <v>164.40113235171799</v>
      </c>
      <c r="K5" s="11">
        <f t="shared" ref="K5:K53" si="2">I5-$B5</f>
        <v>25.348892458357994</v>
      </c>
      <c r="L5" s="4">
        <f t="shared" ref="L5:L53" si="3">J5-$C5</f>
        <v>-35.59886764828201</v>
      </c>
      <c r="M5" s="20">
        <v>1.3900041580200201E-2</v>
      </c>
      <c r="N5" s="16">
        <v>30</v>
      </c>
      <c r="O5" s="4">
        <v>273.5</v>
      </c>
      <c r="P5" s="11">
        <f t="shared" ref="P5:P53" si="4">N5-$B5</f>
        <v>-70</v>
      </c>
      <c r="Q5" s="4">
        <f t="shared" ref="Q5:Q53" si="5">O5-$C5</f>
        <v>73.5</v>
      </c>
      <c r="R5" s="20">
        <v>7.6808929443359401E-3</v>
      </c>
      <c r="S5" s="16">
        <v>131.563569114373</v>
      </c>
      <c r="T5" s="4">
        <v>158.883393976593</v>
      </c>
      <c r="U5" s="11">
        <f t="shared" ref="U5:U53" si="6">S5-$B5</f>
        <v>31.563569114372996</v>
      </c>
      <c r="V5" s="4">
        <f t="shared" ref="V5:V53" si="7">T5-$C5</f>
        <v>-41.116606023407002</v>
      </c>
      <c r="W5" s="18">
        <v>14.822628974914601</v>
      </c>
      <c r="X5" s="16">
        <v>104.44829751158601</v>
      </c>
      <c r="Y5" s="4">
        <v>173.54410217118601</v>
      </c>
      <c r="Z5" s="11">
        <f t="shared" ref="Z5:Z53" si="8">X5-$B5</f>
        <v>4.4482975115860057</v>
      </c>
      <c r="AA5" s="4">
        <f t="shared" ref="AA5:AA53" si="9">Y5-$C5</f>
        <v>-26.455897828813988</v>
      </c>
      <c r="AB5" s="19">
        <v>1.2610490322112999</v>
      </c>
      <c r="AC5" s="16">
        <v>102</v>
      </c>
      <c r="AD5" s="4">
        <v>156</v>
      </c>
      <c r="AE5" s="11">
        <f t="shared" ref="AE5:AE53" si="10">AC5-$B5</f>
        <v>2</v>
      </c>
      <c r="AF5" s="4">
        <f t="shared" ref="AF5:AF53" si="11">AD5-$C5</f>
        <v>-44</v>
      </c>
      <c r="AG5" s="19">
        <v>1.9412319660186801</v>
      </c>
      <c r="AH5" s="16">
        <v>102</v>
      </c>
      <c r="AI5" s="4">
        <v>168</v>
      </c>
      <c r="AJ5" s="11">
        <f t="shared" ref="AJ5:AJ53" si="12">AH5-$B5</f>
        <v>2</v>
      </c>
      <c r="AK5" s="4">
        <f t="shared" ref="AK5:AK53" si="13">AI5-$C5</f>
        <v>-32</v>
      </c>
      <c r="AL5" s="19">
        <v>2.6736969947814901</v>
      </c>
    </row>
    <row r="6" spans="1:38" x14ac:dyDescent="0.4">
      <c r="A6" s="1">
        <v>3</v>
      </c>
      <c r="B6" s="1">
        <v>100</v>
      </c>
      <c r="C6" s="1">
        <v>200</v>
      </c>
      <c r="D6" s="16">
        <v>99</v>
      </c>
      <c r="E6" s="4">
        <v>144</v>
      </c>
      <c r="F6" s="11">
        <f t="shared" si="0"/>
        <v>-1</v>
      </c>
      <c r="G6" s="4">
        <f t="shared" si="1"/>
        <v>-56</v>
      </c>
      <c r="H6" s="20">
        <v>3.7359952926635701E-2</v>
      </c>
      <c r="I6" s="16">
        <v>159.02740748057599</v>
      </c>
      <c r="J6" s="4">
        <v>256.350352805738</v>
      </c>
      <c r="K6" s="11">
        <f t="shared" si="2"/>
        <v>59.027407480575988</v>
      </c>
      <c r="L6" s="4">
        <f t="shared" si="3"/>
        <v>56.350352805737998</v>
      </c>
      <c r="M6" s="20">
        <v>1.3469934463501001E-2</v>
      </c>
      <c r="N6" s="16">
        <v>3.5</v>
      </c>
      <c r="O6" s="4">
        <v>289.5</v>
      </c>
      <c r="P6" s="11">
        <f t="shared" si="4"/>
        <v>-96.5</v>
      </c>
      <c r="Q6" s="4">
        <f t="shared" si="5"/>
        <v>89.5</v>
      </c>
      <c r="R6" s="20">
        <v>8.1729888916015608E-3</v>
      </c>
      <c r="S6" s="16">
        <v>164.09348649463499</v>
      </c>
      <c r="T6" s="4">
        <v>233.50385622594001</v>
      </c>
      <c r="U6" s="11">
        <f t="shared" si="6"/>
        <v>64.093486494634988</v>
      </c>
      <c r="V6" s="4">
        <f t="shared" si="7"/>
        <v>33.503856225940012</v>
      </c>
      <c r="W6" s="18">
        <v>13.944566011428799</v>
      </c>
      <c r="X6" s="16">
        <v>103.0006167004</v>
      </c>
      <c r="Y6" s="4">
        <v>242.63210859774699</v>
      </c>
      <c r="Z6" s="11">
        <f t="shared" si="8"/>
        <v>3.0006167004000019</v>
      </c>
      <c r="AA6" s="4">
        <f t="shared" si="9"/>
        <v>42.632108597746992</v>
      </c>
      <c r="AB6" s="19">
        <v>1.6194310188293499</v>
      </c>
      <c r="AC6" s="16">
        <v>101.25</v>
      </c>
      <c r="AD6" s="4">
        <v>206</v>
      </c>
      <c r="AE6" s="11">
        <f t="shared" si="10"/>
        <v>1.25</v>
      </c>
      <c r="AF6" s="4">
        <f t="shared" si="11"/>
        <v>6</v>
      </c>
      <c r="AG6" s="19">
        <v>1.8405508995056199</v>
      </c>
      <c r="AH6" s="16">
        <v>138</v>
      </c>
      <c r="AI6" s="4">
        <v>261</v>
      </c>
      <c r="AJ6" s="11">
        <f t="shared" si="12"/>
        <v>38</v>
      </c>
      <c r="AK6" s="4">
        <f t="shared" si="13"/>
        <v>61</v>
      </c>
      <c r="AL6" s="19">
        <v>2.4805450439453098</v>
      </c>
    </row>
    <row r="7" spans="1:38" x14ac:dyDescent="0.4">
      <c r="A7" s="1">
        <v>4</v>
      </c>
      <c r="B7" s="1">
        <v>100</v>
      </c>
      <c r="C7" s="1">
        <v>200</v>
      </c>
      <c r="D7" s="16">
        <v>99</v>
      </c>
      <c r="E7" s="4">
        <v>185</v>
      </c>
      <c r="F7" s="11">
        <f t="shared" si="0"/>
        <v>-1</v>
      </c>
      <c r="G7" s="4">
        <f t="shared" si="1"/>
        <v>-15</v>
      </c>
      <c r="H7" s="20">
        <v>4.1560888290405301E-2</v>
      </c>
      <c r="I7" s="16">
        <v>138.967846951578</v>
      </c>
      <c r="J7" s="4">
        <v>200.72389118895799</v>
      </c>
      <c r="K7" s="11">
        <f t="shared" si="2"/>
        <v>38.967846951577997</v>
      </c>
      <c r="L7" s="4">
        <f t="shared" si="3"/>
        <v>0.72389118895799243</v>
      </c>
      <c r="M7" s="20">
        <v>1.32400989532471E-2</v>
      </c>
      <c r="N7" s="16">
        <v>11.5</v>
      </c>
      <c r="O7" s="4">
        <v>291.5</v>
      </c>
      <c r="P7" s="11">
        <f t="shared" si="4"/>
        <v>-88.5</v>
      </c>
      <c r="Q7" s="4">
        <f t="shared" si="5"/>
        <v>91.5</v>
      </c>
      <c r="R7" s="20">
        <v>8.2499980926513707E-3</v>
      </c>
      <c r="S7" s="16">
        <v>94.429049611103096</v>
      </c>
      <c r="T7" s="4">
        <v>180.11467426320201</v>
      </c>
      <c r="U7" s="11">
        <f t="shared" si="6"/>
        <v>-5.5709503888969039</v>
      </c>
      <c r="V7" s="4">
        <f t="shared" si="7"/>
        <v>-19.885325736797995</v>
      </c>
      <c r="W7" s="18">
        <v>14.512926101684601</v>
      </c>
      <c r="X7" s="16">
        <v>110.999933666057</v>
      </c>
      <c r="Y7" s="4">
        <v>196.53821661771099</v>
      </c>
      <c r="Z7" s="11">
        <f t="shared" si="8"/>
        <v>10.999933666057004</v>
      </c>
      <c r="AA7" s="4">
        <f t="shared" si="9"/>
        <v>-3.4617833822890134</v>
      </c>
      <c r="AB7" s="19">
        <v>1.2182588577270499</v>
      </c>
      <c r="AC7" s="16">
        <v>99</v>
      </c>
      <c r="AD7" s="4">
        <v>202</v>
      </c>
      <c r="AE7" s="11">
        <f t="shared" si="10"/>
        <v>-1</v>
      </c>
      <c r="AF7" s="4">
        <f t="shared" si="11"/>
        <v>2</v>
      </c>
      <c r="AG7" s="19">
        <v>2.2408630847930899</v>
      </c>
      <c r="AH7" s="16">
        <v>183</v>
      </c>
      <c r="AI7" s="4">
        <v>282</v>
      </c>
      <c r="AJ7" s="11">
        <f t="shared" si="12"/>
        <v>83</v>
      </c>
      <c r="AK7" s="4">
        <f t="shared" si="13"/>
        <v>82</v>
      </c>
      <c r="AL7" s="19">
        <v>2.9168150424957302</v>
      </c>
    </row>
    <row r="8" spans="1:38" x14ac:dyDescent="0.4">
      <c r="A8" s="1">
        <v>5</v>
      </c>
      <c r="B8" s="1">
        <v>100</v>
      </c>
      <c r="C8" s="1">
        <v>200</v>
      </c>
      <c r="D8" s="16">
        <v>101</v>
      </c>
      <c r="E8" s="4">
        <v>167</v>
      </c>
      <c r="F8" s="11">
        <f t="shared" si="0"/>
        <v>1</v>
      </c>
      <c r="G8" s="4">
        <f t="shared" si="1"/>
        <v>-33</v>
      </c>
      <c r="H8" s="20">
        <v>8.9682817459106404E-2</v>
      </c>
      <c r="I8" s="16">
        <v>117.399410399258</v>
      </c>
      <c r="J8" s="4">
        <v>182.006596250413</v>
      </c>
      <c r="K8" s="11">
        <f t="shared" si="2"/>
        <v>17.399410399258002</v>
      </c>
      <c r="L8" s="4">
        <f t="shared" si="3"/>
        <v>-17.993403749587003</v>
      </c>
      <c r="M8" s="20">
        <v>2.6877164840698201E-2</v>
      </c>
      <c r="N8" s="16">
        <v>5</v>
      </c>
      <c r="O8" s="4">
        <v>287.5</v>
      </c>
      <c r="P8" s="11">
        <f t="shared" si="4"/>
        <v>-95</v>
      </c>
      <c r="Q8" s="4">
        <f t="shared" si="5"/>
        <v>87.5</v>
      </c>
      <c r="R8" s="20">
        <v>3.6697864532470703E-2</v>
      </c>
      <c r="S8" s="16">
        <v>139.84152026385601</v>
      </c>
      <c r="T8" s="4">
        <v>187.91247392275</v>
      </c>
      <c r="U8" s="11">
        <f t="shared" si="6"/>
        <v>39.841520263856012</v>
      </c>
      <c r="V8" s="4">
        <f t="shared" si="7"/>
        <v>-12.087526077250004</v>
      </c>
      <c r="W8" s="18">
        <v>15.4727220535278</v>
      </c>
      <c r="X8" s="16">
        <v>77.609244186159401</v>
      </c>
      <c r="Y8" s="4">
        <v>192.99985607431401</v>
      </c>
      <c r="Z8" s="11">
        <f t="shared" si="8"/>
        <v>-22.390755813840599</v>
      </c>
      <c r="AA8" s="4">
        <f t="shared" si="9"/>
        <v>-7.0001439256859896</v>
      </c>
      <c r="AB8" s="19">
        <v>1.29449510574341</v>
      </c>
      <c r="AC8" s="16">
        <v>102</v>
      </c>
      <c r="AD8" s="4">
        <v>200.25</v>
      </c>
      <c r="AE8" s="11">
        <f t="shared" si="10"/>
        <v>2</v>
      </c>
      <c r="AF8" s="4">
        <f t="shared" si="11"/>
        <v>0.25</v>
      </c>
      <c r="AG8" s="19">
        <v>1.91911101341248</v>
      </c>
      <c r="AH8" s="16">
        <v>281</v>
      </c>
      <c r="AI8" s="4">
        <v>287</v>
      </c>
      <c r="AJ8" s="11">
        <f t="shared" si="12"/>
        <v>181</v>
      </c>
      <c r="AK8" s="4">
        <f t="shared" si="13"/>
        <v>87</v>
      </c>
      <c r="AL8" s="19">
        <v>2.6205978393554701</v>
      </c>
    </row>
    <row r="9" spans="1:38" x14ac:dyDescent="0.4">
      <c r="A9" s="1">
        <v>6</v>
      </c>
      <c r="B9" s="1">
        <v>100</v>
      </c>
      <c r="C9" s="1">
        <v>200</v>
      </c>
      <c r="D9" s="16">
        <v>135</v>
      </c>
      <c r="E9" s="4">
        <v>176</v>
      </c>
      <c r="F9" s="11">
        <f t="shared" si="0"/>
        <v>35</v>
      </c>
      <c r="G9" s="4">
        <f t="shared" si="1"/>
        <v>-24</v>
      </c>
      <c r="H9" s="20">
        <v>5.0458192825317397E-2</v>
      </c>
      <c r="I9" s="16">
        <v>78.510220135041806</v>
      </c>
      <c r="J9" s="4">
        <v>163.44878498567499</v>
      </c>
      <c r="K9" s="11">
        <f t="shared" si="2"/>
        <v>-21.489779864958194</v>
      </c>
      <c r="L9" s="4">
        <f t="shared" si="3"/>
        <v>-36.55121501432501</v>
      </c>
      <c r="M9" s="20">
        <v>1.5949964523315398E-2</v>
      </c>
      <c r="N9" s="16">
        <v>5.5</v>
      </c>
      <c r="O9" s="4">
        <v>290.5</v>
      </c>
      <c r="P9" s="11">
        <f t="shared" si="4"/>
        <v>-94.5</v>
      </c>
      <c r="Q9" s="4">
        <f t="shared" si="5"/>
        <v>90.5</v>
      </c>
      <c r="R9" s="20">
        <v>1.1322021484375E-2</v>
      </c>
      <c r="S9" s="16">
        <v>97.594779263938406</v>
      </c>
      <c r="T9" s="4">
        <v>141.36913139625</v>
      </c>
      <c r="U9" s="11">
        <f t="shared" si="6"/>
        <v>-2.4052207360615938</v>
      </c>
      <c r="V9" s="4">
        <f t="shared" si="7"/>
        <v>-58.630868603750002</v>
      </c>
      <c r="W9" s="18">
        <v>15.538270950317401</v>
      </c>
      <c r="X9" s="16">
        <v>24.6754955097249</v>
      </c>
      <c r="Y9" s="4">
        <v>170.05053156117299</v>
      </c>
      <c r="Z9" s="11">
        <f t="shared" si="8"/>
        <v>-75.324504490275103</v>
      </c>
      <c r="AA9" s="4">
        <f t="shared" si="9"/>
        <v>-29.949468438827012</v>
      </c>
      <c r="AB9" s="19">
        <v>1.2654900550842301</v>
      </c>
      <c r="AC9" s="16">
        <v>102</v>
      </c>
      <c r="AD9" s="4">
        <v>199</v>
      </c>
      <c r="AE9" s="11">
        <f t="shared" si="10"/>
        <v>2</v>
      </c>
      <c r="AF9" s="4">
        <f t="shared" si="11"/>
        <v>-1</v>
      </c>
      <c r="AG9" s="19">
        <v>1.8256139755248999</v>
      </c>
      <c r="AH9" s="16">
        <v>136</v>
      </c>
      <c r="AI9" s="4">
        <v>178</v>
      </c>
      <c r="AJ9" s="11">
        <f t="shared" si="12"/>
        <v>36</v>
      </c>
      <c r="AK9" s="4">
        <f t="shared" si="13"/>
        <v>-22</v>
      </c>
      <c r="AL9" s="19">
        <v>2.7268090248107901</v>
      </c>
    </row>
    <row r="10" spans="1:38" x14ac:dyDescent="0.4">
      <c r="A10" s="1">
        <v>7</v>
      </c>
      <c r="B10" s="1">
        <v>100</v>
      </c>
      <c r="C10" s="1">
        <v>200</v>
      </c>
      <c r="D10" s="16">
        <v>112</v>
      </c>
      <c r="E10" s="4">
        <v>200</v>
      </c>
      <c r="F10" s="11">
        <f t="shared" si="0"/>
        <v>12</v>
      </c>
      <c r="G10" s="4">
        <f t="shared" si="1"/>
        <v>0</v>
      </c>
      <c r="H10" s="20">
        <v>3.5353183746337898E-2</v>
      </c>
      <c r="I10" s="16">
        <v>142.26889102213499</v>
      </c>
      <c r="J10" s="4">
        <v>214.954251459321</v>
      </c>
      <c r="K10" s="11">
        <f t="shared" si="2"/>
        <v>42.268891022134994</v>
      </c>
      <c r="L10" s="4">
        <f t="shared" si="3"/>
        <v>14.954251459321</v>
      </c>
      <c r="M10" s="20">
        <v>1.29067897796631E-2</v>
      </c>
      <c r="N10" s="16">
        <v>16</v>
      </c>
      <c r="O10" s="4">
        <v>289</v>
      </c>
      <c r="P10" s="11">
        <f t="shared" si="4"/>
        <v>-84</v>
      </c>
      <c r="Q10" s="4">
        <f t="shared" si="5"/>
        <v>89</v>
      </c>
      <c r="R10" s="20">
        <v>7.9011917114257795E-3</v>
      </c>
      <c r="S10" s="16">
        <v>154.98692013294101</v>
      </c>
      <c r="T10" s="4">
        <v>194.66738867541699</v>
      </c>
      <c r="U10" s="11">
        <f t="shared" si="6"/>
        <v>54.986920132941009</v>
      </c>
      <c r="V10" s="4">
        <f t="shared" si="7"/>
        <v>-5.3326113245830129</v>
      </c>
      <c r="W10" s="18">
        <v>13.838455915451</v>
      </c>
      <c r="X10" s="16">
        <v>133.89973822499101</v>
      </c>
      <c r="Y10" s="4">
        <v>200.51445318563799</v>
      </c>
      <c r="Z10" s="11">
        <f t="shared" si="8"/>
        <v>33.899738224991012</v>
      </c>
      <c r="AA10" s="4">
        <f t="shared" si="9"/>
        <v>0.51445318563798992</v>
      </c>
      <c r="AB10" s="19">
        <v>0.98777508735656705</v>
      </c>
      <c r="AC10" s="16">
        <v>98</v>
      </c>
      <c r="AD10" s="4">
        <v>200</v>
      </c>
      <c r="AE10" s="11">
        <f t="shared" si="10"/>
        <v>-2</v>
      </c>
      <c r="AF10" s="4">
        <f t="shared" si="11"/>
        <v>0</v>
      </c>
      <c r="AG10" s="19">
        <v>1.75122594833374</v>
      </c>
      <c r="AH10" s="16">
        <v>117</v>
      </c>
      <c r="AI10" s="4">
        <v>200</v>
      </c>
      <c r="AJ10" s="11">
        <f t="shared" si="12"/>
        <v>17</v>
      </c>
      <c r="AK10" s="4">
        <f t="shared" si="13"/>
        <v>0</v>
      </c>
      <c r="AL10" s="19">
        <v>2.5033750534057599</v>
      </c>
    </row>
    <row r="11" spans="1:38" x14ac:dyDescent="0.4">
      <c r="A11" s="1">
        <v>8</v>
      </c>
      <c r="B11" s="1">
        <v>100</v>
      </c>
      <c r="C11" s="1">
        <v>200</v>
      </c>
      <c r="D11" s="16">
        <v>123</v>
      </c>
      <c r="E11" s="4">
        <v>173</v>
      </c>
      <c r="F11" s="11">
        <f t="shared" si="0"/>
        <v>23</v>
      </c>
      <c r="G11" s="4">
        <f t="shared" si="1"/>
        <v>-27</v>
      </c>
      <c r="H11" s="20">
        <v>7.6279878616332994E-2</v>
      </c>
      <c r="I11" s="16">
        <v>50.330667522681402</v>
      </c>
      <c r="J11" s="4">
        <v>90.035992491708896</v>
      </c>
      <c r="K11" s="11">
        <f t="shared" si="2"/>
        <v>-49.669332477318598</v>
      </c>
      <c r="L11" s="4">
        <f t="shared" si="3"/>
        <v>-109.9640075082911</v>
      </c>
      <c r="M11" s="20">
        <v>2.0720005035400401E-2</v>
      </c>
      <c r="N11" s="16">
        <v>12</v>
      </c>
      <c r="O11" s="4">
        <v>295.5</v>
      </c>
      <c r="P11" s="11">
        <f t="shared" si="4"/>
        <v>-88</v>
      </c>
      <c r="Q11" s="4">
        <f t="shared" si="5"/>
        <v>95.5</v>
      </c>
      <c r="R11" s="20">
        <v>8.5759162902831997E-3</v>
      </c>
      <c r="S11" s="16">
        <v>102.14586167553</v>
      </c>
      <c r="T11" s="4">
        <v>192.71498759669601</v>
      </c>
      <c r="U11" s="11">
        <f t="shared" si="6"/>
        <v>2.14586167553</v>
      </c>
      <c r="V11" s="4">
        <f t="shared" si="7"/>
        <v>-7.2850124033039947</v>
      </c>
      <c r="W11" s="18">
        <v>14.2252750396729</v>
      </c>
      <c r="X11" s="16">
        <v>81.4480264351796</v>
      </c>
      <c r="Y11" s="4">
        <v>81.4480264351796</v>
      </c>
      <c r="Z11" s="11">
        <f t="shared" si="8"/>
        <v>-18.5519735648204</v>
      </c>
      <c r="AA11" s="4">
        <f t="shared" si="9"/>
        <v>-118.5519735648204</v>
      </c>
      <c r="AB11" s="19">
        <v>1.0535831451416</v>
      </c>
      <c r="AC11" s="16">
        <v>102</v>
      </c>
      <c r="AD11" s="4">
        <v>199</v>
      </c>
      <c r="AE11" s="11">
        <f t="shared" si="10"/>
        <v>2</v>
      </c>
      <c r="AF11" s="4">
        <f t="shared" si="11"/>
        <v>-1</v>
      </c>
      <c r="AG11" s="19">
        <v>1.8761279582977299</v>
      </c>
      <c r="AH11" s="16">
        <v>207</v>
      </c>
      <c r="AI11" s="4">
        <v>215</v>
      </c>
      <c r="AJ11" s="11">
        <f t="shared" si="12"/>
        <v>107</v>
      </c>
      <c r="AK11" s="4">
        <f t="shared" si="13"/>
        <v>15</v>
      </c>
      <c r="AL11" s="19">
        <v>2.7066588401794398</v>
      </c>
    </row>
    <row r="12" spans="1:38" x14ac:dyDescent="0.4">
      <c r="A12" s="1">
        <v>9</v>
      </c>
      <c r="B12" s="1">
        <v>100</v>
      </c>
      <c r="C12" s="1">
        <v>200</v>
      </c>
      <c r="D12" s="16">
        <v>118</v>
      </c>
      <c r="E12" s="4">
        <v>201</v>
      </c>
      <c r="F12" s="11">
        <f t="shared" si="0"/>
        <v>18</v>
      </c>
      <c r="G12" s="4">
        <f t="shared" si="1"/>
        <v>1</v>
      </c>
      <c r="H12" s="20">
        <v>3.6164045333862298E-2</v>
      </c>
      <c r="I12" s="16">
        <v>102.90783881058201</v>
      </c>
      <c r="J12" s="4">
        <v>214.923722349689</v>
      </c>
      <c r="K12" s="11">
        <f t="shared" si="2"/>
        <v>2.9078388105820068</v>
      </c>
      <c r="L12" s="4">
        <f t="shared" si="3"/>
        <v>14.923722349689001</v>
      </c>
      <c r="M12" s="20">
        <v>1.26237869262695E-2</v>
      </c>
      <c r="N12" s="16">
        <v>8.5</v>
      </c>
      <c r="O12" s="4">
        <v>297.5</v>
      </c>
      <c r="P12" s="11">
        <f t="shared" si="4"/>
        <v>-91.5</v>
      </c>
      <c r="Q12" s="4">
        <f t="shared" si="5"/>
        <v>97.5</v>
      </c>
      <c r="R12" s="20">
        <v>7.7531337738037101E-3</v>
      </c>
      <c r="S12" s="16">
        <v>133.85711272009999</v>
      </c>
      <c r="T12" s="4">
        <v>191.68153462314899</v>
      </c>
      <c r="U12" s="11">
        <f t="shared" si="6"/>
        <v>33.857112720099991</v>
      </c>
      <c r="V12" s="4">
        <f t="shared" si="7"/>
        <v>-8.3184653768510088</v>
      </c>
      <c r="W12" s="18">
        <v>14.3281219005585</v>
      </c>
      <c r="X12" s="16">
        <v>27.2114196758092</v>
      </c>
      <c r="Y12" s="4">
        <v>220.46794874460099</v>
      </c>
      <c r="Z12" s="11">
        <f t="shared" si="8"/>
        <v>-72.788580324190804</v>
      </c>
      <c r="AA12" s="4">
        <f t="shared" si="9"/>
        <v>20.467948744600989</v>
      </c>
      <c r="AB12" s="19">
        <v>0.98478817939758301</v>
      </c>
      <c r="AC12" s="16">
        <v>102</v>
      </c>
      <c r="AD12" s="4">
        <v>199</v>
      </c>
      <c r="AE12" s="11">
        <f t="shared" si="10"/>
        <v>2</v>
      </c>
      <c r="AF12" s="4">
        <f t="shared" si="11"/>
        <v>-1</v>
      </c>
      <c r="AG12" s="19">
        <v>1.78173184394836</v>
      </c>
      <c r="AH12" s="16">
        <v>256</v>
      </c>
      <c r="AI12" s="4">
        <v>284</v>
      </c>
      <c r="AJ12" s="11">
        <f t="shared" si="12"/>
        <v>156</v>
      </c>
      <c r="AK12" s="4">
        <f t="shared" si="13"/>
        <v>84</v>
      </c>
      <c r="AL12" s="19">
        <v>2.5879890918731698</v>
      </c>
    </row>
    <row r="13" spans="1:38" x14ac:dyDescent="0.4">
      <c r="A13" s="1">
        <v>10</v>
      </c>
      <c r="B13" s="1">
        <v>100</v>
      </c>
      <c r="C13" s="1">
        <v>200</v>
      </c>
      <c r="D13" s="16">
        <v>124</v>
      </c>
      <c r="E13" s="4">
        <v>156</v>
      </c>
      <c r="F13" s="11">
        <f t="shared" si="0"/>
        <v>24</v>
      </c>
      <c r="G13" s="4">
        <f t="shared" si="1"/>
        <v>-44</v>
      </c>
      <c r="H13" s="20">
        <v>4.1490077972412102E-2</v>
      </c>
      <c r="I13" s="16">
        <v>45.439568394946399</v>
      </c>
      <c r="J13" s="4">
        <v>73.619851175468696</v>
      </c>
      <c r="K13" s="11">
        <f t="shared" si="2"/>
        <v>-54.560431605053601</v>
      </c>
      <c r="L13" s="4">
        <f t="shared" si="3"/>
        <v>-126.3801488245313</v>
      </c>
      <c r="M13" s="20">
        <v>1.30970478057861E-2</v>
      </c>
      <c r="N13" s="16">
        <v>21.5</v>
      </c>
      <c r="O13" s="4">
        <v>248.5</v>
      </c>
      <c r="P13" s="11">
        <f t="shared" si="4"/>
        <v>-78.5</v>
      </c>
      <c r="Q13" s="4">
        <f t="shared" si="5"/>
        <v>48.5</v>
      </c>
      <c r="R13" s="20">
        <v>8.6560249328613299E-3</v>
      </c>
      <c r="S13" s="16">
        <v>52.305478735071198</v>
      </c>
      <c r="T13" s="4">
        <v>71.2086933576539</v>
      </c>
      <c r="U13" s="11">
        <f t="shared" si="6"/>
        <v>-47.694521264928802</v>
      </c>
      <c r="V13" s="4">
        <f t="shared" si="7"/>
        <v>-128.79130664234611</v>
      </c>
      <c r="W13" s="18">
        <v>14.442322015762301</v>
      </c>
      <c r="X13" s="16">
        <v>82.703066419534295</v>
      </c>
      <c r="Y13" s="4">
        <v>167.703622593283</v>
      </c>
      <c r="Z13" s="11">
        <f t="shared" si="8"/>
        <v>-17.296933580465705</v>
      </c>
      <c r="AA13" s="4">
        <f t="shared" si="9"/>
        <v>-32.296377406716999</v>
      </c>
      <c r="AB13" s="19">
        <v>1.25832796096802</v>
      </c>
      <c r="AC13" s="16">
        <v>102.75</v>
      </c>
      <c r="AD13" s="4">
        <v>200</v>
      </c>
      <c r="AE13" s="11">
        <f t="shared" si="10"/>
        <v>2.75</v>
      </c>
      <c r="AF13" s="4">
        <f t="shared" si="11"/>
        <v>0</v>
      </c>
      <c r="AG13" s="19">
        <v>1.7421739101409901</v>
      </c>
      <c r="AH13" s="16">
        <v>94</v>
      </c>
      <c r="AI13" s="4">
        <v>99</v>
      </c>
      <c r="AJ13" s="11">
        <f t="shared" si="12"/>
        <v>-6</v>
      </c>
      <c r="AK13" s="4">
        <f t="shared" si="13"/>
        <v>-101</v>
      </c>
      <c r="AL13" s="19">
        <v>2.3021810054779102</v>
      </c>
    </row>
    <row r="14" spans="1:38" x14ac:dyDescent="0.4">
      <c r="A14" s="1">
        <v>11</v>
      </c>
      <c r="B14" s="1">
        <v>100</v>
      </c>
      <c r="C14" s="1">
        <v>200</v>
      </c>
      <c r="D14" s="16">
        <v>134</v>
      </c>
      <c r="E14" s="4">
        <v>175</v>
      </c>
      <c r="F14" s="11">
        <f t="shared" si="0"/>
        <v>34</v>
      </c>
      <c r="G14" s="4">
        <f t="shared" si="1"/>
        <v>-25</v>
      </c>
      <c r="H14" s="20">
        <v>4.72238063812256E-2</v>
      </c>
      <c r="I14" s="16">
        <v>64.768599627905999</v>
      </c>
      <c r="J14" s="4">
        <v>90.314607018548401</v>
      </c>
      <c r="K14" s="11">
        <f t="shared" si="2"/>
        <v>-35.231400372094001</v>
      </c>
      <c r="L14" s="4">
        <f t="shared" si="3"/>
        <v>-109.6853929814516</v>
      </c>
      <c r="M14" s="20">
        <v>1.8632173538208001E-2</v>
      </c>
      <c r="N14" s="16">
        <v>54.5</v>
      </c>
      <c r="O14" s="4">
        <v>253.5</v>
      </c>
      <c r="P14" s="11">
        <f t="shared" si="4"/>
        <v>-45.5</v>
      </c>
      <c r="Q14" s="4">
        <f t="shared" si="5"/>
        <v>53.5</v>
      </c>
      <c r="R14" s="20">
        <v>8.6188316345214792E-3</v>
      </c>
      <c r="S14" s="16">
        <v>92.163304235352001</v>
      </c>
      <c r="T14" s="4">
        <v>142.989609694308</v>
      </c>
      <c r="U14" s="11">
        <f t="shared" si="6"/>
        <v>-7.8366957646479989</v>
      </c>
      <c r="V14" s="4">
        <f t="shared" si="7"/>
        <v>-57.010390305691999</v>
      </c>
      <c r="W14" s="18">
        <v>14.631915092468301</v>
      </c>
      <c r="X14" s="16">
        <v>78.693489335658498</v>
      </c>
      <c r="Y14" s="4">
        <v>78.693489335658498</v>
      </c>
      <c r="Z14" s="11">
        <f t="shared" si="8"/>
        <v>-21.306510664341502</v>
      </c>
      <c r="AA14" s="4">
        <f t="shared" si="9"/>
        <v>-121.3065106643415</v>
      </c>
      <c r="AB14" s="19">
        <v>1.10829305648804</v>
      </c>
      <c r="AC14" s="16">
        <v>108</v>
      </c>
      <c r="AD14" s="4">
        <v>200</v>
      </c>
      <c r="AE14" s="11">
        <f t="shared" si="10"/>
        <v>8</v>
      </c>
      <c r="AF14" s="4">
        <f t="shared" si="11"/>
        <v>0</v>
      </c>
      <c r="AG14" s="19">
        <v>1.89085793495178</v>
      </c>
      <c r="AH14" s="16">
        <v>112</v>
      </c>
      <c r="AI14" s="4">
        <v>134</v>
      </c>
      <c r="AJ14" s="11">
        <f t="shared" si="12"/>
        <v>12</v>
      </c>
      <c r="AK14" s="4">
        <f t="shared" si="13"/>
        <v>-66</v>
      </c>
      <c r="AL14" s="19">
        <v>2.76012110710144</v>
      </c>
    </row>
    <row r="15" spans="1:38" x14ac:dyDescent="0.4">
      <c r="A15" s="1">
        <v>12</v>
      </c>
      <c r="B15" s="1">
        <v>100</v>
      </c>
      <c r="C15" s="1">
        <v>200</v>
      </c>
      <c r="D15" s="16">
        <v>100</v>
      </c>
      <c r="E15" s="4">
        <v>160</v>
      </c>
      <c r="F15" s="11">
        <f t="shared" si="0"/>
        <v>0</v>
      </c>
      <c r="G15" s="4">
        <f t="shared" si="1"/>
        <v>-40</v>
      </c>
      <c r="H15" s="20">
        <v>4.1898965835571303E-2</v>
      </c>
      <c r="I15" s="16">
        <v>109.064579600323</v>
      </c>
      <c r="J15" s="4">
        <v>230.76775442490199</v>
      </c>
      <c r="K15" s="11">
        <f t="shared" si="2"/>
        <v>9.0645796003230004</v>
      </c>
      <c r="L15" s="4">
        <f t="shared" si="3"/>
        <v>30.767754424901995</v>
      </c>
      <c r="M15" s="20">
        <v>1.28099918365479E-2</v>
      </c>
      <c r="N15" s="16">
        <v>6</v>
      </c>
      <c r="O15" s="4">
        <v>295.5</v>
      </c>
      <c r="P15" s="11">
        <f t="shared" si="4"/>
        <v>-94</v>
      </c>
      <c r="Q15" s="4">
        <f t="shared" si="5"/>
        <v>95.5</v>
      </c>
      <c r="R15" s="20">
        <v>7.6189041137695304E-3</v>
      </c>
      <c r="S15" s="16">
        <v>142.26632887223499</v>
      </c>
      <c r="T15" s="4">
        <v>218.353948198795</v>
      </c>
      <c r="U15" s="11">
        <f t="shared" si="6"/>
        <v>42.266328872234993</v>
      </c>
      <c r="V15" s="4">
        <f t="shared" si="7"/>
        <v>18.353948198794996</v>
      </c>
      <c r="W15" s="18">
        <v>14.494266986846901</v>
      </c>
      <c r="X15" s="16">
        <v>90.669633306942401</v>
      </c>
      <c r="Y15" s="4">
        <v>196.484034872514</v>
      </c>
      <c r="Z15" s="11">
        <f t="shared" si="8"/>
        <v>-9.3303666930575986</v>
      </c>
      <c r="AA15" s="4">
        <f t="shared" si="9"/>
        <v>-3.5159651274859982</v>
      </c>
      <c r="AB15" s="19">
        <v>1.03999519348145</v>
      </c>
      <c r="AC15" s="16">
        <v>103.25</v>
      </c>
      <c r="AD15" s="4">
        <v>199</v>
      </c>
      <c r="AE15" s="11">
        <f t="shared" si="10"/>
        <v>3.25</v>
      </c>
      <c r="AF15" s="4">
        <f t="shared" si="11"/>
        <v>-1</v>
      </c>
      <c r="AG15" s="19">
        <v>1.7247009277343801</v>
      </c>
      <c r="AH15" s="16">
        <v>106</v>
      </c>
      <c r="AI15" s="4">
        <v>154</v>
      </c>
      <c r="AJ15" s="11">
        <f t="shared" si="12"/>
        <v>6</v>
      </c>
      <c r="AK15" s="4">
        <f t="shared" si="13"/>
        <v>-46</v>
      </c>
      <c r="AL15" s="19">
        <v>2.6659970283508301</v>
      </c>
    </row>
    <row r="16" spans="1:38" x14ac:dyDescent="0.4">
      <c r="A16" s="1">
        <v>13</v>
      </c>
      <c r="B16" s="1">
        <v>100</v>
      </c>
      <c r="C16" s="1">
        <v>200</v>
      </c>
      <c r="D16" s="16">
        <v>99</v>
      </c>
      <c r="E16" s="4">
        <v>170</v>
      </c>
      <c r="F16" s="11">
        <f t="shared" si="0"/>
        <v>-1</v>
      </c>
      <c r="G16" s="4">
        <f t="shared" si="1"/>
        <v>-30</v>
      </c>
      <c r="H16" s="20">
        <v>4.7384023666381801E-2</v>
      </c>
      <c r="I16" s="16">
        <v>43.283173722481202</v>
      </c>
      <c r="J16" s="4">
        <v>254.27026234031101</v>
      </c>
      <c r="K16" s="11">
        <f t="shared" si="2"/>
        <v>-56.716826277518798</v>
      </c>
      <c r="L16" s="4">
        <f t="shared" si="3"/>
        <v>54.270262340311007</v>
      </c>
      <c r="M16" s="20">
        <v>1.2960910797119101E-2</v>
      </c>
      <c r="N16" s="16">
        <v>31.5</v>
      </c>
      <c r="O16" s="4">
        <v>270.5</v>
      </c>
      <c r="P16" s="11">
        <f t="shared" si="4"/>
        <v>-68.5</v>
      </c>
      <c r="Q16" s="4">
        <f t="shared" si="5"/>
        <v>70.5</v>
      </c>
      <c r="R16" s="20">
        <v>8.0940723419189505E-3</v>
      </c>
      <c r="S16" s="16">
        <v>92.302306564638897</v>
      </c>
      <c r="T16" s="4">
        <v>195.999763955898</v>
      </c>
      <c r="U16" s="11">
        <f t="shared" si="6"/>
        <v>-7.6976934353611028</v>
      </c>
      <c r="V16" s="4">
        <f t="shared" si="7"/>
        <v>-4.000236044101996</v>
      </c>
      <c r="W16" s="18">
        <v>15.3945729732513</v>
      </c>
      <c r="X16" s="16">
        <v>31.000228267836</v>
      </c>
      <c r="Y16" s="4">
        <v>222.690037931874</v>
      </c>
      <c r="Z16" s="11">
        <f t="shared" si="8"/>
        <v>-68.999771732163993</v>
      </c>
      <c r="AA16" s="4">
        <f t="shared" si="9"/>
        <v>22.690037931874002</v>
      </c>
      <c r="AB16" s="19">
        <v>1.3899910449981701</v>
      </c>
      <c r="AC16" s="16">
        <v>98</v>
      </c>
      <c r="AD16" s="4">
        <v>200</v>
      </c>
      <c r="AE16" s="11">
        <f t="shared" si="10"/>
        <v>-2</v>
      </c>
      <c r="AF16" s="4">
        <f t="shared" si="11"/>
        <v>0</v>
      </c>
      <c r="AG16" s="19">
        <v>1.8448839187622099</v>
      </c>
      <c r="AH16" s="16">
        <v>244</v>
      </c>
      <c r="AI16" s="4">
        <v>249</v>
      </c>
      <c r="AJ16" s="11">
        <f t="shared" si="12"/>
        <v>144</v>
      </c>
      <c r="AK16" s="4">
        <f t="shared" si="13"/>
        <v>49</v>
      </c>
      <c r="AL16" s="19">
        <v>2.74233198165894</v>
      </c>
    </row>
    <row r="17" spans="1:38" x14ac:dyDescent="0.4">
      <c r="A17" s="1">
        <v>14</v>
      </c>
      <c r="B17" s="1">
        <v>100</v>
      </c>
      <c r="C17" s="1">
        <v>200</v>
      </c>
      <c r="D17" s="16">
        <v>102</v>
      </c>
      <c r="E17" s="4">
        <v>154</v>
      </c>
      <c r="F17" s="11">
        <f t="shared" si="0"/>
        <v>2</v>
      </c>
      <c r="G17" s="4">
        <f t="shared" si="1"/>
        <v>-46</v>
      </c>
      <c r="H17" s="20">
        <v>4.4067859649658203E-2</v>
      </c>
      <c r="I17" s="16">
        <v>118.357864327565</v>
      </c>
      <c r="J17" s="4">
        <v>142.686292507514</v>
      </c>
      <c r="K17" s="11">
        <f t="shared" si="2"/>
        <v>18.357864327564997</v>
      </c>
      <c r="L17" s="4">
        <f t="shared" si="3"/>
        <v>-57.313707492486003</v>
      </c>
      <c r="M17" s="20">
        <v>1.34811401367188E-2</v>
      </c>
      <c r="N17" s="16">
        <v>83.5</v>
      </c>
      <c r="O17" s="4">
        <v>140.5</v>
      </c>
      <c r="P17" s="11">
        <f t="shared" si="4"/>
        <v>-16.5</v>
      </c>
      <c r="Q17" s="4">
        <f t="shared" si="5"/>
        <v>-59.5</v>
      </c>
      <c r="R17" s="20">
        <v>7.9019069671630894E-3</v>
      </c>
      <c r="S17" s="16">
        <v>123.23187662394</v>
      </c>
      <c r="T17" s="4">
        <v>138.89657642800299</v>
      </c>
      <c r="U17" s="11">
        <f t="shared" si="6"/>
        <v>23.231876623939996</v>
      </c>
      <c r="V17" s="4">
        <f t="shared" si="7"/>
        <v>-61.103423571997013</v>
      </c>
      <c r="W17" s="18">
        <v>14.6084561347961</v>
      </c>
      <c r="X17" s="16">
        <v>93.482308478121098</v>
      </c>
      <c r="Y17" s="4">
        <v>147.090973177748</v>
      </c>
      <c r="Z17" s="11">
        <f t="shared" si="8"/>
        <v>-6.517691521878902</v>
      </c>
      <c r="AA17" s="4">
        <f t="shared" si="9"/>
        <v>-52.909026822252002</v>
      </c>
      <c r="AB17" s="19">
        <v>1.4013049602508501</v>
      </c>
      <c r="AC17" s="16">
        <v>102</v>
      </c>
      <c r="AD17" s="4">
        <v>148</v>
      </c>
      <c r="AE17" s="11">
        <f t="shared" si="10"/>
        <v>2</v>
      </c>
      <c r="AF17" s="4">
        <f t="shared" si="11"/>
        <v>-52</v>
      </c>
      <c r="AG17" s="19">
        <v>1.9628548622131301</v>
      </c>
      <c r="AH17" s="16">
        <v>105</v>
      </c>
      <c r="AI17" s="4">
        <v>148</v>
      </c>
      <c r="AJ17" s="11">
        <f t="shared" si="12"/>
        <v>5</v>
      </c>
      <c r="AK17" s="4">
        <f t="shared" si="13"/>
        <v>-52</v>
      </c>
      <c r="AL17" s="19">
        <v>2.7260971069335902</v>
      </c>
    </row>
    <row r="18" spans="1:38" x14ac:dyDescent="0.4">
      <c r="A18" s="1">
        <v>15</v>
      </c>
      <c r="B18" s="1">
        <v>100</v>
      </c>
      <c r="C18" s="1">
        <v>200</v>
      </c>
      <c r="D18" s="16">
        <v>95</v>
      </c>
      <c r="E18" s="4">
        <v>200</v>
      </c>
      <c r="F18" s="11">
        <f t="shared" si="0"/>
        <v>-5</v>
      </c>
      <c r="G18" s="4">
        <f t="shared" si="1"/>
        <v>0</v>
      </c>
      <c r="H18" s="20">
        <v>3.6075115203857401E-2</v>
      </c>
      <c r="I18" s="16">
        <v>75.142700400265895</v>
      </c>
      <c r="J18" s="4">
        <v>268.168532205867</v>
      </c>
      <c r="K18" s="11">
        <f t="shared" si="2"/>
        <v>-24.857299599734105</v>
      </c>
      <c r="L18" s="4">
        <f t="shared" si="3"/>
        <v>68.168532205866995</v>
      </c>
      <c r="M18" s="20">
        <v>1.43280029296875E-2</v>
      </c>
      <c r="N18" s="16">
        <v>64.5</v>
      </c>
      <c r="O18" s="4">
        <v>286.5</v>
      </c>
      <c r="P18" s="11">
        <f t="shared" si="4"/>
        <v>-35.5</v>
      </c>
      <c r="Q18" s="4">
        <f t="shared" si="5"/>
        <v>86.5</v>
      </c>
      <c r="R18" s="20">
        <v>8.1000328063964792E-3</v>
      </c>
      <c r="S18" s="16">
        <v>120.222166505228</v>
      </c>
      <c r="T18" s="4">
        <v>195.387483827327</v>
      </c>
      <c r="U18" s="11">
        <f t="shared" si="6"/>
        <v>20.222166505228003</v>
      </c>
      <c r="V18" s="4">
        <f t="shared" si="7"/>
        <v>-4.6125161726729971</v>
      </c>
      <c r="W18" s="18">
        <v>14.5834310054779</v>
      </c>
      <c r="X18" s="16">
        <v>114.000547439038</v>
      </c>
      <c r="Y18" s="4">
        <v>209.84983882857301</v>
      </c>
      <c r="Z18" s="11">
        <f t="shared" si="8"/>
        <v>14.000547439038002</v>
      </c>
      <c r="AA18" s="4">
        <f t="shared" si="9"/>
        <v>9.849838828573013</v>
      </c>
      <c r="AB18" s="19">
        <v>1.0328838825225799</v>
      </c>
      <c r="AC18" s="16">
        <v>103</v>
      </c>
      <c r="AD18" s="4">
        <v>199</v>
      </c>
      <c r="AE18" s="11">
        <f t="shared" si="10"/>
        <v>3</v>
      </c>
      <c r="AF18" s="4">
        <f t="shared" si="11"/>
        <v>-1</v>
      </c>
      <c r="AG18" s="19">
        <v>1.75092792510986</v>
      </c>
      <c r="AH18" s="16">
        <v>109</v>
      </c>
      <c r="AI18" s="4">
        <v>129</v>
      </c>
      <c r="AJ18" s="11">
        <f t="shared" si="12"/>
        <v>9</v>
      </c>
      <c r="AK18" s="4">
        <f t="shared" si="13"/>
        <v>-71</v>
      </c>
      <c r="AL18" s="19">
        <v>2.5307049751281698</v>
      </c>
    </row>
    <row r="19" spans="1:38" x14ac:dyDescent="0.4">
      <c r="A19" s="1">
        <v>16</v>
      </c>
      <c r="B19" s="1">
        <v>100</v>
      </c>
      <c r="C19" s="1">
        <v>200</v>
      </c>
      <c r="D19" s="16">
        <v>155</v>
      </c>
      <c r="E19" s="4">
        <v>190</v>
      </c>
      <c r="F19" s="11">
        <f t="shared" si="0"/>
        <v>55</v>
      </c>
      <c r="G19" s="4">
        <f t="shared" si="1"/>
        <v>-10</v>
      </c>
      <c r="H19" s="20">
        <v>6.6545009613037095E-2</v>
      </c>
      <c r="I19" s="16">
        <v>86.584255544772304</v>
      </c>
      <c r="J19" s="4">
        <v>405.09188783030697</v>
      </c>
      <c r="K19" s="11">
        <f t="shared" si="2"/>
        <v>-13.415744455227696</v>
      </c>
      <c r="L19" s="4">
        <f t="shared" si="3"/>
        <v>205.09188783030697</v>
      </c>
      <c r="M19" s="20">
        <v>1.28049850463867E-2</v>
      </c>
      <c r="N19" s="16">
        <v>1.5</v>
      </c>
      <c r="O19" s="4">
        <v>297.5</v>
      </c>
      <c r="P19" s="11">
        <f t="shared" si="4"/>
        <v>-98.5</v>
      </c>
      <c r="Q19" s="4">
        <f t="shared" si="5"/>
        <v>97.5</v>
      </c>
      <c r="R19" s="20">
        <v>7.9121589660644497E-3</v>
      </c>
      <c r="S19" s="16">
        <v>71.083747825791605</v>
      </c>
      <c r="T19" s="4">
        <v>212.252882126001</v>
      </c>
      <c r="U19" s="11">
        <f t="shared" si="6"/>
        <v>-28.916252174208395</v>
      </c>
      <c r="V19" s="4">
        <f t="shared" si="7"/>
        <v>12.252882126000998</v>
      </c>
      <c r="W19" s="18">
        <v>14.827931880950899</v>
      </c>
      <c r="X19" s="16">
        <v>-1</v>
      </c>
      <c r="Y19" s="4">
        <v>300</v>
      </c>
      <c r="Z19" s="11">
        <f t="shared" si="8"/>
        <v>-101</v>
      </c>
      <c r="AA19" s="4">
        <f t="shared" si="9"/>
        <v>100</v>
      </c>
      <c r="AB19" s="19">
        <v>1.16274809837341</v>
      </c>
      <c r="AC19" s="16">
        <v>104</v>
      </c>
      <c r="AD19" s="4">
        <v>199</v>
      </c>
      <c r="AE19" s="11">
        <f t="shared" si="10"/>
        <v>4</v>
      </c>
      <c r="AF19" s="4">
        <f t="shared" si="11"/>
        <v>-1</v>
      </c>
      <c r="AG19" s="19">
        <v>2.0001249313354501</v>
      </c>
      <c r="AH19" s="16">
        <v>155</v>
      </c>
      <c r="AI19" s="4">
        <v>293</v>
      </c>
      <c r="AJ19" s="11">
        <f t="shared" si="12"/>
        <v>55</v>
      </c>
      <c r="AK19" s="4">
        <f t="shared" si="13"/>
        <v>93</v>
      </c>
      <c r="AL19" s="19">
        <v>2.62402391433716</v>
      </c>
    </row>
    <row r="20" spans="1:38" x14ac:dyDescent="0.4">
      <c r="A20" s="1">
        <v>17</v>
      </c>
      <c r="B20" s="1">
        <v>100</v>
      </c>
      <c r="C20" s="1">
        <v>200</v>
      </c>
      <c r="D20" s="16">
        <v>105</v>
      </c>
      <c r="E20" s="4">
        <v>196</v>
      </c>
      <c r="F20" s="11">
        <f t="shared" si="0"/>
        <v>5</v>
      </c>
      <c r="G20" s="4">
        <f t="shared" si="1"/>
        <v>-4</v>
      </c>
      <c r="H20" s="20">
        <v>5.0230979919433601E-2</v>
      </c>
      <c r="I20" s="16">
        <v>16.459575105545799</v>
      </c>
      <c r="J20" s="4">
        <v>173.609658606343</v>
      </c>
      <c r="K20" s="11">
        <f t="shared" si="2"/>
        <v>-83.540424894454205</v>
      </c>
      <c r="L20" s="4">
        <f t="shared" si="3"/>
        <v>-26.390341393656996</v>
      </c>
      <c r="M20" s="20">
        <v>1.8870115280151398E-2</v>
      </c>
      <c r="N20" s="16">
        <v>7.5</v>
      </c>
      <c r="O20" s="4">
        <v>279.5</v>
      </c>
      <c r="P20" s="11">
        <f t="shared" si="4"/>
        <v>-92.5</v>
      </c>
      <c r="Q20" s="4">
        <f t="shared" si="5"/>
        <v>79.5</v>
      </c>
      <c r="R20" s="20">
        <v>1.3972997665405299E-2</v>
      </c>
      <c r="S20" s="16">
        <v>46.028687826911799</v>
      </c>
      <c r="T20" s="4">
        <v>183.289963788932</v>
      </c>
      <c r="U20" s="11">
        <f t="shared" si="6"/>
        <v>-53.971312173088201</v>
      </c>
      <c r="V20" s="4">
        <f t="shared" si="7"/>
        <v>-16.710036211068001</v>
      </c>
      <c r="W20" s="18">
        <v>16.1782019138336</v>
      </c>
      <c r="X20" s="16">
        <v>127.467447315089</v>
      </c>
      <c r="Y20" s="4">
        <v>150.72913567847101</v>
      </c>
      <c r="Z20" s="11">
        <f t="shared" si="8"/>
        <v>27.467447315089004</v>
      </c>
      <c r="AA20" s="4">
        <f t="shared" si="9"/>
        <v>-49.27086432152899</v>
      </c>
      <c r="AB20" s="19">
        <v>1.0686020851135301</v>
      </c>
      <c r="AC20" s="16">
        <v>103</v>
      </c>
      <c r="AD20" s="4">
        <v>201</v>
      </c>
      <c r="AE20" s="11">
        <f t="shared" si="10"/>
        <v>3</v>
      </c>
      <c r="AF20" s="4">
        <f t="shared" si="11"/>
        <v>1</v>
      </c>
      <c r="AG20" s="19">
        <v>1.98079586029053</v>
      </c>
      <c r="AH20" s="16">
        <v>119</v>
      </c>
      <c r="AI20" s="4">
        <v>147</v>
      </c>
      <c r="AJ20" s="11">
        <f t="shared" si="12"/>
        <v>19</v>
      </c>
      <c r="AK20" s="4">
        <f t="shared" si="13"/>
        <v>-53</v>
      </c>
      <c r="AL20" s="19">
        <v>2.82968306541443</v>
      </c>
    </row>
    <row r="21" spans="1:38" x14ac:dyDescent="0.4">
      <c r="A21" s="1">
        <v>18</v>
      </c>
      <c r="B21" s="1">
        <v>100</v>
      </c>
      <c r="C21" s="1">
        <v>200</v>
      </c>
      <c r="D21" s="16">
        <v>106</v>
      </c>
      <c r="E21" s="4">
        <v>174</v>
      </c>
      <c r="F21" s="11">
        <f t="shared" si="0"/>
        <v>6</v>
      </c>
      <c r="G21" s="4">
        <f t="shared" si="1"/>
        <v>-26</v>
      </c>
      <c r="H21" s="20">
        <v>3.5979032516479499E-2</v>
      </c>
      <c r="I21" s="16">
        <v>127.31202911875501</v>
      </c>
      <c r="J21" s="4">
        <v>176.45714161165</v>
      </c>
      <c r="K21" s="11">
        <f t="shared" si="2"/>
        <v>27.312029118755007</v>
      </c>
      <c r="L21" s="4">
        <f t="shared" si="3"/>
        <v>-23.542858388349998</v>
      </c>
      <c r="M21" s="20">
        <v>1.24120712280273E-2</v>
      </c>
      <c r="N21" s="16">
        <v>16</v>
      </c>
      <c r="O21" s="4">
        <v>269.5</v>
      </c>
      <c r="P21" s="11">
        <f t="shared" si="4"/>
        <v>-84</v>
      </c>
      <c r="Q21" s="4">
        <f t="shared" si="5"/>
        <v>69.5</v>
      </c>
      <c r="R21" s="20">
        <v>8.0940723419189505E-3</v>
      </c>
      <c r="S21" s="16">
        <v>139.76822505202199</v>
      </c>
      <c r="T21" s="4">
        <v>164.244196631677</v>
      </c>
      <c r="U21" s="11">
        <f t="shared" si="6"/>
        <v>39.76822505202199</v>
      </c>
      <c r="V21" s="4">
        <f t="shared" si="7"/>
        <v>-35.755803368323001</v>
      </c>
      <c r="W21" s="18">
        <v>14.744011878967299</v>
      </c>
      <c r="X21" s="16">
        <v>95.571104675192302</v>
      </c>
      <c r="Y21" s="4">
        <v>172.97210262545801</v>
      </c>
      <c r="Z21" s="11">
        <f t="shared" si="8"/>
        <v>-4.4288953248076979</v>
      </c>
      <c r="AA21" s="4">
        <f t="shared" si="9"/>
        <v>-27.027897374541993</v>
      </c>
      <c r="AB21" s="19">
        <v>1.15739297866821</v>
      </c>
      <c r="AC21" s="16">
        <v>102.25</v>
      </c>
      <c r="AD21" s="4">
        <v>201</v>
      </c>
      <c r="AE21" s="11">
        <f t="shared" si="10"/>
        <v>2.25</v>
      </c>
      <c r="AF21" s="4">
        <f t="shared" si="11"/>
        <v>1</v>
      </c>
      <c r="AG21" s="19">
        <v>1.81238412857056</v>
      </c>
      <c r="AH21" s="16">
        <v>64</v>
      </c>
      <c r="AI21" s="4">
        <v>68</v>
      </c>
      <c r="AJ21" s="11">
        <f t="shared" si="12"/>
        <v>-36</v>
      </c>
      <c r="AK21" s="4">
        <f t="shared" si="13"/>
        <v>-132</v>
      </c>
      <c r="AL21" s="19">
        <v>2.6400299072265598</v>
      </c>
    </row>
    <row r="22" spans="1:38" x14ac:dyDescent="0.4">
      <c r="A22" s="1">
        <v>19</v>
      </c>
      <c r="B22" s="1">
        <v>100</v>
      </c>
      <c r="C22" s="1">
        <v>200</v>
      </c>
      <c r="D22" s="16">
        <v>95</v>
      </c>
      <c r="E22" s="4">
        <v>199</v>
      </c>
      <c r="F22" s="11">
        <f t="shared" si="0"/>
        <v>-5</v>
      </c>
      <c r="G22" s="4">
        <f t="shared" si="1"/>
        <v>-1</v>
      </c>
      <c r="H22" s="20">
        <v>4.3860912322997998E-2</v>
      </c>
      <c r="I22" s="16">
        <v>140.78941029134</v>
      </c>
      <c r="J22" s="4">
        <v>169.241713420883</v>
      </c>
      <c r="K22" s="11">
        <f t="shared" si="2"/>
        <v>40.789410291340005</v>
      </c>
      <c r="L22" s="4">
        <f t="shared" si="3"/>
        <v>-30.758286579116998</v>
      </c>
      <c r="M22" s="20">
        <v>1.6450881958007799E-2</v>
      </c>
      <c r="N22" s="16">
        <v>8.5</v>
      </c>
      <c r="O22" s="4">
        <v>286.5</v>
      </c>
      <c r="P22" s="11">
        <f t="shared" si="4"/>
        <v>-91.5</v>
      </c>
      <c r="Q22" s="4">
        <f t="shared" si="5"/>
        <v>86.5</v>
      </c>
      <c r="R22" s="20">
        <v>1.0184049606323201E-2</v>
      </c>
      <c r="S22" s="16">
        <v>152.40137405361301</v>
      </c>
      <c r="T22" s="4">
        <v>168.500768999988</v>
      </c>
      <c r="U22" s="11">
        <f t="shared" si="6"/>
        <v>52.401374053613011</v>
      </c>
      <c r="V22" s="4">
        <f t="shared" si="7"/>
        <v>-31.499231000012003</v>
      </c>
      <c r="W22" s="18">
        <v>14.5366570949554</v>
      </c>
      <c r="X22" s="16">
        <v>142.98098927151301</v>
      </c>
      <c r="Y22" s="4">
        <v>184.23711790439299</v>
      </c>
      <c r="Z22" s="11">
        <f t="shared" si="8"/>
        <v>42.98098927151301</v>
      </c>
      <c r="AA22" s="4">
        <f t="shared" si="9"/>
        <v>-15.762882095607011</v>
      </c>
      <c r="AB22" s="19">
        <v>1.2511408329010001</v>
      </c>
      <c r="AC22" s="16">
        <v>102</v>
      </c>
      <c r="AD22" s="4">
        <v>111</v>
      </c>
      <c r="AE22" s="11">
        <f t="shared" si="10"/>
        <v>2</v>
      </c>
      <c r="AF22" s="4">
        <f t="shared" si="11"/>
        <v>-89</v>
      </c>
      <c r="AG22" s="19">
        <v>1.78865122795105</v>
      </c>
      <c r="AH22" s="16">
        <v>110</v>
      </c>
      <c r="AI22" s="4">
        <v>152</v>
      </c>
      <c r="AJ22" s="11">
        <f t="shared" si="12"/>
        <v>10</v>
      </c>
      <c r="AK22" s="4">
        <f t="shared" si="13"/>
        <v>-48</v>
      </c>
      <c r="AL22" s="19">
        <v>2.59401178359985</v>
      </c>
    </row>
    <row r="23" spans="1:38" x14ac:dyDescent="0.4">
      <c r="A23" s="1">
        <v>20</v>
      </c>
      <c r="B23" s="1">
        <v>100</v>
      </c>
      <c r="C23" s="1">
        <v>200</v>
      </c>
      <c r="D23" s="16">
        <v>100</v>
      </c>
      <c r="E23" s="4">
        <v>165</v>
      </c>
      <c r="F23" s="11">
        <f t="shared" si="0"/>
        <v>0</v>
      </c>
      <c r="G23" s="4">
        <f t="shared" si="1"/>
        <v>-35</v>
      </c>
      <c r="H23" s="20">
        <v>4.4832944869995103E-2</v>
      </c>
      <c r="I23" s="16">
        <v>29.7559194824332</v>
      </c>
      <c r="J23" s="4">
        <v>66.816655128087902</v>
      </c>
      <c r="K23" s="11">
        <f t="shared" si="2"/>
        <v>-70.2440805175668</v>
      </c>
      <c r="L23" s="4">
        <f t="shared" si="3"/>
        <v>-133.18334487191208</v>
      </c>
      <c r="M23" s="20">
        <v>1.35931968688965E-2</v>
      </c>
      <c r="N23" s="16">
        <v>17.5</v>
      </c>
      <c r="O23" s="4">
        <v>286.5</v>
      </c>
      <c r="P23" s="11">
        <f t="shared" si="4"/>
        <v>-82.5</v>
      </c>
      <c r="Q23" s="4">
        <f t="shared" si="5"/>
        <v>86.5</v>
      </c>
      <c r="R23" s="20">
        <v>1.01909637451172E-2</v>
      </c>
      <c r="S23" s="16">
        <v>49.450331384510697</v>
      </c>
      <c r="T23" s="4">
        <v>117.450869509585</v>
      </c>
      <c r="U23" s="11">
        <f t="shared" si="6"/>
        <v>-50.549668615489303</v>
      </c>
      <c r="V23" s="4">
        <f t="shared" si="7"/>
        <v>-82.549130490414996</v>
      </c>
      <c r="W23" s="18">
        <v>14.655247926712001</v>
      </c>
      <c r="X23" s="16">
        <v>102.10357207110999</v>
      </c>
      <c r="Y23" s="4">
        <v>116.168435840127</v>
      </c>
      <c r="Z23" s="11">
        <f t="shared" si="8"/>
        <v>2.1035720711099941</v>
      </c>
      <c r="AA23" s="4">
        <f t="shared" si="9"/>
        <v>-83.831564159872997</v>
      </c>
      <c r="AB23" s="19">
        <v>1.05546903610229</v>
      </c>
      <c r="AC23" s="16">
        <v>42</v>
      </c>
      <c r="AD23" s="4">
        <v>86.75</v>
      </c>
      <c r="AE23" s="11">
        <f t="shared" si="10"/>
        <v>-58</v>
      </c>
      <c r="AF23" s="4">
        <f t="shared" si="11"/>
        <v>-113.25</v>
      </c>
      <c r="AG23" s="19">
        <v>1.7797989845275899</v>
      </c>
      <c r="AH23" s="16">
        <v>114</v>
      </c>
      <c r="AI23" s="4">
        <v>201</v>
      </c>
      <c r="AJ23" s="11">
        <f t="shared" si="12"/>
        <v>14</v>
      </c>
      <c r="AK23" s="4">
        <f t="shared" si="13"/>
        <v>1</v>
      </c>
      <c r="AL23" s="19">
        <v>2.6760618686675999</v>
      </c>
    </row>
    <row r="24" spans="1:38" x14ac:dyDescent="0.4">
      <c r="A24" s="1">
        <v>21</v>
      </c>
      <c r="B24" s="1">
        <v>100</v>
      </c>
      <c r="C24" s="1">
        <v>200</v>
      </c>
      <c r="D24" s="16">
        <v>102</v>
      </c>
      <c r="E24" s="4">
        <v>170</v>
      </c>
      <c r="F24" s="11">
        <f t="shared" si="0"/>
        <v>2</v>
      </c>
      <c r="G24" s="4">
        <f t="shared" si="1"/>
        <v>-30</v>
      </c>
      <c r="H24" s="20">
        <v>4.8907041549682603E-2</v>
      </c>
      <c r="I24" s="16">
        <v>122.08638869508999</v>
      </c>
      <c r="J24" s="4">
        <v>168.29481152994501</v>
      </c>
      <c r="K24" s="11">
        <f t="shared" si="2"/>
        <v>22.086388695089994</v>
      </c>
      <c r="L24" s="4">
        <f t="shared" si="3"/>
        <v>-31.705188470054992</v>
      </c>
      <c r="M24" s="20">
        <v>1.45189762115479E-2</v>
      </c>
      <c r="N24" s="16">
        <v>28.5</v>
      </c>
      <c r="O24" s="4">
        <v>282.5</v>
      </c>
      <c r="P24" s="11">
        <f t="shared" si="4"/>
        <v>-71.5</v>
      </c>
      <c r="Q24" s="4">
        <f t="shared" si="5"/>
        <v>82.5</v>
      </c>
      <c r="R24" s="20">
        <v>8.5210800170898403E-3</v>
      </c>
      <c r="S24" s="16">
        <v>127.79089221654</v>
      </c>
      <c r="T24" s="4">
        <v>158.356676622176</v>
      </c>
      <c r="U24" s="11">
        <f t="shared" si="6"/>
        <v>27.790892216540001</v>
      </c>
      <c r="V24" s="4">
        <f t="shared" si="7"/>
        <v>-41.643323377824004</v>
      </c>
      <c r="W24" s="18">
        <v>14.8528819084167</v>
      </c>
      <c r="X24" s="16">
        <v>90.801551307292399</v>
      </c>
      <c r="Y24" s="4">
        <v>170.55078919833099</v>
      </c>
      <c r="Z24" s="11">
        <f t="shared" si="8"/>
        <v>-9.1984486927076006</v>
      </c>
      <c r="AA24" s="4">
        <f t="shared" si="9"/>
        <v>-29.449210801669011</v>
      </c>
      <c r="AB24" s="19">
        <v>1.0948750972747801</v>
      </c>
      <c r="AC24" s="16">
        <v>102</v>
      </c>
      <c r="AD24" s="4">
        <v>199</v>
      </c>
      <c r="AE24" s="11">
        <f t="shared" si="10"/>
        <v>2</v>
      </c>
      <c r="AF24" s="4">
        <f t="shared" si="11"/>
        <v>-1</v>
      </c>
      <c r="AG24" s="19">
        <v>1.8491530418396001</v>
      </c>
      <c r="AH24" s="16">
        <v>104</v>
      </c>
      <c r="AI24" s="4">
        <v>115</v>
      </c>
      <c r="AJ24" s="11">
        <f t="shared" si="12"/>
        <v>4</v>
      </c>
      <c r="AK24" s="4">
        <f t="shared" si="13"/>
        <v>-85</v>
      </c>
      <c r="AL24" s="19">
        <v>2.7919459342956499</v>
      </c>
    </row>
    <row r="25" spans="1:38" x14ac:dyDescent="0.4">
      <c r="A25" s="1">
        <v>22</v>
      </c>
      <c r="B25" s="1">
        <v>100</v>
      </c>
      <c r="C25" s="1">
        <v>200</v>
      </c>
      <c r="D25" s="16">
        <v>101</v>
      </c>
      <c r="E25" s="4">
        <v>197</v>
      </c>
      <c r="F25" s="11">
        <f t="shared" si="0"/>
        <v>1</v>
      </c>
      <c r="G25" s="4">
        <f t="shared" si="1"/>
        <v>-3</v>
      </c>
      <c r="H25" s="20">
        <v>3.9067983627319301E-2</v>
      </c>
      <c r="I25" s="16">
        <v>139.969011633364</v>
      </c>
      <c r="J25" s="4">
        <v>197.975399768448</v>
      </c>
      <c r="K25" s="11">
        <f t="shared" si="2"/>
        <v>39.969011633364005</v>
      </c>
      <c r="L25" s="4">
        <f t="shared" si="3"/>
        <v>-2.0246002315520002</v>
      </c>
      <c r="M25" s="20">
        <v>1.3429164886474601E-2</v>
      </c>
      <c r="N25" s="16">
        <v>71</v>
      </c>
      <c r="O25" s="4">
        <v>285.5</v>
      </c>
      <c r="P25" s="11">
        <f t="shared" si="4"/>
        <v>-29</v>
      </c>
      <c r="Q25" s="4">
        <f t="shared" si="5"/>
        <v>85.5</v>
      </c>
      <c r="R25" s="20">
        <v>7.73096084594727E-3</v>
      </c>
      <c r="S25" s="16">
        <v>149.63658466323901</v>
      </c>
      <c r="T25" s="4">
        <v>187.183651137136</v>
      </c>
      <c r="U25" s="11">
        <f t="shared" si="6"/>
        <v>49.636584663239006</v>
      </c>
      <c r="V25" s="4">
        <f t="shared" si="7"/>
        <v>-12.816348862864004</v>
      </c>
      <c r="W25" s="18">
        <v>14.3818819522858</v>
      </c>
      <c r="X25" s="16">
        <v>106.384599387062</v>
      </c>
      <c r="Y25" s="4">
        <v>203.98899061824599</v>
      </c>
      <c r="Z25" s="11">
        <f t="shared" si="8"/>
        <v>6.3845993870619964</v>
      </c>
      <c r="AA25" s="4">
        <f t="shared" si="9"/>
        <v>3.9889906182459924</v>
      </c>
      <c r="AB25" s="19">
        <v>1.6185200214386</v>
      </c>
      <c r="AC25" s="16">
        <v>101</v>
      </c>
      <c r="AD25" s="4">
        <v>199.5</v>
      </c>
      <c r="AE25" s="11">
        <f t="shared" si="10"/>
        <v>1</v>
      </c>
      <c r="AF25" s="4">
        <f t="shared" si="11"/>
        <v>-0.5</v>
      </c>
      <c r="AG25" s="19">
        <v>1.8233289718627901</v>
      </c>
      <c r="AH25" s="16">
        <v>143</v>
      </c>
      <c r="AI25" s="4">
        <v>155</v>
      </c>
      <c r="AJ25" s="11">
        <f t="shared" si="12"/>
        <v>43</v>
      </c>
      <c r="AK25" s="4">
        <f t="shared" si="13"/>
        <v>-45</v>
      </c>
      <c r="AL25" s="19">
        <v>2.5792539119720499</v>
      </c>
    </row>
    <row r="26" spans="1:38" x14ac:dyDescent="0.4">
      <c r="A26" s="1">
        <v>23</v>
      </c>
      <c r="B26" s="1">
        <v>100</v>
      </c>
      <c r="C26" s="1">
        <v>200</v>
      </c>
      <c r="D26" s="16">
        <v>101</v>
      </c>
      <c r="E26" s="4">
        <v>200</v>
      </c>
      <c r="F26" s="11">
        <f t="shared" si="0"/>
        <v>1</v>
      </c>
      <c r="G26" s="4">
        <f t="shared" si="1"/>
        <v>0</v>
      </c>
      <c r="H26" s="20">
        <v>4.0145158767700202E-2</v>
      </c>
      <c r="I26" s="16">
        <v>147.35672436718099</v>
      </c>
      <c r="J26" s="4">
        <v>205.43178046838401</v>
      </c>
      <c r="K26" s="11">
        <f t="shared" si="2"/>
        <v>47.356724367180988</v>
      </c>
      <c r="L26" s="4">
        <f t="shared" si="3"/>
        <v>5.4317804683840052</v>
      </c>
      <c r="M26" s="20">
        <v>1.5684843063354499E-2</v>
      </c>
      <c r="N26" s="16">
        <v>54.5</v>
      </c>
      <c r="O26" s="4">
        <v>256</v>
      </c>
      <c r="P26" s="11">
        <f t="shared" si="4"/>
        <v>-45.5</v>
      </c>
      <c r="Q26" s="4">
        <f t="shared" si="5"/>
        <v>56</v>
      </c>
      <c r="R26" s="20">
        <v>8.4002017974853498E-3</v>
      </c>
      <c r="S26" s="16">
        <v>141.95885587625801</v>
      </c>
      <c r="T26" s="4">
        <v>186.39492631858599</v>
      </c>
      <c r="U26" s="11">
        <f t="shared" si="6"/>
        <v>41.958855876258013</v>
      </c>
      <c r="V26" s="4">
        <f t="shared" si="7"/>
        <v>-13.605073681414012</v>
      </c>
      <c r="W26" s="18">
        <v>14.523878812789899</v>
      </c>
      <c r="X26" s="16">
        <v>106.215695072925</v>
      </c>
      <c r="Y26" s="4">
        <v>208.63333815996299</v>
      </c>
      <c r="Z26" s="11">
        <f t="shared" si="8"/>
        <v>6.2156950729250013</v>
      </c>
      <c r="AA26" s="4">
        <f t="shared" si="9"/>
        <v>8.6333381599629888</v>
      </c>
      <c r="AB26" s="19">
        <v>0.94809699058532704</v>
      </c>
      <c r="AC26" s="16">
        <v>104</v>
      </c>
      <c r="AD26" s="4">
        <v>199</v>
      </c>
      <c r="AE26" s="11">
        <f t="shared" si="10"/>
        <v>4</v>
      </c>
      <c r="AF26" s="4">
        <f t="shared" si="11"/>
        <v>-1</v>
      </c>
      <c r="AG26" s="19">
        <v>1.88037109375</v>
      </c>
      <c r="AH26" s="16">
        <v>167</v>
      </c>
      <c r="AI26" s="4">
        <v>200</v>
      </c>
      <c r="AJ26" s="11">
        <f t="shared" si="12"/>
        <v>67</v>
      </c>
      <c r="AK26" s="4">
        <f t="shared" si="13"/>
        <v>0</v>
      </c>
      <c r="AL26" s="19">
        <v>2.46635890007019</v>
      </c>
    </row>
    <row r="27" spans="1:38" x14ac:dyDescent="0.4">
      <c r="A27" s="1">
        <v>24</v>
      </c>
      <c r="B27" s="1">
        <v>100</v>
      </c>
      <c r="C27" s="1">
        <v>200</v>
      </c>
      <c r="D27" s="16">
        <v>101</v>
      </c>
      <c r="E27" s="4">
        <v>200</v>
      </c>
      <c r="F27" s="11">
        <f t="shared" si="0"/>
        <v>1</v>
      </c>
      <c r="G27" s="4">
        <f t="shared" si="1"/>
        <v>0</v>
      </c>
      <c r="H27" s="20">
        <v>7.1614027023315402E-2</v>
      </c>
      <c r="I27" s="16">
        <v>107.656061611347</v>
      </c>
      <c r="J27" s="4">
        <v>128.06922378202799</v>
      </c>
      <c r="K27" s="11">
        <f t="shared" si="2"/>
        <v>7.656061611346999</v>
      </c>
      <c r="L27" s="4">
        <f t="shared" si="3"/>
        <v>-71.93077621797201</v>
      </c>
      <c r="M27" s="20">
        <v>1.5168905258178701E-2</v>
      </c>
      <c r="N27" s="16">
        <v>27.5</v>
      </c>
      <c r="O27" s="4">
        <v>259.5</v>
      </c>
      <c r="P27" s="11">
        <f t="shared" si="4"/>
        <v>-72.5</v>
      </c>
      <c r="Q27" s="4">
        <f t="shared" si="5"/>
        <v>59.5</v>
      </c>
      <c r="R27" s="20">
        <v>7.9751014709472708E-3</v>
      </c>
      <c r="S27" s="16">
        <v>118.853156804767</v>
      </c>
      <c r="T27" s="4">
        <v>167.93724355339</v>
      </c>
      <c r="U27" s="11">
        <f t="shared" si="6"/>
        <v>18.853156804766996</v>
      </c>
      <c r="V27" s="4">
        <f t="shared" si="7"/>
        <v>-32.062756446609995</v>
      </c>
      <c r="W27" s="18">
        <v>13.887256860733</v>
      </c>
      <c r="X27" s="16">
        <v>72.720554210791903</v>
      </c>
      <c r="Y27" s="4">
        <v>136.000619695164</v>
      </c>
      <c r="Z27" s="11">
        <f t="shared" si="8"/>
        <v>-27.279445789208097</v>
      </c>
      <c r="AA27" s="4">
        <f t="shared" si="9"/>
        <v>-63.999380304835995</v>
      </c>
      <c r="AB27" s="19">
        <v>1.0096621513366699</v>
      </c>
      <c r="AC27" s="16">
        <v>102</v>
      </c>
      <c r="AD27" s="4">
        <v>200</v>
      </c>
      <c r="AE27" s="11">
        <f t="shared" si="10"/>
        <v>2</v>
      </c>
      <c r="AF27" s="4">
        <f t="shared" si="11"/>
        <v>0</v>
      </c>
      <c r="AG27" s="19">
        <v>2.1364798545837398</v>
      </c>
      <c r="AH27" s="16">
        <v>182</v>
      </c>
      <c r="AI27" s="4">
        <v>200</v>
      </c>
      <c r="AJ27" s="11">
        <f t="shared" si="12"/>
        <v>82</v>
      </c>
      <c r="AK27" s="4">
        <f t="shared" si="13"/>
        <v>0</v>
      </c>
      <c r="AL27" s="19">
        <v>2.7241990566253702</v>
      </c>
    </row>
    <row r="28" spans="1:38" x14ac:dyDescent="0.4">
      <c r="A28" s="1">
        <v>25</v>
      </c>
      <c r="B28" s="1">
        <v>100</v>
      </c>
      <c r="C28" s="1">
        <v>200</v>
      </c>
      <c r="D28" s="16">
        <v>101</v>
      </c>
      <c r="E28" s="4">
        <v>150</v>
      </c>
      <c r="F28" s="11">
        <f t="shared" si="0"/>
        <v>1</v>
      </c>
      <c r="G28" s="4">
        <f t="shared" si="1"/>
        <v>-50</v>
      </c>
      <c r="H28" s="20">
        <v>4.5706987380981397E-2</v>
      </c>
      <c r="I28" s="16">
        <v>49.8871674552164</v>
      </c>
      <c r="J28" s="4">
        <v>371.23385985096797</v>
      </c>
      <c r="K28" s="11">
        <f t="shared" si="2"/>
        <v>-50.1128325447836</v>
      </c>
      <c r="L28" s="4">
        <f t="shared" si="3"/>
        <v>171.23385985096797</v>
      </c>
      <c r="M28" s="20">
        <v>1.43918991088867E-2</v>
      </c>
      <c r="N28" s="16">
        <v>114.5</v>
      </c>
      <c r="O28" s="4">
        <v>118</v>
      </c>
      <c r="P28" s="11">
        <f t="shared" si="4"/>
        <v>14.5</v>
      </c>
      <c r="Q28" s="4">
        <f t="shared" si="5"/>
        <v>-82</v>
      </c>
      <c r="R28" s="20">
        <v>1.04060173034668E-2</v>
      </c>
      <c r="S28" s="16">
        <v>123.050269903493</v>
      </c>
      <c r="T28" s="4">
        <v>154.248129442162</v>
      </c>
      <c r="U28" s="11">
        <f t="shared" si="6"/>
        <v>23.050269903493003</v>
      </c>
      <c r="V28" s="4">
        <f t="shared" si="7"/>
        <v>-45.751870557838004</v>
      </c>
      <c r="W28" s="18">
        <v>15.130152940750101</v>
      </c>
      <c r="X28" s="16">
        <v>98.562933632674401</v>
      </c>
      <c r="Y28" s="4">
        <v>127.944181020531</v>
      </c>
      <c r="Z28" s="11">
        <f t="shared" si="8"/>
        <v>-1.437066367325599</v>
      </c>
      <c r="AA28" s="4">
        <f t="shared" si="9"/>
        <v>-72.055818979468995</v>
      </c>
      <c r="AB28" s="19">
        <v>1.00016212463379</v>
      </c>
      <c r="AC28" s="16">
        <v>102</v>
      </c>
      <c r="AD28" s="4">
        <v>199</v>
      </c>
      <c r="AE28" s="11">
        <f t="shared" si="10"/>
        <v>2</v>
      </c>
      <c r="AF28" s="4">
        <f t="shared" si="11"/>
        <v>-1</v>
      </c>
      <c r="AG28" s="19">
        <v>1.7896580696105999</v>
      </c>
      <c r="AH28" s="16">
        <v>143</v>
      </c>
      <c r="AI28" s="4">
        <v>176</v>
      </c>
      <c r="AJ28" s="11">
        <f t="shared" si="12"/>
        <v>43</v>
      </c>
      <c r="AK28" s="4">
        <f t="shared" si="13"/>
        <v>-24</v>
      </c>
      <c r="AL28" s="19">
        <v>2.5799548625946001</v>
      </c>
    </row>
    <row r="29" spans="1:38" x14ac:dyDescent="0.4">
      <c r="A29" s="1">
        <v>26</v>
      </c>
      <c r="B29" s="1">
        <v>100</v>
      </c>
      <c r="C29" s="1">
        <v>200</v>
      </c>
      <c r="D29" s="16">
        <v>101</v>
      </c>
      <c r="E29" s="4">
        <v>175</v>
      </c>
      <c r="F29" s="11">
        <f t="shared" si="0"/>
        <v>1</v>
      </c>
      <c r="G29" s="4">
        <f t="shared" si="1"/>
        <v>-25</v>
      </c>
      <c r="H29" s="20">
        <v>3.9232969284057603E-2</v>
      </c>
      <c r="I29" s="16">
        <v>119.618077998787</v>
      </c>
      <c r="J29" s="4">
        <v>197.95798559965201</v>
      </c>
      <c r="K29" s="11">
        <f t="shared" si="2"/>
        <v>19.618077998787001</v>
      </c>
      <c r="L29" s="4">
        <f t="shared" si="3"/>
        <v>-2.0420144003479948</v>
      </c>
      <c r="M29" s="20">
        <v>1.32250785827637E-2</v>
      </c>
      <c r="N29" s="16">
        <v>21.5</v>
      </c>
      <c r="O29" s="4">
        <v>263.5</v>
      </c>
      <c r="P29" s="11">
        <f t="shared" si="4"/>
        <v>-78.5</v>
      </c>
      <c r="Q29" s="4">
        <f t="shared" si="5"/>
        <v>63.5</v>
      </c>
      <c r="R29" s="20">
        <v>9.7079277038574201E-3</v>
      </c>
      <c r="S29" s="16">
        <v>129.61361373609799</v>
      </c>
      <c r="T29" s="4">
        <v>168.85343132757001</v>
      </c>
      <c r="U29" s="11">
        <f t="shared" si="6"/>
        <v>29.613613736097989</v>
      </c>
      <c r="V29" s="4">
        <f t="shared" si="7"/>
        <v>-31.146568672429993</v>
      </c>
      <c r="W29" s="18">
        <v>14.0998070240021</v>
      </c>
      <c r="X29" s="16">
        <v>98.624786101922098</v>
      </c>
      <c r="Y29" s="4">
        <v>189.50730330968901</v>
      </c>
      <c r="Z29" s="11">
        <f t="shared" si="8"/>
        <v>-1.3752138980779023</v>
      </c>
      <c r="AA29" s="4">
        <f t="shared" si="9"/>
        <v>-10.492696690310993</v>
      </c>
      <c r="AB29" s="19">
        <v>1.17177605628967</v>
      </c>
      <c r="AC29" s="16">
        <v>83</v>
      </c>
      <c r="AD29" s="4">
        <v>199</v>
      </c>
      <c r="AE29" s="11">
        <f t="shared" si="10"/>
        <v>-17</v>
      </c>
      <c r="AF29" s="4">
        <f t="shared" si="11"/>
        <v>-1</v>
      </c>
      <c r="AG29" s="19">
        <v>1.83756995201111</v>
      </c>
      <c r="AH29" s="16">
        <v>102</v>
      </c>
      <c r="AI29" s="4">
        <v>117</v>
      </c>
      <c r="AJ29" s="11">
        <f t="shared" si="12"/>
        <v>2</v>
      </c>
      <c r="AK29" s="4">
        <f t="shared" si="13"/>
        <v>-83</v>
      </c>
      <c r="AL29" s="19">
        <v>2.5308301448821999</v>
      </c>
    </row>
    <row r="30" spans="1:38" x14ac:dyDescent="0.4">
      <c r="A30" s="1">
        <v>27</v>
      </c>
      <c r="B30" s="1">
        <v>100</v>
      </c>
      <c r="C30" s="1">
        <v>200</v>
      </c>
      <c r="D30" s="16">
        <v>101</v>
      </c>
      <c r="E30" s="4">
        <v>163</v>
      </c>
      <c r="F30" s="11">
        <f t="shared" si="0"/>
        <v>1</v>
      </c>
      <c r="G30" s="4">
        <f t="shared" si="1"/>
        <v>-37</v>
      </c>
      <c r="H30" s="20">
        <v>6.7222118377685505E-2</v>
      </c>
      <c r="I30" s="16">
        <v>117.943811259128</v>
      </c>
      <c r="J30" s="4">
        <v>195.22765516604201</v>
      </c>
      <c r="K30" s="11">
        <f t="shared" si="2"/>
        <v>17.943811259127997</v>
      </c>
      <c r="L30" s="4">
        <f t="shared" si="3"/>
        <v>-4.7723448339579875</v>
      </c>
      <c r="M30" s="20">
        <v>1.27158164978027E-2</v>
      </c>
      <c r="N30" s="16">
        <v>26.5</v>
      </c>
      <c r="O30" s="4">
        <v>294.5</v>
      </c>
      <c r="P30" s="11">
        <f t="shared" si="4"/>
        <v>-73.5</v>
      </c>
      <c r="Q30" s="4">
        <f t="shared" si="5"/>
        <v>94.5</v>
      </c>
      <c r="R30" s="20">
        <v>7.8411102294921892E-3</v>
      </c>
      <c r="S30" s="16">
        <v>141.10214484806201</v>
      </c>
      <c r="T30" s="4">
        <v>187.51721470286699</v>
      </c>
      <c r="U30" s="11">
        <f t="shared" si="6"/>
        <v>41.102144848062011</v>
      </c>
      <c r="V30" s="4">
        <f t="shared" si="7"/>
        <v>-12.482785297133006</v>
      </c>
      <c r="W30" s="18">
        <v>14.1374180316925</v>
      </c>
      <c r="X30" s="16">
        <v>83.341757208692499</v>
      </c>
      <c r="Y30" s="4">
        <v>196.27891785420999</v>
      </c>
      <c r="Z30" s="11">
        <f t="shared" si="8"/>
        <v>-16.658242791307501</v>
      </c>
      <c r="AA30" s="4">
        <f t="shared" si="9"/>
        <v>-3.7210821457900067</v>
      </c>
      <c r="AB30" s="19">
        <v>0.98022484779357899</v>
      </c>
      <c r="AC30" s="16">
        <v>102</v>
      </c>
      <c r="AD30" s="4">
        <v>200</v>
      </c>
      <c r="AE30" s="11">
        <f t="shared" si="10"/>
        <v>2</v>
      </c>
      <c r="AF30" s="4">
        <f t="shared" si="11"/>
        <v>0</v>
      </c>
      <c r="AG30" s="19">
        <v>1.8052191734314</v>
      </c>
      <c r="AH30" s="16">
        <v>100</v>
      </c>
      <c r="AI30" s="4">
        <v>130</v>
      </c>
      <c r="AJ30" s="11">
        <f t="shared" si="12"/>
        <v>0</v>
      </c>
      <c r="AK30" s="4">
        <f t="shared" si="13"/>
        <v>-70</v>
      </c>
      <c r="AL30" s="19">
        <v>2.6743099689483598</v>
      </c>
    </row>
    <row r="31" spans="1:38" x14ac:dyDescent="0.4">
      <c r="A31" s="1">
        <v>28</v>
      </c>
      <c r="B31" s="1">
        <v>100</v>
      </c>
      <c r="C31" s="1">
        <v>200</v>
      </c>
      <c r="D31" s="16">
        <v>130</v>
      </c>
      <c r="E31" s="4">
        <v>188</v>
      </c>
      <c r="F31" s="11">
        <f t="shared" si="0"/>
        <v>30</v>
      </c>
      <c r="G31" s="4">
        <f t="shared" si="1"/>
        <v>-12</v>
      </c>
      <c r="H31" s="20">
        <v>4.6614170074462898E-2</v>
      </c>
      <c r="I31" s="16">
        <v>-6.8963090325215104</v>
      </c>
      <c r="J31" s="4">
        <v>222.36888111066699</v>
      </c>
      <c r="K31" s="11">
        <f t="shared" si="2"/>
        <v>-106.89630903252151</v>
      </c>
      <c r="L31" s="4">
        <f t="shared" si="3"/>
        <v>22.36888111066699</v>
      </c>
      <c r="M31" s="20">
        <v>1.4245986938476601E-2</v>
      </c>
      <c r="N31" s="16">
        <v>22.5</v>
      </c>
      <c r="O31" s="4">
        <v>274</v>
      </c>
      <c r="P31" s="11">
        <f t="shared" si="4"/>
        <v>-77.5</v>
      </c>
      <c r="Q31" s="4">
        <f t="shared" si="5"/>
        <v>74</v>
      </c>
      <c r="R31" s="20">
        <v>1.01368427276611E-2</v>
      </c>
      <c r="S31" s="16">
        <v>61.776663887738103</v>
      </c>
      <c r="T31" s="4">
        <v>128.954187816124</v>
      </c>
      <c r="U31" s="11">
        <f t="shared" si="6"/>
        <v>-38.223336112261897</v>
      </c>
      <c r="V31" s="4">
        <f t="shared" si="7"/>
        <v>-71.045812183875995</v>
      </c>
      <c r="W31" s="18">
        <v>15.2192440032959</v>
      </c>
      <c r="X31" s="16">
        <v>138.807646159905</v>
      </c>
      <c r="Y31" s="4">
        <v>185.52908601510001</v>
      </c>
      <c r="Z31" s="11">
        <f t="shared" si="8"/>
        <v>38.807646159905005</v>
      </c>
      <c r="AA31" s="4">
        <f t="shared" si="9"/>
        <v>-14.470913984899994</v>
      </c>
      <c r="AB31" s="19">
        <v>1.2290961742401101</v>
      </c>
      <c r="AC31" s="16">
        <v>99</v>
      </c>
      <c r="AD31" s="4">
        <v>200</v>
      </c>
      <c r="AE31" s="11">
        <f t="shared" si="10"/>
        <v>-1</v>
      </c>
      <c r="AF31" s="4">
        <f t="shared" si="11"/>
        <v>0</v>
      </c>
      <c r="AG31" s="19">
        <v>1.9297850131988501</v>
      </c>
      <c r="AH31" s="16">
        <v>129</v>
      </c>
      <c r="AI31" s="4">
        <v>170</v>
      </c>
      <c r="AJ31" s="11">
        <f t="shared" si="12"/>
        <v>29</v>
      </c>
      <c r="AK31" s="4">
        <f t="shared" si="13"/>
        <v>-30</v>
      </c>
      <c r="AL31" s="19">
        <v>2.91738700866699</v>
      </c>
    </row>
    <row r="32" spans="1:38" x14ac:dyDescent="0.4">
      <c r="A32" s="1">
        <v>29</v>
      </c>
      <c r="B32" s="1">
        <v>100</v>
      </c>
      <c r="C32" s="1">
        <v>200</v>
      </c>
      <c r="D32" s="16">
        <v>103</v>
      </c>
      <c r="E32" s="4">
        <v>176</v>
      </c>
      <c r="F32" s="11">
        <f t="shared" si="0"/>
        <v>3</v>
      </c>
      <c r="G32" s="4">
        <f t="shared" si="1"/>
        <v>-24</v>
      </c>
      <c r="H32" s="20">
        <v>5.6962013244628899E-2</v>
      </c>
      <c r="I32" s="16">
        <v>14.752745420196501</v>
      </c>
      <c r="J32" s="4">
        <v>113.51493209067</v>
      </c>
      <c r="K32" s="11">
        <f t="shared" si="2"/>
        <v>-85.247254579803496</v>
      </c>
      <c r="L32" s="4">
        <f t="shared" si="3"/>
        <v>-86.485067909329999</v>
      </c>
      <c r="M32" s="20">
        <v>1.8074989318847701E-2</v>
      </c>
      <c r="N32" s="16">
        <v>1.5</v>
      </c>
      <c r="O32" s="4">
        <v>295.5</v>
      </c>
      <c r="P32" s="11">
        <f t="shared" si="4"/>
        <v>-98.5</v>
      </c>
      <c r="Q32" s="4">
        <f t="shared" si="5"/>
        <v>95.5</v>
      </c>
      <c r="R32" s="20">
        <v>8.5628032684326207E-3</v>
      </c>
      <c r="S32" s="16">
        <v>132.08612312149</v>
      </c>
      <c r="T32" s="4">
        <v>193.93616260629099</v>
      </c>
      <c r="U32" s="11">
        <f t="shared" si="6"/>
        <v>32.086123121490004</v>
      </c>
      <c r="V32" s="4">
        <f t="shared" si="7"/>
        <v>-6.063837393709008</v>
      </c>
      <c r="W32" s="18">
        <v>13.683480024337801</v>
      </c>
      <c r="X32" s="16">
        <v>62.704948255754204</v>
      </c>
      <c r="Y32" s="4">
        <v>118.518825711528</v>
      </c>
      <c r="Z32" s="11">
        <f t="shared" si="8"/>
        <v>-37.295051744245796</v>
      </c>
      <c r="AA32" s="4">
        <f t="shared" si="9"/>
        <v>-81.481174288472005</v>
      </c>
      <c r="AB32" s="19">
        <v>1.07481908798218</v>
      </c>
      <c r="AC32" s="16">
        <v>199</v>
      </c>
      <c r="AD32" s="4">
        <v>249</v>
      </c>
      <c r="AE32" s="11">
        <f t="shared" si="10"/>
        <v>99</v>
      </c>
      <c r="AF32" s="4">
        <f t="shared" si="11"/>
        <v>49</v>
      </c>
      <c r="AG32" s="19">
        <v>1.9647130966186499</v>
      </c>
      <c r="AH32" s="16">
        <v>6</v>
      </c>
      <c r="AI32" s="4">
        <v>232</v>
      </c>
      <c r="AJ32" s="11">
        <f t="shared" si="12"/>
        <v>-94</v>
      </c>
      <c r="AK32" s="4">
        <f t="shared" si="13"/>
        <v>32</v>
      </c>
      <c r="AL32" s="19">
        <v>2.5737497806549099</v>
      </c>
    </row>
    <row r="33" spans="1:38" x14ac:dyDescent="0.4">
      <c r="A33" s="1">
        <v>30</v>
      </c>
      <c r="B33" s="1">
        <v>100</v>
      </c>
      <c r="C33" s="1">
        <v>200</v>
      </c>
      <c r="D33" s="16">
        <v>104</v>
      </c>
      <c r="E33" s="4">
        <v>200</v>
      </c>
      <c r="F33" s="11">
        <f t="shared" si="0"/>
        <v>4</v>
      </c>
      <c r="G33" s="4">
        <f t="shared" si="1"/>
        <v>0</v>
      </c>
      <c r="H33" s="20">
        <v>4.5606136322021498E-2</v>
      </c>
      <c r="I33" s="16">
        <v>118.563621894978</v>
      </c>
      <c r="J33" s="4">
        <v>157.537587256476</v>
      </c>
      <c r="K33" s="11">
        <f t="shared" si="2"/>
        <v>18.563621894977999</v>
      </c>
      <c r="L33" s="4">
        <f t="shared" si="3"/>
        <v>-42.462412743523998</v>
      </c>
      <c r="M33" s="20">
        <v>1.33159160614014E-2</v>
      </c>
      <c r="N33" s="16">
        <v>92.5</v>
      </c>
      <c r="O33" s="4">
        <v>230.5</v>
      </c>
      <c r="P33" s="11">
        <f t="shared" si="4"/>
        <v>-7.5</v>
      </c>
      <c r="Q33" s="4">
        <f t="shared" si="5"/>
        <v>30.5</v>
      </c>
      <c r="R33" s="20">
        <v>8.1279277801513707E-3</v>
      </c>
      <c r="S33" s="16">
        <v>124.45416357395401</v>
      </c>
      <c r="T33" s="4">
        <v>149.65721260059999</v>
      </c>
      <c r="U33" s="11">
        <f t="shared" si="6"/>
        <v>24.454163573954006</v>
      </c>
      <c r="V33" s="4">
        <f t="shared" si="7"/>
        <v>-50.342787399400009</v>
      </c>
      <c r="W33" s="18">
        <v>15.094441175460799</v>
      </c>
      <c r="X33" s="16">
        <v>87.993106965040596</v>
      </c>
      <c r="Y33" s="4">
        <v>160.96203429589201</v>
      </c>
      <c r="Z33" s="11">
        <f t="shared" si="8"/>
        <v>-12.006893034959404</v>
      </c>
      <c r="AA33" s="4">
        <f t="shared" si="9"/>
        <v>-39.037965704107989</v>
      </c>
      <c r="AB33" s="19">
        <v>1.7243888378143299</v>
      </c>
      <c r="AC33" s="16">
        <v>103</v>
      </c>
      <c r="AD33" s="4">
        <v>197</v>
      </c>
      <c r="AE33" s="11">
        <f t="shared" si="10"/>
        <v>3</v>
      </c>
      <c r="AF33" s="4">
        <f t="shared" si="11"/>
        <v>-3</v>
      </c>
      <c r="AG33" s="19">
        <v>1.9613451957702599</v>
      </c>
      <c r="AH33" s="16">
        <v>131</v>
      </c>
      <c r="AI33" s="4">
        <v>141</v>
      </c>
      <c r="AJ33" s="11">
        <f t="shared" si="12"/>
        <v>31</v>
      </c>
      <c r="AK33" s="4">
        <f t="shared" si="13"/>
        <v>-59</v>
      </c>
      <c r="AL33" s="19">
        <v>2.81460380554199</v>
      </c>
    </row>
    <row r="34" spans="1:38" x14ac:dyDescent="0.4">
      <c r="A34" s="1">
        <v>31</v>
      </c>
      <c r="B34" s="1">
        <v>100</v>
      </c>
      <c r="C34" s="1">
        <v>200</v>
      </c>
      <c r="D34" s="16">
        <v>101</v>
      </c>
      <c r="E34" s="4">
        <v>155</v>
      </c>
      <c r="F34" s="11">
        <f t="shared" si="0"/>
        <v>1</v>
      </c>
      <c r="G34" s="4">
        <f t="shared" si="1"/>
        <v>-45</v>
      </c>
      <c r="H34" s="20">
        <v>4.4960021972656201E-2</v>
      </c>
      <c r="I34" s="16">
        <v>71.805242733075303</v>
      </c>
      <c r="J34" s="4">
        <v>113.82902379829</v>
      </c>
      <c r="K34" s="11">
        <f t="shared" si="2"/>
        <v>-28.194757266924697</v>
      </c>
      <c r="L34" s="4">
        <f t="shared" si="3"/>
        <v>-86.170976201710005</v>
      </c>
      <c r="M34" s="20">
        <v>2.2479057312011701E-2</v>
      </c>
      <c r="N34" s="16">
        <v>25.5</v>
      </c>
      <c r="O34" s="4">
        <v>294.5</v>
      </c>
      <c r="P34" s="11">
        <f t="shared" si="4"/>
        <v>-74.5</v>
      </c>
      <c r="Q34" s="4">
        <f t="shared" si="5"/>
        <v>94.5</v>
      </c>
      <c r="R34" s="20">
        <v>8.7831020355224592E-3</v>
      </c>
      <c r="S34" s="16">
        <v>125.390466760164</v>
      </c>
      <c r="T34" s="4">
        <v>178.68962712632501</v>
      </c>
      <c r="U34" s="11">
        <f t="shared" si="6"/>
        <v>25.390466760164003</v>
      </c>
      <c r="V34" s="4">
        <f t="shared" si="7"/>
        <v>-21.310372873674993</v>
      </c>
      <c r="W34" s="18">
        <v>14.680283784866299</v>
      </c>
      <c r="X34" s="16">
        <v>-1</v>
      </c>
      <c r="Y34" s="4">
        <v>114.000510277472</v>
      </c>
      <c r="Z34" s="11">
        <f t="shared" si="8"/>
        <v>-101</v>
      </c>
      <c r="AA34" s="4">
        <f t="shared" si="9"/>
        <v>-85.999489722527997</v>
      </c>
      <c r="AB34" s="19">
        <v>1.55759406089783</v>
      </c>
      <c r="AC34" s="16">
        <v>102</v>
      </c>
      <c r="AD34" s="4">
        <v>199</v>
      </c>
      <c r="AE34" s="11">
        <f t="shared" si="10"/>
        <v>2</v>
      </c>
      <c r="AF34" s="4">
        <f t="shared" si="11"/>
        <v>-1</v>
      </c>
      <c r="AG34" s="19">
        <v>1.85330510139465</v>
      </c>
      <c r="AH34" s="16">
        <v>47</v>
      </c>
      <c r="AI34" s="4">
        <v>56</v>
      </c>
      <c r="AJ34" s="11">
        <f t="shared" si="12"/>
        <v>-53</v>
      </c>
      <c r="AK34" s="4">
        <f t="shared" si="13"/>
        <v>-144</v>
      </c>
      <c r="AL34" s="19">
        <v>2.6619110107421902</v>
      </c>
    </row>
    <row r="35" spans="1:38" x14ac:dyDescent="0.4">
      <c r="A35" s="1">
        <v>32</v>
      </c>
      <c r="B35" s="1">
        <v>100</v>
      </c>
      <c r="C35" s="1">
        <v>200</v>
      </c>
      <c r="D35" s="16">
        <v>101</v>
      </c>
      <c r="E35" s="4">
        <v>200</v>
      </c>
      <c r="F35" s="11">
        <f t="shared" si="0"/>
        <v>1</v>
      </c>
      <c r="G35" s="4">
        <f t="shared" si="1"/>
        <v>0</v>
      </c>
      <c r="H35" s="20">
        <v>4.08551692962646E-2</v>
      </c>
      <c r="I35" s="16">
        <v>113.5220402628</v>
      </c>
      <c r="J35" s="4">
        <v>184.74191160402799</v>
      </c>
      <c r="K35" s="11">
        <f t="shared" si="2"/>
        <v>13.522040262800004</v>
      </c>
      <c r="L35" s="4">
        <f t="shared" si="3"/>
        <v>-15.25808839597201</v>
      </c>
      <c r="M35" s="20">
        <v>1.6820907592773399E-2</v>
      </c>
      <c r="N35" s="16">
        <v>12.5</v>
      </c>
      <c r="O35" s="4">
        <v>279.5</v>
      </c>
      <c r="P35" s="11">
        <f t="shared" si="4"/>
        <v>-87.5</v>
      </c>
      <c r="Q35" s="4">
        <f t="shared" si="5"/>
        <v>79.5</v>
      </c>
      <c r="R35" s="20">
        <v>9.5601081848144497E-3</v>
      </c>
      <c r="S35" s="16">
        <v>113.93805006193099</v>
      </c>
      <c r="T35" s="4">
        <v>176.44985213476599</v>
      </c>
      <c r="U35" s="11">
        <f t="shared" si="6"/>
        <v>13.938050061930994</v>
      </c>
      <c r="V35" s="4">
        <f t="shared" si="7"/>
        <v>-23.55014786523401</v>
      </c>
      <c r="W35" s="18">
        <v>14.7439389228821</v>
      </c>
      <c r="X35" s="16">
        <v>146.266922805593</v>
      </c>
      <c r="Y35" s="4">
        <v>192.28991395914599</v>
      </c>
      <c r="Z35" s="11">
        <f t="shared" si="8"/>
        <v>46.266922805592998</v>
      </c>
      <c r="AA35" s="4">
        <f t="shared" si="9"/>
        <v>-7.7100860408540086</v>
      </c>
      <c r="AB35" s="19">
        <v>1.0554060935974099</v>
      </c>
      <c r="AC35" s="16">
        <v>102</v>
      </c>
      <c r="AD35" s="4">
        <v>106</v>
      </c>
      <c r="AE35" s="11">
        <f t="shared" si="10"/>
        <v>2</v>
      </c>
      <c r="AF35" s="4">
        <f t="shared" si="11"/>
        <v>-94</v>
      </c>
      <c r="AG35" s="19">
        <v>1.8451988697052</v>
      </c>
      <c r="AH35" s="16">
        <v>271</v>
      </c>
      <c r="AI35" s="4">
        <v>276</v>
      </c>
      <c r="AJ35" s="11">
        <f t="shared" si="12"/>
        <v>171</v>
      </c>
      <c r="AK35" s="4">
        <f t="shared" si="13"/>
        <v>76</v>
      </c>
      <c r="AL35" s="19">
        <v>2.7373859882354701</v>
      </c>
    </row>
    <row r="36" spans="1:38" x14ac:dyDescent="0.4">
      <c r="A36" s="1">
        <v>33</v>
      </c>
      <c r="B36" s="1">
        <v>100</v>
      </c>
      <c r="C36" s="1">
        <v>200</v>
      </c>
      <c r="D36" s="16">
        <v>101</v>
      </c>
      <c r="E36" s="4">
        <v>200</v>
      </c>
      <c r="F36" s="11">
        <f t="shared" ref="F36:F53" si="14">D36-B36</f>
        <v>1</v>
      </c>
      <c r="G36" s="4">
        <f t="shared" ref="G36:G53" si="15">E36-C36</f>
        <v>0</v>
      </c>
      <c r="H36" s="20">
        <v>4.4968843460083001E-2</v>
      </c>
      <c r="I36" s="16">
        <v>151.90356725424499</v>
      </c>
      <c r="J36" s="4">
        <v>186.55267646585099</v>
      </c>
      <c r="K36" s="11">
        <f t="shared" si="2"/>
        <v>51.90356725424499</v>
      </c>
      <c r="L36" s="4">
        <f t="shared" si="3"/>
        <v>-13.447323534149007</v>
      </c>
      <c r="M36" s="20">
        <v>1.4393091201782201E-2</v>
      </c>
      <c r="N36" s="16">
        <v>73.5</v>
      </c>
      <c r="O36" s="4">
        <v>251.5</v>
      </c>
      <c r="P36" s="11">
        <f t="shared" si="4"/>
        <v>-26.5</v>
      </c>
      <c r="Q36" s="4">
        <f t="shared" si="5"/>
        <v>51.5</v>
      </c>
      <c r="R36" s="20">
        <v>8.5470676422119106E-3</v>
      </c>
      <c r="S36" s="16">
        <v>163.12330879823</v>
      </c>
      <c r="T36" s="4">
        <v>183.052399659825</v>
      </c>
      <c r="U36" s="11">
        <f t="shared" si="6"/>
        <v>63.123308798229999</v>
      </c>
      <c r="V36" s="4">
        <f t="shared" si="7"/>
        <v>-16.947600340175001</v>
      </c>
      <c r="W36" s="18">
        <v>14.596333026886001</v>
      </c>
      <c r="X36" s="16">
        <v>108.36389312016</v>
      </c>
      <c r="Y36" s="4">
        <v>196.61200349192501</v>
      </c>
      <c r="Z36" s="11">
        <f t="shared" si="8"/>
        <v>8.3638931201600002</v>
      </c>
      <c r="AA36" s="4">
        <f t="shared" si="9"/>
        <v>-3.3879965080749912</v>
      </c>
      <c r="AB36" s="19">
        <v>1.0164668560028101</v>
      </c>
      <c r="AC36" s="16">
        <v>89.25</v>
      </c>
      <c r="AD36" s="4">
        <v>199</v>
      </c>
      <c r="AE36" s="11">
        <f t="shared" si="10"/>
        <v>-10.75</v>
      </c>
      <c r="AF36" s="4">
        <f t="shared" si="11"/>
        <v>-1</v>
      </c>
      <c r="AG36" s="19">
        <v>1.88034915924072</v>
      </c>
      <c r="AH36" s="16">
        <v>60</v>
      </c>
      <c r="AI36" s="4">
        <v>63</v>
      </c>
      <c r="AJ36" s="11">
        <f t="shared" si="12"/>
        <v>-40</v>
      </c>
      <c r="AK36" s="4">
        <f t="shared" si="13"/>
        <v>-137</v>
      </c>
      <c r="AL36" s="19">
        <v>2.70103883743286</v>
      </c>
    </row>
    <row r="37" spans="1:38" x14ac:dyDescent="0.4">
      <c r="A37" s="1">
        <v>34</v>
      </c>
      <c r="B37" s="1">
        <v>100</v>
      </c>
      <c r="C37" s="1">
        <v>200</v>
      </c>
      <c r="D37" s="16">
        <v>100</v>
      </c>
      <c r="E37" s="4">
        <v>200</v>
      </c>
      <c r="F37" s="11">
        <f t="shared" si="14"/>
        <v>0</v>
      </c>
      <c r="G37" s="4">
        <f t="shared" si="15"/>
        <v>0</v>
      </c>
      <c r="H37" s="20">
        <v>3.8566112518310498E-2</v>
      </c>
      <c r="I37" s="16">
        <v>107.30362086634899</v>
      </c>
      <c r="J37" s="4">
        <v>256.835088265499</v>
      </c>
      <c r="K37" s="11">
        <f t="shared" si="2"/>
        <v>7.303620866348993</v>
      </c>
      <c r="L37" s="4">
        <f t="shared" si="3"/>
        <v>56.835088265498996</v>
      </c>
      <c r="M37" s="20">
        <v>1.33600234985352E-2</v>
      </c>
      <c r="N37" s="16">
        <v>7.5</v>
      </c>
      <c r="O37" s="4">
        <v>277.5</v>
      </c>
      <c r="P37" s="11">
        <f t="shared" si="4"/>
        <v>-92.5</v>
      </c>
      <c r="Q37" s="4">
        <f t="shared" si="5"/>
        <v>77.5</v>
      </c>
      <c r="R37" s="20">
        <v>7.8399181365966797E-3</v>
      </c>
      <c r="S37" s="16">
        <v>129.40683096050299</v>
      </c>
      <c r="T37" s="4">
        <v>192.58853164183299</v>
      </c>
      <c r="U37" s="11">
        <f t="shared" si="6"/>
        <v>29.406830960502987</v>
      </c>
      <c r="V37" s="4">
        <f t="shared" si="7"/>
        <v>-7.4114683581670135</v>
      </c>
      <c r="W37" s="18">
        <v>14.525640010833699</v>
      </c>
      <c r="X37" s="16">
        <v>95.063844150183201</v>
      </c>
      <c r="Y37" s="4">
        <v>216.121703492828</v>
      </c>
      <c r="Z37" s="11">
        <f t="shared" si="8"/>
        <v>-4.9361558498167994</v>
      </c>
      <c r="AA37" s="4">
        <f t="shared" si="9"/>
        <v>16.121703492828004</v>
      </c>
      <c r="AB37" s="19">
        <v>1.05993604660034</v>
      </c>
      <c r="AC37" s="16">
        <v>99</v>
      </c>
      <c r="AD37" s="4">
        <v>199</v>
      </c>
      <c r="AE37" s="11">
        <f t="shared" si="10"/>
        <v>-1</v>
      </c>
      <c r="AF37" s="4">
        <f t="shared" si="11"/>
        <v>-1</v>
      </c>
      <c r="AG37" s="19">
        <v>1.7660479545593299</v>
      </c>
      <c r="AH37" s="16">
        <v>203</v>
      </c>
      <c r="AI37" s="4">
        <v>251</v>
      </c>
      <c r="AJ37" s="11">
        <f t="shared" si="12"/>
        <v>103</v>
      </c>
      <c r="AK37" s="4">
        <f t="shared" si="13"/>
        <v>51</v>
      </c>
      <c r="AL37" s="19">
        <v>2.6456270217895499</v>
      </c>
    </row>
    <row r="38" spans="1:38" x14ac:dyDescent="0.4">
      <c r="A38" s="1">
        <v>35</v>
      </c>
      <c r="B38" s="1">
        <v>100</v>
      </c>
      <c r="C38" s="1">
        <v>200</v>
      </c>
      <c r="D38" s="16">
        <v>101</v>
      </c>
      <c r="E38" s="4">
        <v>181</v>
      </c>
      <c r="F38" s="11">
        <f t="shared" si="14"/>
        <v>1</v>
      </c>
      <c r="G38" s="4">
        <f t="shared" si="15"/>
        <v>-19</v>
      </c>
      <c r="H38" s="20">
        <v>4.4892072677612298E-2</v>
      </c>
      <c r="I38" s="16">
        <v>96.169202731161903</v>
      </c>
      <c r="J38" s="4">
        <v>144.75362671609699</v>
      </c>
      <c r="K38" s="11">
        <f t="shared" si="2"/>
        <v>-3.8307972688380971</v>
      </c>
      <c r="L38" s="4">
        <f t="shared" si="3"/>
        <v>-55.246373283903011</v>
      </c>
      <c r="M38" s="20">
        <v>1.3336896896362299E-2</v>
      </c>
      <c r="N38" s="16">
        <v>23.5</v>
      </c>
      <c r="O38" s="4">
        <v>220.5</v>
      </c>
      <c r="P38" s="11">
        <f t="shared" si="4"/>
        <v>-76.5</v>
      </c>
      <c r="Q38" s="4">
        <f t="shared" si="5"/>
        <v>20.5</v>
      </c>
      <c r="R38" s="20">
        <v>8.9352130889892595E-3</v>
      </c>
      <c r="S38" s="16">
        <v>110.73677417950699</v>
      </c>
      <c r="T38" s="4">
        <v>131.97878731529801</v>
      </c>
      <c r="U38" s="11">
        <f t="shared" si="6"/>
        <v>10.736774179506995</v>
      </c>
      <c r="V38" s="4">
        <f t="shared" si="7"/>
        <v>-68.021212684701993</v>
      </c>
      <c r="W38" s="18">
        <v>14.679191827774</v>
      </c>
      <c r="X38" s="16">
        <v>121.88660591764901</v>
      </c>
      <c r="Y38" s="4">
        <v>197.86916401656001</v>
      </c>
      <c r="Z38" s="11">
        <f t="shared" si="8"/>
        <v>21.886605917649007</v>
      </c>
      <c r="AA38" s="4">
        <f t="shared" si="9"/>
        <v>-2.1308359834399937</v>
      </c>
      <c r="AB38" s="19">
        <v>1.0719680786132799</v>
      </c>
      <c r="AC38" s="16">
        <v>102</v>
      </c>
      <c r="AD38" s="4">
        <v>198</v>
      </c>
      <c r="AE38" s="11">
        <f t="shared" si="10"/>
        <v>2</v>
      </c>
      <c r="AF38" s="4">
        <f t="shared" si="11"/>
        <v>-2</v>
      </c>
      <c r="AG38" s="19">
        <v>1.8129570484161399</v>
      </c>
      <c r="AH38" s="16">
        <v>200</v>
      </c>
      <c r="AI38" s="4">
        <v>215</v>
      </c>
      <c r="AJ38" s="11">
        <f t="shared" si="12"/>
        <v>100</v>
      </c>
      <c r="AK38" s="4">
        <f t="shared" si="13"/>
        <v>15</v>
      </c>
      <c r="AL38" s="19">
        <v>2.7156689167022701</v>
      </c>
    </row>
    <row r="39" spans="1:38" x14ac:dyDescent="0.4">
      <c r="A39" s="1">
        <v>36</v>
      </c>
      <c r="B39" s="1">
        <v>100</v>
      </c>
      <c r="C39" s="1">
        <v>200</v>
      </c>
      <c r="D39" s="16">
        <v>119</v>
      </c>
      <c r="E39" s="4">
        <v>200</v>
      </c>
      <c r="F39" s="11">
        <f t="shared" si="14"/>
        <v>19</v>
      </c>
      <c r="G39" s="4">
        <f t="shared" si="15"/>
        <v>0</v>
      </c>
      <c r="H39" s="20">
        <v>4.2488098144531201E-2</v>
      </c>
      <c r="I39" s="16">
        <v>105.347192387188</v>
      </c>
      <c r="J39" s="4">
        <v>128.25171648347299</v>
      </c>
      <c r="K39" s="11">
        <f t="shared" si="2"/>
        <v>5.3471923871880023</v>
      </c>
      <c r="L39" s="4">
        <f t="shared" si="3"/>
        <v>-71.74828351652701</v>
      </c>
      <c r="M39" s="20">
        <v>1.6368865966796899E-2</v>
      </c>
      <c r="N39" s="16">
        <v>48.5</v>
      </c>
      <c r="O39" s="4">
        <v>242</v>
      </c>
      <c r="P39" s="11">
        <f t="shared" si="4"/>
        <v>-51.5</v>
      </c>
      <c r="Q39" s="4">
        <f t="shared" si="5"/>
        <v>42</v>
      </c>
      <c r="R39" s="20">
        <v>8.3620548248290998E-3</v>
      </c>
      <c r="S39" s="16">
        <v>103.39250568064401</v>
      </c>
      <c r="T39" s="4">
        <v>126.005729526818</v>
      </c>
      <c r="U39" s="11">
        <f t="shared" si="6"/>
        <v>3.3925056806440068</v>
      </c>
      <c r="V39" s="4">
        <f t="shared" si="7"/>
        <v>-73.994270473181999</v>
      </c>
      <c r="W39" s="18">
        <v>14.820386886596699</v>
      </c>
      <c r="X39" s="16">
        <v>166.881223386605</v>
      </c>
      <c r="Y39" s="4">
        <v>190.430766448057</v>
      </c>
      <c r="Z39" s="11">
        <f t="shared" si="8"/>
        <v>66.881223386605001</v>
      </c>
      <c r="AA39" s="4">
        <f t="shared" si="9"/>
        <v>-9.5692335519430003</v>
      </c>
      <c r="AB39" s="19">
        <v>0.98387098312377896</v>
      </c>
      <c r="AC39" s="16">
        <v>102</v>
      </c>
      <c r="AD39" s="4">
        <v>199</v>
      </c>
      <c r="AE39" s="11">
        <f t="shared" si="10"/>
        <v>2</v>
      </c>
      <c r="AF39" s="4">
        <f t="shared" si="11"/>
        <v>-1</v>
      </c>
      <c r="AG39" s="19">
        <v>2.05590915679932</v>
      </c>
      <c r="AH39" s="16">
        <v>154</v>
      </c>
      <c r="AI39" s="4">
        <v>182</v>
      </c>
      <c r="AJ39" s="11">
        <f t="shared" si="12"/>
        <v>54</v>
      </c>
      <c r="AK39" s="4">
        <f t="shared" si="13"/>
        <v>-18</v>
      </c>
      <c r="AL39" s="19">
        <v>2.6593918800353999</v>
      </c>
    </row>
    <row r="40" spans="1:38" x14ac:dyDescent="0.4">
      <c r="A40" s="1">
        <v>37</v>
      </c>
      <c r="B40" s="1">
        <v>100</v>
      </c>
      <c r="C40" s="1">
        <v>200</v>
      </c>
      <c r="D40" s="16">
        <v>102</v>
      </c>
      <c r="E40" s="4">
        <v>204</v>
      </c>
      <c r="F40" s="11">
        <f t="shared" si="14"/>
        <v>2</v>
      </c>
      <c r="G40" s="4">
        <f t="shared" si="15"/>
        <v>4</v>
      </c>
      <c r="H40" s="20">
        <v>3.7419080734252902E-2</v>
      </c>
      <c r="I40" s="16">
        <v>96.335114801164096</v>
      </c>
      <c r="J40" s="4">
        <v>268.92466639183698</v>
      </c>
      <c r="K40" s="11">
        <f t="shared" si="2"/>
        <v>-3.6648851988359041</v>
      </c>
      <c r="L40" s="4">
        <f t="shared" si="3"/>
        <v>68.924666391836979</v>
      </c>
      <c r="M40" s="20">
        <v>1.31349563598633E-2</v>
      </c>
      <c r="N40" s="16">
        <v>158.5</v>
      </c>
      <c r="O40" s="4">
        <v>171.5</v>
      </c>
      <c r="P40" s="11">
        <f t="shared" si="4"/>
        <v>58.5</v>
      </c>
      <c r="Q40" s="4">
        <f t="shared" si="5"/>
        <v>-28.5</v>
      </c>
      <c r="R40" s="20">
        <v>8.1570148468017595E-3</v>
      </c>
      <c r="S40" s="16">
        <v>132.10123478645099</v>
      </c>
      <c r="T40" s="4">
        <v>210.67993797034501</v>
      </c>
      <c r="U40" s="11">
        <f t="shared" si="6"/>
        <v>32.101234786450988</v>
      </c>
      <c r="V40" s="4">
        <f t="shared" si="7"/>
        <v>10.679937970345009</v>
      </c>
      <c r="W40" s="18">
        <v>14.3012759685516</v>
      </c>
      <c r="X40" s="16">
        <v>102.496156194953</v>
      </c>
      <c r="Y40" s="4">
        <v>156.95757045361299</v>
      </c>
      <c r="Z40" s="11">
        <f t="shared" si="8"/>
        <v>2.4961561949530022</v>
      </c>
      <c r="AA40" s="4">
        <f t="shared" si="9"/>
        <v>-43.042429546387012</v>
      </c>
      <c r="AB40" s="19">
        <v>0.95998406410217296</v>
      </c>
      <c r="AC40" s="16">
        <v>100</v>
      </c>
      <c r="AD40" s="4">
        <v>199.75</v>
      </c>
      <c r="AE40" s="11">
        <f t="shared" si="10"/>
        <v>0</v>
      </c>
      <c r="AF40" s="4">
        <f t="shared" si="11"/>
        <v>-0.25</v>
      </c>
      <c r="AG40" s="19">
        <v>1.7302658557891799</v>
      </c>
      <c r="AH40" s="16">
        <v>27</v>
      </c>
      <c r="AI40" s="4">
        <v>30</v>
      </c>
      <c r="AJ40" s="11">
        <f t="shared" si="12"/>
        <v>-73</v>
      </c>
      <c r="AK40" s="4">
        <f t="shared" si="13"/>
        <v>-170</v>
      </c>
      <c r="AL40" s="19">
        <v>2.4580020904540998</v>
      </c>
    </row>
    <row r="41" spans="1:38" x14ac:dyDescent="0.4">
      <c r="A41" s="1">
        <v>38</v>
      </c>
      <c r="B41" s="1">
        <v>100</v>
      </c>
      <c r="C41" s="1">
        <v>200</v>
      </c>
      <c r="D41" s="16">
        <v>101</v>
      </c>
      <c r="E41" s="4">
        <v>200</v>
      </c>
      <c r="F41" s="11">
        <f t="shared" si="14"/>
        <v>1</v>
      </c>
      <c r="G41" s="4">
        <f t="shared" si="15"/>
        <v>0</v>
      </c>
      <c r="H41" s="20">
        <v>5.9281110763549798E-2</v>
      </c>
      <c r="I41" s="16">
        <v>120.462814889661</v>
      </c>
      <c r="J41" s="4">
        <v>205.09363736299801</v>
      </c>
      <c r="K41" s="11">
        <f t="shared" si="2"/>
        <v>20.462814889661004</v>
      </c>
      <c r="L41" s="4">
        <f t="shared" si="3"/>
        <v>5.0936373629980096</v>
      </c>
      <c r="M41" s="20">
        <v>1.5722990036010701E-2</v>
      </c>
      <c r="N41" s="16">
        <v>9.5</v>
      </c>
      <c r="O41" s="4">
        <v>278.5</v>
      </c>
      <c r="P41" s="11">
        <f t="shared" si="4"/>
        <v>-90.5</v>
      </c>
      <c r="Q41" s="4">
        <f t="shared" si="5"/>
        <v>78.5</v>
      </c>
      <c r="R41" s="20">
        <v>9.1569423675537092E-3</v>
      </c>
      <c r="S41" s="16">
        <v>119.680317919467</v>
      </c>
      <c r="T41" s="4">
        <v>182.02289718621299</v>
      </c>
      <c r="U41" s="11">
        <f t="shared" si="6"/>
        <v>19.680317919467001</v>
      </c>
      <c r="V41" s="4">
        <f t="shared" si="7"/>
        <v>-17.977102813787013</v>
      </c>
      <c r="W41" s="18">
        <v>15.0069780349731</v>
      </c>
      <c r="X41" s="16">
        <v>90.918404267209894</v>
      </c>
      <c r="Y41" s="4">
        <v>205.18913190062699</v>
      </c>
      <c r="Z41" s="11">
        <f t="shared" si="8"/>
        <v>-9.081595732790106</v>
      </c>
      <c r="AA41" s="4">
        <f t="shared" si="9"/>
        <v>5.1891319006269896</v>
      </c>
      <c r="AB41" s="19">
        <v>1.0149629116058301</v>
      </c>
      <c r="AC41" s="16">
        <v>105</v>
      </c>
      <c r="AD41" s="4">
        <v>199</v>
      </c>
      <c r="AE41" s="11">
        <f t="shared" si="10"/>
        <v>5</v>
      </c>
      <c r="AF41" s="4">
        <f t="shared" si="11"/>
        <v>-1</v>
      </c>
      <c r="AG41" s="19">
        <v>1.91946601867676</v>
      </c>
      <c r="AH41" s="16">
        <v>104</v>
      </c>
      <c r="AI41" s="4">
        <v>124</v>
      </c>
      <c r="AJ41" s="11">
        <f t="shared" si="12"/>
        <v>4</v>
      </c>
      <c r="AK41" s="4">
        <f t="shared" si="13"/>
        <v>-76</v>
      </c>
      <c r="AL41" s="19">
        <v>3.10200715065002</v>
      </c>
    </row>
    <row r="42" spans="1:38" x14ac:dyDescent="0.4">
      <c r="A42" s="1">
        <v>39</v>
      </c>
      <c r="B42" s="1">
        <v>100</v>
      </c>
      <c r="C42" s="1">
        <v>200</v>
      </c>
      <c r="D42" s="16">
        <v>90</v>
      </c>
      <c r="E42" s="4">
        <v>140</v>
      </c>
      <c r="F42" s="11">
        <f t="shared" si="14"/>
        <v>-10</v>
      </c>
      <c r="G42" s="4">
        <f t="shared" si="15"/>
        <v>-60</v>
      </c>
      <c r="H42" s="20">
        <v>3.9972066879272503E-2</v>
      </c>
      <c r="I42" s="16">
        <v>-603</v>
      </c>
      <c r="J42" s="4">
        <v>601</v>
      </c>
      <c r="K42" s="11">
        <f t="shared" si="2"/>
        <v>-703</v>
      </c>
      <c r="L42" s="4">
        <f t="shared" si="3"/>
        <v>401</v>
      </c>
      <c r="M42" s="20">
        <v>1.3535976409912101E-2</v>
      </c>
      <c r="N42" s="16">
        <v>28.5</v>
      </c>
      <c r="O42" s="4">
        <v>282.5</v>
      </c>
      <c r="P42" s="11">
        <f t="shared" si="4"/>
        <v>-71.5</v>
      </c>
      <c r="Q42" s="4">
        <f t="shared" si="5"/>
        <v>82.5</v>
      </c>
      <c r="R42" s="20">
        <v>8.6569786071777292E-3</v>
      </c>
      <c r="S42" s="16">
        <v>54.726914750348101</v>
      </c>
      <c r="T42" s="4">
        <v>127.21437198520999</v>
      </c>
      <c r="U42" s="11">
        <f t="shared" si="6"/>
        <v>-45.273085249651899</v>
      </c>
      <c r="V42" s="4">
        <f t="shared" si="7"/>
        <v>-72.785628014790007</v>
      </c>
      <c r="W42" s="18">
        <v>14.447448968887301</v>
      </c>
      <c r="X42" s="16">
        <v>27.269325250472502</v>
      </c>
      <c r="Y42" s="4">
        <v>56.999354907545197</v>
      </c>
      <c r="Z42" s="11">
        <f t="shared" si="8"/>
        <v>-72.730674749527495</v>
      </c>
      <c r="AA42" s="4">
        <f t="shared" si="9"/>
        <v>-143.00064509245482</v>
      </c>
      <c r="AB42" s="19">
        <v>1.0095698833465601</v>
      </c>
      <c r="AC42" s="16">
        <v>102</v>
      </c>
      <c r="AD42" s="4">
        <v>201</v>
      </c>
      <c r="AE42" s="11">
        <f t="shared" si="10"/>
        <v>2</v>
      </c>
      <c r="AF42" s="4">
        <f t="shared" si="11"/>
        <v>1</v>
      </c>
      <c r="AG42" s="19">
        <v>1.9461541175842301</v>
      </c>
      <c r="AH42" s="16">
        <v>139</v>
      </c>
      <c r="AI42" s="4">
        <v>183</v>
      </c>
      <c r="AJ42" s="11">
        <f t="shared" si="12"/>
        <v>39</v>
      </c>
      <c r="AK42" s="4">
        <f t="shared" si="13"/>
        <v>-17</v>
      </c>
      <c r="AL42" s="19">
        <v>2.6485390663146999</v>
      </c>
    </row>
    <row r="43" spans="1:38" x14ac:dyDescent="0.4">
      <c r="A43" s="1">
        <v>40</v>
      </c>
      <c r="B43" s="1">
        <v>100</v>
      </c>
      <c r="C43" s="1">
        <v>200</v>
      </c>
      <c r="D43" s="16">
        <v>100</v>
      </c>
      <c r="E43" s="4">
        <v>175</v>
      </c>
      <c r="F43" s="11">
        <f t="shared" si="14"/>
        <v>0</v>
      </c>
      <c r="G43" s="4">
        <f t="shared" si="15"/>
        <v>-25</v>
      </c>
      <c r="H43" s="20">
        <v>3.8703918457031201E-2</v>
      </c>
      <c r="I43" s="16">
        <v>132.34338657886499</v>
      </c>
      <c r="J43" s="4">
        <v>200.67911078624201</v>
      </c>
      <c r="K43" s="11">
        <f t="shared" si="2"/>
        <v>32.343386578864994</v>
      </c>
      <c r="L43" s="4">
        <f t="shared" si="3"/>
        <v>0.67911078624200627</v>
      </c>
      <c r="M43" s="20">
        <v>1.32250785827637E-2</v>
      </c>
      <c r="N43" s="16">
        <v>16</v>
      </c>
      <c r="O43" s="4">
        <v>289.5</v>
      </c>
      <c r="P43" s="11">
        <f t="shared" si="4"/>
        <v>-84</v>
      </c>
      <c r="Q43" s="4">
        <f t="shared" si="5"/>
        <v>89.5</v>
      </c>
      <c r="R43" s="20">
        <v>8.1889629364013707E-3</v>
      </c>
      <c r="S43" s="16">
        <v>145.18095378322701</v>
      </c>
      <c r="T43" s="4">
        <v>193.15844738019399</v>
      </c>
      <c r="U43" s="11">
        <f t="shared" si="6"/>
        <v>45.180953783227011</v>
      </c>
      <c r="V43" s="4">
        <f t="shared" si="7"/>
        <v>-6.8415526198060093</v>
      </c>
      <c r="W43" s="18">
        <v>15.152912855148299</v>
      </c>
      <c r="X43" s="16">
        <v>97.324029016157994</v>
      </c>
      <c r="Y43" s="4">
        <v>209.36961477760599</v>
      </c>
      <c r="Z43" s="11">
        <f t="shared" si="8"/>
        <v>-2.6759709838420065</v>
      </c>
      <c r="AA43" s="4">
        <f t="shared" si="9"/>
        <v>9.3696147776059888</v>
      </c>
      <c r="AB43" s="19">
        <v>1.08500599861145</v>
      </c>
      <c r="AC43" s="16">
        <v>102</v>
      </c>
      <c r="AD43" s="4">
        <v>196</v>
      </c>
      <c r="AE43" s="11">
        <f t="shared" si="10"/>
        <v>2</v>
      </c>
      <c r="AF43" s="4">
        <f t="shared" si="11"/>
        <v>-4</v>
      </c>
      <c r="AG43" s="19">
        <v>1.77479696273804</v>
      </c>
      <c r="AH43" s="16">
        <v>172</v>
      </c>
      <c r="AI43" s="4">
        <v>191</v>
      </c>
      <c r="AJ43" s="11">
        <f t="shared" si="12"/>
        <v>72</v>
      </c>
      <c r="AK43" s="4">
        <f t="shared" si="13"/>
        <v>-9</v>
      </c>
      <c r="AL43" s="19">
        <v>2.62032914161682</v>
      </c>
    </row>
    <row r="44" spans="1:38" x14ac:dyDescent="0.4">
      <c r="A44" s="1">
        <v>41</v>
      </c>
      <c r="B44" s="1">
        <v>100</v>
      </c>
      <c r="C44" s="1">
        <v>200</v>
      </c>
      <c r="D44" s="16">
        <v>133</v>
      </c>
      <c r="E44" s="4">
        <v>197</v>
      </c>
      <c r="F44" s="11">
        <f t="shared" si="14"/>
        <v>33</v>
      </c>
      <c r="G44" s="4">
        <f t="shared" si="15"/>
        <v>-3</v>
      </c>
      <c r="H44" s="20">
        <v>3.8211107254028299E-2</v>
      </c>
      <c r="I44" s="16">
        <v>148.32904900314301</v>
      </c>
      <c r="J44" s="4">
        <v>189.10247009515001</v>
      </c>
      <c r="K44" s="11">
        <f t="shared" si="2"/>
        <v>48.329049003143012</v>
      </c>
      <c r="L44" s="4">
        <f t="shared" si="3"/>
        <v>-10.897529904849989</v>
      </c>
      <c r="M44" s="20">
        <v>1.3517856597900399E-2</v>
      </c>
      <c r="N44" s="16">
        <v>15.5</v>
      </c>
      <c r="O44" s="4">
        <v>241.5</v>
      </c>
      <c r="P44" s="11">
        <f t="shared" si="4"/>
        <v>-84.5</v>
      </c>
      <c r="Q44" s="4">
        <f t="shared" si="5"/>
        <v>41.5</v>
      </c>
      <c r="R44" s="20">
        <v>7.7760219573974601E-3</v>
      </c>
      <c r="S44" s="16">
        <v>155.959277199219</v>
      </c>
      <c r="T44" s="4">
        <v>179.72138535495799</v>
      </c>
      <c r="U44" s="11">
        <f t="shared" si="6"/>
        <v>55.959277199219002</v>
      </c>
      <c r="V44" s="4">
        <f t="shared" si="7"/>
        <v>-20.278614645042012</v>
      </c>
      <c r="W44" s="18">
        <v>14.6717531681061</v>
      </c>
      <c r="X44" s="16">
        <v>114.501630627252</v>
      </c>
      <c r="Y44" s="4">
        <v>194.133275858502</v>
      </c>
      <c r="Z44" s="11">
        <f t="shared" si="8"/>
        <v>14.501630627251998</v>
      </c>
      <c r="AA44" s="4">
        <f t="shared" si="9"/>
        <v>-5.8667241414979969</v>
      </c>
      <c r="AB44" s="19">
        <v>0.98266792297363303</v>
      </c>
      <c r="AC44" s="16">
        <v>137</v>
      </c>
      <c r="AD44" s="4">
        <v>194</v>
      </c>
      <c r="AE44" s="11">
        <f t="shared" si="10"/>
        <v>37</v>
      </c>
      <c r="AF44" s="4">
        <f t="shared" si="11"/>
        <v>-6</v>
      </c>
      <c r="AG44" s="19">
        <v>1.77182292938232</v>
      </c>
      <c r="AH44" s="16">
        <v>141</v>
      </c>
      <c r="AI44" s="4">
        <v>194</v>
      </c>
      <c r="AJ44" s="11">
        <f t="shared" si="12"/>
        <v>41</v>
      </c>
      <c r="AK44" s="4">
        <f t="shared" si="13"/>
        <v>-6</v>
      </c>
      <c r="AL44" s="19">
        <v>2.6425230503082302</v>
      </c>
    </row>
    <row r="45" spans="1:38" x14ac:dyDescent="0.4">
      <c r="A45" s="1">
        <v>42</v>
      </c>
      <c r="B45" s="1">
        <v>100</v>
      </c>
      <c r="C45" s="1">
        <v>200</v>
      </c>
      <c r="D45" s="16">
        <v>160</v>
      </c>
      <c r="E45" s="4">
        <v>188</v>
      </c>
      <c r="F45" s="11">
        <f t="shared" si="14"/>
        <v>60</v>
      </c>
      <c r="G45" s="4">
        <f t="shared" si="15"/>
        <v>-12</v>
      </c>
      <c r="H45" s="20">
        <v>6.1631917953491197E-2</v>
      </c>
      <c r="I45" s="16">
        <v>57.5970073786876</v>
      </c>
      <c r="J45" s="4">
        <v>87.309276291225004</v>
      </c>
      <c r="K45" s="11">
        <f t="shared" si="2"/>
        <v>-42.4029926213124</v>
      </c>
      <c r="L45" s="4">
        <f t="shared" si="3"/>
        <v>-112.690723708775</v>
      </c>
      <c r="M45" s="20">
        <v>1.32820606231689E-2</v>
      </c>
      <c r="N45" s="16">
        <v>3.5</v>
      </c>
      <c r="O45" s="4">
        <v>290.5</v>
      </c>
      <c r="P45" s="11">
        <f t="shared" si="4"/>
        <v>-96.5</v>
      </c>
      <c r="Q45" s="4">
        <f t="shared" si="5"/>
        <v>90.5</v>
      </c>
      <c r="R45" s="20">
        <v>8.5139274597168003E-3</v>
      </c>
      <c r="S45" s="16">
        <v>72.371080133686306</v>
      </c>
      <c r="T45" s="4">
        <v>99.267115136440097</v>
      </c>
      <c r="U45" s="11">
        <f t="shared" si="6"/>
        <v>-27.628919866313694</v>
      </c>
      <c r="V45" s="4">
        <f t="shared" si="7"/>
        <v>-100.7328848635599</v>
      </c>
      <c r="W45" s="18">
        <v>14.6967661380768</v>
      </c>
      <c r="X45" s="16">
        <v>147.87845635871301</v>
      </c>
      <c r="Y45" s="4">
        <v>182.00031719117399</v>
      </c>
      <c r="Z45" s="11">
        <f t="shared" si="8"/>
        <v>47.878456358713009</v>
      </c>
      <c r="AA45" s="4">
        <f t="shared" si="9"/>
        <v>-17.999682808826009</v>
      </c>
      <c r="AB45" s="19">
        <v>1.09624791145325</v>
      </c>
      <c r="AC45" s="16">
        <v>102</v>
      </c>
      <c r="AD45" s="4">
        <v>206</v>
      </c>
      <c r="AE45" s="11">
        <f t="shared" si="10"/>
        <v>2</v>
      </c>
      <c r="AF45" s="4">
        <f t="shared" si="11"/>
        <v>6</v>
      </c>
      <c r="AG45" s="19">
        <v>2.1741750240325901</v>
      </c>
      <c r="AH45" s="16">
        <v>95</v>
      </c>
      <c r="AI45" s="4">
        <v>256</v>
      </c>
      <c r="AJ45" s="11">
        <f t="shared" si="12"/>
        <v>-5</v>
      </c>
      <c r="AK45" s="4">
        <f t="shared" si="13"/>
        <v>56</v>
      </c>
      <c r="AL45" s="19">
        <v>2.7195880413055402</v>
      </c>
    </row>
    <row r="46" spans="1:38" x14ac:dyDescent="0.4">
      <c r="A46" s="1">
        <v>43</v>
      </c>
      <c r="B46" s="1">
        <v>100</v>
      </c>
      <c r="C46" s="1">
        <v>200</v>
      </c>
      <c r="D46" s="16">
        <v>127</v>
      </c>
      <c r="E46" s="4">
        <v>197</v>
      </c>
      <c r="F46" s="11">
        <f t="shared" si="14"/>
        <v>27</v>
      </c>
      <c r="G46" s="4">
        <f t="shared" si="15"/>
        <v>-3</v>
      </c>
      <c r="H46" s="20">
        <v>4.1037082672119099E-2</v>
      </c>
      <c r="I46" s="16">
        <v>153.05539436990699</v>
      </c>
      <c r="J46" s="4">
        <v>177.557517917144</v>
      </c>
      <c r="K46" s="11">
        <f t="shared" si="2"/>
        <v>53.055394369906992</v>
      </c>
      <c r="L46" s="4">
        <f t="shared" si="3"/>
        <v>-22.442482082856003</v>
      </c>
      <c r="M46" s="20">
        <v>1.3914823532104501E-2</v>
      </c>
      <c r="N46" s="16">
        <v>9.5</v>
      </c>
      <c r="O46" s="4">
        <v>289.5</v>
      </c>
      <c r="P46" s="11">
        <f t="shared" si="4"/>
        <v>-90.5</v>
      </c>
      <c r="Q46" s="4">
        <f t="shared" si="5"/>
        <v>89.5</v>
      </c>
      <c r="R46" s="20">
        <v>8.1470012664794905E-3</v>
      </c>
      <c r="S46" s="16">
        <v>157.75171053551799</v>
      </c>
      <c r="T46" s="4">
        <v>175.24061876596201</v>
      </c>
      <c r="U46" s="11">
        <f t="shared" si="6"/>
        <v>57.751710535517987</v>
      </c>
      <c r="V46" s="4">
        <f t="shared" si="7"/>
        <v>-24.759381234037988</v>
      </c>
      <c r="W46" s="18">
        <v>14.736698150634799</v>
      </c>
      <c r="X46" s="16">
        <v>134.333814646794</v>
      </c>
      <c r="Y46" s="4">
        <v>184.36969523138399</v>
      </c>
      <c r="Z46" s="11">
        <f t="shared" si="8"/>
        <v>34.333814646793996</v>
      </c>
      <c r="AA46" s="4">
        <f t="shared" si="9"/>
        <v>-15.630304768616014</v>
      </c>
      <c r="AB46" s="19">
        <v>0.98720383644104004</v>
      </c>
      <c r="AC46" s="16">
        <v>99</v>
      </c>
      <c r="AD46" s="4">
        <v>197.25</v>
      </c>
      <c r="AE46" s="11">
        <f t="shared" si="10"/>
        <v>-1</v>
      </c>
      <c r="AF46" s="4">
        <f t="shared" si="11"/>
        <v>-2.75</v>
      </c>
      <c r="AG46" s="19">
        <v>2.00579905509949</v>
      </c>
      <c r="AH46" s="16">
        <v>265</v>
      </c>
      <c r="AI46" s="4">
        <v>268</v>
      </c>
      <c r="AJ46" s="11">
        <f t="shared" si="12"/>
        <v>165</v>
      </c>
      <c r="AK46" s="4">
        <f t="shared" si="13"/>
        <v>68</v>
      </c>
      <c r="AL46" s="19">
        <v>2.8417539596557599</v>
      </c>
    </row>
    <row r="47" spans="1:38" x14ac:dyDescent="0.4">
      <c r="A47" s="1">
        <v>44</v>
      </c>
      <c r="B47" s="1">
        <v>100</v>
      </c>
      <c r="C47" s="1">
        <v>200</v>
      </c>
      <c r="D47" s="16">
        <v>103</v>
      </c>
      <c r="E47" s="4">
        <v>204</v>
      </c>
      <c r="F47" s="11">
        <f t="shared" si="14"/>
        <v>3</v>
      </c>
      <c r="G47" s="4">
        <f t="shared" si="15"/>
        <v>4</v>
      </c>
      <c r="H47" s="20">
        <v>4.5973062515258803E-2</v>
      </c>
      <c r="I47" s="16">
        <v>15.2084052904196</v>
      </c>
      <c r="J47" s="4">
        <v>47.327286864040502</v>
      </c>
      <c r="K47" s="11">
        <f t="shared" si="2"/>
        <v>-84.791594709580394</v>
      </c>
      <c r="L47" s="4">
        <f t="shared" si="3"/>
        <v>-152.6727131359595</v>
      </c>
      <c r="M47" s="20">
        <v>1.50530338287354E-2</v>
      </c>
      <c r="N47" s="16">
        <v>6.5</v>
      </c>
      <c r="O47" s="4">
        <v>290.5</v>
      </c>
      <c r="P47" s="11">
        <f t="shared" si="4"/>
        <v>-93.5</v>
      </c>
      <c r="Q47" s="4">
        <f t="shared" si="5"/>
        <v>90.5</v>
      </c>
      <c r="R47" s="20">
        <v>8.2378387451171892E-3</v>
      </c>
      <c r="S47" s="16">
        <v>61.275896426675601</v>
      </c>
      <c r="T47" s="4">
        <v>178.529419651366</v>
      </c>
      <c r="U47" s="11">
        <f t="shared" si="6"/>
        <v>-38.724103573324399</v>
      </c>
      <c r="V47" s="4">
        <f t="shared" si="7"/>
        <v>-21.470580348634002</v>
      </c>
      <c r="W47" s="18">
        <v>16.093602180481</v>
      </c>
      <c r="X47" s="16">
        <v>173.75168172501199</v>
      </c>
      <c r="Y47" s="4">
        <v>188.35285612207099</v>
      </c>
      <c r="Z47" s="11">
        <f t="shared" si="8"/>
        <v>73.751681725011991</v>
      </c>
      <c r="AA47" s="4">
        <f t="shared" si="9"/>
        <v>-11.647143877929011</v>
      </c>
      <c r="AB47" s="19">
        <v>1.14958596229553</v>
      </c>
      <c r="AC47" s="16">
        <v>103</v>
      </c>
      <c r="AD47" s="4">
        <v>201</v>
      </c>
      <c r="AE47" s="11">
        <f t="shared" si="10"/>
        <v>3</v>
      </c>
      <c r="AF47" s="4">
        <f t="shared" si="11"/>
        <v>1</v>
      </c>
      <c r="AG47" s="19">
        <v>1.90772700309753</v>
      </c>
      <c r="AH47" s="16">
        <v>174</v>
      </c>
      <c r="AI47" s="4">
        <v>187</v>
      </c>
      <c r="AJ47" s="11">
        <f t="shared" si="12"/>
        <v>74</v>
      </c>
      <c r="AK47" s="4">
        <f t="shared" si="13"/>
        <v>-13</v>
      </c>
      <c r="AL47" s="19">
        <v>2.6888990402221702</v>
      </c>
    </row>
    <row r="48" spans="1:38" x14ac:dyDescent="0.4">
      <c r="A48" s="1">
        <v>45</v>
      </c>
      <c r="B48" s="1">
        <v>100</v>
      </c>
      <c r="C48" s="1">
        <v>200</v>
      </c>
      <c r="D48" s="16">
        <v>111</v>
      </c>
      <c r="E48" s="4">
        <v>200</v>
      </c>
      <c r="F48" s="11">
        <f t="shared" si="14"/>
        <v>11</v>
      </c>
      <c r="G48" s="4">
        <f t="shared" si="15"/>
        <v>0</v>
      </c>
      <c r="H48" s="20">
        <v>3.7269115447997998E-2</v>
      </c>
      <c r="I48" s="16">
        <v>162.76961047445599</v>
      </c>
      <c r="J48" s="4">
        <v>189.84725236765701</v>
      </c>
      <c r="K48" s="11">
        <f t="shared" si="2"/>
        <v>62.769610474455988</v>
      </c>
      <c r="L48" s="4">
        <f t="shared" si="3"/>
        <v>-10.152747632342994</v>
      </c>
      <c r="M48" s="20">
        <v>1.35807991027832E-2</v>
      </c>
      <c r="N48" s="16">
        <v>152.5</v>
      </c>
      <c r="O48" s="4">
        <v>182.5</v>
      </c>
      <c r="P48" s="11">
        <f t="shared" si="4"/>
        <v>52.5</v>
      </c>
      <c r="Q48" s="4">
        <f t="shared" si="5"/>
        <v>-17.5</v>
      </c>
      <c r="R48" s="20">
        <v>8.0051422119140608E-3</v>
      </c>
      <c r="S48" s="16">
        <v>56.205199457121097</v>
      </c>
      <c r="T48" s="4">
        <v>179.59383294879899</v>
      </c>
      <c r="U48" s="11">
        <f t="shared" si="6"/>
        <v>-43.794800542878903</v>
      </c>
      <c r="V48" s="4">
        <f t="shared" si="7"/>
        <v>-20.40616705120101</v>
      </c>
      <c r="W48" s="18">
        <v>14.3406438827515</v>
      </c>
      <c r="X48" s="16">
        <v>140.78758946326201</v>
      </c>
      <c r="Y48" s="4">
        <v>196.82290044722299</v>
      </c>
      <c r="Z48" s="11">
        <f t="shared" si="8"/>
        <v>40.787589463262009</v>
      </c>
      <c r="AA48" s="4">
        <f t="shared" si="9"/>
        <v>-3.1770995527770083</v>
      </c>
      <c r="AB48" s="19">
        <v>0.95303606986999501</v>
      </c>
      <c r="AC48" s="16">
        <v>110</v>
      </c>
      <c r="AD48" s="4">
        <v>200</v>
      </c>
      <c r="AE48" s="11">
        <f t="shared" si="10"/>
        <v>10</v>
      </c>
      <c r="AF48" s="4">
        <f t="shared" si="11"/>
        <v>0</v>
      </c>
      <c r="AG48" s="19">
        <v>1.9555349349975599</v>
      </c>
      <c r="AH48" s="16">
        <v>139</v>
      </c>
      <c r="AI48" s="4">
        <v>154</v>
      </c>
      <c r="AJ48" s="11">
        <f t="shared" si="12"/>
        <v>39</v>
      </c>
      <c r="AK48" s="4">
        <f t="shared" si="13"/>
        <v>-46</v>
      </c>
      <c r="AL48" s="19">
        <v>2.4620311260223402</v>
      </c>
    </row>
    <row r="49" spans="1:38" x14ac:dyDescent="0.4">
      <c r="A49" s="1">
        <v>46</v>
      </c>
      <c r="B49" s="1">
        <v>100</v>
      </c>
      <c r="C49" s="1">
        <v>200</v>
      </c>
      <c r="D49" s="16">
        <v>101</v>
      </c>
      <c r="E49" s="4">
        <v>132</v>
      </c>
      <c r="F49" s="11">
        <f t="shared" si="14"/>
        <v>1</v>
      </c>
      <c r="G49" s="4">
        <f t="shared" si="15"/>
        <v>-68</v>
      </c>
      <c r="H49" s="20">
        <v>5.5994033813476597E-2</v>
      </c>
      <c r="I49" s="16">
        <v>90.744525707520694</v>
      </c>
      <c r="J49" s="4">
        <v>121.290050961628</v>
      </c>
      <c r="K49" s="11">
        <f t="shared" si="2"/>
        <v>-9.2554742924793061</v>
      </c>
      <c r="L49" s="4">
        <f t="shared" si="3"/>
        <v>-78.709949038372002</v>
      </c>
      <c r="M49" s="20">
        <v>1.5285968780517601E-2</v>
      </c>
      <c r="N49" s="16">
        <v>8.5</v>
      </c>
      <c r="O49" s="4">
        <v>281.5</v>
      </c>
      <c r="P49" s="11">
        <f t="shared" si="4"/>
        <v>-91.5</v>
      </c>
      <c r="Q49" s="4">
        <f t="shared" si="5"/>
        <v>81.5</v>
      </c>
      <c r="R49" s="20">
        <v>8.7170600891113299E-3</v>
      </c>
      <c r="S49" s="16">
        <v>95.213257416156793</v>
      </c>
      <c r="T49" s="4">
        <v>115.43591649274499</v>
      </c>
      <c r="U49" s="11">
        <f t="shared" si="6"/>
        <v>-4.7867425838432069</v>
      </c>
      <c r="V49" s="4">
        <f t="shared" si="7"/>
        <v>-84.564083507255006</v>
      </c>
      <c r="W49" s="18">
        <v>15.492467880249</v>
      </c>
      <c r="X49" s="16">
        <v>94.518182689071494</v>
      </c>
      <c r="Y49" s="4">
        <v>126.679751061856</v>
      </c>
      <c r="Z49" s="11">
        <f t="shared" si="8"/>
        <v>-5.4818173109285055</v>
      </c>
      <c r="AA49" s="4">
        <f t="shared" si="9"/>
        <v>-73.320248938144005</v>
      </c>
      <c r="AB49" s="19">
        <v>1.09328889846802</v>
      </c>
      <c r="AC49" s="16">
        <v>100</v>
      </c>
      <c r="AD49" s="4">
        <v>195</v>
      </c>
      <c r="AE49" s="11">
        <f t="shared" si="10"/>
        <v>0</v>
      </c>
      <c r="AF49" s="4">
        <f t="shared" si="11"/>
        <v>-5</v>
      </c>
      <c r="AG49" s="19">
        <v>1.84836602210999</v>
      </c>
      <c r="AH49" s="16">
        <v>125</v>
      </c>
      <c r="AI49" s="4">
        <v>204</v>
      </c>
      <c r="AJ49" s="11">
        <f t="shared" si="12"/>
        <v>25</v>
      </c>
      <c r="AK49" s="4">
        <f t="shared" si="13"/>
        <v>4</v>
      </c>
      <c r="AL49" s="19">
        <v>2.7176280021667498</v>
      </c>
    </row>
    <row r="50" spans="1:38" x14ac:dyDescent="0.4">
      <c r="A50" s="1">
        <v>47</v>
      </c>
      <c r="B50" s="1">
        <v>100</v>
      </c>
      <c r="C50" s="1">
        <v>200</v>
      </c>
      <c r="D50" s="16">
        <v>137</v>
      </c>
      <c r="E50" s="4">
        <v>191</v>
      </c>
      <c r="F50" s="11">
        <f t="shared" si="14"/>
        <v>37</v>
      </c>
      <c r="G50" s="4">
        <f t="shared" si="15"/>
        <v>-9</v>
      </c>
      <c r="H50" s="20">
        <v>4.5377969741821303E-2</v>
      </c>
      <c r="I50" s="16">
        <v>111.484672788262</v>
      </c>
      <c r="J50" s="4">
        <v>176.33461463803101</v>
      </c>
      <c r="K50" s="11">
        <f t="shared" si="2"/>
        <v>11.484672788262003</v>
      </c>
      <c r="L50" s="4">
        <f t="shared" si="3"/>
        <v>-23.665385361968987</v>
      </c>
      <c r="M50" s="20">
        <v>1.2594938278198201E-2</v>
      </c>
      <c r="N50" s="16">
        <v>38.5</v>
      </c>
      <c r="O50" s="4">
        <v>276.5</v>
      </c>
      <c r="P50" s="11">
        <f t="shared" si="4"/>
        <v>-61.5</v>
      </c>
      <c r="Q50" s="4">
        <f t="shared" si="5"/>
        <v>76.5</v>
      </c>
      <c r="R50" s="20">
        <v>2.19731330871582E-2</v>
      </c>
      <c r="S50" s="16">
        <v>115.81993529594099</v>
      </c>
      <c r="T50" s="4">
        <v>153.97273564154301</v>
      </c>
      <c r="U50" s="11">
        <f t="shared" si="6"/>
        <v>15.819935295940994</v>
      </c>
      <c r="V50" s="4">
        <f t="shared" si="7"/>
        <v>-46.027264358456989</v>
      </c>
      <c r="W50" s="18">
        <v>15.5305149555206</v>
      </c>
      <c r="X50" s="16">
        <v>140.666834429365</v>
      </c>
      <c r="Y50" s="4">
        <v>183.90237641348</v>
      </c>
      <c r="Z50" s="11">
        <f t="shared" si="8"/>
        <v>40.666834429364997</v>
      </c>
      <c r="AA50" s="4">
        <f t="shared" si="9"/>
        <v>-16.097623586520001</v>
      </c>
      <c r="AB50" s="19">
        <v>1.0084819793701201</v>
      </c>
      <c r="AC50" s="16">
        <v>101</v>
      </c>
      <c r="AD50" s="4">
        <v>200</v>
      </c>
      <c r="AE50" s="11">
        <f t="shared" si="10"/>
        <v>1</v>
      </c>
      <c r="AF50" s="4">
        <f t="shared" si="11"/>
        <v>0</v>
      </c>
      <c r="AG50" s="19">
        <v>1.93017601966858</v>
      </c>
      <c r="AH50" s="16">
        <v>163</v>
      </c>
      <c r="AI50" s="4">
        <v>183</v>
      </c>
      <c r="AJ50" s="11">
        <f t="shared" si="12"/>
        <v>63</v>
      </c>
      <c r="AK50" s="4">
        <f t="shared" si="13"/>
        <v>-17</v>
      </c>
      <c r="AL50" s="19">
        <v>2.7340638637542698</v>
      </c>
    </row>
    <row r="51" spans="1:38" x14ac:dyDescent="0.4">
      <c r="A51" s="1">
        <v>48</v>
      </c>
      <c r="B51" s="1">
        <v>100</v>
      </c>
      <c r="C51" s="1">
        <v>200</v>
      </c>
      <c r="D51" s="16">
        <v>107</v>
      </c>
      <c r="E51" s="4">
        <v>170</v>
      </c>
      <c r="F51" s="11">
        <f t="shared" si="14"/>
        <v>7</v>
      </c>
      <c r="G51" s="4">
        <f t="shared" si="15"/>
        <v>-30</v>
      </c>
      <c r="H51" s="20">
        <v>6.1344861984252902E-2</v>
      </c>
      <c r="I51" s="16">
        <v>204.197446556823</v>
      </c>
      <c r="J51" s="4">
        <v>333.02874056090099</v>
      </c>
      <c r="K51" s="11">
        <f t="shared" si="2"/>
        <v>104.197446556823</v>
      </c>
      <c r="L51" s="4">
        <f t="shared" si="3"/>
        <v>133.02874056090099</v>
      </c>
      <c r="M51" s="20">
        <v>1.50370597839355E-2</v>
      </c>
      <c r="N51" s="16">
        <v>16.5</v>
      </c>
      <c r="O51" s="4">
        <v>295.5</v>
      </c>
      <c r="P51" s="11">
        <f t="shared" si="4"/>
        <v>-83.5</v>
      </c>
      <c r="Q51" s="4">
        <f t="shared" si="5"/>
        <v>95.5</v>
      </c>
      <c r="R51" s="20">
        <v>8.39996337890625E-3</v>
      </c>
      <c r="S51" s="16">
        <v>27.9583751212196</v>
      </c>
      <c r="T51" s="4">
        <v>231.41370579264401</v>
      </c>
      <c r="U51" s="11">
        <f t="shared" si="6"/>
        <v>-72.041624878780397</v>
      </c>
      <c r="V51" s="4">
        <f t="shared" si="7"/>
        <v>31.413705792644009</v>
      </c>
      <c r="W51" s="18">
        <v>15.9676649570465</v>
      </c>
      <c r="X51" s="16">
        <v>139.000450049969</v>
      </c>
      <c r="Y51" s="4">
        <v>300.19165146448</v>
      </c>
      <c r="Z51" s="11">
        <f t="shared" si="8"/>
        <v>39.000450049969004</v>
      </c>
      <c r="AA51" s="4">
        <f t="shared" si="9"/>
        <v>100.19165146448</v>
      </c>
      <c r="AB51" s="19">
        <v>1.0746700763702399</v>
      </c>
      <c r="AC51" s="16">
        <v>102</v>
      </c>
      <c r="AD51" s="4">
        <v>195</v>
      </c>
      <c r="AE51" s="11">
        <f t="shared" si="10"/>
        <v>2</v>
      </c>
      <c r="AF51" s="4">
        <f t="shared" si="11"/>
        <v>-5</v>
      </c>
      <c r="AG51" s="19">
        <v>2.1293489933013898</v>
      </c>
      <c r="AH51" s="16">
        <v>168</v>
      </c>
      <c r="AI51" s="4">
        <v>197</v>
      </c>
      <c r="AJ51" s="11">
        <f t="shared" si="12"/>
        <v>68</v>
      </c>
      <c r="AK51" s="4">
        <f t="shared" si="13"/>
        <v>-3</v>
      </c>
      <c r="AL51" s="19">
        <v>2.6972010135650599</v>
      </c>
    </row>
    <row r="52" spans="1:38" x14ac:dyDescent="0.4">
      <c r="A52" s="1">
        <v>49</v>
      </c>
      <c r="B52" s="1">
        <v>100</v>
      </c>
      <c r="C52" s="1">
        <v>200</v>
      </c>
      <c r="D52" s="16">
        <v>101</v>
      </c>
      <c r="E52" s="4">
        <v>141</v>
      </c>
      <c r="F52" s="11">
        <f t="shared" si="14"/>
        <v>1</v>
      </c>
      <c r="G52" s="4">
        <f t="shared" si="15"/>
        <v>-59</v>
      </c>
      <c r="H52" s="20">
        <v>4.2394876480102497E-2</v>
      </c>
      <c r="I52" s="16">
        <v>106.86921341105</v>
      </c>
      <c r="J52" s="4">
        <v>124.036593605701</v>
      </c>
      <c r="K52" s="11">
        <f t="shared" si="2"/>
        <v>6.8692134110499978</v>
      </c>
      <c r="L52" s="4">
        <f t="shared" si="3"/>
        <v>-75.963406394299</v>
      </c>
      <c r="M52" s="20">
        <v>1.4037132263183601E-2</v>
      </c>
      <c r="N52" s="16">
        <v>13.5</v>
      </c>
      <c r="O52" s="4">
        <v>292.5</v>
      </c>
      <c r="P52" s="11">
        <f t="shared" si="4"/>
        <v>-86.5</v>
      </c>
      <c r="Q52" s="4">
        <f t="shared" si="5"/>
        <v>92.5</v>
      </c>
      <c r="R52" s="20">
        <v>8.5217952728271502E-3</v>
      </c>
      <c r="S52" s="16">
        <v>93.520160225264902</v>
      </c>
      <c r="T52" s="4">
        <v>120.445108287311</v>
      </c>
      <c r="U52" s="11">
        <f t="shared" si="6"/>
        <v>-6.4798397747350975</v>
      </c>
      <c r="V52" s="4">
        <f t="shared" si="7"/>
        <v>-79.554891712688999</v>
      </c>
      <c r="W52" s="18">
        <v>15.159083127975499</v>
      </c>
      <c r="X52" s="16">
        <v>98.220927616413505</v>
      </c>
      <c r="Y52" s="4">
        <v>132.03679375243499</v>
      </c>
      <c r="Z52" s="11">
        <f t="shared" si="8"/>
        <v>-1.7790723835864952</v>
      </c>
      <c r="AA52" s="4">
        <f t="shared" si="9"/>
        <v>-67.963206247565012</v>
      </c>
      <c r="AB52" s="19">
        <v>1.32578897476196</v>
      </c>
      <c r="AC52" s="16">
        <v>102</v>
      </c>
      <c r="AD52" s="4">
        <v>199</v>
      </c>
      <c r="AE52" s="11">
        <f t="shared" si="10"/>
        <v>2</v>
      </c>
      <c r="AF52" s="4">
        <f t="shared" si="11"/>
        <v>-1</v>
      </c>
      <c r="AG52" s="19">
        <v>1.88551998138428</v>
      </c>
      <c r="AH52" s="16">
        <v>90</v>
      </c>
      <c r="AI52" s="4">
        <v>135</v>
      </c>
      <c r="AJ52" s="11">
        <f t="shared" si="12"/>
        <v>-10</v>
      </c>
      <c r="AK52" s="4">
        <f t="shared" si="13"/>
        <v>-65</v>
      </c>
      <c r="AL52" s="19">
        <v>2.7201809883117698</v>
      </c>
    </row>
    <row r="53" spans="1:38" x14ac:dyDescent="0.4">
      <c r="A53" s="1">
        <v>50</v>
      </c>
      <c r="B53" s="1">
        <v>100</v>
      </c>
      <c r="C53" s="1">
        <v>200</v>
      </c>
      <c r="D53" s="16">
        <v>141</v>
      </c>
      <c r="E53" s="4">
        <v>163</v>
      </c>
      <c r="F53" s="11">
        <f t="shared" si="14"/>
        <v>41</v>
      </c>
      <c r="G53" s="4">
        <f t="shared" si="15"/>
        <v>-37</v>
      </c>
      <c r="H53" s="20">
        <v>4.6393871307372998E-2</v>
      </c>
      <c r="I53" s="16">
        <v>68.260284690808604</v>
      </c>
      <c r="J53" s="4">
        <v>112.553863756523</v>
      </c>
      <c r="K53" s="11">
        <f t="shared" si="2"/>
        <v>-31.739715309191396</v>
      </c>
      <c r="L53" s="4">
        <f t="shared" si="3"/>
        <v>-87.446136243477</v>
      </c>
      <c r="M53" s="20">
        <v>1.5967130661010701E-2</v>
      </c>
      <c r="N53" s="16">
        <v>14.5</v>
      </c>
      <c r="O53" s="4">
        <v>293</v>
      </c>
      <c r="P53" s="11">
        <f t="shared" si="4"/>
        <v>-85.5</v>
      </c>
      <c r="Q53" s="4">
        <f t="shared" si="5"/>
        <v>93</v>
      </c>
      <c r="R53" s="20">
        <v>8.3599090576171892E-3</v>
      </c>
      <c r="S53" s="16">
        <v>82.792401281990294</v>
      </c>
      <c r="T53" s="4">
        <v>117.548666286493</v>
      </c>
      <c r="U53" s="11">
        <f t="shared" si="6"/>
        <v>-17.207598718009706</v>
      </c>
      <c r="V53" s="4">
        <f t="shared" si="7"/>
        <v>-82.451333713506997</v>
      </c>
      <c r="W53" s="18">
        <v>15.063606977462801</v>
      </c>
      <c r="X53" s="16">
        <v>110.39336359954</v>
      </c>
      <c r="Y53" s="4">
        <v>296.24734066711102</v>
      </c>
      <c r="Z53" s="11">
        <f t="shared" si="8"/>
        <v>10.393363599539995</v>
      </c>
      <c r="AA53" s="4">
        <f t="shared" si="9"/>
        <v>96.247340667111018</v>
      </c>
      <c r="AB53" s="19">
        <v>1.0122199058532699</v>
      </c>
      <c r="AC53" s="16">
        <v>102</v>
      </c>
      <c r="AD53" s="4">
        <v>199</v>
      </c>
      <c r="AE53" s="11">
        <f t="shared" si="10"/>
        <v>2</v>
      </c>
      <c r="AF53" s="4">
        <f t="shared" si="11"/>
        <v>-1</v>
      </c>
      <c r="AG53" s="19">
        <v>2.0527491569518999</v>
      </c>
      <c r="AH53" s="16">
        <v>141</v>
      </c>
      <c r="AI53" s="4">
        <v>155</v>
      </c>
      <c r="AJ53" s="11">
        <f t="shared" si="12"/>
        <v>41</v>
      </c>
      <c r="AK53" s="4">
        <f t="shared" si="13"/>
        <v>-45</v>
      </c>
      <c r="AL53" s="19">
        <v>2.5980870723724401</v>
      </c>
    </row>
  </sheetData>
  <mergeCells count="30">
    <mergeCell ref="AL2:AL3"/>
    <mergeCell ref="W2:W3"/>
    <mergeCell ref="X2:Y2"/>
    <mergeCell ref="Z2:AA2"/>
    <mergeCell ref="AB2:AB3"/>
    <mergeCell ref="AC2:AD2"/>
    <mergeCell ref="AE2:AF2"/>
    <mergeCell ref="X1:AB1"/>
    <mergeCell ref="AC1:AG1"/>
    <mergeCell ref="AH1:AL1"/>
    <mergeCell ref="D2:E2"/>
    <mergeCell ref="F2:G2"/>
    <mergeCell ref="H2:H3"/>
    <mergeCell ref="I2:J2"/>
    <mergeCell ref="K2:L2"/>
    <mergeCell ref="M2:M3"/>
    <mergeCell ref="N2:O2"/>
    <mergeCell ref="S1:W1"/>
    <mergeCell ref="S2:T2"/>
    <mergeCell ref="U2:V2"/>
    <mergeCell ref="AG2:AG3"/>
    <mergeCell ref="AH2:AI2"/>
    <mergeCell ref="AJ2:AK2"/>
    <mergeCell ref="A1:A3"/>
    <mergeCell ref="B1:C2"/>
    <mergeCell ref="D1:H1"/>
    <mergeCell ref="I1:M1"/>
    <mergeCell ref="N1:R1"/>
    <mergeCell ref="P2:Q2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B2E7-107D-4CF0-8206-76769362F120}">
  <dimension ref="A1:AL53"/>
  <sheetViews>
    <sheetView zoomScaleNormal="100" workbookViewId="0">
      <pane xSplit="3" ySplit="3" topLeftCell="AC4" activePane="bottomRight" state="frozen"/>
      <selection pane="topRight" activeCell="H1" sqref="H1"/>
      <selection pane="bottomLeft" activeCell="A3" sqref="A3"/>
      <selection pane="bottomRight" activeCell="N23" sqref="N23"/>
    </sheetView>
  </sheetViews>
  <sheetFormatPr defaultRowHeight="12.3" x14ac:dyDescent="0.4"/>
  <cols>
    <col min="1" max="1" width="2.71875" style="1" bestFit="1" customWidth="1"/>
    <col min="2" max="3" width="4.5" style="1" customWidth="1"/>
    <col min="4" max="4" width="6.21875" style="16" customWidth="1"/>
    <col min="5" max="5" width="6.21875" style="4" customWidth="1"/>
    <col min="6" max="6" width="6.21875" style="11" customWidth="1"/>
    <col min="7" max="7" width="6.21875" style="4" customWidth="1"/>
    <col min="8" max="8" width="6.21875" style="17" customWidth="1"/>
    <col min="9" max="9" width="6.21875" style="16" customWidth="1"/>
    <col min="10" max="10" width="6.21875" style="4" customWidth="1"/>
    <col min="11" max="11" width="6.21875" style="11" customWidth="1"/>
    <col min="12" max="12" width="6.21875" style="4" customWidth="1"/>
    <col min="13" max="13" width="6.21875" style="17" customWidth="1"/>
    <col min="14" max="14" width="6.21875" style="16" customWidth="1"/>
    <col min="15" max="15" width="6.21875" style="4" customWidth="1"/>
    <col min="16" max="16" width="6.21875" style="11" customWidth="1"/>
    <col min="17" max="17" width="6.21875" style="4" customWidth="1"/>
    <col min="18" max="18" width="6.21875" style="17" customWidth="1"/>
    <col min="19" max="19" width="6.21875" style="16" customWidth="1"/>
    <col min="20" max="20" width="6.21875" style="4" customWidth="1"/>
    <col min="21" max="21" width="6.21875" style="11" customWidth="1"/>
    <col min="22" max="22" width="6.21875" style="4" customWidth="1"/>
    <col min="23" max="23" width="6.21875" style="17" customWidth="1"/>
    <col min="24" max="24" width="6.21875" style="16" customWidth="1"/>
    <col min="25" max="25" width="6.21875" style="4" customWidth="1"/>
    <col min="26" max="26" width="6.21875" style="11" customWidth="1"/>
    <col min="27" max="27" width="6.21875" style="4" customWidth="1"/>
    <col min="28" max="28" width="6.21875" style="17" customWidth="1"/>
    <col min="29" max="29" width="6.21875" style="16" customWidth="1"/>
    <col min="30" max="30" width="6.21875" style="4" customWidth="1"/>
    <col min="31" max="31" width="6.21875" style="11" customWidth="1"/>
    <col min="32" max="32" width="6.21875" style="4" customWidth="1"/>
    <col min="33" max="33" width="6.21875" style="17" customWidth="1"/>
    <col min="34" max="34" width="6.21875" style="16" customWidth="1"/>
    <col min="35" max="35" width="6.21875" style="4" customWidth="1"/>
    <col min="36" max="36" width="6.21875" style="11" customWidth="1"/>
    <col min="37" max="37" width="6.21875" style="4" customWidth="1"/>
    <col min="38" max="38" width="6.21875" style="17" customWidth="1"/>
    <col min="39" max="16384" width="8.88671875" style="1"/>
  </cols>
  <sheetData>
    <row r="1" spans="1:38" s="2" customFormat="1" ht="24.3" customHeight="1" x14ac:dyDescent="0.4">
      <c r="A1" s="21" t="s">
        <v>111</v>
      </c>
      <c r="B1" s="23" t="s">
        <v>119</v>
      </c>
      <c r="C1" s="23"/>
      <c r="D1" s="25" t="s">
        <v>129</v>
      </c>
      <c r="E1" s="25"/>
      <c r="F1" s="25"/>
      <c r="G1" s="25"/>
      <c r="H1" s="26"/>
      <c r="I1" s="25" t="s">
        <v>128</v>
      </c>
      <c r="J1" s="25"/>
      <c r="K1" s="25"/>
      <c r="L1" s="25"/>
      <c r="M1" s="26"/>
      <c r="N1" s="25" t="s">
        <v>127</v>
      </c>
      <c r="O1" s="25"/>
      <c r="P1" s="25"/>
      <c r="Q1" s="25"/>
      <c r="R1" s="26"/>
      <c r="S1" s="25" t="s">
        <v>126</v>
      </c>
      <c r="T1" s="25"/>
      <c r="U1" s="25"/>
      <c r="V1" s="25"/>
      <c r="W1" s="26"/>
      <c r="X1" s="25" t="s">
        <v>123</v>
      </c>
      <c r="Y1" s="25"/>
      <c r="Z1" s="25"/>
      <c r="AA1" s="25"/>
      <c r="AB1" s="26"/>
      <c r="AC1" s="25" t="s">
        <v>124</v>
      </c>
      <c r="AD1" s="25"/>
      <c r="AE1" s="25"/>
      <c r="AF1" s="25"/>
      <c r="AG1" s="26"/>
      <c r="AH1" s="25" t="s">
        <v>125</v>
      </c>
      <c r="AI1" s="25"/>
      <c r="AJ1" s="25"/>
      <c r="AK1" s="25"/>
      <c r="AL1" s="26"/>
    </row>
    <row r="2" spans="1:38" s="2" customFormat="1" ht="12.3" customHeight="1" x14ac:dyDescent="0.4">
      <c r="A2" s="21"/>
      <c r="B2" s="23"/>
      <c r="C2" s="23"/>
      <c r="D2" s="21" t="s">
        <v>120</v>
      </c>
      <c r="E2" s="21"/>
      <c r="F2" s="22" t="s">
        <v>121</v>
      </c>
      <c r="G2" s="21"/>
      <c r="H2" s="24" t="s">
        <v>122</v>
      </c>
      <c r="I2" s="21" t="s">
        <v>120</v>
      </c>
      <c r="J2" s="21"/>
      <c r="K2" s="22" t="s">
        <v>121</v>
      </c>
      <c r="L2" s="21"/>
      <c r="M2" s="24" t="s">
        <v>122</v>
      </c>
      <c r="N2" s="21" t="s">
        <v>120</v>
      </c>
      <c r="O2" s="21"/>
      <c r="P2" s="22" t="s">
        <v>121</v>
      </c>
      <c r="Q2" s="21"/>
      <c r="R2" s="24" t="s">
        <v>122</v>
      </c>
      <c r="S2" s="21" t="s">
        <v>120</v>
      </c>
      <c r="T2" s="21"/>
      <c r="U2" s="22" t="s">
        <v>121</v>
      </c>
      <c r="V2" s="21"/>
      <c r="W2" s="24" t="s">
        <v>122</v>
      </c>
      <c r="X2" s="21" t="s">
        <v>120</v>
      </c>
      <c r="Y2" s="21"/>
      <c r="Z2" s="22" t="s">
        <v>121</v>
      </c>
      <c r="AA2" s="21"/>
      <c r="AB2" s="24" t="s">
        <v>122</v>
      </c>
      <c r="AC2" s="21" t="s">
        <v>120</v>
      </c>
      <c r="AD2" s="21"/>
      <c r="AE2" s="22" t="s">
        <v>121</v>
      </c>
      <c r="AF2" s="21"/>
      <c r="AG2" s="24" t="s">
        <v>122</v>
      </c>
      <c r="AH2" s="21" t="s">
        <v>120</v>
      </c>
      <c r="AI2" s="21"/>
      <c r="AJ2" s="22" t="s">
        <v>121</v>
      </c>
      <c r="AK2" s="21"/>
      <c r="AL2" s="24" t="s">
        <v>122</v>
      </c>
    </row>
    <row r="3" spans="1:38" s="2" customFormat="1" x14ac:dyDescent="0.4">
      <c r="A3" s="21"/>
      <c r="B3" s="2" t="s">
        <v>106</v>
      </c>
      <c r="C3" s="2" t="s">
        <v>107</v>
      </c>
      <c r="D3" s="15" t="s">
        <v>106</v>
      </c>
      <c r="E3" s="2" t="s">
        <v>107</v>
      </c>
      <c r="F3" s="10" t="s">
        <v>106</v>
      </c>
      <c r="G3" s="2" t="s">
        <v>107</v>
      </c>
      <c r="H3" s="24"/>
      <c r="I3" s="15" t="s">
        <v>106</v>
      </c>
      <c r="J3" s="2" t="s">
        <v>107</v>
      </c>
      <c r="K3" s="10" t="s">
        <v>106</v>
      </c>
      <c r="L3" s="2" t="s">
        <v>107</v>
      </c>
      <c r="M3" s="24"/>
      <c r="N3" s="15" t="s">
        <v>106</v>
      </c>
      <c r="O3" s="2" t="s">
        <v>107</v>
      </c>
      <c r="P3" s="10" t="s">
        <v>106</v>
      </c>
      <c r="Q3" s="2" t="s">
        <v>107</v>
      </c>
      <c r="R3" s="24"/>
      <c r="S3" s="15" t="s">
        <v>106</v>
      </c>
      <c r="T3" s="2" t="s">
        <v>107</v>
      </c>
      <c r="U3" s="10" t="s">
        <v>106</v>
      </c>
      <c r="V3" s="2" t="s">
        <v>107</v>
      </c>
      <c r="W3" s="24"/>
      <c r="X3" s="15" t="s">
        <v>106</v>
      </c>
      <c r="Y3" s="2" t="s">
        <v>107</v>
      </c>
      <c r="Z3" s="10" t="s">
        <v>106</v>
      </c>
      <c r="AA3" s="2" t="s">
        <v>107</v>
      </c>
      <c r="AB3" s="24"/>
      <c r="AC3" s="15" t="s">
        <v>106</v>
      </c>
      <c r="AD3" s="2" t="s">
        <v>107</v>
      </c>
      <c r="AE3" s="10" t="s">
        <v>106</v>
      </c>
      <c r="AF3" s="2" t="s">
        <v>107</v>
      </c>
      <c r="AG3" s="24"/>
      <c r="AH3" s="15" t="s">
        <v>106</v>
      </c>
      <c r="AI3" s="2" t="s">
        <v>107</v>
      </c>
      <c r="AJ3" s="10" t="s">
        <v>106</v>
      </c>
      <c r="AK3" s="2" t="s">
        <v>107</v>
      </c>
      <c r="AL3" s="24"/>
    </row>
    <row r="4" spans="1:38" x14ac:dyDescent="0.4">
      <c r="A4" s="1">
        <v>1</v>
      </c>
      <c r="B4" s="1">
        <v>100</v>
      </c>
      <c r="C4" s="1">
        <v>200</v>
      </c>
      <c r="D4" s="16">
        <v>37</v>
      </c>
      <c r="E4" s="4">
        <v>71</v>
      </c>
      <c r="F4" s="11">
        <f t="shared" ref="F4:F35" si="0">D4-B4</f>
        <v>-63</v>
      </c>
      <c r="G4" s="4">
        <f t="shared" ref="G4:G35" si="1">E4-C4</f>
        <v>-129</v>
      </c>
      <c r="H4" s="20">
        <v>1.9111289978027299</v>
      </c>
      <c r="I4" s="16">
        <v>123.637451185196</v>
      </c>
      <c r="J4" s="4">
        <v>224.589009981614</v>
      </c>
      <c r="K4" s="11">
        <f>I4-$B4</f>
        <v>23.637451185195999</v>
      </c>
      <c r="L4" s="4">
        <f>J4-$C4</f>
        <v>24.589009981613998</v>
      </c>
      <c r="M4" s="20">
        <v>8.5903882980346694E-2</v>
      </c>
      <c r="N4" s="16">
        <v>27.5</v>
      </c>
      <c r="O4" s="4">
        <v>222.5</v>
      </c>
      <c r="P4" s="11">
        <f>N4-$B4</f>
        <v>-72.5</v>
      </c>
      <c r="Q4" s="4">
        <f>O4-$C4</f>
        <v>22.5</v>
      </c>
      <c r="R4" s="20">
        <v>2.9144048690795898E-2</v>
      </c>
      <c r="S4" s="16">
        <v>142.971422686181</v>
      </c>
      <c r="T4" s="4">
        <v>215.93744852233601</v>
      </c>
      <c r="U4" s="11">
        <f>S4-$B4</f>
        <v>42.971422686181</v>
      </c>
      <c r="V4" s="4">
        <f>T4-$C4</f>
        <v>15.937448522336013</v>
      </c>
      <c r="W4" s="18">
        <v>14.432146072387701</v>
      </c>
      <c r="X4" s="16">
        <v>102.00038588055099</v>
      </c>
      <c r="Y4" s="4">
        <v>212.218372201649</v>
      </c>
      <c r="Z4" s="11">
        <f>X4-$B4</f>
        <v>2.0003858805509935</v>
      </c>
      <c r="AA4" s="4">
        <f>Y4-$C4</f>
        <v>12.218372201649004</v>
      </c>
      <c r="AB4" s="19">
        <v>1.28288102149963</v>
      </c>
      <c r="AC4" s="16">
        <v>41</v>
      </c>
      <c r="AD4" s="4">
        <v>117</v>
      </c>
      <c r="AE4" s="11">
        <f>AC4-$B4</f>
        <v>-59</v>
      </c>
      <c r="AF4" s="4">
        <f>AD4-$C4</f>
        <v>-83</v>
      </c>
      <c r="AG4" s="19">
        <v>2.7235479354858398</v>
      </c>
      <c r="AH4" s="16">
        <v>27</v>
      </c>
      <c r="AI4" s="4">
        <v>32</v>
      </c>
      <c r="AJ4" s="11">
        <f>AH4-$B4</f>
        <v>-73</v>
      </c>
      <c r="AK4" s="4">
        <f>AI4-$C4</f>
        <v>-168</v>
      </c>
      <c r="AL4" s="19">
        <v>2.1435568332672101</v>
      </c>
    </row>
    <row r="5" spans="1:38" x14ac:dyDescent="0.4">
      <c r="A5" s="1">
        <v>2</v>
      </c>
      <c r="B5" s="1">
        <v>100</v>
      </c>
      <c r="C5" s="1">
        <v>200</v>
      </c>
      <c r="D5" s="16">
        <v>31</v>
      </c>
      <c r="E5" s="4">
        <v>300</v>
      </c>
      <c r="F5" s="11">
        <f t="shared" si="0"/>
        <v>-69</v>
      </c>
      <c r="G5" s="4">
        <f t="shared" si="1"/>
        <v>100</v>
      </c>
      <c r="H5" s="20">
        <v>4.3043136596679701E-2</v>
      </c>
      <c r="I5" s="16">
        <v>153.80681415862301</v>
      </c>
      <c r="J5" s="4">
        <v>199.988469526567</v>
      </c>
      <c r="K5" s="11">
        <f t="shared" ref="K5:K53" si="2">I5-$B5</f>
        <v>53.806814158623013</v>
      </c>
      <c r="L5" s="4">
        <f t="shared" ref="L5:L53" si="3">J5-$C5</f>
        <v>-1.1530473432998178E-2</v>
      </c>
      <c r="M5" s="20">
        <v>1.63972091674805</v>
      </c>
      <c r="N5" s="16">
        <v>22</v>
      </c>
      <c r="O5" s="4">
        <v>298.5</v>
      </c>
      <c r="P5" s="11">
        <f t="shared" ref="P5:P53" si="4">N5-$B5</f>
        <v>-78</v>
      </c>
      <c r="Q5" s="4">
        <f t="shared" ref="Q5:Q53" si="5">O5-$C5</f>
        <v>98.5</v>
      </c>
      <c r="R5" s="20">
        <v>8.8930130004882795E-3</v>
      </c>
      <c r="S5" s="16">
        <v>147.73729023214099</v>
      </c>
      <c r="T5" s="4">
        <v>187.990879744067</v>
      </c>
      <c r="U5" s="11">
        <f t="shared" ref="U5:U53" si="6">S5-$B5</f>
        <v>47.737290232140992</v>
      </c>
      <c r="V5" s="4">
        <f t="shared" ref="V5:V53" si="7">T5-$C5</f>
        <v>-12.009120255932999</v>
      </c>
      <c r="W5" s="18">
        <v>14.754467964172401</v>
      </c>
      <c r="X5" s="16">
        <v>104.518713203104</v>
      </c>
      <c r="Y5" s="4">
        <v>208.212248414421</v>
      </c>
      <c r="Z5" s="11">
        <f t="shared" ref="Z5:Z53" si="8">X5-$B5</f>
        <v>4.5187132031039994</v>
      </c>
      <c r="AA5" s="4">
        <f t="shared" ref="AA5:AA53" si="9">Y5-$C5</f>
        <v>8.2122484144209977</v>
      </c>
      <c r="AB5" s="19">
        <v>1.0076820850372299</v>
      </c>
      <c r="AC5" s="16">
        <v>83</v>
      </c>
      <c r="AD5" s="4">
        <v>93.75</v>
      </c>
      <c r="AE5" s="11">
        <f t="shared" ref="AE5:AE53" si="10">AC5-$B5</f>
        <v>-17</v>
      </c>
      <c r="AF5" s="4">
        <f t="shared" ref="AF5:AF53" si="11">AD5-$C5</f>
        <v>-106.25</v>
      </c>
      <c r="AG5" s="19">
        <v>2.82816481590271</v>
      </c>
      <c r="AH5" s="16">
        <v>213</v>
      </c>
      <c r="AI5" s="4">
        <v>214</v>
      </c>
      <c r="AJ5" s="11">
        <f t="shared" ref="AJ5:AJ53" si="12">AH5-$B5</f>
        <v>113</v>
      </c>
      <c r="AK5" s="4">
        <f t="shared" ref="AK5:AK53" si="13">AI5-$C5</f>
        <v>14</v>
      </c>
      <c r="AL5" s="19">
        <v>2.1765091419220002</v>
      </c>
    </row>
    <row r="6" spans="1:38" x14ac:dyDescent="0.4">
      <c r="A6" s="1">
        <v>3</v>
      </c>
      <c r="B6" s="1">
        <v>100</v>
      </c>
      <c r="C6" s="1">
        <v>200</v>
      </c>
      <c r="D6" s="16">
        <v>10</v>
      </c>
      <c r="E6" s="4">
        <v>80</v>
      </c>
      <c r="F6" s="11">
        <f t="shared" si="0"/>
        <v>-90</v>
      </c>
      <c r="G6" s="4">
        <f t="shared" si="1"/>
        <v>-120</v>
      </c>
      <c r="H6" s="20">
        <v>4.5504093170166002E-2</v>
      </c>
      <c r="I6" s="16">
        <v>158.537527704605</v>
      </c>
      <c r="J6" s="4">
        <v>296.880960900356</v>
      </c>
      <c r="K6" s="11">
        <f t="shared" si="2"/>
        <v>58.537527704604997</v>
      </c>
      <c r="L6" s="4">
        <f t="shared" si="3"/>
        <v>96.880960900356001</v>
      </c>
      <c r="M6" s="20">
        <v>1.64046287536621</v>
      </c>
      <c r="N6" s="16">
        <v>17.5</v>
      </c>
      <c r="O6" s="4">
        <v>292.5</v>
      </c>
      <c r="P6" s="11">
        <f t="shared" si="4"/>
        <v>-82.5</v>
      </c>
      <c r="Q6" s="4">
        <f t="shared" si="5"/>
        <v>92.5</v>
      </c>
      <c r="R6" s="20">
        <v>9.1519355773925799E-3</v>
      </c>
      <c r="S6" s="16">
        <v>177.956803285201</v>
      </c>
      <c r="T6" s="4">
        <v>240.25585281391699</v>
      </c>
      <c r="U6" s="11">
        <f t="shared" si="6"/>
        <v>77.956803285201005</v>
      </c>
      <c r="V6" s="4">
        <f t="shared" si="7"/>
        <v>40.255852813916988</v>
      </c>
      <c r="W6" s="18">
        <v>15.4252610206604</v>
      </c>
      <c r="X6" s="16">
        <v>90.415055952075605</v>
      </c>
      <c r="Y6" s="4">
        <v>284.85158954654298</v>
      </c>
      <c r="Z6" s="11">
        <f t="shared" si="8"/>
        <v>-9.5849440479243952</v>
      </c>
      <c r="AA6" s="4">
        <f t="shared" si="9"/>
        <v>84.851589546542982</v>
      </c>
      <c r="AB6" s="19">
        <v>1.19385814666748</v>
      </c>
      <c r="AC6" s="16">
        <v>101.75</v>
      </c>
      <c r="AD6" s="4">
        <v>190</v>
      </c>
      <c r="AE6" s="11">
        <f t="shared" si="10"/>
        <v>1.75</v>
      </c>
      <c r="AF6" s="4">
        <f t="shared" si="11"/>
        <v>-10</v>
      </c>
      <c r="AG6" s="19">
        <v>2.5629918575286901</v>
      </c>
      <c r="AH6" s="16">
        <v>91</v>
      </c>
      <c r="AI6" s="4">
        <v>92</v>
      </c>
      <c r="AJ6" s="11">
        <f t="shared" si="12"/>
        <v>-9</v>
      </c>
      <c r="AK6" s="4">
        <f t="shared" si="13"/>
        <v>-108</v>
      </c>
      <c r="AL6" s="19">
        <v>2.2654471397399898</v>
      </c>
    </row>
    <row r="7" spans="1:38" x14ac:dyDescent="0.4">
      <c r="A7" s="1">
        <v>4</v>
      </c>
      <c r="B7" s="1">
        <v>100</v>
      </c>
      <c r="C7" s="1">
        <v>200</v>
      </c>
      <c r="D7" s="16">
        <v>51</v>
      </c>
      <c r="E7" s="4">
        <v>298</v>
      </c>
      <c r="F7" s="11">
        <f t="shared" si="0"/>
        <v>-49</v>
      </c>
      <c r="G7" s="4">
        <f t="shared" si="1"/>
        <v>98</v>
      </c>
      <c r="H7" s="20">
        <v>1.69004702568054</v>
      </c>
      <c r="I7" s="16">
        <v>163.699663010525</v>
      </c>
      <c r="J7" s="4">
        <v>209.17588507547799</v>
      </c>
      <c r="K7" s="11">
        <f t="shared" si="2"/>
        <v>63.699663010525001</v>
      </c>
      <c r="L7" s="4">
        <f t="shared" si="3"/>
        <v>9.1758850754779928</v>
      </c>
      <c r="M7" s="20">
        <v>1.6808032989502002E-2</v>
      </c>
      <c r="N7" s="16">
        <v>33.5</v>
      </c>
      <c r="O7" s="4">
        <v>294.5</v>
      </c>
      <c r="P7" s="11">
        <f t="shared" si="4"/>
        <v>-66.5</v>
      </c>
      <c r="Q7" s="4">
        <f t="shared" si="5"/>
        <v>94.5</v>
      </c>
      <c r="R7" s="20">
        <v>9.2959403991699201E-3</v>
      </c>
      <c r="S7" s="16">
        <v>178.68569796966</v>
      </c>
      <c r="T7" s="4">
        <v>202.97140197513599</v>
      </c>
      <c r="U7" s="11">
        <f t="shared" si="6"/>
        <v>78.685697969659998</v>
      </c>
      <c r="V7" s="4">
        <f t="shared" si="7"/>
        <v>2.9714019751359899</v>
      </c>
      <c r="W7" s="18">
        <v>14.891021966934201</v>
      </c>
      <c r="X7" s="16">
        <v>136.58054536746101</v>
      </c>
      <c r="Y7" s="4">
        <v>207.62108310795799</v>
      </c>
      <c r="Z7" s="11">
        <f t="shared" si="8"/>
        <v>36.580545367461013</v>
      </c>
      <c r="AA7" s="4">
        <f t="shared" si="9"/>
        <v>7.6210831079579862</v>
      </c>
      <c r="AB7" s="19">
        <v>0.95326995849609397</v>
      </c>
      <c r="AC7" s="16">
        <v>55</v>
      </c>
      <c r="AD7" s="4">
        <v>144.75</v>
      </c>
      <c r="AE7" s="11">
        <f t="shared" si="10"/>
        <v>-45</v>
      </c>
      <c r="AF7" s="4">
        <f t="shared" si="11"/>
        <v>-55.25</v>
      </c>
      <c r="AG7" s="19">
        <v>2.5150570869445801</v>
      </c>
      <c r="AH7" s="16">
        <v>142</v>
      </c>
      <c r="AI7" s="4">
        <v>145</v>
      </c>
      <c r="AJ7" s="11">
        <f t="shared" si="12"/>
        <v>42</v>
      </c>
      <c r="AK7" s="4">
        <f t="shared" si="13"/>
        <v>-55</v>
      </c>
      <c r="AL7" s="19">
        <v>2.1614680290222199</v>
      </c>
    </row>
    <row r="8" spans="1:38" x14ac:dyDescent="0.4">
      <c r="A8" s="1">
        <v>5</v>
      </c>
      <c r="B8" s="1">
        <v>100</v>
      </c>
      <c r="C8" s="1">
        <v>200</v>
      </c>
      <c r="D8" s="16">
        <v>134</v>
      </c>
      <c r="E8" s="4">
        <v>284</v>
      </c>
      <c r="F8" s="11">
        <f t="shared" si="0"/>
        <v>34</v>
      </c>
      <c r="G8" s="4">
        <f t="shared" si="1"/>
        <v>84</v>
      </c>
      <c r="H8" s="20">
        <v>3.61001491546631E-2</v>
      </c>
      <c r="I8" s="16">
        <v>128.40617005998899</v>
      </c>
      <c r="J8" s="4">
        <v>189.56237114111499</v>
      </c>
      <c r="K8" s="11">
        <f t="shared" si="2"/>
        <v>28.406170059988995</v>
      </c>
      <c r="L8" s="4">
        <f t="shared" si="3"/>
        <v>-10.437628858885006</v>
      </c>
      <c r="M8" s="20">
        <v>1.24537944793701E-2</v>
      </c>
      <c r="N8" s="16">
        <v>14.5</v>
      </c>
      <c r="O8" s="4">
        <v>282.5</v>
      </c>
      <c r="P8" s="11">
        <f t="shared" si="4"/>
        <v>-85.5</v>
      </c>
      <c r="Q8" s="4">
        <f t="shared" si="5"/>
        <v>82.5</v>
      </c>
      <c r="R8" s="20">
        <v>8.0800056457519497E-3</v>
      </c>
      <c r="S8" s="16">
        <v>146.73004980658499</v>
      </c>
      <c r="T8" s="4">
        <v>190.399104276282</v>
      </c>
      <c r="U8" s="11">
        <f t="shared" si="6"/>
        <v>46.730049806584987</v>
      </c>
      <c r="V8" s="4">
        <f t="shared" si="7"/>
        <v>-9.600895723717997</v>
      </c>
      <c r="W8" s="18">
        <v>17.419612169265701</v>
      </c>
      <c r="X8" s="16">
        <v>104.26487898884599</v>
      </c>
      <c r="Y8" s="4">
        <v>186.054913603263</v>
      </c>
      <c r="Z8" s="11">
        <f t="shared" si="8"/>
        <v>4.264878988845993</v>
      </c>
      <c r="AA8" s="4">
        <f t="shared" si="9"/>
        <v>-13.945086396736997</v>
      </c>
      <c r="AB8" s="19">
        <v>0.96719598770141602</v>
      </c>
      <c r="AC8" s="16">
        <v>95</v>
      </c>
      <c r="AD8" s="4">
        <v>154</v>
      </c>
      <c r="AE8" s="11">
        <f t="shared" si="10"/>
        <v>-5</v>
      </c>
      <c r="AF8" s="4">
        <f t="shared" si="11"/>
        <v>-46</v>
      </c>
      <c r="AG8" s="19">
        <v>2.9076199531555198</v>
      </c>
      <c r="AH8" s="16">
        <v>14</v>
      </c>
      <c r="AI8" s="4">
        <v>15</v>
      </c>
      <c r="AJ8" s="11">
        <f t="shared" si="12"/>
        <v>-86</v>
      </c>
      <c r="AK8" s="4">
        <f t="shared" si="13"/>
        <v>-185</v>
      </c>
      <c r="AL8" s="19">
        <v>2.2571320533752401</v>
      </c>
    </row>
    <row r="9" spans="1:38" x14ac:dyDescent="0.4">
      <c r="A9" s="1">
        <v>6</v>
      </c>
      <c r="B9" s="1">
        <v>100</v>
      </c>
      <c r="C9" s="1">
        <v>200</v>
      </c>
      <c r="D9" s="16">
        <v>235</v>
      </c>
      <c r="E9" s="4">
        <v>287</v>
      </c>
      <c r="F9" s="11">
        <f t="shared" si="0"/>
        <v>135</v>
      </c>
      <c r="G9" s="4">
        <f t="shared" si="1"/>
        <v>87</v>
      </c>
      <c r="H9" s="20">
        <v>4.5614957809448201E-2</v>
      </c>
      <c r="I9" s="16">
        <v>131.60787596259999</v>
      </c>
      <c r="J9" s="4">
        <v>224.92103426368001</v>
      </c>
      <c r="K9" s="11">
        <f t="shared" si="2"/>
        <v>31.607875962599991</v>
      </c>
      <c r="L9" s="4">
        <f t="shared" si="3"/>
        <v>24.921034263680014</v>
      </c>
      <c r="M9" s="20">
        <v>1.6770172119140601</v>
      </c>
      <c r="N9" s="16">
        <v>31</v>
      </c>
      <c r="O9" s="4">
        <v>286.5</v>
      </c>
      <c r="P9" s="11">
        <f t="shared" si="4"/>
        <v>-69</v>
      </c>
      <c r="Q9" s="4">
        <f t="shared" si="5"/>
        <v>86.5</v>
      </c>
      <c r="R9" s="20">
        <v>9.3050003051757795E-3</v>
      </c>
      <c r="S9" s="16">
        <v>140.38204556092199</v>
      </c>
      <c r="T9" s="4">
        <v>201.468017263077</v>
      </c>
      <c r="U9" s="11">
        <f t="shared" si="6"/>
        <v>40.382045560921995</v>
      </c>
      <c r="V9" s="4">
        <f t="shared" si="7"/>
        <v>1.4680172630770016</v>
      </c>
      <c r="W9" s="18">
        <v>15.086895942688001</v>
      </c>
      <c r="X9" s="16">
        <v>75.591605228859905</v>
      </c>
      <c r="Y9" s="4">
        <v>221.95447228694101</v>
      </c>
      <c r="Z9" s="11">
        <f t="shared" si="8"/>
        <v>-24.408394771140095</v>
      </c>
      <c r="AA9" s="4">
        <f t="shared" si="9"/>
        <v>21.954472286941012</v>
      </c>
      <c r="AB9" s="19">
        <v>1.03571701049805</v>
      </c>
      <c r="AC9" s="16">
        <v>48</v>
      </c>
      <c r="AD9" s="4">
        <v>157</v>
      </c>
      <c r="AE9" s="11">
        <f t="shared" si="10"/>
        <v>-52</v>
      </c>
      <c r="AF9" s="4">
        <f t="shared" si="11"/>
        <v>-43</v>
      </c>
      <c r="AG9" s="19">
        <v>2.8268628120422399</v>
      </c>
      <c r="AH9" s="16">
        <v>235</v>
      </c>
      <c r="AI9" s="4">
        <v>236</v>
      </c>
      <c r="AJ9" s="11">
        <f t="shared" si="12"/>
        <v>135</v>
      </c>
      <c r="AK9" s="4">
        <f t="shared" si="13"/>
        <v>36</v>
      </c>
      <c r="AL9" s="19">
        <v>2.3008480072021502</v>
      </c>
    </row>
    <row r="10" spans="1:38" x14ac:dyDescent="0.4">
      <c r="A10" s="1">
        <v>7</v>
      </c>
      <c r="B10" s="1">
        <v>100</v>
      </c>
      <c r="C10" s="1">
        <v>200</v>
      </c>
      <c r="D10" s="16">
        <v>146</v>
      </c>
      <c r="E10" s="4">
        <v>156</v>
      </c>
      <c r="F10" s="11">
        <f t="shared" si="0"/>
        <v>46</v>
      </c>
      <c r="G10" s="4">
        <f t="shared" si="1"/>
        <v>-44</v>
      </c>
      <c r="H10" s="20">
        <v>5.4603099822997998E-2</v>
      </c>
      <c r="I10" s="16">
        <v>139.90337229225599</v>
      </c>
      <c r="J10" s="4">
        <v>199.38780878933801</v>
      </c>
      <c r="K10" s="11">
        <f t="shared" si="2"/>
        <v>39.903372292255995</v>
      </c>
      <c r="L10" s="4">
        <f t="shared" si="3"/>
        <v>-0.61219121066199023</v>
      </c>
      <c r="M10" s="20">
        <v>1.6312007904052701</v>
      </c>
      <c r="N10" s="16">
        <v>3.5</v>
      </c>
      <c r="O10" s="4">
        <v>274</v>
      </c>
      <c r="P10" s="11">
        <f t="shared" si="4"/>
        <v>-96.5</v>
      </c>
      <c r="Q10" s="4">
        <f t="shared" si="5"/>
        <v>74</v>
      </c>
      <c r="R10" s="20">
        <v>9.6230506896972708E-3</v>
      </c>
      <c r="S10" s="16">
        <v>156.32791794052</v>
      </c>
      <c r="T10" s="4">
        <v>188.13441011963701</v>
      </c>
      <c r="U10" s="11">
        <f t="shared" si="6"/>
        <v>56.327917940519995</v>
      </c>
      <c r="V10" s="4">
        <f t="shared" si="7"/>
        <v>-11.86558988036299</v>
      </c>
      <c r="W10" s="18">
        <v>14.5869131088257</v>
      </c>
      <c r="X10" s="16">
        <v>96.999847199033994</v>
      </c>
      <c r="Y10" s="4">
        <v>202.72143495199899</v>
      </c>
      <c r="Z10" s="11">
        <f t="shared" si="8"/>
        <v>-3.0001528009660063</v>
      </c>
      <c r="AA10" s="4">
        <f t="shared" si="9"/>
        <v>2.7214349519989867</v>
      </c>
      <c r="AB10" s="19">
        <v>1.4781138896942101</v>
      </c>
      <c r="AC10" s="16">
        <v>54</v>
      </c>
      <c r="AD10" s="4">
        <v>128</v>
      </c>
      <c r="AE10" s="11">
        <f t="shared" si="10"/>
        <v>-46</v>
      </c>
      <c r="AF10" s="4">
        <f t="shared" si="11"/>
        <v>-72</v>
      </c>
      <c r="AG10" s="19">
        <v>2.41901302337646</v>
      </c>
      <c r="AH10" s="16">
        <v>226</v>
      </c>
      <c r="AI10" s="4">
        <v>297</v>
      </c>
      <c r="AJ10" s="11">
        <f t="shared" si="12"/>
        <v>126</v>
      </c>
      <c r="AK10" s="4">
        <f t="shared" si="13"/>
        <v>97</v>
      </c>
      <c r="AL10" s="19">
        <v>2.2136969566345202</v>
      </c>
    </row>
    <row r="11" spans="1:38" x14ac:dyDescent="0.4">
      <c r="A11" s="1">
        <v>8</v>
      </c>
      <c r="B11" s="1">
        <v>100</v>
      </c>
      <c r="C11" s="1">
        <v>200</v>
      </c>
      <c r="D11" s="16">
        <v>192</v>
      </c>
      <c r="E11" s="4">
        <v>226</v>
      </c>
      <c r="F11" s="11">
        <f t="shared" si="0"/>
        <v>92</v>
      </c>
      <c r="G11" s="4">
        <f t="shared" si="1"/>
        <v>26</v>
      </c>
      <c r="H11" s="20">
        <v>4.5555114746093799E-2</v>
      </c>
      <c r="I11" s="16">
        <v>170.02927372192701</v>
      </c>
      <c r="J11" s="4">
        <v>296.70138745620102</v>
      </c>
      <c r="K11" s="11">
        <f t="shared" si="2"/>
        <v>70.029273721927012</v>
      </c>
      <c r="L11" s="4">
        <f t="shared" si="3"/>
        <v>96.701387456201019</v>
      </c>
      <c r="M11" s="20">
        <v>1.64948105812073</v>
      </c>
      <c r="N11" s="16">
        <v>47.5</v>
      </c>
      <c r="O11" s="4">
        <v>286</v>
      </c>
      <c r="P11" s="11">
        <f t="shared" si="4"/>
        <v>-52.5</v>
      </c>
      <c r="Q11" s="4">
        <f t="shared" si="5"/>
        <v>86</v>
      </c>
      <c r="R11" s="20">
        <v>1.08768939971924E-2</v>
      </c>
      <c r="S11" s="16">
        <v>153.466286578812</v>
      </c>
      <c r="T11" s="4">
        <v>234.356955963947</v>
      </c>
      <c r="U11" s="11">
        <f t="shared" si="6"/>
        <v>53.466286578812003</v>
      </c>
      <c r="V11" s="4">
        <f t="shared" si="7"/>
        <v>34.356955963947001</v>
      </c>
      <c r="W11" s="18">
        <v>14.5032911300659</v>
      </c>
      <c r="X11" s="16">
        <v>112.914852509025</v>
      </c>
      <c r="Y11" s="4">
        <v>293.96214324571002</v>
      </c>
      <c r="Z11" s="11">
        <f t="shared" si="8"/>
        <v>12.914852509024996</v>
      </c>
      <c r="AA11" s="4">
        <f t="shared" si="9"/>
        <v>93.962143245710024</v>
      </c>
      <c r="AB11" s="19">
        <v>0.95132088661193803</v>
      </c>
      <c r="AC11" s="16">
        <v>91</v>
      </c>
      <c r="AD11" s="4">
        <v>194</v>
      </c>
      <c r="AE11" s="11">
        <f t="shared" si="10"/>
        <v>-9</v>
      </c>
      <c r="AF11" s="4">
        <f t="shared" si="11"/>
        <v>-6</v>
      </c>
      <c r="AG11" s="19">
        <v>2.6984820365905802</v>
      </c>
      <c r="AH11" s="16">
        <v>91</v>
      </c>
      <c r="AI11" s="4">
        <v>92</v>
      </c>
      <c r="AJ11" s="11">
        <f t="shared" si="12"/>
        <v>-9</v>
      </c>
      <c r="AK11" s="4">
        <f t="shared" si="13"/>
        <v>-108</v>
      </c>
      <c r="AL11" s="19">
        <v>2.1448159217834499</v>
      </c>
    </row>
    <row r="12" spans="1:38" x14ac:dyDescent="0.4">
      <c r="A12" s="1">
        <v>9</v>
      </c>
      <c r="B12" s="1">
        <v>100</v>
      </c>
      <c r="C12" s="1">
        <v>200</v>
      </c>
      <c r="D12" s="16">
        <v>268</v>
      </c>
      <c r="E12" s="4">
        <v>295</v>
      </c>
      <c r="F12" s="11">
        <f t="shared" si="0"/>
        <v>168</v>
      </c>
      <c r="G12" s="4">
        <f t="shared" si="1"/>
        <v>95</v>
      </c>
      <c r="H12" s="20">
        <v>3.5959005355835003E-2</v>
      </c>
      <c r="I12" s="16">
        <v>119.78424987611599</v>
      </c>
      <c r="J12" s="4">
        <v>207.23625353329601</v>
      </c>
      <c r="K12" s="11">
        <f t="shared" si="2"/>
        <v>19.784249876115993</v>
      </c>
      <c r="L12" s="4">
        <f t="shared" si="3"/>
        <v>7.2362535332960078</v>
      </c>
      <c r="M12" s="20">
        <v>1.65911197662354</v>
      </c>
      <c r="N12" s="16">
        <v>19.5</v>
      </c>
      <c r="O12" s="4">
        <v>293.5</v>
      </c>
      <c r="P12" s="11">
        <f t="shared" si="4"/>
        <v>-80.5</v>
      </c>
      <c r="Q12" s="4">
        <f t="shared" si="5"/>
        <v>93.5</v>
      </c>
      <c r="R12" s="20">
        <v>1.02841854095459E-2</v>
      </c>
      <c r="S12" s="16">
        <v>109.626572228534</v>
      </c>
      <c r="T12" s="4">
        <v>171.97007653367001</v>
      </c>
      <c r="U12" s="11">
        <f t="shared" si="6"/>
        <v>9.6265722285340019</v>
      </c>
      <c r="V12" s="4">
        <f t="shared" si="7"/>
        <v>-28.02992346632999</v>
      </c>
      <c r="W12" s="18">
        <v>15.130789995193499</v>
      </c>
      <c r="X12" s="16">
        <v>96.000840345056801</v>
      </c>
      <c r="Y12" s="4">
        <v>201.26291170291501</v>
      </c>
      <c r="Z12" s="11">
        <f t="shared" si="8"/>
        <v>-3.9991596549431989</v>
      </c>
      <c r="AA12" s="4">
        <f t="shared" si="9"/>
        <v>1.2629117029150052</v>
      </c>
      <c r="AB12" s="19">
        <v>1.55582499504089</v>
      </c>
      <c r="AC12" s="16">
        <v>53</v>
      </c>
      <c r="AD12" s="4">
        <v>243</v>
      </c>
      <c r="AE12" s="11">
        <f t="shared" si="10"/>
        <v>-47</v>
      </c>
      <c r="AF12" s="4">
        <f t="shared" si="11"/>
        <v>43</v>
      </c>
      <c r="AG12" s="19">
        <v>3.2141540050506601</v>
      </c>
      <c r="AH12" s="16">
        <v>243</v>
      </c>
      <c r="AI12" s="4">
        <v>244</v>
      </c>
      <c r="AJ12" s="11">
        <f t="shared" si="12"/>
        <v>143</v>
      </c>
      <c r="AK12" s="4">
        <f t="shared" si="13"/>
        <v>44</v>
      </c>
      <c r="AL12" s="19">
        <v>2.2034318447113002</v>
      </c>
    </row>
    <row r="13" spans="1:38" x14ac:dyDescent="0.4">
      <c r="A13" s="1">
        <v>10</v>
      </c>
      <c r="B13" s="1">
        <v>100</v>
      </c>
      <c r="C13" s="1">
        <v>200</v>
      </c>
      <c r="D13" s="16">
        <v>183</v>
      </c>
      <c r="E13" s="4">
        <v>193</v>
      </c>
      <c r="F13" s="11">
        <f t="shared" si="0"/>
        <v>83</v>
      </c>
      <c r="G13" s="4">
        <f t="shared" si="1"/>
        <v>-7</v>
      </c>
      <c r="H13" s="20">
        <v>4.9301862716674798E-2</v>
      </c>
      <c r="I13" s="16">
        <v>123.802009784738</v>
      </c>
      <c r="J13" s="4">
        <v>191.704142719907</v>
      </c>
      <c r="K13" s="11">
        <f t="shared" si="2"/>
        <v>23.802009784738004</v>
      </c>
      <c r="L13" s="4">
        <f t="shared" si="3"/>
        <v>-8.2958572800930028</v>
      </c>
      <c r="M13" s="20">
        <v>1.63376617431641</v>
      </c>
      <c r="N13" s="16">
        <v>16.5</v>
      </c>
      <c r="O13" s="4">
        <v>275.5</v>
      </c>
      <c r="P13" s="11">
        <f t="shared" si="4"/>
        <v>-83.5</v>
      </c>
      <c r="Q13" s="4">
        <f t="shared" si="5"/>
        <v>75.5</v>
      </c>
      <c r="R13" s="20">
        <v>1.1962890625E-2</v>
      </c>
      <c r="S13" s="16">
        <v>140.79087277884</v>
      </c>
      <c r="T13" s="4">
        <v>178.247571943948</v>
      </c>
      <c r="U13" s="11">
        <f t="shared" si="6"/>
        <v>40.790872778839997</v>
      </c>
      <c r="V13" s="4">
        <f t="shared" si="7"/>
        <v>-21.752428056051997</v>
      </c>
      <c r="W13" s="18">
        <v>15.969865083694501</v>
      </c>
      <c r="X13" s="16">
        <v>92.166290941314699</v>
      </c>
      <c r="Y13" s="4">
        <v>191.58711136022399</v>
      </c>
      <c r="Z13" s="11">
        <f t="shared" si="8"/>
        <v>-7.8337090586853009</v>
      </c>
      <c r="AA13" s="4">
        <f t="shared" si="9"/>
        <v>-8.4128886397760141</v>
      </c>
      <c r="AB13" s="19">
        <v>1.19118905067444</v>
      </c>
      <c r="AC13" s="16">
        <v>64</v>
      </c>
      <c r="AD13" s="4">
        <v>177</v>
      </c>
      <c r="AE13" s="11">
        <f t="shared" si="10"/>
        <v>-36</v>
      </c>
      <c r="AF13" s="4">
        <f t="shared" si="11"/>
        <v>-23</v>
      </c>
      <c r="AG13" s="19">
        <v>3.3259799480438201</v>
      </c>
      <c r="AH13" s="16">
        <v>17</v>
      </c>
      <c r="AI13" s="4">
        <v>18</v>
      </c>
      <c r="AJ13" s="11">
        <f t="shared" si="12"/>
        <v>-83</v>
      </c>
      <c r="AK13" s="4">
        <f t="shared" si="13"/>
        <v>-182</v>
      </c>
      <c r="AL13" s="19">
        <v>2.3765029907226598</v>
      </c>
    </row>
    <row r="14" spans="1:38" x14ac:dyDescent="0.4">
      <c r="A14" s="1">
        <v>11</v>
      </c>
      <c r="B14" s="1">
        <v>100</v>
      </c>
      <c r="C14" s="1">
        <v>200</v>
      </c>
      <c r="D14" s="16">
        <v>59</v>
      </c>
      <c r="E14" s="4">
        <v>140</v>
      </c>
      <c r="F14" s="11">
        <f t="shared" si="0"/>
        <v>-41</v>
      </c>
      <c r="G14" s="4">
        <f t="shared" si="1"/>
        <v>-60</v>
      </c>
      <c r="H14" s="20">
        <v>3.6399126052856397E-2</v>
      </c>
      <c r="I14" s="16">
        <v>100.540881135848</v>
      </c>
      <c r="J14" s="4">
        <v>168.98765775211899</v>
      </c>
      <c r="K14" s="11">
        <f t="shared" si="2"/>
        <v>0.54088113584799657</v>
      </c>
      <c r="L14" s="4">
        <f t="shared" si="3"/>
        <v>-31.012342247881008</v>
      </c>
      <c r="M14" s="20">
        <v>1.63101387023926</v>
      </c>
      <c r="N14" s="16">
        <v>11.5</v>
      </c>
      <c r="O14" s="4">
        <v>261.5</v>
      </c>
      <c r="P14" s="11">
        <f t="shared" si="4"/>
        <v>-88.5</v>
      </c>
      <c r="Q14" s="4">
        <f t="shared" si="5"/>
        <v>61.5</v>
      </c>
      <c r="R14" s="20">
        <v>1.06439590454102E-2</v>
      </c>
      <c r="S14" s="16">
        <v>115.682063294502</v>
      </c>
      <c r="T14" s="4">
        <v>153.00893400457699</v>
      </c>
      <c r="U14" s="11">
        <f t="shared" si="6"/>
        <v>15.682063294502001</v>
      </c>
      <c r="V14" s="4">
        <f t="shared" si="7"/>
        <v>-46.991065995423014</v>
      </c>
      <c r="W14" s="18">
        <v>15.223987102508501</v>
      </c>
      <c r="X14" s="16">
        <v>82.626907337998205</v>
      </c>
      <c r="Y14" s="4">
        <v>164.852941773749</v>
      </c>
      <c r="Z14" s="11">
        <f t="shared" si="8"/>
        <v>-17.373092662001795</v>
      </c>
      <c r="AA14" s="4">
        <f t="shared" si="9"/>
        <v>-35.147058226251005</v>
      </c>
      <c r="AB14" s="19">
        <v>1.08658695220947</v>
      </c>
      <c r="AC14" s="16">
        <v>37</v>
      </c>
      <c r="AD14" s="4">
        <v>138</v>
      </c>
      <c r="AE14" s="11">
        <f t="shared" si="10"/>
        <v>-63</v>
      </c>
      <c r="AF14" s="4">
        <f t="shared" si="11"/>
        <v>-62</v>
      </c>
      <c r="AG14" s="19">
        <v>2.9537270069122301</v>
      </c>
      <c r="AH14" s="16">
        <v>214</v>
      </c>
      <c r="AI14" s="4">
        <v>215</v>
      </c>
      <c r="AJ14" s="11">
        <f t="shared" si="12"/>
        <v>114</v>
      </c>
      <c r="AK14" s="4">
        <f t="shared" si="13"/>
        <v>15</v>
      </c>
      <c r="AL14" s="19">
        <v>2.2392489910125701</v>
      </c>
    </row>
    <row r="15" spans="1:38" x14ac:dyDescent="0.4">
      <c r="A15" s="1">
        <v>12</v>
      </c>
      <c r="B15" s="1">
        <v>100</v>
      </c>
      <c r="C15" s="1">
        <v>200</v>
      </c>
      <c r="D15" s="16">
        <v>5</v>
      </c>
      <c r="E15" s="4">
        <v>40</v>
      </c>
      <c r="F15" s="11">
        <f t="shared" si="0"/>
        <v>-95</v>
      </c>
      <c r="G15" s="4">
        <f t="shared" si="1"/>
        <v>-160</v>
      </c>
      <c r="H15" s="20">
        <v>4.0454149246215799E-2</v>
      </c>
      <c r="I15" s="16">
        <v>144.24329687656399</v>
      </c>
      <c r="J15" s="4">
        <v>223.93776355482899</v>
      </c>
      <c r="K15" s="11">
        <f t="shared" si="2"/>
        <v>44.243296876563988</v>
      </c>
      <c r="L15" s="4">
        <f t="shared" si="3"/>
        <v>23.93776355482899</v>
      </c>
      <c r="M15" s="20">
        <v>1.20627880096436E-2</v>
      </c>
      <c r="N15" s="16">
        <v>38.5</v>
      </c>
      <c r="O15" s="4">
        <v>226.5</v>
      </c>
      <c r="P15" s="11">
        <f t="shared" si="4"/>
        <v>-61.5</v>
      </c>
      <c r="Q15" s="4">
        <f t="shared" si="5"/>
        <v>26.5</v>
      </c>
      <c r="R15" s="20">
        <v>1.6310122013092001</v>
      </c>
      <c r="S15" s="16">
        <v>169.85842064747001</v>
      </c>
      <c r="T15" s="4">
        <v>200.60419627408899</v>
      </c>
      <c r="U15" s="11">
        <f t="shared" si="6"/>
        <v>69.858420647470012</v>
      </c>
      <c r="V15" s="4">
        <f t="shared" si="7"/>
        <v>0.60419627408899146</v>
      </c>
      <c r="W15" s="18">
        <v>15.123708009719801</v>
      </c>
      <c r="X15" s="16">
        <v>105.177867325609</v>
      </c>
      <c r="Y15" s="4">
        <v>227.35662314039101</v>
      </c>
      <c r="Z15" s="11">
        <f t="shared" si="8"/>
        <v>5.1778673256090002</v>
      </c>
      <c r="AA15" s="4">
        <f t="shared" si="9"/>
        <v>27.356623140391008</v>
      </c>
      <c r="AB15" s="19">
        <v>1.5852618217468299</v>
      </c>
      <c r="AC15" s="16">
        <v>167.25</v>
      </c>
      <c r="AD15" s="4">
        <v>253</v>
      </c>
      <c r="AE15" s="11">
        <f t="shared" si="10"/>
        <v>67.25</v>
      </c>
      <c r="AF15" s="4">
        <f t="shared" si="11"/>
        <v>53</v>
      </c>
      <c r="AG15" s="19">
        <v>3.0484671592712398</v>
      </c>
      <c r="AH15" s="16">
        <v>236</v>
      </c>
      <c r="AI15" s="4">
        <v>242</v>
      </c>
      <c r="AJ15" s="11">
        <f t="shared" si="12"/>
        <v>136</v>
      </c>
      <c r="AK15" s="4">
        <f t="shared" si="13"/>
        <v>42</v>
      </c>
      <c r="AL15" s="19">
        <v>2.37458395957947</v>
      </c>
    </row>
    <row r="16" spans="1:38" x14ac:dyDescent="0.4">
      <c r="A16" s="1">
        <v>13</v>
      </c>
      <c r="B16" s="1">
        <v>100</v>
      </c>
      <c r="C16" s="1">
        <v>200</v>
      </c>
      <c r="D16" s="16">
        <v>132</v>
      </c>
      <c r="E16" s="4">
        <v>163</v>
      </c>
      <c r="F16" s="11">
        <f t="shared" si="0"/>
        <v>32</v>
      </c>
      <c r="G16" s="4">
        <f t="shared" si="1"/>
        <v>-37</v>
      </c>
      <c r="H16" s="20">
        <v>4.2515993118286098E-2</v>
      </c>
      <c r="I16" s="16">
        <v>125.55619270283501</v>
      </c>
      <c r="J16" s="4">
        <v>182.12577179243101</v>
      </c>
      <c r="K16" s="11">
        <f t="shared" si="2"/>
        <v>25.556192702835006</v>
      </c>
      <c r="L16" s="4">
        <f t="shared" si="3"/>
        <v>-17.87422820756899</v>
      </c>
      <c r="M16" s="20">
        <v>1.73431301116943</v>
      </c>
      <c r="N16" s="16">
        <v>13.5</v>
      </c>
      <c r="O16" s="4">
        <v>283.5</v>
      </c>
      <c r="P16" s="11">
        <f t="shared" si="4"/>
        <v>-86.5</v>
      </c>
      <c r="Q16" s="4">
        <f t="shared" si="5"/>
        <v>83.5</v>
      </c>
      <c r="R16" s="20">
        <v>9.7091197967529297E-3</v>
      </c>
      <c r="S16" s="16">
        <v>146.03373476735899</v>
      </c>
      <c r="T16" s="4">
        <v>179.05770620452199</v>
      </c>
      <c r="U16" s="11">
        <f t="shared" si="6"/>
        <v>46.033734767358993</v>
      </c>
      <c r="V16" s="4">
        <f t="shared" si="7"/>
        <v>-20.942293795478008</v>
      </c>
      <c r="W16" s="18">
        <v>16.3504109382629</v>
      </c>
      <c r="X16" s="16">
        <v>100.65832678300799</v>
      </c>
      <c r="Y16" s="4">
        <v>182.44021862591899</v>
      </c>
      <c r="Z16" s="11">
        <f t="shared" si="8"/>
        <v>0.6583267830079933</v>
      </c>
      <c r="AA16" s="4">
        <f t="shared" si="9"/>
        <v>-17.559781374081012</v>
      </c>
      <c r="AB16" s="19">
        <v>1.2606120109558101</v>
      </c>
      <c r="AC16" s="16">
        <v>60</v>
      </c>
      <c r="AD16" s="4">
        <v>64</v>
      </c>
      <c r="AE16" s="11">
        <f t="shared" si="10"/>
        <v>-40</v>
      </c>
      <c r="AF16" s="4">
        <f t="shared" si="11"/>
        <v>-136</v>
      </c>
      <c r="AG16" s="19">
        <v>3.1385040283203098</v>
      </c>
      <c r="AH16" s="16">
        <v>146</v>
      </c>
      <c r="AI16" s="4">
        <v>147</v>
      </c>
      <c r="AJ16" s="11">
        <f t="shared" si="12"/>
        <v>46</v>
      </c>
      <c r="AK16" s="4">
        <f t="shared" si="13"/>
        <v>-53</v>
      </c>
      <c r="AL16" s="19">
        <v>2.4858429431915301</v>
      </c>
    </row>
    <row r="17" spans="1:38" x14ac:dyDescent="0.4">
      <c r="A17" s="1">
        <v>14</v>
      </c>
      <c r="B17" s="1">
        <v>100</v>
      </c>
      <c r="C17" s="1">
        <v>200</v>
      </c>
      <c r="D17" s="16">
        <v>171</v>
      </c>
      <c r="E17" s="4">
        <v>182</v>
      </c>
      <c r="F17" s="11">
        <f t="shared" si="0"/>
        <v>71</v>
      </c>
      <c r="G17" s="4">
        <f t="shared" si="1"/>
        <v>-18</v>
      </c>
      <c r="H17" s="20">
        <v>4.8006057739257799E-2</v>
      </c>
      <c r="I17" s="16">
        <v>119.983545638519</v>
      </c>
      <c r="J17" s="4">
        <v>212.61770748470499</v>
      </c>
      <c r="K17" s="11">
        <f t="shared" si="2"/>
        <v>19.983545638519004</v>
      </c>
      <c r="L17" s="4">
        <f t="shared" si="3"/>
        <v>12.617707484704994</v>
      </c>
      <c r="M17" s="20">
        <v>1.82577300071716</v>
      </c>
      <c r="N17" s="16">
        <v>115.5</v>
      </c>
      <c r="O17" s="4">
        <v>258.5</v>
      </c>
      <c r="P17" s="11">
        <f t="shared" si="4"/>
        <v>15.5</v>
      </c>
      <c r="Q17" s="4">
        <f t="shared" si="5"/>
        <v>58.5</v>
      </c>
      <c r="R17" s="20">
        <v>1.11169815063477E-2</v>
      </c>
      <c r="S17" s="16">
        <v>140.20430595702101</v>
      </c>
      <c r="T17" s="4">
        <v>180.522184453753</v>
      </c>
      <c r="U17" s="11">
        <f t="shared" si="6"/>
        <v>40.204305957021006</v>
      </c>
      <c r="V17" s="4">
        <f t="shared" si="7"/>
        <v>-19.477815546247001</v>
      </c>
      <c r="W17" s="18">
        <v>15.5962181091309</v>
      </c>
      <c r="X17" s="16">
        <v>100.000231408399</v>
      </c>
      <c r="Y17" s="4">
        <v>190.45786956265599</v>
      </c>
      <c r="Z17" s="11">
        <f t="shared" si="8"/>
        <v>2.3140839900293031E-4</v>
      </c>
      <c r="AA17" s="4">
        <f t="shared" si="9"/>
        <v>-9.5421304373440137</v>
      </c>
      <c r="AB17" s="19">
        <v>1.08979988098145</v>
      </c>
      <c r="AC17" s="16">
        <v>82</v>
      </c>
      <c r="AD17" s="4">
        <v>203</v>
      </c>
      <c r="AE17" s="11">
        <f t="shared" si="10"/>
        <v>-18</v>
      </c>
      <c r="AF17" s="4">
        <f t="shared" si="11"/>
        <v>3</v>
      </c>
      <c r="AG17" s="19">
        <v>2.8134629726409899</v>
      </c>
      <c r="AH17" s="16">
        <v>174</v>
      </c>
      <c r="AI17" s="4">
        <v>175</v>
      </c>
      <c r="AJ17" s="11">
        <f t="shared" si="12"/>
        <v>74</v>
      </c>
      <c r="AK17" s="4">
        <f t="shared" si="13"/>
        <v>-25</v>
      </c>
      <c r="AL17" s="19">
        <v>2.2626881599426301</v>
      </c>
    </row>
    <row r="18" spans="1:38" x14ac:dyDescent="0.4">
      <c r="A18" s="1">
        <v>15</v>
      </c>
      <c r="B18" s="1">
        <v>100</v>
      </c>
      <c r="C18" s="1">
        <v>200</v>
      </c>
      <c r="D18" s="16">
        <v>35</v>
      </c>
      <c r="E18" s="4">
        <v>54</v>
      </c>
      <c r="F18" s="11">
        <f t="shared" si="0"/>
        <v>-65</v>
      </c>
      <c r="G18" s="4">
        <f t="shared" si="1"/>
        <v>-146</v>
      </c>
      <c r="H18" s="20">
        <v>4.8609972000122098E-2</v>
      </c>
      <c r="I18" s="16">
        <v>132.42246007608699</v>
      </c>
      <c r="J18" s="4">
        <v>236.66592319734099</v>
      </c>
      <c r="K18" s="11">
        <f t="shared" si="2"/>
        <v>32.422460076086992</v>
      </c>
      <c r="L18" s="4">
        <f t="shared" si="3"/>
        <v>36.665923197340987</v>
      </c>
      <c r="M18" s="20">
        <v>1.20978355407715E-2</v>
      </c>
      <c r="N18" s="16">
        <v>25.5</v>
      </c>
      <c r="O18" s="4">
        <v>277.5</v>
      </c>
      <c r="P18" s="11">
        <f t="shared" si="4"/>
        <v>-74.5</v>
      </c>
      <c r="Q18" s="4">
        <f t="shared" si="5"/>
        <v>77.5</v>
      </c>
      <c r="R18" s="20">
        <v>1.6230151653289799</v>
      </c>
      <c r="S18" s="16">
        <v>161.96606489009201</v>
      </c>
      <c r="T18" s="4">
        <v>215.47891850295699</v>
      </c>
      <c r="U18" s="11">
        <f t="shared" si="6"/>
        <v>61.966064890092014</v>
      </c>
      <c r="V18" s="4">
        <f t="shared" si="7"/>
        <v>15.478918502956986</v>
      </c>
      <c r="W18" s="18">
        <v>15.8316898345947</v>
      </c>
      <c r="X18" s="16">
        <v>101.924883724672</v>
      </c>
      <c r="Y18" s="4">
        <v>224.29064451157899</v>
      </c>
      <c r="Z18" s="11">
        <f t="shared" si="8"/>
        <v>1.9248837246720001</v>
      </c>
      <c r="AA18" s="4">
        <f t="shared" si="9"/>
        <v>24.290644511578989</v>
      </c>
      <c r="AB18" s="19">
        <v>1.6000862121582</v>
      </c>
      <c r="AC18" s="16">
        <v>43</v>
      </c>
      <c r="AD18" s="4">
        <v>54</v>
      </c>
      <c r="AE18" s="11">
        <f t="shared" si="10"/>
        <v>-57</v>
      </c>
      <c r="AF18" s="4">
        <f t="shared" si="11"/>
        <v>-146</v>
      </c>
      <c r="AG18" s="19">
        <v>2.8883090019226101</v>
      </c>
      <c r="AH18" s="16">
        <v>52</v>
      </c>
      <c r="AI18" s="4">
        <v>53</v>
      </c>
      <c r="AJ18" s="11">
        <f t="shared" si="12"/>
        <v>-48</v>
      </c>
      <c r="AK18" s="4">
        <f t="shared" si="13"/>
        <v>-147</v>
      </c>
      <c r="AL18" s="19">
        <v>2.6565799713134801</v>
      </c>
    </row>
    <row r="19" spans="1:38" x14ac:dyDescent="0.4">
      <c r="A19" s="1">
        <v>16</v>
      </c>
      <c r="B19" s="1">
        <v>100</v>
      </c>
      <c r="C19" s="1">
        <v>200</v>
      </c>
      <c r="D19" s="16">
        <v>197</v>
      </c>
      <c r="E19" s="4">
        <v>222</v>
      </c>
      <c r="F19" s="11">
        <f t="shared" si="0"/>
        <v>97</v>
      </c>
      <c r="G19" s="4">
        <f t="shared" si="1"/>
        <v>22</v>
      </c>
      <c r="H19" s="20">
        <v>4.78689670562744E-2</v>
      </c>
      <c r="I19" s="16">
        <v>127.705720479288</v>
      </c>
      <c r="J19" s="4">
        <v>220.41208503062299</v>
      </c>
      <c r="K19" s="11">
        <f t="shared" si="2"/>
        <v>27.705720479288004</v>
      </c>
      <c r="L19" s="4">
        <f t="shared" si="3"/>
        <v>20.41208503062299</v>
      </c>
      <c r="M19" s="20">
        <v>1.7008931636810301</v>
      </c>
      <c r="N19" s="16">
        <v>3.5</v>
      </c>
      <c r="O19" s="4">
        <v>282.5</v>
      </c>
      <c r="P19" s="11">
        <f t="shared" si="4"/>
        <v>-96.5</v>
      </c>
      <c r="Q19" s="4">
        <f t="shared" si="5"/>
        <v>82.5</v>
      </c>
      <c r="R19" s="20">
        <v>9.6900463104247995E-3</v>
      </c>
      <c r="S19" s="16">
        <v>148.22816504209499</v>
      </c>
      <c r="T19" s="4">
        <v>185.46038483686499</v>
      </c>
      <c r="U19" s="11">
        <f t="shared" si="6"/>
        <v>48.228165042094986</v>
      </c>
      <c r="V19" s="4">
        <f t="shared" si="7"/>
        <v>-14.539615163135011</v>
      </c>
      <c r="W19" s="18">
        <v>15.292194843292201</v>
      </c>
      <c r="X19" s="16">
        <v>108.147130525001</v>
      </c>
      <c r="Y19" s="4">
        <v>201.770923258495</v>
      </c>
      <c r="Z19" s="11">
        <f t="shared" si="8"/>
        <v>8.1471305250010033</v>
      </c>
      <c r="AA19" s="4">
        <f t="shared" si="9"/>
        <v>1.770923258495003</v>
      </c>
      <c r="AB19" s="19">
        <v>1.1737370491027801</v>
      </c>
      <c r="AC19" s="16">
        <v>56</v>
      </c>
      <c r="AD19" s="4">
        <v>114</v>
      </c>
      <c r="AE19" s="11">
        <f t="shared" si="10"/>
        <v>-44</v>
      </c>
      <c r="AF19" s="4">
        <f t="shared" si="11"/>
        <v>-86</v>
      </c>
      <c r="AG19" s="19">
        <v>2.5105719566345202</v>
      </c>
      <c r="AH19" s="16">
        <v>185</v>
      </c>
      <c r="AI19" s="4">
        <v>186</v>
      </c>
      <c r="AJ19" s="11">
        <f t="shared" si="12"/>
        <v>85</v>
      </c>
      <c r="AK19" s="4">
        <f t="shared" si="13"/>
        <v>-14</v>
      </c>
      <c r="AL19" s="19">
        <v>2.2782680988311799</v>
      </c>
    </row>
    <row r="20" spans="1:38" x14ac:dyDescent="0.4">
      <c r="A20" s="1">
        <v>17</v>
      </c>
      <c r="B20" s="1">
        <v>100</v>
      </c>
      <c r="C20" s="1">
        <v>200</v>
      </c>
      <c r="D20" s="16">
        <v>25</v>
      </c>
      <c r="E20" s="4">
        <v>89</v>
      </c>
      <c r="F20" s="11">
        <f t="shared" si="0"/>
        <v>-75</v>
      </c>
      <c r="G20" s="4">
        <f t="shared" si="1"/>
        <v>-111</v>
      </c>
      <c r="H20" s="20">
        <v>4.45599555969238E-2</v>
      </c>
      <c r="I20" s="16">
        <v>149.80236415488201</v>
      </c>
      <c r="J20" s="4">
        <v>185.240862162642</v>
      </c>
      <c r="K20" s="11">
        <f t="shared" si="2"/>
        <v>49.802364154882014</v>
      </c>
      <c r="L20" s="4">
        <f t="shared" si="3"/>
        <v>-14.759137837357997</v>
      </c>
      <c r="M20" s="20">
        <v>1.76479291915894</v>
      </c>
      <c r="N20" s="16">
        <v>13.5</v>
      </c>
      <c r="O20" s="4">
        <v>291.5</v>
      </c>
      <c r="P20" s="11">
        <f t="shared" si="4"/>
        <v>-86.5</v>
      </c>
      <c r="Q20" s="4">
        <f t="shared" si="5"/>
        <v>91.5</v>
      </c>
      <c r="R20" s="20">
        <v>8.31198692321777E-3</v>
      </c>
      <c r="S20" s="16">
        <v>161.44236824247</v>
      </c>
      <c r="T20" s="4">
        <v>181.99333517577099</v>
      </c>
      <c r="U20" s="11">
        <f t="shared" si="6"/>
        <v>61.442368242469996</v>
      </c>
      <c r="V20" s="4">
        <f t="shared" si="7"/>
        <v>-18.006664824229006</v>
      </c>
      <c r="W20" s="18">
        <v>14.634186983108499</v>
      </c>
      <c r="X20" s="16">
        <v>117.515277465869</v>
      </c>
      <c r="Y20" s="4">
        <v>190.68591949543301</v>
      </c>
      <c r="Z20" s="11">
        <f t="shared" si="8"/>
        <v>17.515277465869005</v>
      </c>
      <c r="AA20" s="4">
        <f t="shared" si="9"/>
        <v>-9.3140805045669879</v>
      </c>
      <c r="AB20" s="19">
        <v>1.11207795143127</v>
      </c>
      <c r="AC20" s="16">
        <v>70</v>
      </c>
      <c r="AD20" s="4">
        <v>86</v>
      </c>
      <c r="AE20" s="11">
        <f t="shared" si="10"/>
        <v>-30</v>
      </c>
      <c r="AF20" s="4">
        <f t="shared" si="11"/>
        <v>-114</v>
      </c>
      <c r="AG20" s="19">
        <v>2.74103808403015</v>
      </c>
      <c r="AH20" s="16">
        <v>161</v>
      </c>
      <c r="AI20" s="4">
        <v>162</v>
      </c>
      <c r="AJ20" s="11">
        <f t="shared" si="12"/>
        <v>61</v>
      </c>
      <c r="AK20" s="4">
        <f t="shared" si="13"/>
        <v>-38</v>
      </c>
      <c r="AL20" s="19">
        <v>2.2881810665130602</v>
      </c>
    </row>
    <row r="21" spans="1:38" x14ac:dyDescent="0.4">
      <c r="A21" s="1">
        <v>18</v>
      </c>
      <c r="B21" s="1">
        <v>100</v>
      </c>
      <c r="C21" s="1">
        <v>200</v>
      </c>
      <c r="D21" s="16">
        <v>245</v>
      </c>
      <c r="E21" s="4">
        <v>279</v>
      </c>
      <c r="F21" s="11">
        <f t="shared" si="0"/>
        <v>145</v>
      </c>
      <c r="G21" s="4">
        <f t="shared" si="1"/>
        <v>79</v>
      </c>
      <c r="H21" s="20">
        <v>3.6915063858032199E-2</v>
      </c>
      <c r="I21" s="16">
        <v>150.86146885542499</v>
      </c>
      <c r="J21" s="4">
        <v>277.60046624553502</v>
      </c>
      <c r="K21" s="11">
        <f t="shared" si="2"/>
        <v>50.861468855424988</v>
      </c>
      <c r="L21" s="4">
        <f t="shared" si="3"/>
        <v>77.600466245535017</v>
      </c>
      <c r="M21" s="20">
        <v>1.2501001358032201E-2</v>
      </c>
      <c r="N21" s="16">
        <v>38.5</v>
      </c>
      <c r="O21" s="4">
        <v>270.5</v>
      </c>
      <c r="P21" s="11">
        <f t="shared" si="4"/>
        <v>-61.5</v>
      </c>
      <c r="Q21" s="4">
        <f t="shared" si="5"/>
        <v>70.5</v>
      </c>
      <c r="R21" s="20">
        <v>1.6831588745117201</v>
      </c>
      <c r="S21" s="16">
        <v>170.995532715889</v>
      </c>
      <c r="T21" s="4">
        <v>237.81452385141901</v>
      </c>
      <c r="U21" s="11">
        <f t="shared" si="6"/>
        <v>70.995532715888999</v>
      </c>
      <c r="V21" s="4">
        <f t="shared" si="7"/>
        <v>37.814523851419011</v>
      </c>
      <c r="W21" s="18">
        <v>14.232721090316801</v>
      </c>
      <c r="X21" s="16">
        <v>79.467366429795007</v>
      </c>
      <c r="Y21" s="4">
        <v>274.99961160783198</v>
      </c>
      <c r="Z21" s="11">
        <f t="shared" si="8"/>
        <v>-20.532633570204993</v>
      </c>
      <c r="AA21" s="4">
        <f t="shared" si="9"/>
        <v>74.99961160783198</v>
      </c>
      <c r="AB21" s="19">
        <v>0.96601605415344205</v>
      </c>
      <c r="AC21" s="16">
        <v>48</v>
      </c>
      <c r="AD21" s="4">
        <v>239</v>
      </c>
      <c r="AE21" s="11">
        <f t="shared" si="10"/>
        <v>-52</v>
      </c>
      <c r="AF21" s="4">
        <f t="shared" si="11"/>
        <v>39</v>
      </c>
      <c r="AG21" s="19">
        <v>2.8399279117584202</v>
      </c>
      <c r="AH21" s="16">
        <v>79</v>
      </c>
      <c r="AI21" s="4">
        <v>80</v>
      </c>
      <c r="AJ21" s="11">
        <f t="shared" si="12"/>
        <v>-21</v>
      </c>
      <c r="AK21" s="4">
        <f t="shared" si="13"/>
        <v>-120</v>
      </c>
      <c r="AL21" s="19">
        <v>2.0574369430542001</v>
      </c>
    </row>
    <row r="22" spans="1:38" x14ac:dyDescent="0.4">
      <c r="A22" s="1">
        <v>19</v>
      </c>
      <c r="B22" s="1">
        <v>100</v>
      </c>
      <c r="C22" s="1">
        <v>200</v>
      </c>
      <c r="D22" s="16">
        <v>66</v>
      </c>
      <c r="E22" s="4">
        <v>87</v>
      </c>
      <c r="F22" s="11">
        <f t="shared" si="0"/>
        <v>-34</v>
      </c>
      <c r="G22" s="4">
        <f t="shared" si="1"/>
        <v>-113</v>
      </c>
      <c r="H22" s="20">
        <v>1.7251989841461199</v>
      </c>
      <c r="I22" s="16">
        <v>131.80880573560799</v>
      </c>
      <c r="J22" s="4">
        <v>204.47465117313899</v>
      </c>
      <c r="K22" s="11">
        <f t="shared" si="2"/>
        <v>31.80880573560799</v>
      </c>
      <c r="L22" s="4">
        <f t="shared" si="3"/>
        <v>4.4746511731389944</v>
      </c>
      <c r="M22" s="20">
        <v>1.28130912780762E-2</v>
      </c>
      <c r="N22" s="16">
        <v>51.5</v>
      </c>
      <c r="O22" s="4">
        <v>298</v>
      </c>
      <c r="P22" s="11">
        <f t="shared" si="4"/>
        <v>-48.5</v>
      </c>
      <c r="Q22" s="4">
        <f t="shared" si="5"/>
        <v>98</v>
      </c>
      <c r="R22" s="20">
        <v>9.1259479522705095E-3</v>
      </c>
      <c r="S22" s="16">
        <v>154.95120942194799</v>
      </c>
      <c r="T22" s="4">
        <v>201.39209470382701</v>
      </c>
      <c r="U22" s="11">
        <f t="shared" si="6"/>
        <v>54.951209421947993</v>
      </c>
      <c r="V22" s="4">
        <f t="shared" si="7"/>
        <v>1.3920947038270128</v>
      </c>
      <c r="W22" s="18">
        <v>14.9970350265503</v>
      </c>
      <c r="X22" s="16">
        <v>89.411173151774605</v>
      </c>
      <c r="Y22" s="4">
        <v>205.21675977981499</v>
      </c>
      <c r="Z22" s="11">
        <f t="shared" si="8"/>
        <v>-10.588826848225395</v>
      </c>
      <c r="AA22" s="4">
        <f t="shared" si="9"/>
        <v>5.2167597798149927</v>
      </c>
      <c r="AB22" s="19">
        <v>1.00081014633179</v>
      </c>
      <c r="AC22" s="16">
        <v>59</v>
      </c>
      <c r="AD22" s="4">
        <v>148</v>
      </c>
      <c r="AE22" s="11">
        <f t="shared" si="10"/>
        <v>-41</v>
      </c>
      <c r="AF22" s="4">
        <f t="shared" si="11"/>
        <v>-52</v>
      </c>
      <c r="AG22" s="19">
        <v>2.7505159378051798</v>
      </c>
      <c r="AH22" s="16">
        <v>201</v>
      </c>
      <c r="AI22" s="4">
        <v>202</v>
      </c>
      <c r="AJ22" s="11">
        <f t="shared" si="12"/>
        <v>101</v>
      </c>
      <c r="AK22" s="4">
        <f t="shared" si="13"/>
        <v>2</v>
      </c>
      <c r="AL22" s="19">
        <v>2.25880098342896</v>
      </c>
    </row>
    <row r="23" spans="1:38" x14ac:dyDescent="0.4">
      <c r="A23" s="1">
        <v>20</v>
      </c>
      <c r="B23" s="1">
        <v>100</v>
      </c>
      <c r="C23" s="1">
        <v>200</v>
      </c>
      <c r="D23" s="16">
        <v>140</v>
      </c>
      <c r="E23" s="4">
        <v>163</v>
      </c>
      <c r="F23" s="11">
        <f t="shared" si="0"/>
        <v>40</v>
      </c>
      <c r="G23" s="4">
        <f t="shared" si="1"/>
        <v>-37</v>
      </c>
      <c r="H23" s="20">
        <v>3.8894891738891602E-2</v>
      </c>
      <c r="I23" s="16">
        <v>139.508984129303</v>
      </c>
      <c r="J23" s="4">
        <v>162.978908865797</v>
      </c>
      <c r="K23" s="11">
        <f t="shared" si="2"/>
        <v>39.508984129303002</v>
      </c>
      <c r="L23" s="4">
        <f t="shared" si="3"/>
        <v>-37.021091134203004</v>
      </c>
      <c r="M23" s="20">
        <v>1.4070034027099601E-2</v>
      </c>
      <c r="N23" s="16">
        <v>52.5</v>
      </c>
      <c r="O23" s="4">
        <v>289.5</v>
      </c>
      <c r="P23" s="11">
        <f t="shared" si="4"/>
        <v>-47.5</v>
      </c>
      <c r="Q23" s="4">
        <f t="shared" si="5"/>
        <v>89.5</v>
      </c>
      <c r="R23" s="20">
        <v>2.0164361000061</v>
      </c>
      <c r="S23" s="16">
        <v>142.77724725064101</v>
      </c>
      <c r="T23" s="4">
        <v>156.01069310345201</v>
      </c>
      <c r="U23" s="11">
        <f t="shared" si="6"/>
        <v>42.777247250641011</v>
      </c>
      <c r="V23" s="4">
        <f t="shared" si="7"/>
        <v>-43.989306896547987</v>
      </c>
      <c r="W23" s="18">
        <v>16.0581920146942</v>
      </c>
      <c r="X23" s="16">
        <v>107.939980364834</v>
      </c>
      <c r="Y23" s="4">
        <v>169.719375377022</v>
      </c>
      <c r="Z23" s="11">
        <f t="shared" si="8"/>
        <v>7.9399803648339997</v>
      </c>
      <c r="AA23" s="4">
        <f t="shared" si="9"/>
        <v>-30.280624622977996</v>
      </c>
      <c r="AB23" s="19">
        <v>1.02304887771606</v>
      </c>
      <c r="AC23" s="16">
        <v>70</v>
      </c>
      <c r="AD23" s="4">
        <v>195</v>
      </c>
      <c r="AE23" s="11">
        <f t="shared" si="10"/>
        <v>-30</v>
      </c>
      <c r="AF23" s="4">
        <f t="shared" si="11"/>
        <v>-5</v>
      </c>
      <c r="AG23" s="19">
        <v>3.1539111137390101</v>
      </c>
      <c r="AH23" s="16">
        <v>34</v>
      </c>
      <c r="AI23" s="4">
        <v>35</v>
      </c>
      <c r="AJ23" s="11">
        <f t="shared" si="12"/>
        <v>-66</v>
      </c>
      <c r="AK23" s="4">
        <f t="shared" si="13"/>
        <v>-165</v>
      </c>
      <c r="AL23" s="19">
        <v>2.4122109413146999</v>
      </c>
    </row>
    <row r="24" spans="1:38" x14ac:dyDescent="0.4">
      <c r="A24" s="1">
        <v>21</v>
      </c>
      <c r="B24" s="1">
        <v>100</v>
      </c>
      <c r="C24" s="1">
        <v>200</v>
      </c>
      <c r="D24" s="16">
        <v>10</v>
      </c>
      <c r="E24" s="4">
        <v>294</v>
      </c>
      <c r="F24" s="11">
        <f t="shared" si="0"/>
        <v>-90</v>
      </c>
      <c r="G24" s="4">
        <f t="shared" si="1"/>
        <v>94</v>
      </c>
      <c r="H24" s="20">
        <v>4.1997194290161098E-2</v>
      </c>
      <c r="I24" s="16">
        <v>156.769376388578</v>
      </c>
      <c r="J24" s="4">
        <v>209.46759429539799</v>
      </c>
      <c r="K24" s="11">
        <f t="shared" si="2"/>
        <v>56.769376388577996</v>
      </c>
      <c r="L24" s="4">
        <f t="shared" si="3"/>
        <v>9.467594295397987</v>
      </c>
      <c r="M24" s="20">
        <v>1.37429237365723E-2</v>
      </c>
      <c r="N24" s="16">
        <v>25.5</v>
      </c>
      <c r="O24" s="4">
        <v>276</v>
      </c>
      <c r="P24" s="11">
        <f t="shared" si="4"/>
        <v>-74.5</v>
      </c>
      <c r="Q24" s="4">
        <f t="shared" si="5"/>
        <v>76</v>
      </c>
      <c r="R24" s="20">
        <v>1.9253780841827399</v>
      </c>
      <c r="S24" s="16">
        <v>172.89595960261801</v>
      </c>
      <c r="T24" s="4">
        <v>202.01280260259</v>
      </c>
      <c r="U24" s="11">
        <f t="shared" si="6"/>
        <v>72.895959602618007</v>
      </c>
      <c r="V24" s="4">
        <f t="shared" si="7"/>
        <v>2.0128026025899999</v>
      </c>
      <c r="W24" s="18">
        <v>15.810588836669901</v>
      </c>
      <c r="X24" s="16">
        <v>94.507834395160401</v>
      </c>
      <c r="Y24" s="4">
        <v>222.71026877956399</v>
      </c>
      <c r="Z24" s="11">
        <f t="shared" si="8"/>
        <v>-5.4921656048395988</v>
      </c>
      <c r="AA24" s="4">
        <f t="shared" si="9"/>
        <v>22.710268779563989</v>
      </c>
      <c r="AB24" s="19">
        <v>9.6234083175659194E-2</v>
      </c>
      <c r="AC24" s="16">
        <v>126</v>
      </c>
      <c r="AD24" s="4">
        <v>232</v>
      </c>
      <c r="AE24" s="11">
        <f t="shared" si="10"/>
        <v>26</v>
      </c>
      <c r="AF24" s="4">
        <f t="shared" si="11"/>
        <v>32</v>
      </c>
      <c r="AG24" s="19">
        <v>2.6183960437774698</v>
      </c>
      <c r="AH24" s="16">
        <v>25</v>
      </c>
      <c r="AI24" s="4">
        <v>26</v>
      </c>
      <c r="AJ24" s="11">
        <f t="shared" si="12"/>
        <v>-75</v>
      </c>
      <c r="AK24" s="4">
        <f t="shared" si="13"/>
        <v>-174</v>
      </c>
      <c r="AL24" s="19">
        <v>2.3897669315338099</v>
      </c>
    </row>
    <row r="25" spans="1:38" x14ac:dyDescent="0.4">
      <c r="A25" s="1">
        <v>22</v>
      </c>
      <c r="B25" s="1">
        <v>100</v>
      </c>
      <c r="C25" s="1">
        <v>200</v>
      </c>
      <c r="D25" s="16">
        <v>92</v>
      </c>
      <c r="E25" s="4">
        <v>104</v>
      </c>
      <c r="F25" s="11">
        <f t="shared" si="0"/>
        <v>-8</v>
      </c>
      <c r="G25" s="4">
        <f t="shared" si="1"/>
        <v>-96</v>
      </c>
      <c r="H25" s="20">
        <v>4.4848918914794901E-2</v>
      </c>
      <c r="I25" s="16">
        <v>126.207555091104</v>
      </c>
      <c r="J25" s="4">
        <v>243.88054996413601</v>
      </c>
      <c r="K25" s="11">
        <f t="shared" si="2"/>
        <v>26.207555091103998</v>
      </c>
      <c r="L25" s="4">
        <f t="shared" si="3"/>
        <v>43.880549964136009</v>
      </c>
      <c r="M25" s="20">
        <v>1.6432468891143801</v>
      </c>
      <c r="N25" s="16">
        <v>22.5</v>
      </c>
      <c r="O25" s="4">
        <v>235.5</v>
      </c>
      <c r="P25" s="11">
        <f t="shared" si="4"/>
        <v>-77.5</v>
      </c>
      <c r="Q25" s="4">
        <f t="shared" si="5"/>
        <v>35.5</v>
      </c>
      <c r="R25" s="20">
        <v>1.1877059936523399E-2</v>
      </c>
      <c r="S25" s="16">
        <v>125.27197038699499</v>
      </c>
      <c r="T25" s="4">
        <v>194.55567981558201</v>
      </c>
      <c r="U25" s="11">
        <f t="shared" si="6"/>
        <v>25.271970386994994</v>
      </c>
      <c r="V25" s="4">
        <f t="shared" si="7"/>
        <v>-5.4443201844179896</v>
      </c>
      <c r="W25" s="18">
        <v>14.954195022583001</v>
      </c>
      <c r="X25" s="16">
        <v>105.78334000402199</v>
      </c>
      <c r="Y25" s="4">
        <v>227.893820837882</v>
      </c>
      <c r="Z25" s="11">
        <f t="shared" si="8"/>
        <v>5.7833400040219942</v>
      </c>
      <c r="AA25" s="4">
        <f t="shared" si="9"/>
        <v>27.893820837882004</v>
      </c>
      <c r="AB25" s="19">
        <v>1.0309739112853999</v>
      </c>
      <c r="AC25" s="16">
        <v>68</v>
      </c>
      <c r="AD25" s="4">
        <v>234</v>
      </c>
      <c r="AE25" s="11">
        <f t="shared" si="10"/>
        <v>-32</v>
      </c>
      <c r="AF25" s="4">
        <f t="shared" si="11"/>
        <v>34</v>
      </c>
      <c r="AG25" s="19">
        <v>2.7411329746246298</v>
      </c>
      <c r="AH25" s="16">
        <v>95</v>
      </c>
      <c r="AI25" s="4">
        <v>96</v>
      </c>
      <c r="AJ25" s="11">
        <f t="shared" si="12"/>
        <v>-5</v>
      </c>
      <c r="AK25" s="4">
        <f t="shared" si="13"/>
        <v>-104</v>
      </c>
      <c r="AL25" s="19">
        <v>2.2387390136718799</v>
      </c>
    </row>
    <row r="26" spans="1:38" x14ac:dyDescent="0.4">
      <c r="A26" s="1">
        <v>23</v>
      </c>
      <c r="B26" s="1">
        <v>100</v>
      </c>
      <c r="C26" s="1">
        <v>200</v>
      </c>
      <c r="D26" s="16">
        <v>127</v>
      </c>
      <c r="E26" s="4">
        <v>148</v>
      </c>
      <c r="F26" s="11">
        <f t="shared" si="0"/>
        <v>27</v>
      </c>
      <c r="G26" s="4">
        <f t="shared" si="1"/>
        <v>-52</v>
      </c>
      <c r="H26" s="20">
        <v>1.9563579559326201</v>
      </c>
      <c r="I26" s="16">
        <v>125.60652330011899</v>
      </c>
      <c r="J26" s="4">
        <v>218.03580582466299</v>
      </c>
      <c r="K26" s="11">
        <f t="shared" si="2"/>
        <v>25.606523300118994</v>
      </c>
      <c r="L26" s="4">
        <f t="shared" si="3"/>
        <v>18.035805824662987</v>
      </c>
      <c r="M26" s="20">
        <v>1.87430381774902E-2</v>
      </c>
      <c r="N26" s="16">
        <v>9.5</v>
      </c>
      <c r="O26" s="4">
        <v>289.5</v>
      </c>
      <c r="P26" s="11">
        <f t="shared" si="4"/>
        <v>-90.5</v>
      </c>
      <c r="Q26" s="4">
        <f t="shared" si="5"/>
        <v>89.5</v>
      </c>
      <c r="R26" s="20">
        <v>1.13930702209473E-2</v>
      </c>
      <c r="S26" s="16">
        <v>144.41074295227</v>
      </c>
      <c r="T26" s="4">
        <v>191.44295687865699</v>
      </c>
      <c r="U26" s="11">
        <f t="shared" si="6"/>
        <v>44.410742952269999</v>
      </c>
      <c r="V26" s="4">
        <f t="shared" si="7"/>
        <v>-8.557043121343014</v>
      </c>
      <c r="W26" s="18">
        <v>18.450605869293199</v>
      </c>
      <c r="X26" s="16">
        <v>110.62354212861899</v>
      </c>
      <c r="Y26" s="4">
        <v>205.457586858577</v>
      </c>
      <c r="Z26" s="11">
        <f t="shared" si="8"/>
        <v>10.623542128618993</v>
      </c>
      <c r="AA26" s="4">
        <f t="shared" si="9"/>
        <v>5.4575868585770024</v>
      </c>
      <c r="AB26" s="19">
        <v>1.80900001525879</v>
      </c>
      <c r="AC26" s="16">
        <v>118</v>
      </c>
      <c r="AD26" s="4">
        <v>186</v>
      </c>
      <c r="AE26" s="11">
        <f t="shared" si="10"/>
        <v>18</v>
      </c>
      <c r="AF26" s="4">
        <f t="shared" si="11"/>
        <v>-14</v>
      </c>
      <c r="AG26" s="19">
        <v>2.8384699821472199</v>
      </c>
      <c r="AH26" s="16">
        <v>119</v>
      </c>
      <c r="AI26" s="4">
        <v>121</v>
      </c>
      <c r="AJ26" s="11">
        <f t="shared" si="12"/>
        <v>19</v>
      </c>
      <c r="AK26" s="4">
        <f t="shared" si="13"/>
        <v>-79</v>
      </c>
      <c r="AL26" s="19">
        <v>2.43497610092163</v>
      </c>
    </row>
    <row r="27" spans="1:38" x14ac:dyDescent="0.4">
      <c r="A27" s="1">
        <v>24</v>
      </c>
      <c r="B27" s="1">
        <v>100</v>
      </c>
      <c r="C27" s="1">
        <v>200</v>
      </c>
      <c r="D27" s="16">
        <v>249</v>
      </c>
      <c r="E27" s="4">
        <v>284</v>
      </c>
      <c r="F27" s="11">
        <f t="shared" si="0"/>
        <v>149</v>
      </c>
      <c r="G27" s="4">
        <f t="shared" si="1"/>
        <v>84</v>
      </c>
      <c r="H27" s="20">
        <v>1.84412693977356</v>
      </c>
      <c r="I27" s="16">
        <v>123.454371246314</v>
      </c>
      <c r="J27" s="4">
        <v>185.002484178743</v>
      </c>
      <c r="K27" s="11">
        <f t="shared" si="2"/>
        <v>23.454371246313997</v>
      </c>
      <c r="L27" s="4">
        <f t="shared" si="3"/>
        <v>-14.997515821256997</v>
      </c>
      <c r="M27" s="20">
        <v>1.3684034347534201E-2</v>
      </c>
      <c r="N27" s="16">
        <v>66</v>
      </c>
      <c r="O27" s="4">
        <v>172</v>
      </c>
      <c r="P27" s="11">
        <f t="shared" si="4"/>
        <v>-34</v>
      </c>
      <c r="Q27" s="4">
        <f t="shared" si="5"/>
        <v>-28</v>
      </c>
      <c r="R27" s="20">
        <v>8.5520744323730503E-3</v>
      </c>
      <c r="S27" s="16">
        <v>135.84187760996599</v>
      </c>
      <c r="T27" s="4">
        <v>172.04251640998601</v>
      </c>
      <c r="U27" s="11">
        <f t="shared" si="6"/>
        <v>35.841877609965991</v>
      </c>
      <c r="V27" s="4">
        <f t="shared" si="7"/>
        <v>-27.957483590013993</v>
      </c>
      <c r="W27" s="18">
        <v>14.697556972503699</v>
      </c>
      <c r="X27" s="16">
        <v>98.706220040621602</v>
      </c>
      <c r="Y27" s="4">
        <v>182.853704398628</v>
      </c>
      <c r="Z27" s="11">
        <f t="shared" si="8"/>
        <v>-1.2937799593783978</v>
      </c>
      <c r="AA27" s="4">
        <f t="shared" si="9"/>
        <v>-17.146295601372003</v>
      </c>
      <c r="AB27" s="19">
        <v>1.2127649784088099</v>
      </c>
      <c r="AC27" s="16">
        <v>40</v>
      </c>
      <c r="AD27" s="4">
        <v>149</v>
      </c>
      <c r="AE27" s="11">
        <f t="shared" si="10"/>
        <v>-60</v>
      </c>
      <c r="AF27" s="4">
        <f t="shared" si="11"/>
        <v>-51</v>
      </c>
      <c r="AG27" s="19">
        <v>2.9179818630218501</v>
      </c>
      <c r="AH27" s="16">
        <v>296</v>
      </c>
      <c r="AI27" s="4">
        <v>297</v>
      </c>
      <c r="AJ27" s="11">
        <f t="shared" si="12"/>
        <v>196</v>
      </c>
      <c r="AK27" s="4">
        <f t="shared" si="13"/>
        <v>97</v>
      </c>
      <c r="AL27" s="19">
        <v>2.45944404602051</v>
      </c>
    </row>
    <row r="28" spans="1:38" x14ac:dyDescent="0.4">
      <c r="A28" s="1">
        <v>25</v>
      </c>
      <c r="B28" s="1">
        <v>100</v>
      </c>
      <c r="C28" s="1">
        <v>200</v>
      </c>
      <c r="D28" s="16">
        <v>119</v>
      </c>
      <c r="E28" s="4">
        <v>127</v>
      </c>
      <c r="F28" s="11">
        <f t="shared" si="0"/>
        <v>19</v>
      </c>
      <c r="G28" s="4">
        <f t="shared" si="1"/>
        <v>-73</v>
      </c>
      <c r="H28" s="20">
        <v>4.7605037689208998E-2</v>
      </c>
      <c r="I28" s="16">
        <v>117.18667451725</v>
      </c>
      <c r="J28" s="4">
        <v>168.95160557446201</v>
      </c>
      <c r="K28" s="11">
        <f t="shared" si="2"/>
        <v>17.186674517249998</v>
      </c>
      <c r="L28" s="4">
        <f t="shared" si="3"/>
        <v>-31.048394425537992</v>
      </c>
      <c r="M28" s="20">
        <v>1.7120769023895299</v>
      </c>
      <c r="N28" s="16">
        <v>19.5</v>
      </c>
      <c r="O28" s="4">
        <v>271.5</v>
      </c>
      <c r="P28" s="11">
        <f t="shared" si="4"/>
        <v>-80.5</v>
      </c>
      <c r="Q28" s="4">
        <f t="shared" si="5"/>
        <v>71.5</v>
      </c>
      <c r="R28" s="20">
        <v>8.5980892181396502E-3</v>
      </c>
      <c r="S28" s="16">
        <v>123.025386626162</v>
      </c>
      <c r="T28" s="4">
        <v>147.92034338539199</v>
      </c>
      <c r="U28" s="11">
        <f t="shared" si="6"/>
        <v>23.025386626162003</v>
      </c>
      <c r="V28" s="4">
        <f t="shared" si="7"/>
        <v>-52.079656614608012</v>
      </c>
      <c r="W28" s="18">
        <v>14.2186849117279</v>
      </c>
      <c r="X28" s="16">
        <v>102.08331442903101</v>
      </c>
      <c r="Y28" s="4">
        <v>159.68410169378799</v>
      </c>
      <c r="Z28" s="11">
        <f t="shared" si="8"/>
        <v>2.0833144290310059</v>
      </c>
      <c r="AA28" s="4">
        <f t="shared" si="9"/>
        <v>-40.315898306212006</v>
      </c>
      <c r="AB28" s="19">
        <v>1.05209708213806</v>
      </c>
      <c r="AC28" s="16">
        <v>49</v>
      </c>
      <c r="AD28" s="4">
        <v>100</v>
      </c>
      <c r="AE28" s="11">
        <f t="shared" si="10"/>
        <v>-51</v>
      </c>
      <c r="AF28" s="4">
        <f t="shared" si="11"/>
        <v>-100</v>
      </c>
      <c r="AG28" s="19">
        <v>2.8110768795013401</v>
      </c>
      <c r="AH28" s="16">
        <v>130</v>
      </c>
      <c r="AI28" s="4">
        <v>133</v>
      </c>
      <c r="AJ28" s="11">
        <f t="shared" si="12"/>
        <v>30</v>
      </c>
      <c r="AK28" s="4">
        <f t="shared" si="13"/>
        <v>-67</v>
      </c>
      <c r="AL28" s="19">
        <v>2.24535012245178</v>
      </c>
    </row>
    <row r="29" spans="1:38" x14ac:dyDescent="0.4">
      <c r="A29" s="1">
        <v>26</v>
      </c>
      <c r="B29" s="1">
        <v>100</v>
      </c>
      <c r="C29" s="1">
        <v>200</v>
      </c>
      <c r="D29" s="16">
        <v>177</v>
      </c>
      <c r="E29" s="4">
        <v>291</v>
      </c>
      <c r="F29" s="11">
        <f t="shared" si="0"/>
        <v>77</v>
      </c>
      <c r="G29" s="4">
        <f t="shared" si="1"/>
        <v>91</v>
      </c>
      <c r="H29" s="20">
        <v>1.7021889686584499</v>
      </c>
      <c r="I29" s="16">
        <v>148.905562987454</v>
      </c>
      <c r="J29" s="4">
        <v>245.36155577551401</v>
      </c>
      <c r="K29" s="11">
        <f t="shared" si="2"/>
        <v>48.905562987454005</v>
      </c>
      <c r="L29" s="4">
        <f t="shared" si="3"/>
        <v>45.361555775514006</v>
      </c>
      <c r="M29" s="20">
        <v>1.27050876617432E-2</v>
      </c>
      <c r="N29" s="16">
        <v>65.5</v>
      </c>
      <c r="O29" s="4">
        <v>281.5</v>
      </c>
      <c r="P29" s="11">
        <f t="shared" si="4"/>
        <v>-34.5</v>
      </c>
      <c r="Q29" s="4">
        <f t="shared" si="5"/>
        <v>81.5</v>
      </c>
      <c r="R29" s="20">
        <v>8.4528923034668003E-3</v>
      </c>
      <c r="S29" s="16">
        <v>178.41693001774499</v>
      </c>
      <c r="T29" s="4">
        <v>219.60274887220299</v>
      </c>
      <c r="U29" s="11">
        <f t="shared" si="6"/>
        <v>78.416930017744988</v>
      </c>
      <c r="V29" s="4">
        <f t="shared" si="7"/>
        <v>19.602748872202994</v>
      </c>
      <c r="W29" s="18">
        <v>15.0720109939575</v>
      </c>
      <c r="X29" s="16">
        <v>99.450855084723997</v>
      </c>
      <c r="Y29" s="4">
        <v>235.66795663743201</v>
      </c>
      <c r="Z29" s="11">
        <f t="shared" si="8"/>
        <v>-0.54914491527600262</v>
      </c>
      <c r="AA29" s="4">
        <f t="shared" si="9"/>
        <v>35.667956637432013</v>
      </c>
      <c r="AB29" s="19">
        <v>1.0383050441741899</v>
      </c>
      <c r="AC29" s="16">
        <v>202.25</v>
      </c>
      <c r="AD29" s="4">
        <v>235</v>
      </c>
      <c r="AE29" s="11">
        <f t="shared" si="10"/>
        <v>102.25</v>
      </c>
      <c r="AF29" s="4">
        <f t="shared" si="11"/>
        <v>35</v>
      </c>
      <c r="AG29" s="19">
        <v>2.6006779670715301</v>
      </c>
      <c r="AH29" s="16">
        <v>244</v>
      </c>
      <c r="AI29" s="4">
        <v>251</v>
      </c>
      <c r="AJ29" s="11">
        <f t="shared" si="12"/>
        <v>144</v>
      </c>
      <c r="AK29" s="4">
        <f t="shared" si="13"/>
        <v>51</v>
      </c>
      <c r="AL29" s="19">
        <v>2.41283106803894</v>
      </c>
    </row>
    <row r="30" spans="1:38" x14ac:dyDescent="0.4">
      <c r="A30" s="1">
        <v>27</v>
      </c>
      <c r="B30" s="1">
        <v>100</v>
      </c>
      <c r="C30" s="1">
        <v>200</v>
      </c>
      <c r="D30" s="16">
        <v>220</v>
      </c>
      <c r="E30" s="4">
        <v>229</v>
      </c>
      <c r="F30" s="11">
        <f t="shared" si="0"/>
        <v>120</v>
      </c>
      <c r="G30" s="4">
        <f t="shared" si="1"/>
        <v>29</v>
      </c>
      <c r="H30" s="20">
        <v>3.9062023162841797E-2</v>
      </c>
      <c r="I30" s="16">
        <v>128.151678885851</v>
      </c>
      <c r="J30" s="4">
        <v>280.76090404895899</v>
      </c>
      <c r="K30" s="11">
        <f t="shared" si="2"/>
        <v>28.151678885850998</v>
      </c>
      <c r="L30" s="4">
        <f t="shared" si="3"/>
        <v>80.760904048958992</v>
      </c>
      <c r="M30" s="20">
        <v>1.30839347839355E-2</v>
      </c>
      <c r="N30" s="16">
        <v>7.5</v>
      </c>
      <c r="O30" s="4">
        <v>295</v>
      </c>
      <c r="P30" s="11">
        <f t="shared" si="4"/>
        <v>-92.5</v>
      </c>
      <c r="Q30" s="4">
        <f t="shared" si="5"/>
        <v>95</v>
      </c>
      <c r="R30" s="20">
        <v>1.69035816192627</v>
      </c>
      <c r="S30" s="16">
        <v>157.635126527068</v>
      </c>
      <c r="T30" s="4">
        <v>235.98770908818801</v>
      </c>
      <c r="U30" s="11">
        <f t="shared" si="6"/>
        <v>57.635126527067996</v>
      </c>
      <c r="V30" s="4">
        <f t="shared" si="7"/>
        <v>35.987709088188012</v>
      </c>
      <c r="W30" s="18">
        <v>14.579314947128299</v>
      </c>
      <c r="X30" s="16">
        <v>88.298497623315299</v>
      </c>
      <c r="Y30" s="4">
        <v>262.63311924039601</v>
      </c>
      <c r="Z30" s="11">
        <f t="shared" si="8"/>
        <v>-11.701502376684701</v>
      </c>
      <c r="AA30" s="4">
        <f t="shared" si="9"/>
        <v>62.633119240396013</v>
      </c>
      <c r="AB30" s="19">
        <v>1.7063860893249501</v>
      </c>
      <c r="AC30" s="16">
        <v>114</v>
      </c>
      <c r="AD30" s="4">
        <v>185</v>
      </c>
      <c r="AE30" s="11">
        <f t="shared" si="10"/>
        <v>14</v>
      </c>
      <c r="AF30" s="4">
        <f t="shared" si="11"/>
        <v>-15</v>
      </c>
      <c r="AG30" s="19">
        <v>3.0824389457702601</v>
      </c>
      <c r="AH30" s="16">
        <v>226</v>
      </c>
      <c r="AI30" s="4">
        <v>229</v>
      </c>
      <c r="AJ30" s="11">
        <f t="shared" si="12"/>
        <v>126</v>
      </c>
      <c r="AK30" s="4">
        <f t="shared" si="13"/>
        <v>29</v>
      </c>
      <c r="AL30" s="19">
        <v>2.39759397506714</v>
      </c>
    </row>
    <row r="31" spans="1:38" x14ac:dyDescent="0.4">
      <c r="A31" s="1">
        <v>28</v>
      </c>
      <c r="B31" s="1">
        <v>100</v>
      </c>
      <c r="C31" s="1">
        <v>200</v>
      </c>
      <c r="D31" s="16">
        <v>57</v>
      </c>
      <c r="E31" s="4">
        <v>107</v>
      </c>
      <c r="F31" s="11">
        <f t="shared" si="0"/>
        <v>-43</v>
      </c>
      <c r="G31" s="4">
        <f t="shared" si="1"/>
        <v>-93</v>
      </c>
      <c r="H31" s="20">
        <v>4.8841953277587898E-2</v>
      </c>
      <c r="I31" s="16">
        <v>121.533347724335</v>
      </c>
      <c r="J31" s="4">
        <v>258.97372509757099</v>
      </c>
      <c r="K31" s="11">
        <f t="shared" si="2"/>
        <v>21.533347724335002</v>
      </c>
      <c r="L31" s="4">
        <f t="shared" si="3"/>
        <v>58.973725097570991</v>
      </c>
      <c r="M31" s="20">
        <v>1.7296378612518299</v>
      </c>
      <c r="N31" s="16">
        <v>18.5</v>
      </c>
      <c r="O31" s="4">
        <v>292.5</v>
      </c>
      <c r="P31" s="11">
        <f t="shared" si="4"/>
        <v>-81.5</v>
      </c>
      <c r="Q31" s="4">
        <f t="shared" si="5"/>
        <v>92.5</v>
      </c>
      <c r="R31" s="20">
        <v>1.03280544281006E-2</v>
      </c>
      <c r="S31" s="16">
        <v>149.33661551811099</v>
      </c>
      <c r="T31" s="4">
        <v>205.78107324557499</v>
      </c>
      <c r="U31" s="11">
        <f t="shared" si="6"/>
        <v>49.336615518110989</v>
      </c>
      <c r="V31" s="4">
        <f t="shared" si="7"/>
        <v>5.7810732455749871</v>
      </c>
      <c r="W31" s="18">
        <v>14.7249641418457</v>
      </c>
      <c r="X31" s="16">
        <v>81.804427777599201</v>
      </c>
      <c r="Y31" s="4">
        <v>239.38127854973399</v>
      </c>
      <c r="Z31" s="11">
        <f t="shared" si="8"/>
        <v>-18.195572222400799</v>
      </c>
      <c r="AA31" s="4">
        <f t="shared" si="9"/>
        <v>39.381278549733992</v>
      </c>
      <c r="AB31" s="19">
        <v>9.4204902648925795E-2</v>
      </c>
      <c r="AC31" s="16">
        <v>125</v>
      </c>
      <c r="AD31" s="4">
        <v>154</v>
      </c>
      <c r="AE31" s="11">
        <f t="shared" si="10"/>
        <v>25</v>
      </c>
      <c r="AF31" s="4">
        <f t="shared" si="11"/>
        <v>-46</v>
      </c>
      <c r="AG31" s="19">
        <v>2.77824807167053</v>
      </c>
      <c r="AH31" s="16">
        <v>147</v>
      </c>
      <c r="AI31" s="4">
        <v>148</v>
      </c>
      <c r="AJ31" s="11">
        <f t="shared" si="12"/>
        <v>47</v>
      </c>
      <c r="AK31" s="4">
        <f t="shared" si="13"/>
        <v>-52</v>
      </c>
      <c r="AL31" s="19">
        <v>2.34374904632568</v>
      </c>
    </row>
    <row r="32" spans="1:38" x14ac:dyDescent="0.4">
      <c r="A32" s="1">
        <v>29</v>
      </c>
      <c r="B32" s="1">
        <v>100</v>
      </c>
      <c r="C32" s="1">
        <v>200</v>
      </c>
      <c r="D32" s="16">
        <v>117</v>
      </c>
      <c r="E32" s="4">
        <v>272</v>
      </c>
      <c r="F32" s="11">
        <f t="shared" si="0"/>
        <v>17</v>
      </c>
      <c r="G32" s="4">
        <f t="shared" si="1"/>
        <v>72</v>
      </c>
      <c r="H32" s="20">
        <v>4.99529838562012E-2</v>
      </c>
      <c r="I32" s="16">
        <v>142.81526501167099</v>
      </c>
      <c r="J32" s="4">
        <v>234.339422986595</v>
      </c>
      <c r="K32" s="11">
        <f t="shared" si="2"/>
        <v>42.815265011670988</v>
      </c>
      <c r="L32" s="4">
        <f t="shared" si="3"/>
        <v>34.339422986594997</v>
      </c>
      <c r="M32" s="20">
        <v>1.66658091545105</v>
      </c>
      <c r="N32" s="16">
        <v>13.5</v>
      </c>
      <c r="O32" s="4">
        <v>287.5</v>
      </c>
      <c r="P32" s="11">
        <f t="shared" si="4"/>
        <v>-86.5</v>
      </c>
      <c r="Q32" s="4">
        <f t="shared" si="5"/>
        <v>87.5</v>
      </c>
      <c r="R32" s="20">
        <v>8.8191032409668003E-3</v>
      </c>
      <c r="S32" s="16">
        <v>157.074419547232</v>
      </c>
      <c r="T32" s="4">
        <v>203.22594128882599</v>
      </c>
      <c r="U32" s="11">
        <f t="shared" si="6"/>
        <v>57.074419547231997</v>
      </c>
      <c r="V32" s="4">
        <f t="shared" si="7"/>
        <v>3.2259412888259931</v>
      </c>
      <c r="W32" s="18">
        <v>14.7432219982147</v>
      </c>
      <c r="X32" s="16">
        <v>109.196295896229</v>
      </c>
      <c r="Y32" s="4">
        <v>220.24263176558401</v>
      </c>
      <c r="Z32" s="11">
        <f t="shared" si="8"/>
        <v>9.1962958962290031</v>
      </c>
      <c r="AA32" s="4">
        <f t="shared" si="9"/>
        <v>20.242631765584008</v>
      </c>
      <c r="AB32" s="19">
        <v>0.98065185546875</v>
      </c>
      <c r="AC32" s="16">
        <v>95</v>
      </c>
      <c r="AD32" s="4">
        <v>256.75</v>
      </c>
      <c r="AE32" s="11">
        <f t="shared" si="10"/>
        <v>-5</v>
      </c>
      <c r="AF32" s="4">
        <f t="shared" si="11"/>
        <v>56.75</v>
      </c>
      <c r="AG32" s="19">
        <v>2.8824000358581499</v>
      </c>
      <c r="AH32" s="16">
        <v>148</v>
      </c>
      <c r="AI32" s="4">
        <v>153</v>
      </c>
      <c r="AJ32" s="11">
        <f t="shared" si="12"/>
        <v>48</v>
      </c>
      <c r="AK32" s="4">
        <f t="shared" si="13"/>
        <v>-47</v>
      </c>
      <c r="AL32" s="19">
        <v>2.41028904914856</v>
      </c>
    </row>
    <row r="33" spans="1:38" x14ac:dyDescent="0.4">
      <c r="A33" s="1">
        <v>30</v>
      </c>
      <c r="B33" s="1">
        <v>100</v>
      </c>
      <c r="C33" s="1">
        <v>200</v>
      </c>
      <c r="D33" s="16">
        <v>240</v>
      </c>
      <c r="E33" s="4">
        <v>252</v>
      </c>
      <c r="F33" s="11">
        <f t="shared" si="0"/>
        <v>140</v>
      </c>
      <c r="G33" s="4">
        <f t="shared" si="1"/>
        <v>52</v>
      </c>
      <c r="H33" s="20">
        <v>1.7660229206085201</v>
      </c>
      <c r="I33" s="16">
        <v>97.368018818508602</v>
      </c>
      <c r="J33" s="4">
        <v>157.471419189523</v>
      </c>
      <c r="K33" s="11">
        <f t="shared" si="2"/>
        <v>-2.6319811814913976</v>
      </c>
      <c r="L33" s="4">
        <f t="shared" si="3"/>
        <v>-42.528580810476996</v>
      </c>
      <c r="M33" s="20">
        <v>1.2960910797119101E-2</v>
      </c>
      <c r="N33" s="16">
        <v>24.5</v>
      </c>
      <c r="O33" s="4">
        <v>218.5</v>
      </c>
      <c r="P33" s="11">
        <f t="shared" si="4"/>
        <v>-75.5</v>
      </c>
      <c r="Q33" s="4">
        <f t="shared" si="5"/>
        <v>18.5</v>
      </c>
      <c r="R33" s="20">
        <v>8.4559917449951207E-3</v>
      </c>
      <c r="S33" s="16">
        <v>121.204117844084</v>
      </c>
      <c r="T33" s="4">
        <v>140.642519908764</v>
      </c>
      <c r="U33" s="11">
        <f t="shared" si="6"/>
        <v>21.204117844083996</v>
      </c>
      <c r="V33" s="4">
        <f t="shared" si="7"/>
        <v>-59.357480091235999</v>
      </c>
      <c r="W33" s="18">
        <v>14.5632381439209</v>
      </c>
      <c r="X33" s="16">
        <v>64.406014190757205</v>
      </c>
      <c r="Y33" s="4">
        <v>164.61322278720999</v>
      </c>
      <c r="Z33" s="11">
        <f t="shared" si="8"/>
        <v>-35.593985809242795</v>
      </c>
      <c r="AA33" s="4">
        <f t="shared" si="9"/>
        <v>-35.386777212790008</v>
      </c>
      <c r="AB33" s="19">
        <v>1.3058888912200901</v>
      </c>
      <c r="AC33" s="16">
        <v>82</v>
      </c>
      <c r="AD33" s="4">
        <v>123.75</v>
      </c>
      <c r="AE33" s="11">
        <f t="shared" si="10"/>
        <v>-18</v>
      </c>
      <c r="AF33" s="4">
        <f t="shared" si="11"/>
        <v>-76.25</v>
      </c>
      <c r="AG33" s="19">
        <v>2.5215210914611799</v>
      </c>
      <c r="AH33" s="16">
        <v>186</v>
      </c>
      <c r="AI33" s="4">
        <v>187</v>
      </c>
      <c r="AJ33" s="11">
        <f t="shared" si="12"/>
        <v>86</v>
      </c>
      <c r="AK33" s="4">
        <f t="shared" si="13"/>
        <v>-13</v>
      </c>
      <c r="AL33" s="19">
        <v>2.22808790206909</v>
      </c>
    </row>
    <row r="34" spans="1:38" x14ac:dyDescent="0.4">
      <c r="A34" s="1">
        <v>31</v>
      </c>
      <c r="B34" s="1">
        <v>100</v>
      </c>
      <c r="C34" s="1">
        <v>200</v>
      </c>
      <c r="D34" s="16">
        <v>161</v>
      </c>
      <c r="E34" s="4">
        <v>195</v>
      </c>
      <c r="F34" s="11">
        <f t="shared" si="0"/>
        <v>61</v>
      </c>
      <c r="G34" s="4">
        <f t="shared" si="1"/>
        <v>-5</v>
      </c>
      <c r="H34" s="20">
        <v>5.4774045944213902E-2</v>
      </c>
      <c r="I34" s="16">
        <v>157.12922100793099</v>
      </c>
      <c r="J34" s="4">
        <v>208.32928240105301</v>
      </c>
      <c r="K34" s="11">
        <f t="shared" si="2"/>
        <v>57.129221007930994</v>
      </c>
      <c r="L34" s="4">
        <f t="shared" si="3"/>
        <v>8.3292824010530069</v>
      </c>
      <c r="M34" s="20">
        <v>1.69136691093445</v>
      </c>
      <c r="N34" s="16">
        <v>26.5</v>
      </c>
      <c r="O34" s="4">
        <v>279.5</v>
      </c>
      <c r="P34" s="11">
        <f t="shared" si="4"/>
        <v>-73.5</v>
      </c>
      <c r="Q34" s="4">
        <f t="shared" si="5"/>
        <v>79.5</v>
      </c>
      <c r="R34" s="20">
        <v>8.2750320434570295E-3</v>
      </c>
      <c r="S34" s="16">
        <v>165.561346087375</v>
      </c>
      <c r="T34" s="4">
        <v>189.03089698151101</v>
      </c>
      <c r="U34" s="11">
        <f t="shared" si="6"/>
        <v>65.561346087375</v>
      </c>
      <c r="V34" s="4">
        <f t="shared" si="7"/>
        <v>-10.969103018488994</v>
      </c>
      <c r="W34" s="18">
        <v>15.567086935043299</v>
      </c>
      <c r="X34" s="16">
        <v>133.087786480332</v>
      </c>
      <c r="Y34" s="4">
        <v>214.402918713735</v>
      </c>
      <c r="Z34" s="11">
        <f t="shared" si="8"/>
        <v>33.087786480331999</v>
      </c>
      <c r="AA34" s="4">
        <f t="shared" si="9"/>
        <v>14.402918713735005</v>
      </c>
      <c r="AB34" s="19">
        <v>1.45817399024963</v>
      </c>
      <c r="AC34" s="16">
        <v>162</v>
      </c>
      <c r="AD34" s="4">
        <v>266</v>
      </c>
      <c r="AE34" s="11">
        <f t="shared" si="10"/>
        <v>62</v>
      </c>
      <c r="AF34" s="4">
        <f t="shared" si="11"/>
        <v>66</v>
      </c>
      <c r="AG34" s="19">
        <v>2.5600450038909899</v>
      </c>
      <c r="AH34" s="16">
        <v>166</v>
      </c>
      <c r="AI34" s="4">
        <v>167</v>
      </c>
      <c r="AJ34" s="11">
        <f t="shared" si="12"/>
        <v>66</v>
      </c>
      <c r="AK34" s="4">
        <f t="shared" si="13"/>
        <v>-33</v>
      </c>
      <c r="AL34" s="19">
        <v>2.31731104850769</v>
      </c>
    </row>
    <row r="35" spans="1:38" x14ac:dyDescent="0.4">
      <c r="A35" s="1">
        <v>32</v>
      </c>
      <c r="B35" s="1">
        <v>100</v>
      </c>
      <c r="C35" s="1">
        <v>200</v>
      </c>
      <c r="D35" s="16">
        <v>20</v>
      </c>
      <c r="E35" s="4">
        <v>33</v>
      </c>
      <c r="F35" s="11">
        <f t="shared" si="0"/>
        <v>-80</v>
      </c>
      <c r="G35" s="4">
        <f t="shared" si="1"/>
        <v>-167</v>
      </c>
      <c r="H35" s="20">
        <v>1.69874596595764</v>
      </c>
      <c r="I35" s="16">
        <v>156.760161827178</v>
      </c>
      <c r="J35" s="4">
        <v>209.90384780217599</v>
      </c>
      <c r="K35" s="11">
        <f t="shared" si="2"/>
        <v>56.760161827177996</v>
      </c>
      <c r="L35" s="4">
        <f t="shared" si="3"/>
        <v>9.9038478021759886</v>
      </c>
      <c r="M35" s="20">
        <v>1.2979030609130899E-2</v>
      </c>
      <c r="N35" s="16">
        <v>11.5</v>
      </c>
      <c r="O35" s="4">
        <v>275.5</v>
      </c>
      <c r="P35" s="11">
        <f t="shared" si="4"/>
        <v>-88.5</v>
      </c>
      <c r="Q35" s="4">
        <f t="shared" si="5"/>
        <v>75.5</v>
      </c>
      <c r="R35" s="20">
        <v>8.1110000610351597E-3</v>
      </c>
      <c r="S35" s="16">
        <v>169.01713025939401</v>
      </c>
      <c r="T35" s="4">
        <v>198.54698107434999</v>
      </c>
      <c r="U35" s="11">
        <f t="shared" si="6"/>
        <v>69.017130259394008</v>
      </c>
      <c r="V35" s="4">
        <f t="shared" si="7"/>
        <v>-1.4530189256500137</v>
      </c>
      <c r="W35" s="18">
        <v>14.1507399082184</v>
      </c>
      <c r="X35" s="16">
        <v>119.78969227245901</v>
      </c>
      <c r="Y35" s="4">
        <v>211.586471174228</v>
      </c>
      <c r="Z35" s="11">
        <f t="shared" si="8"/>
        <v>19.789692272459007</v>
      </c>
      <c r="AA35" s="4">
        <f t="shared" si="9"/>
        <v>11.586471174227995</v>
      </c>
      <c r="AB35" s="19">
        <v>0.92215895652770996</v>
      </c>
      <c r="AC35" s="16">
        <v>45</v>
      </c>
      <c r="AD35" s="4">
        <v>270</v>
      </c>
      <c r="AE35" s="11">
        <f t="shared" si="10"/>
        <v>-55</v>
      </c>
      <c r="AF35" s="4">
        <f t="shared" si="11"/>
        <v>70</v>
      </c>
      <c r="AG35" s="19">
        <v>2.5527682304382302</v>
      </c>
      <c r="AH35" s="16">
        <v>131</v>
      </c>
      <c r="AI35" s="4">
        <v>132</v>
      </c>
      <c r="AJ35" s="11">
        <f t="shared" si="12"/>
        <v>31</v>
      </c>
      <c r="AK35" s="4">
        <f t="shared" si="13"/>
        <v>-68</v>
      </c>
      <c r="AL35" s="19">
        <v>2.1724488735199001</v>
      </c>
    </row>
    <row r="36" spans="1:38" x14ac:dyDescent="0.4">
      <c r="A36" s="1">
        <v>33</v>
      </c>
      <c r="B36" s="1">
        <v>100</v>
      </c>
      <c r="C36" s="1">
        <v>200</v>
      </c>
      <c r="D36" s="16">
        <v>51</v>
      </c>
      <c r="E36" s="4">
        <v>126</v>
      </c>
      <c r="F36" s="11">
        <f t="shared" ref="F36:F53" si="14">D36-B36</f>
        <v>-49</v>
      </c>
      <c r="G36" s="4">
        <f t="shared" ref="G36:G53" si="15">E36-C36</f>
        <v>-74</v>
      </c>
      <c r="H36" s="20">
        <v>6.2700986862182603E-2</v>
      </c>
      <c r="I36" s="16">
        <v>121.52597513996</v>
      </c>
      <c r="J36" s="4">
        <v>167.663938658163</v>
      </c>
      <c r="K36" s="11">
        <f t="shared" si="2"/>
        <v>21.525975139959996</v>
      </c>
      <c r="L36" s="4">
        <f t="shared" si="3"/>
        <v>-32.336061341836995</v>
      </c>
      <c r="M36" s="20">
        <v>1.66420602798462</v>
      </c>
      <c r="N36" s="16">
        <v>62</v>
      </c>
      <c r="O36" s="4">
        <v>259.5</v>
      </c>
      <c r="P36" s="11">
        <f t="shared" si="4"/>
        <v>-38</v>
      </c>
      <c r="Q36" s="4">
        <f t="shared" si="5"/>
        <v>59.5</v>
      </c>
      <c r="R36" s="20">
        <v>8.2619190216064505E-3</v>
      </c>
      <c r="S36" s="16">
        <v>125.85202347612299</v>
      </c>
      <c r="T36" s="4">
        <v>156.769015156888</v>
      </c>
      <c r="U36" s="11">
        <f t="shared" si="6"/>
        <v>25.852023476122994</v>
      </c>
      <c r="V36" s="4">
        <f t="shared" si="7"/>
        <v>-43.230984843111997</v>
      </c>
      <c r="W36" s="18">
        <v>14.2511620521545</v>
      </c>
      <c r="X36" s="16">
        <v>94.717386124962303</v>
      </c>
      <c r="Y36" s="4">
        <v>168.60668971349</v>
      </c>
      <c r="Z36" s="11">
        <f t="shared" si="8"/>
        <v>-5.282613875037697</v>
      </c>
      <c r="AA36" s="4">
        <f t="shared" si="9"/>
        <v>-31.393310286510001</v>
      </c>
      <c r="AB36" s="19">
        <v>0.97095704078674305</v>
      </c>
      <c r="AC36" s="16">
        <v>70</v>
      </c>
      <c r="AD36" s="4">
        <v>205</v>
      </c>
      <c r="AE36" s="11">
        <f t="shared" si="10"/>
        <v>-30</v>
      </c>
      <c r="AF36" s="4">
        <f t="shared" si="11"/>
        <v>5</v>
      </c>
      <c r="AG36" s="19">
        <v>2.8655819892883301</v>
      </c>
      <c r="AH36" s="16">
        <v>75</v>
      </c>
      <c r="AI36" s="4">
        <v>76</v>
      </c>
      <c r="AJ36" s="11">
        <f t="shared" si="12"/>
        <v>-25</v>
      </c>
      <c r="AK36" s="4">
        <f t="shared" si="13"/>
        <v>-124</v>
      </c>
      <c r="AL36" s="19">
        <v>2.1690828800201398</v>
      </c>
    </row>
    <row r="37" spans="1:38" x14ac:dyDescent="0.4">
      <c r="A37" s="1">
        <v>34</v>
      </c>
      <c r="B37" s="1">
        <v>100</v>
      </c>
      <c r="C37" s="1">
        <v>200</v>
      </c>
      <c r="D37" s="16">
        <v>1</v>
      </c>
      <c r="E37" s="4">
        <v>229</v>
      </c>
      <c r="F37" s="11">
        <f t="shared" si="14"/>
        <v>-99</v>
      </c>
      <c r="G37" s="4">
        <f t="shared" si="15"/>
        <v>29</v>
      </c>
      <c r="H37" s="20">
        <v>3.5129785537719699E-2</v>
      </c>
      <c r="I37" s="16">
        <v>140.51783039298999</v>
      </c>
      <c r="J37" s="4">
        <v>263.77059360648298</v>
      </c>
      <c r="K37" s="11">
        <f t="shared" si="2"/>
        <v>40.517830392989993</v>
      </c>
      <c r="L37" s="4">
        <f t="shared" si="3"/>
        <v>63.770593606482976</v>
      </c>
      <c r="M37" s="20">
        <v>1.6498060226440401</v>
      </c>
      <c r="N37" s="16">
        <v>9.5</v>
      </c>
      <c r="O37" s="4">
        <v>255.5</v>
      </c>
      <c r="P37" s="11">
        <f t="shared" si="4"/>
        <v>-90.5</v>
      </c>
      <c r="Q37" s="4">
        <f t="shared" si="5"/>
        <v>55.5</v>
      </c>
      <c r="R37" s="20">
        <v>9.3619823455810495E-3</v>
      </c>
      <c r="S37" s="16">
        <v>143.21149478862799</v>
      </c>
      <c r="T37" s="4">
        <v>221.47859771845</v>
      </c>
      <c r="U37" s="11">
        <f t="shared" si="6"/>
        <v>43.211494788627988</v>
      </c>
      <c r="V37" s="4">
        <f t="shared" si="7"/>
        <v>21.478597718450004</v>
      </c>
      <c r="W37" s="18">
        <v>14.2971930503845</v>
      </c>
      <c r="X37" s="16">
        <v>89.594623400432496</v>
      </c>
      <c r="Y37" s="4">
        <v>247.94559671976199</v>
      </c>
      <c r="Z37" s="11">
        <f t="shared" si="8"/>
        <v>-10.405376599567504</v>
      </c>
      <c r="AA37" s="4">
        <f t="shared" si="9"/>
        <v>47.945596719761994</v>
      </c>
      <c r="AB37" s="19">
        <v>1.5074501037597701</v>
      </c>
      <c r="AC37" s="16">
        <v>79</v>
      </c>
      <c r="AD37" s="4">
        <v>154</v>
      </c>
      <c r="AE37" s="11">
        <f t="shared" si="10"/>
        <v>-21</v>
      </c>
      <c r="AF37" s="4">
        <f t="shared" si="11"/>
        <v>-46</v>
      </c>
      <c r="AG37" s="19">
        <v>2.6575069427490199</v>
      </c>
      <c r="AH37" s="16">
        <v>81</v>
      </c>
      <c r="AI37" s="4">
        <v>82</v>
      </c>
      <c r="AJ37" s="11">
        <f t="shared" si="12"/>
        <v>-19</v>
      </c>
      <c r="AK37" s="4">
        <f t="shared" si="13"/>
        <v>-118</v>
      </c>
      <c r="AL37" s="19">
        <v>2.1536350250244101</v>
      </c>
    </row>
    <row r="38" spans="1:38" x14ac:dyDescent="0.4">
      <c r="A38" s="1">
        <v>35</v>
      </c>
      <c r="B38" s="1">
        <v>100</v>
      </c>
      <c r="C38" s="1">
        <v>200</v>
      </c>
      <c r="D38" s="16">
        <v>6</v>
      </c>
      <c r="E38" s="4">
        <v>34</v>
      </c>
      <c r="F38" s="11">
        <f t="shared" si="14"/>
        <v>-94</v>
      </c>
      <c r="G38" s="4">
        <f t="shared" si="15"/>
        <v>-166</v>
      </c>
      <c r="H38" s="20">
        <v>4.47039604187012E-2</v>
      </c>
      <c r="I38" s="16">
        <v>121.923857147672</v>
      </c>
      <c r="J38" s="4">
        <v>266.36007693301298</v>
      </c>
      <c r="K38" s="11">
        <f t="shared" si="2"/>
        <v>21.923857147671995</v>
      </c>
      <c r="L38" s="4">
        <f t="shared" si="3"/>
        <v>66.360076933012976</v>
      </c>
      <c r="M38" s="20">
        <v>1.2518167495727499E-2</v>
      </c>
      <c r="N38" s="16">
        <v>35.5</v>
      </c>
      <c r="O38" s="4">
        <v>276.5</v>
      </c>
      <c r="P38" s="11">
        <f t="shared" si="4"/>
        <v>-64.5</v>
      </c>
      <c r="Q38" s="4">
        <f t="shared" si="5"/>
        <v>76.5</v>
      </c>
      <c r="R38" s="20">
        <v>1.6459219455719001</v>
      </c>
      <c r="S38" s="16">
        <v>147.52615861163801</v>
      </c>
      <c r="T38" s="4">
        <v>229.518294056993</v>
      </c>
      <c r="U38" s="11">
        <f t="shared" si="6"/>
        <v>47.52615861163801</v>
      </c>
      <c r="V38" s="4">
        <f t="shared" si="7"/>
        <v>29.518294056993</v>
      </c>
      <c r="W38" s="18">
        <v>14.8942439556122</v>
      </c>
      <c r="X38" s="16">
        <v>70.726071059491403</v>
      </c>
      <c r="Y38" s="4">
        <v>246.17485100620399</v>
      </c>
      <c r="Z38" s="11">
        <f t="shared" si="8"/>
        <v>-29.273928940508597</v>
      </c>
      <c r="AA38" s="4">
        <f t="shared" si="9"/>
        <v>46.174851006203994</v>
      </c>
      <c r="AB38" s="19">
        <v>1.76168012619019</v>
      </c>
      <c r="AC38" s="16">
        <v>140</v>
      </c>
      <c r="AD38" s="4">
        <v>152</v>
      </c>
      <c r="AE38" s="11">
        <f t="shared" si="10"/>
        <v>40</v>
      </c>
      <c r="AF38" s="4">
        <f t="shared" si="11"/>
        <v>-48</v>
      </c>
      <c r="AG38" s="19">
        <v>2.9277179241180402</v>
      </c>
      <c r="AH38" s="16">
        <v>141</v>
      </c>
      <c r="AI38" s="4">
        <v>142</v>
      </c>
      <c r="AJ38" s="11">
        <f t="shared" si="12"/>
        <v>41</v>
      </c>
      <c r="AK38" s="4">
        <f t="shared" si="13"/>
        <v>-58</v>
      </c>
      <c r="AL38" s="19">
        <v>2.30894899368286</v>
      </c>
    </row>
    <row r="39" spans="1:38" x14ac:dyDescent="0.4">
      <c r="A39" s="1">
        <v>36</v>
      </c>
      <c r="B39" s="1">
        <v>100</v>
      </c>
      <c r="C39" s="1">
        <v>200</v>
      </c>
      <c r="D39" s="16">
        <v>13</v>
      </c>
      <c r="E39" s="4">
        <v>108</v>
      </c>
      <c r="F39" s="11">
        <f t="shared" si="14"/>
        <v>-87</v>
      </c>
      <c r="G39" s="4">
        <f t="shared" si="15"/>
        <v>-92</v>
      </c>
      <c r="H39" s="20">
        <v>3.7584066390991197E-2</v>
      </c>
      <c r="I39" s="16">
        <v>128.89618285290101</v>
      </c>
      <c r="J39" s="4">
        <v>233.47934287278801</v>
      </c>
      <c r="K39" s="11">
        <f t="shared" si="2"/>
        <v>28.896182852901006</v>
      </c>
      <c r="L39" s="4">
        <f t="shared" si="3"/>
        <v>33.47934287278801</v>
      </c>
      <c r="M39" s="20">
        <v>1.2239933013916E-2</v>
      </c>
      <c r="N39" s="16">
        <v>13.5</v>
      </c>
      <c r="O39" s="4">
        <v>277.5</v>
      </c>
      <c r="P39" s="11">
        <f t="shared" si="4"/>
        <v>-86.5</v>
      </c>
      <c r="Q39" s="4">
        <f t="shared" si="5"/>
        <v>77.5</v>
      </c>
      <c r="R39" s="20">
        <v>1.6340291500091599</v>
      </c>
      <c r="S39" s="16">
        <v>147.16520722152001</v>
      </c>
      <c r="T39" s="4">
        <v>213.28495264272499</v>
      </c>
      <c r="U39" s="11">
        <f t="shared" si="6"/>
        <v>47.165207221520006</v>
      </c>
      <c r="V39" s="4">
        <f t="shared" si="7"/>
        <v>13.284952642724988</v>
      </c>
      <c r="W39" s="18">
        <v>14.8521928787231</v>
      </c>
      <c r="X39" s="16">
        <v>79.316168026329805</v>
      </c>
      <c r="Y39" s="4">
        <v>223.116294690156</v>
      </c>
      <c r="Z39" s="11">
        <f t="shared" si="8"/>
        <v>-20.683831973670195</v>
      </c>
      <c r="AA39" s="4">
        <f t="shared" si="9"/>
        <v>23.116294690155996</v>
      </c>
      <c r="AB39" s="19">
        <v>0.95510411262512196</v>
      </c>
      <c r="AC39" s="16">
        <v>64</v>
      </c>
      <c r="AD39" s="4">
        <v>78</v>
      </c>
      <c r="AE39" s="11">
        <f t="shared" si="10"/>
        <v>-36</v>
      </c>
      <c r="AF39" s="4">
        <f t="shared" si="11"/>
        <v>-122</v>
      </c>
      <c r="AG39" s="19">
        <v>2.52263283729553</v>
      </c>
      <c r="AH39" s="16">
        <v>176</v>
      </c>
      <c r="AI39" s="4">
        <v>177</v>
      </c>
      <c r="AJ39" s="11">
        <f t="shared" si="12"/>
        <v>76</v>
      </c>
      <c r="AK39" s="4">
        <f t="shared" si="13"/>
        <v>-23</v>
      </c>
      <c r="AL39" s="19">
        <v>2.27333307266235</v>
      </c>
    </row>
    <row r="40" spans="1:38" x14ac:dyDescent="0.4">
      <c r="A40" s="1">
        <v>37</v>
      </c>
      <c r="B40" s="1">
        <v>100</v>
      </c>
      <c r="C40" s="1">
        <v>200</v>
      </c>
      <c r="D40" s="16">
        <v>66</v>
      </c>
      <c r="E40" s="4">
        <v>94</v>
      </c>
      <c r="F40" s="11">
        <f t="shared" si="14"/>
        <v>-34</v>
      </c>
      <c r="G40" s="4">
        <f t="shared" si="15"/>
        <v>-106</v>
      </c>
      <c r="H40" s="20">
        <v>4.9047946929931599E-2</v>
      </c>
      <c r="I40" s="16">
        <v>130.98968028941701</v>
      </c>
      <c r="J40" s="4">
        <v>232.033023506017</v>
      </c>
      <c r="K40" s="11">
        <f t="shared" si="2"/>
        <v>30.989680289417009</v>
      </c>
      <c r="L40" s="4">
        <f t="shared" si="3"/>
        <v>32.033023506017003</v>
      </c>
      <c r="M40" s="20">
        <v>1.65027523040771</v>
      </c>
      <c r="N40" s="16">
        <v>51.5</v>
      </c>
      <c r="O40" s="4">
        <v>224.5</v>
      </c>
      <c r="P40" s="11">
        <f t="shared" si="4"/>
        <v>-48.5</v>
      </c>
      <c r="Q40" s="4">
        <f t="shared" si="5"/>
        <v>24.5</v>
      </c>
      <c r="R40" s="20">
        <v>8.8698863983154297E-3</v>
      </c>
      <c r="S40" s="16">
        <v>142.35592306392999</v>
      </c>
      <c r="T40" s="4">
        <v>183.82634699832201</v>
      </c>
      <c r="U40" s="11">
        <f t="shared" si="6"/>
        <v>42.355923063929993</v>
      </c>
      <c r="V40" s="4">
        <f t="shared" si="7"/>
        <v>-16.173653001677991</v>
      </c>
      <c r="W40" s="18">
        <v>14.4409940242767</v>
      </c>
      <c r="X40" s="16">
        <v>104.96055706456799</v>
      </c>
      <c r="Y40" s="4">
        <v>202.95508685907501</v>
      </c>
      <c r="Z40" s="11">
        <f t="shared" si="8"/>
        <v>4.9605570645679933</v>
      </c>
      <c r="AA40" s="4">
        <f t="shared" si="9"/>
        <v>2.9550868590750099</v>
      </c>
      <c r="AB40" s="19">
        <v>1.3423309326171899</v>
      </c>
      <c r="AC40" s="16">
        <v>150.75</v>
      </c>
      <c r="AD40" s="4">
        <v>205</v>
      </c>
      <c r="AE40" s="11">
        <f t="shared" si="10"/>
        <v>50.75</v>
      </c>
      <c r="AF40" s="4">
        <f t="shared" si="11"/>
        <v>5</v>
      </c>
      <c r="AG40" s="19">
        <v>2.0867569446563698</v>
      </c>
      <c r="AH40" s="16">
        <v>205</v>
      </c>
      <c r="AI40" s="4">
        <v>206</v>
      </c>
      <c r="AJ40" s="11">
        <f t="shared" si="12"/>
        <v>105</v>
      </c>
      <c r="AK40" s="4">
        <f t="shared" si="13"/>
        <v>6</v>
      </c>
      <c r="AL40" s="19">
        <v>2.1492671966552699</v>
      </c>
    </row>
    <row r="41" spans="1:38" x14ac:dyDescent="0.4">
      <c r="A41" s="1">
        <v>38</v>
      </c>
      <c r="B41" s="1">
        <v>100</v>
      </c>
      <c r="C41" s="1">
        <v>200</v>
      </c>
      <c r="D41" s="16">
        <v>36</v>
      </c>
      <c r="E41" s="4">
        <v>299</v>
      </c>
      <c r="F41" s="11">
        <f t="shared" si="14"/>
        <v>-64</v>
      </c>
      <c r="G41" s="4">
        <f t="shared" si="15"/>
        <v>99</v>
      </c>
      <c r="H41" s="20">
        <v>3.7894010543823201E-2</v>
      </c>
      <c r="I41" s="16">
        <v>141.11216429377501</v>
      </c>
      <c r="J41" s="4">
        <v>197.39271517253499</v>
      </c>
      <c r="K41" s="11">
        <f t="shared" si="2"/>
        <v>41.11216429377501</v>
      </c>
      <c r="L41" s="4">
        <f t="shared" si="3"/>
        <v>-2.6072848274650084</v>
      </c>
      <c r="M41" s="20">
        <v>1.64216303825378</v>
      </c>
      <c r="N41" s="16">
        <v>53</v>
      </c>
      <c r="O41" s="4">
        <v>280</v>
      </c>
      <c r="P41" s="11">
        <f t="shared" si="4"/>
        <v>-47</v>
      </c>
      <c r="Q41" s="4">
        <f t="shared" si="5"/>
        <v>80</v>
      </c>
      <c r="R41" s="20">
        <v>9.2630386352539097E-3</v>
      </c>
      <c r="S41" s="16">
        <v>133.149265253545</v>
      </c>
      <c r="T41" s="4">
        <v>179.12409555264901</v>
      </c>
      <c r="U41" s="11">
        <f t="shared" si="6"/>
        <v>33.149265253544996</v>
      </c>
      <c r="V41" s="4">
        <f t="shared" si="7"/>
        <v>-20.87590444735099</v>
      </c>
      <c r="W41" s="18">
        <v>14.2265720367432</v>
      </c>
      <c r="X41" s="16">
        <v>97.210633755974598</v>
      </c>
      <c r="Y41" s="4">
        <v>198.438052179311</v>
      </c>
      <c r="Z41" s="11">
        <f t="shared" si="8"/>
        <v>-2.7893662440254019</v>
      </c>
      <c r="AA41" s="4">
        <f t="shared" si="9"/>
        <v>-1.5619478206889994</v>
      </c>
      <c r="AB41" s="19">
        <v>1.00059986114502</v>
      </c>
      <c r="AC41" s="16">
        <v>44</v>
      </c>
      <c r="AD41" s="4">
        <v>224</v>
      </c>
      <c r="AE41" s="11">
        <f t="shared" si="10"/>
        <v>-56</v>
      </c>
      <c r="AF41" s="4">
        <f t="shared" si="11"/>
        <v>24</v>
      </c>
      <c r="AG41" s="19">
        <v>2.5232200622558598</v>
      </c>
      <c r="AH41" s="16">
        <v>273</v>
      </c>
      <c r="AI41" s="4">
        <v>274</v>
      </c>
      <c r="AJ41" s="11">
        <f t="shared" si="12"/>
        <v>173</v>
      </c>
      <c r="AK41" s="4">
        <f t="shared" si="13"/>
        <v>74</v>
      </c>
      <c r="AL41" s="19">
        <v>2.1885521411895801</v>
      </c>
    </row>
    <row r="42" spans="1:38" x14ac:dyDescent="0.4">
      <c r="A42" s="1">
        <v>39</v>
      </c>
      <c r="B42" s="1">
        <v>100</v>
      </c>
      <c r="C42" s="1">
        <v>200</v>
      </c>
      <c r="D42" s="16">
        <v>94</v>
      </c>
      <c r="E42" s="4">
        <v>110</v>
      </c>
      <c r="F42" s="11">
        <f t="shared" si="14"/>
        <v>-6</v>
      </c>
      <c r="G42" s="4">
        <f t="shared" si="15"/>
        <v>-90</v>
      </c>
      <c r="H42" s="20">
        <v>3.7406921386718799E-2</v>
      </c>
      <c r="I42" s="16">
        <v>124.93393476927901</v>
      </c>
      <c r="J42" s="4">
        <v>180.93506318497299</v>
      </c>
      <c r="K42" s="11">
        <f t="shared" si="2"/>
        <v>24.933934769279006</v>
      </c>
      <c r="L42" s="4">
        <f t="shared" si="3"/>
        <v>-19.064936815027011</v>
      </c>
      <c r="M42" s="20">
        <v>1.27460956573486E-2</v>
      </c>
      <c r="N42" s="16">
        <v>19</v>
      </c>
      <c r="O42" s="4">
        <v>285.5</v>
      </c>
      <c r="P42" s="11">
        <f t="shared" si="4"/>
        <v>-81</v>
      </c>
      <c r="Q42" s="4">
        <f t="shared" si="5"/>
        <v>85.5</v>
      </c>
      <c r="R42" s="20">
        <v>1.6493508815765401</v>
      </c>
      <c r="S42" s="16">
        <v>139.42403840341299</v>
      </c>
      <c r="T42" s="4">
        <v>163.61321035217901</v>
      </c>
      <c r="U42" s="11">
        <f t="shared" si="6"/>
        <v>39.424038403412993</v>
      </c>
      <c r="V42" s="4">
        <f t="shared" si="7"/>
        <v>-36.38678964782099</v>
      </c>
      <c r="W42" s="18">
        <v>14.1818308830261</v>
      </c>
      <c r="X42" s="16">
        <v>97.173296299835201</v>
      </c>
      <c r="Y42" s="4">
        <v>177.541035254142</v>
      </c>
      <c r="Z42" s="11">
        <f t="shared" si="8"/>
        <v>-2.8267037001647992</v>
      </c>
      <c r="AA42" s="4">
        <f t="shared" si="9"/>
        <v>-22.458964745857998</v>
      </c>
      <c r="AB42" s="19">
        <v>0.93973302841186501</v>
      </c>
      <c r="AC42" s="16">
        <v>140</v>
      </c>
      <c r="AD42" s="4">
        <v>237</v>
      </c>
      <c r="AE42" s="11">
        <f t="shared" si="10"/>
        <v>40</v>
      </c>
      <c r="AF42" s="4">
        <f t="shared" si="11"/>
        <v>37</v>
      </c>
      <c r="AG42" s="19">
        <v>2.7666141986846902</v>
      </c>
      <c r="AH42" s="16">
        <v>105</v>
      </c>
      <c r="AI42" s="4">
        <v>107</v>
      </c>
      <c r="AJ42" s="11">
        <f t="shared" si="12"/>
        <v>5</v>
      </c>
      <c r="AK42" s="4">
        <f t="shared" si="13"/>
        <v>-93</v>
      </c>
      <c r="AL42" s="19">
        <v>2.0632619857788099</v>
      </c>
    </row>
    <row r="43" spans="1:38" x14ac:dyDescent="0.4">
      <c r="A43" s="1">
        <v>40</v>
      </c>
      <c r="B43" s="1">
        <v>100</v>
      </c>
      <c r="C43" s="1">
        <v>200</v>
      </c>
      <c r="D43" s="16">
        <v>155</v>
      </c>
      <c r="E43" s="4">
        <v>300</v>
      </c>
      <c r="F43" s="11">
        <f t="shared" si="14"/>
        <v>55</v>
      </c>
      <c r="G43" s="4">
        <f t="shared" si="15"/>
        <v>100</v>
      </c>
      <c r="H43" s="20">
        <v>5.3119182586669901E-2</v>
      </c>
      <c r="I43" s="16">
        <v>123.574780485281</v>
      </c>
      <c r="J43" s="4">
        <v>195.27039894129101</v>
      </c>
      <c r="K43" s="11">
        <f t="shared" si="2"/>
        <v>23.574780485280996</v>
      </c>
      <c r="L43" s="4">
        <f t="shared" si="3"/>
        <v>-4.7296010587089938</v>
      </c>
      <c r="M43" s="20">
        <v>1.6484389305114699</v>
      </c>
      <c r="N43" s="16">
        <v>113</v>
      </c>
      <c r="O43" s="4">
        <v>276.5</v>
      </c>
      <c r="P43" s="11">
        <f t="shared" si="4"/>
        <v>13</v>
      </c>
      <c r="Q43" s="4">
        <f t="shared" si="5"/>
        <v>76.5</v>
      </c>
      <c r="R43" s="20">
        <v>8.3498954772949201E-3</v>
      </c>
      <c r="S43" s="16">
        <v>135.99944614879701</v>
      </c>
      <c r="T43" s="4">
        <v>168.02907399333401</v>
      </c>
      <c r="U43" s="11">
        <f t="shared" si="6"/>
        <v>35.999446148797006</v>
      </c>
      <c r="V43" s="4">
        <f t="shared" si="7"/>
        <v>-31.970926006665991</v>
      </c>
      <c r="W43" s="18">
        <v>14.4654622077942</v>
      </c>
      <c r="X43" s="16">
        <v>101.529851244759</v>
      </c>
      <c r="Y43" s="4">
        <v>183.60306268169299</v>
      </c>
      <c r="Z43" s="11">
        <f t="shared" si="8"/>
        <v>1.5298512447590014</v>
      </c>
      <c r="AA43" s="4">
        <f t="shared" si="9"/>
        <v>-16.39693731830701</v>
      </c>
      <c r="AB43" s="19">
        <v>1.1548638343811</v>
      </c>
      <c r="AC43" s="16">
        <v>78</v>
      </c>
      <c r="AD43" s="4">
        <v>247</v>
      </c>
      <c r="AE43" s="11">
        <f t="shared" si="10"/>
        <v>-22</v>
      </c>
      <c r="AF43" s="4">
        <f t="shared" si="11"/>
        <v>47</v>
      </c>
      <c r="AG43" s="19">
        <v>2.7410869598388699</v>
      </c>
      <c r="AH43" s="16">
        <v>239</v>
      </c>
      <c r="AI43" s="4">
        <v>240</v>
      </c>
      <c r="AJ43" s="11">
        <f t="shared" si="12"/>
        <v>139</v>
      </c>
      <c r="AK43" s="4">
        <f t="shared" si="13"/>
        <v>40</v>
      </c>
      <c r="AL43" s="19">
        <v>2.1982131004333501</v>
      </c>
    </row>
    <row r="44" spans="1:38" x14ac:dyDescent="0.4">
      <c r="A44" s="1">
        <v>41</v>
      </c>
      <c r="B44" s="1">
        <v>100</v>
      </c>
      <c r="C44" s="1">
        <v>200</v>
      </c>
      <c r="D44" s="16">
        <v>24</v>
      </c>
      <c r="E44" s="4">
        <v>55</v>
      </c>
      <c r="F44" s="11">
        <f t="shared" si="14"/>
        <v>-76</v>
      </c>
      <c r="G44" s="4">
        <f t="shared" si="15"/>
        <v>-145</v>
      </c>
      <c r="H44" s="20">
        <v>4.3359994888305699E-2</v>
      </c>
      <c r="I44" s="16">
        <v>91.399266523066501</v>
      </c>
      <c r="J44" s="4">
        <v>178.382808947022</v>
      </c>
      <c r="K44" s="11">
        <f t="shared" si="2"/>
        <v>-8.6007334769334989</v>
      </c>
      <c r="L44" s="4">
        <f t="shared" si="3"/>
        <v>-21.617191052978001</v>
      </c>
      <c r="M44" s="20">
        <v>1.64022994041443</v>
      </c>
      <c r="N44" s="16">
        <v>24.5</v>
      </c>
      <c r="O44" s="4">
        <v>295.5</v>
      </c>
      <c r="P44" s="11">
        <f t="shared" si="4"/>
        <v>-75.5</v>
      </c>
      <c r="Q44" s="4">
        <f t="shared" si="5"/>
        <v>95.5</v>
      </c>
      <c r="R44" s="20">
        <v>9.0939998626709002E-3</v>
      </c>
      <c r="S44" s="16">
        <v>94.569425372741605</v>
      </c>
      <c r="T44" s="4">
        <v>144.19152658268999</v>
      </c>
      <c r="U44" s="11">
        <f t="shared" si="6"/>
        <v>-5.4305746272583946</v>
      </c>
      <c r="V44" s="4">
        <f t="shared" si="7"/>
        <v>-55.808473417310012</v>
      </c>
      <c r="W44" s="18">
        <v>14.717756986617999</v>
      </c>
      <c r="X44" s="16">
        <v>89.460938436434205</v>
      </c>
      <c r="Y44" s="4">
        <v>160.41465643137599</v>
      </c>
      <c r="Z44" s="11">
        <f t="shared" si="8"/>
        <v>-10.539061563565795</v>
      </c>
      <c r="AA44" s="4">
        <f t="shared" si="9"/>
        <v>-39.585343568624012</v>
      </c>
      <c r="AB44" s="19">
        <v>7.6130151748657199E-2</v>
      </c>
      <c r="AC44" s="16">
        <v>68</v>
      </c>
      <c r="AD44" s="4">
        <v>113</v>
      </c>
      <c r="AE44" s="11">
        <f t="shared" si="10"/>
        <v>-32</v>
      </c>
      <c r="AF44" s="4">
        <f t="shared" si="11"/>
        <v>-87</v>
      </c>
      <c r="AG44" s="19">
        <v>2.6030490398407</v>
      </c>
      <c r="AH44" s="16">
        <v>111</v>
      </c>
      <c r="AI44" s="4">
        <v>112</v>
      </c>
      <c r="AJ44" s="11">
        <f t="shared" si="12"/>
        <v>11</v>
      </c>
      <c r="AK44" s="4">
        <f t="shared" si="13"/>
        <v>-88</v>
      </c>
      <c r="AL44" s="19">
        <v>2.2857320308685298</v>
      </c>
    </row>
    <row r="45" spans="1:38" x14ac:dyDescent="0.4">
      <c r="A45" s="1">
        <v>42</v>
      </c>
      <c r="B45" s="1">
        <v>100</v>
      </c>
      <c r="C45" s="1">
        <v>200</v>
      </c>
      <c r="D45" s="16">
        <v>32</v>
      </c>
      <c r="E45" s="4">
        <v>290</v>
      </c>
      <c r="F45" s="11">
        <f t="shared" si="14"/>
        <v>-68</v>
      </c>
      <c r="G45" s="4">
        <f t="shared" si="15"/>
        <v>90</v>
      </c>
      <c r="H45" s="20">
        <v>1.6836211681366</v>
      </c>
      <c r="I45" s="16">
        <v>129.578612749115</v>
      </c>
      <c r="J45" s="4">
        <v>218.84134183206001</v>
      </c>
      <c r="K45" s="11">
        <f t="shared" si="2"/>
        <v>29.578612749114995</v>
      </c>
      <c r="L45" s="4">
        <f t="shared" si="3"/>
        <v>18.84134183206001</v>
      </c>
      <c r="M45" s="20">
        <v>1.37028694152832E-2</v>
      </c>
      <c r="N45" s="16">
        <v>48.5</v>
      </c>
      <c r="O45" s="4">
        <v>285.5</v>
      </c>
      <c r="P45" s="11">
        <f t="shared" si="4"/>
        <v>-51.5</v>
      </c>
      <c r="Q45" s="4">
        <f t="shared" si="5"/>
        <v>85.5</v>
      </c>
      <c r="R45" s="20">
        <v>8.8469982147216797E-3</v>
      </c>
      <c r="S45" s="16">
        <v>150.79443617438301</v>
      </c>
      <c r="T45" s="4">
        <v>207.67981773913499</v>
      </c>
      <c r="U45" s="11">
        <f t="shared" si="6"/>
        <v>50.794436174383009</v>
      </c>
      <c r="V45" s="4">
        <f t="shared" si="7"/>
        <v>7.6798177391349896</v>
      </c>
      <c r="W45" s="18">
        <v>14.7454481124878</v>
      </c>
      <c r="X45" s="16">
        <v>88.164218328278693</v>
      </c>
      <c r="Y45" s="4">
        <v>220.36841928399099</v>
      </c>
      <c r="Z45" s="11">
        <f t="shared" si="8"/>
        <v>-11.835781671721307</v>
      </c>
      <c r="AA45" s="4">
        <f t="shared" si="9"/>
        <v>20.368419283990988</v>
      </c>
      <c r="AB45" s="19">
        <v>1.03828597068787</v>
      </c>
      <c r="AC45" s="16">
        <v>104</v>
      </c>
      <c r="AD45" s="4">
        <v>145</v>
      </c>
      <c r="AE45" s="11">
        <f t="shared" si="10"/>
        <v>4</v>
      </c>
      <c r="AF45" s="4">
        <f t="shared" si="11"/>
        <v>-55</v>
      </c>
      <c r="AG45" s="19">
        <v>2.6445848941803001</v>
      </c>
      <c r="AH45" s="16">
        <v>119</v>
      </c>
      <c r="AI45" s="4">
        <v>120</v>
      </c>
      <c r="AJ45" s="11">
        <f t="shared" si="12"/>
        <v>19</v>
      </c>
      <c r="AK45" s="4">
        <f t="shared" si="13"/>
        <v>-80</v>
      </c>
      <c r="AL45" s="19">
        <v>2.36788010597229</v>
      </c>
    </row>
    <row r="46" spans="1:38" x14ac:dyDescent="0.4">
      <c r="A46" s="1">
        <v>43</v>
      </c>
      <c r="B46" s="1">
        <v>100</v>
      </c>
      <c r="C46" s="1">
        <v>200</v>
      </c>
      <c r="D46" s="16">
        <v>106</v>
      </c>
      <c r="E46" s="4">
        <v>163</v>
      </c>
      <c r="F46" s="11">
        <f t="shared" si="14"/>
        <v>6</v>
      </c>
      <c r="G46" s="4">
        <f t="shared" si="15"/>
        <v>-37</v>
      </c>
      <c r="H46" s="20">
        <v>4.2156934738159201E-2</v>
      </c>
      <c r="I46" s="16">
        <v>124.20301547274001</v>
      </c>
      <c r="J46" s="4">
        <v>166.88512968157301</v>
      </c>
      <c r="K46" s="11">
        <f t="shared" si="2"/>
        <v>24.203015472740006</v>
      </c>
      <c r="L46" s="4">
        <f t="shared" si="3"/>
        <v>-33.114870318426995</v>
      </c>
      <c r="M46" s="20">
        <v>1.2574911117553701E-2</v>
      </c>
      <c r="N46" s="16">
        <v>97.5</v>
      </c>
      <c r="O46" s="4">
        <v>236.5</v>
      </c>
      <c r="P46" s="11">
        <f t="shared" si="4"/>
        <v>-2.5</v>
      </c>
      <c r="Q46" s="4">
        <f t="shared" si="5"/>
        <v>36.5</v>
      </c>
      <c r="R46" s="20">
        <v>1.6237480640411399</v>
      </c>
      <c r="S46" s="16">
        <v>133.57813312835199</v>
      </c>
      <c r="T46" s="4">
        <v>159.94263211986899</v>
      </c>
      <c r="U46" s="11">
        <f t="shared" si="6"/>
        <v>33.578133128351993</v>
      </c>
      <c r="V46" s="4">
        <f t="shared" si="7"/>
        <v>-40.057367880131011</v>
      </c>
      <c r="W46" s="18">
        <v>14.757412910461399</v>
      </c>
      <c r="X46" s="16">
        <v>94.431242671926896</v>
      </c>
      <c r="Y46" s="4">
        <v>169.810345958852</v>
      </c>
      <c r="Z46" s="11">
        <f t="shared" si="8"/>
        <v>-5.5687573280731044</v>
      </c>
      <c r="AA46" s="4">
        <f t="shared" si="9"/>
        <v>-30.189654041148003</v>
      </c>
      <c r="AB46" s="19">
        <v>1.11617112159729</v>
      </c>
      <c r="AC46" s="16">
        <v>223</v>
      </c>
      <c r="AD46" s="4">
        <v>256</v>
      </c>
      <c r="AE46" s="11">
        <f t="shared" si="10"/>
        <v>123</v>
      </c>
      <c r="AF46" s="4">
        <f t="shared" si="11"/>
        <v>56</v>
      </c>
      <c r="AG46" s="19">
        <v>2.82461285591125</v>
      </c>
      <c r="AH46" s="16">
        <v>291</v>
      </c>
      <c r="AI46" s="4">
        <v>292</v>
      </c>
      <c r="AJ46" s="11">
        <f t="shared" si="12"/>
        <v>191</v>
      </c>
      <c r="AK46" s="4">
        <f t="shared" si="13"/>
        <v>92</v>
      </c>
      <c r="AL46" s="19">
        <v>2.2295970916747998</v>
      </c>
    </row>
    <row r="47" spans="1:38" x14ac:dyDescent="0.4">
      <c r="A47" s="1">
        <v>44</v>
      </c>
      <c r="B47" s="1">
        <v>100</v>
      </c>
      <c r="C47" s="1">
        <v>200</v>
      </c>
      <c r="D47" s="16">
        <v>201</v>
      </c>
      <c r="E47" s="4">
        <v>224</v>
      </c>
      <c r="F47" s="11">
        <f t="shared" si="14"/>
        <v>101</v>
      </c>
      <c r="G47" s="4">
        <f t="shared" si="15"/>
        <v>24</v>
      </c>
      <c r="H47" s="20">
        <v>4.0122985839843799E-2</v>
      </c>
      <c r="I47" s="16">
        <v>133.047017711954</v>
      </c>
      <c r="J47" s="4">
        <v>190.04673409705001</v>
      </c>
      <c r="K47" s="11">
        <f t="shared" si="2"/>
        <v>33.047017711953998</v>
      </c>
      <c r="L47" s="4">
        <f t="shared" si="3"/>
        <v>-9.9532659029499939</v>
      </c>
      <c r="M47" s="20">
        <v>1.2027025222778299E-2</v>
      </c>
      <c r="N47" s="16">
        <v>104.5</v>
      </c>
      <c r="O47" s="4">
        <v>284.5</v>
      </c>
      <c r="P47" s="11">
        <f t="shared" si="4"/>
        <v>4.5</v>
      </c>
      <c r="Q47" s="4">
        <f t="shared" si="5"/>
        <v>84.5</v>
      </c>
      <c r="R47" s="20">
        <v>1.62978410720825</v>
      </c>
      <c r="S47" s="16">
        <v>142.76442401982499</v>
      </c>
      <c r="T47" s="4">
        <v>176.033999008195</v>
      </c>
      <c r="U47" s="11">
        <f t="shared" si="6"/>
        <v>42.764424019824986</v>
      </c>
      <c r="V47" s="4">
        <f t="shared" si="7"/>
        <v>-23.966000991805004</v>
      </c>
      <c r="W47" s="18">
        <v>14.301612854003899</v>
      </c>
      <c r="X47" s="16">
        <v>113.841378494277</v>
      </c>
      <c r="Y47" s="4">
        <v>181.87766332025299</v>
      </c>
      <c r="Z47" s="11">
        <f t="shared" si="8"/>
        <v>13.841378494276995</v>
      </c>
      <c r="AA47" s="4">
        <f t="shared" si="9"/>
        <v>-18.122336679747008</v>
      </c>
      <c r="AB47" s="19">
        <v>0.89218521118164096</v>
      </c>
      <c r="AC47" s="16">
        <v>70</v>
      </c>
      <c r="AD47" s="4">
        <v>106</v>
      </c>
      <c r="AE47" s="11">
        <f t="shared" si="10"/>
        <v>-30</v>
      </c>
      <c r="AF47" s="4">
        <f t="shared" si="11"/>
        <v>-94</v>
      </c>
      <c r="AG47" s="19">
        <v>2.6263329982757599</v>
      </c>
      <c r="AH47" s="16">
        <v>287</v>
      </c>
      <c r="AI47" s="4">
        <v>288</v>
      </c>
      <c r="AJ47" s="11">
        <f t="shared" si="12"/>
        <v>187</v>
      </c>
      <c r="AK47" s="4">
        <f t="shared" si="13"/>
        <v>88</v>
      </c>
      <c r="AL47" s="19">
        <v>2.2949459552764901</v>
      </c>
    </row>
    <row r="48" spans="1:38" x14ac:dyDescent="0.4">
      <c r="A48" s="1">
        <v>45</v>
      </c>
      <c r="B48" s="1">
        <v>100</v>
      </c>
      <c r="C48" s="1">
        <v>200</v>
      </c>
      <c r="D48" s="16">
        <v>104</v>
      </c>
      <c r="E48" s="4">
        <v>122</v>
      </c>
      <c r="F48" s="11">
        <f t="shared" si="14"/>
        <v>4</v>
      </c>
      <c r="G48" s="4">
        <f t="shared" si="15"/>
        <v>-78</v>
      </c>
      <c r="H48" s="20">
        <v>8.7601900100707994E-2</v>
      </c>
      <c r="I48" s="16">
        <v>118.374725623911</v>
      </c>
      <c r="J48" s="4">
        <v>191.34437239346599</v>
      </c>
      <c r="K48" s="11">
        <f t="shared" si="2"/>
        <v>18.374725623911004</v>
      </c>
      <c r="L48" s="4">
        <f t="shared" si="3"/>
        <v>-8.6556276065340114</v>
      </c>
      <c r="M48" s="20">
        <v>2.7287411689758301</v>
      </c>
      <c r="N48" s="16">
        <v>19.5</v>
      </c>
      <c r="O48" s="4">
        <v>291.5</v>
      </c>
      <c r="P48" s="11">
        <f t="shared" si="4"/>
        <v>-80.5</v>
      </c>
      <c r="Q48" s="4">
        <f t="shared" si="5"/>
        <v>91.5</v>
      </c>
      <c r="R48" s="20">
        <v>1.1638879776001001E-2</v>
      </c>
      <c r="S48" s="16">
        <v>142.391907429474</v>
      </c>
      <c r="T48" s="4">
        <v>184.991971993546</v>
      </c>
      <c r="U48" s="11">
        <f t="shared" si="6"/>
        <v>42.391907429474003</v>
      </c>
      <c r="V48" s="4">
        <f t="shared" si="7"/>
        <v>-15.008028006453998</v>
      </c>
      <c r="W48" s="18">
        <v>17.903208017349201</v>
      </c>
      <c r="X48" s="16">
        <v>88.418369983485803</v>
      </c>
      <c r="Y48" s="4">
        <v>189.373506080841</v>
      </c>
      <c r="Z48" s="11">
        <f t="shared" si="8"/>
        <v>-11.581630016514197</v>
      </c>
      <c r="AA48" s="4">
        <f t="shared" si="9"/>
        <v>-10.626493919159003</v>
      </c>
      <c r="AB48" s="19">
        <v>1.21538209915161</v>
      </c>
      <c r="AC48" s="16">
        <v>103</v>
      </c>
      <c r="AD48" s="4">
        <v>109.75</v>
      </c>
      <c r="AE48" s="11">
        <f t="shared" si="10"/>
        <v>3</v>
      </c>
      <c r="AF48" s="4">
        <f t="shared" si="11"/>
        <v>-90.25</v>
      </c>
      <c r="AG48" s="19">
        <v>2.6540470123290998</v>
      </c>
      <c r="AH48" s="16">
        <v>107</v>
      </c>
      <c r="AI48" s="4">
        <v>110</v>
      </c>
      <c r="AJ48" s="11">
        <f t="shared" si="12"/>
        <v>7</v>
      </c>
      <c r="AK48" s="4">
        <f t="shared" si="13"/>
        <v>-90</v>
      </c>
      <c r="AL48" s="19">
        <v>2.2130479812622101</v>
      </c>
    </row>
    <row r="49" spans="1:38" x14ac:dyDescent="0.4">
      <c r="A49" s="1">
        <v>46</v>
      </c>
      <c r="B49" s="1">
        <v>100</v>
      </c>
      <c r="C49" s="1">
        <v>200</v>
      </c>
      <c r="D49" s="16">
        <v>214</v>
      </c>
      <c r="E49" s="4">
        <v>229</v>
      </c>
      <c r="F49" s="11">
        <f t="shared" si="14"/>
        <v>114</v>
      </c>
      <c r="G49" s="4">
        <f t="shared" si="15"/>
        <v>29</v>
      </c>
      <c r="H49" s="20">
        <v>4.3938159942627002E-2</v>
      </c>
      <c r="I49" s="16">
        <v>143.195146167465</v>
      </c>
      <c r="J49" s="4">
        <v>211.46049507746801</v>
      </c>
      <c r="K49" s="11">
        <f t="shared" si="2"/>
        <v>43.195146167464998</v>
      </c>
      <c r="L49" s="4">
        <f t="shared" si="3"/>
        <v>11.460495077468011</v>
      </c>
      <c r="M49" s="20">
        <v>1.6617448329925499</v>
      </c>
      <c r="N49" s="16">
        <v>14</v>
      </c>
      <c r="O49" s="4">
        <v>262.5</v>
      </c>
      <c r="P49" s="11">
        <f t="shared" si="4"/>
        <v>-86</v>
      </c>
      <c r="Q49" s="4">
        <f t="shared" si="5"/>
        <v>62.5</v>
      </c>
      <c r="R49" s="20">
        <v>8.1610679626464792E-3</v>
      </c>
      <c r="S49" s="16">
        <v>152.56421118976201</v>
      </c>
      <c r="T49" s="4">
        <v>187.67903884704401</v>
      </c>
      <c r="U49" s="11">
        <f t="shared" si="6"/>
        <v>52.564211189762005</v>
      </c>
      <c r="V49" s="4">
        <f t="shared" si="7"/>
        <v>-12.320961152955988</v>
      </c>
      <c r="W49" s="18">
        <v>14.896656036376999</v>
      </c>
      <c r="X49" s="16">
        <v>94.193907908740997</v>
      </c>
      <c r="Y49" s="4">
        <v>218.82558934576201</v>
      </c>
      <c r="Z49" s="11">
        <f t="shared" si="8"/>
        <v>-5.8060920912590035</v>
      </c>
      <c r="AA49" s="4">
        <f t="shared" si="9"/>
        <v>18.825589345762012</v>
      </c>
      <c r="AB49" s="19">
        <v>0.978327035903931</v>
      </c>
      <c r="AC49" s="16">
        <v>145</v>
      </c>
      <c r="AD49" s="4">
        <v>154</v>
      </c>
      <c r="AE49" s="11">
        <f t="shared" si="10"/>
        <v>45</v>
      </c>
      <c r="AF49" s="4">
        <f t="shared" si="11"/>
        <v>-46</v>
      </c>
      <c r="AG49" s="19">
        <v>2.5768289566039999</v>
      </c>
      <c r="AH49" s="16">
        <v>145</v>
      </c>
      <c r="AI49" s="4">
        <v>146</v>
      </c>
      <c r="AJ49" s="11">
        <f t="shared" si="12"/>
        <v>45</v>
      </c>
      <c r="AK49" s="4">
        <f t="shared" si="13"/>
        <v>-54</v>
      </c>
      <c r="AL49" s="19">
        <v>2.1039118766784699</v>
      </c>
    </row>
    <row r="50" spans="1:38" x14ac:dyDescent="0.4">
      <c r="A50" s="1">
        <v>47</v>
      </c>
      <c r="B50" s="1">
        <v>100</v>
      </c>
      <c r="C50" s="1">
        <v>200</v>
      </c>
      <c r="D50" s="16">
        <v>28</v>
      </c>
      <c r="E50" s="4">
        <v>93</v>
      </c>
      <c r="F50" s="11">
        <f t="shared" si="14"/>
        <v>-72</v>
      </c>
      <c r="G50" s="4">
        <f t="shared" si="15"/>
        <v>-107</v>
      </c>
      <c r="H50" s="20">
        <v>4.8657894134521498E-2</v>
      </c>
      <c r="I50" s="16">
        <v>112.149595450004</v>
      </c>
      <c r="J50" s="4">
        <v>174.358272518078</v>
      </c>
      <c r="K50" s="11">
        <f t="shared" si="2"/>
        <v>12.149595450004</v>
      </c>
      <c r="L50" s="4">
        <f t="shared" si="3"/>
        <v>-25.641727481922004</v>
      </c>
      <c r="M50" s="20">
        <v>1.64360499382019</v>
      </c>
      <c r="N50" s="16">
        <v>12</v>
      </c>
      <c r="O50" s="4">
        <v>57.5</v>
      </c>
      <c r="P50" s="11">
        <f t="shared" si="4"/>
        <v>-88</v>
      </c>
      <c r="Q50" s="4">
        <f t="shared" si="5"/>
        <v>-142.5</v>
      </c>
      <c r="R50" s="20">
        <v>9.5381736755371094E-3</v>
      </c>
      <c r="S50" s="16">
        <v>126.78415147790101</v>
      </c>
      <c r="T50" s="4">
        <v>161.74585124407599</v>
      </c>
      <c r="U50" s="11">
        <f t="shared" si="6"/>
        <v>26.784151477901005</v>
      </c>
      <c r="V50" s="4">
        <f t="shared" si="7"/>
        <v>-38.254148755924007</v>
      </c>
      <c r="W50" s="18">
        <v>14.3325099945068</v>
      </c>
      <c r="X50" s="16">
        <v>78.372679355032105</v>
      </c>
      <c r="Y50" s="4">
        <v>176.70962968371899</v>
      </c>
      <c r="Z50" s="11">
        <f t="shared" si="8"/>
        <v>-21.627320644967895</v>
      </c>
      <c r="AA50" s="4">
        <f t="shared" si="9"/>
        <v>-23.290370316281013</v>
      </c>
      <c r="AB50" s="19">
        <v>0.93929100036621105</v>
      </c>
      <c r="AC50" s="16">
        <v>59</v>
      </c>
      <c r="AD50" s="4">
        <v>222</v>
      </c>
      <c r="AE50" s="11">
        <f t="shared" si="10"/>
        <v>-41</v>
      </c>
      <c r="AF50" s="4">
        <f t="shared" si="11"/>
        <v>22</v>
      </c>
      <c r="AG50" s="19">
        <v>3.0248169898986799</v>
      </c>
      <c r="AH50" s="16">
        <v>296</v>
      </c>
      <c r="AI50" s="4">
        <v>297</v>
      </c>
      <c r="AJ50" s="11">
        <f t="shared" si="12"/>
        <v>196</v>
      </c>
      <c r="AK50" s="4">
        <f t="shared" si="13"/>
        <v>97</v>
      </c>
      <c r="AL50" s="19">
        <v>2.18147492408752</v>
      </c>
    </row>
    <row r="51" spans="1:38" x14ac:dyDescent="0.4">
      <c r="A51" s="1">
        <v>48</v>
      </c>
      <c r="B51" s="1">
        <v>100</v>
      </c>
      <c r="C51" s="1">
        <v>200</v>
      </c>
      <c r="D51" s="16">
        <v>157</v>
      </c>
      <c r="E51" s="4">
        <v>179</v>
      </c>
      <c r="F51" s="11">
        <f t="shared" si="14"/>
        <v>57</v>
      </c>
      <c r="G51" s="4">
        <f t="shared" si="15"/>
        <v>-21</v>
      </c>
      <c r="H51" s="20">
        <v>4.3184995651245103E-2</v>
      </c>
      <c r="I51" s="16">
        <v>136.62600481912801</v>
      </c>
      <c r="J51" s="4">
        <v>231.60073988406</v>
      </c>
      <c r="K51" s="11">
        <f t="shared" si="2"/>
        <v>36.626004819128013</v>
      </c>
      <c r="L51" s="4">
        <f t="shared" si="3"/>
        <v>31.600739884060005</v>
      </c>
      <c r="M51" s="20">
        <v>1.69904112815857</v>
      </c>
      <c r="N51" s="16">
        <v>8.5</v>
      </c>
      <c r="O51" s="4">
        <v>285.5</v>
      </c>
      <c r="P51" s="11">
        <f t="shared" si="4"/>
        <v>-91.5</v>
      </c>
      <c r="Q51" s="4">
        <f t="shared" si="5"/>
        <v>85.5</v>
      </c>
      <c r="R51" s="20">
        <v>8.1269741058349592E-3</v>
      </c>
      <c r="S51" s="16">
        <v>162.77292805192999</v>
      </c>
      <c r="T51" s="4">
        <v>199.54914826666899</v>
      </c>
      <c r="U51" s="11">
        <f t="shared" si="6"/>
        <v>62.772928051929995</v>
      </c>
      <c r="V51" s="4">
        <f t="shared" si="7"/>
        <v>-0.4508517333310067</v>
      </c>
      <c r="W51" s="18">
        <v>15.788018941879301</v>
      </c>
      <c r="X51" s="16">
        <v>111.99950367308</v>
      </c>
      <c r="Y51" s="4">
        <v>206.36781159843201</v>
      </c>
      <c r="Z51" s="11">
        <f t="shared" si="8"/>
        <v>11.99950367308</v>
      </c>
      <c r="AA51" s="4">
        <f t="shared" si="9"/>
        <v>6.3678115984320129</v>
      </c>
      <c r="AB51" s="19">
        <v>2.0564129352569598</v>
      </c>
      <c r="AC51" s="16">
        <v>145</v>
      </c>
      <c r="AD51" s="4">
        <v>234</v>
      </c>
      <c r="AE51" s="11">
        <f t="shared" si="10"/>
        <v>45</v>
      </c>
      <c r="AF51" s="4">
        <f t="shared" si="11"/>
        <v>34</v>
      </c>
      <c r="AG51" s="19">
        <v>3.9283239841461199</v>
      </c>
      <c r="AH51" s="16">
        <v>280</v>
      </c>
      <c r="AI51" s="4">
        <v>282</v>
      </c>
      <c r="AJ51" s="11">
        <f t="shared" si="12"/>
        <v>180</v>
      </c>
      <c r="AK51" s="4">
        <f t="shared" si="13"/>
        <v>82</v>
      </c>
      <c r="AL51" s="19">
        <v>2.20732498168945</v>
      </c>
    </row>
    <row r="52" spans="1:38" x14ac:dyDescent="0.4">
      <c r="A52" s="1">
        <v>49</v>
      </c>
      <c r="B52" s="1">
        <v>100</v>
      </c>
      <c r="C52" s="1">
        <v>200</v>
      </c>
      <c r="D52" s="16">
        <v>4</v>
      </c>
      <c r="E52" s="4">
        <v>146</v>
      </c>
      <c r="F52" s="11">
        <f t="shared" si="14"/>
        <v>-96</v>
      </c>
      <c r="G52" s="4">
        <f t="shared" si="15"/>
        <v>-54</v>
      </c>
      <c r="H52" s="20">
        <v>6.2996149063110393E-2</v>
      </c>
      <c r="I52" s="16">
        <v>103.628917308927</v>
      </c>
      <c r="J52" s="4">
        <v>231.42630445606699</v>
      </c>
      <c r="K52" s="11">
        <f t="shared" si="2"/>
        <v>3.6289173089270008</v>
      </c>
      <c r="L52" s="4">
        <f t="shared" si="3"/>
        <v>31.426304456066987</v>
      </c>
      <c r="M52" s="20">
        <v>1.7199399471282999</v>
      </c>
      <c r="N52" s="16">
        <v>18.5</v>
      </c>
      <c r="O52" s="4">
        <v>277.5</v>
      </c>
      <c r="P52" s="11">
        <f t="shared" si="4"/>
        <v>-81.5</v>
      </c>
      <c r="Q52" s="4">
        <f t="shared" si="5"/>
        <v>77.5</v>
      </c>
      <c r="R52" s="20">
        <v>8.0549716949462908E-3</v>
      </c>
      <c r="S52" s="16">
        <v>129.28177497420899</v>
      </c>
      <c r="T52" s="4">
        <v>213.696394365533</v>
      </c>
      <c r="U52" s="11">
        <f t="shared" si="6"/>
        <v>29.281774974208986</v>
      </c>
      <c r="V52" s="4">
        <f t="shared" si="7"/>
        <v>13.696394365532996</v>
      </c>
      <c r="W52" s="18">
        <v>14.9468030929565</v>
      </c>
      <c r="X52" s="16">
        <v>70.601219102780306</v>
      </c>
      <c r="Y52" s="4">
        <v>204.98418346985201</v>
      </c>
      <c r="Z52" s="11">
        <f t="shared" si="8"/>
        <v>-29.398780897219694</v>
      </c>
      <c r="AA52" s="4">
        <f t="shared" si="9"/>
        <v>4.9841834698520131</v>
      </c>
      <c r="AB52" s="19">
        <v>1.39949107170105</v>
      </c>
      <c r="AC52" s="16">
        <v>128</v>
      </c>
      <c r="AD52" s="4">
        <v>226</v>
      </c>
      <c r="AE52" s="11">
        <f t="shared" si="10"/>
        <v>28</v>
      </c>
      <c r="AF52" s="4">
        <f t="shared" si="11"/>
        <v>26</v>
      </c>
      <c r="AG52" s="19">
        <v>2.4844129085540798</v>
      </c>
      <c r="AH52" s="16">
        <v>254</v>
      </c>
      <c r="AI52" s="4">
        <v>255</v>
      </c>
      <c r="AJ52" s="11">
        <f t="shared" si="12"/>
        <v>154</v>
      </c>
      <c r="AK52" s="4">
        <f t="shared" si="13"/>
        <v>55</v>
      </c>
      <c r="AL52" s="19">
        <v>2.1600990295410201</v>
      </c>
    </row>
    <row r="53" spans="1:38" x14ac:dyDescent="0.4">
      <c r="A53" s="1">
        <v>50</v>
      </c>
      <c r="B53" s="1">
        <v>100</v>
      </c>
      <c r="C53" s="1">
        <v>200</v>
      </c>
      <c r="D53" s="16">
        <v>3</v>
      </c>
      <c r="E53" s="4">
        <v>296</v>
      </c>
      <c r="F53" s="11">
        <f t="shared" si="14"/>
        <v>-97</v>
      </c>
      <c r="G53" s="4">
        <f t="shared" si="15"/>
        <v>96</v>
      </c>
      <c r="H53" s="20">
        <v>4.2044878005981397E-2</v>
      </c>
      <c r="I53" s="16">
        <v>126.942708443852</v>
      </c>
      <c r="J53" s="4">
        <v>209.104409360613</v>
      </c>
      <c r="K53" s="11">
        <f t="shared" si="2"/>
        <v>26.942708443851998</v>
      </c>
      <c r="L53" s="4">
        <f t="shared" si="3"/>
        <v>9.1044093606130048</v>
      </c>
      <c r="M53" s="20">
        <v>1.7264370918273899</v>
      </c>
      <c r="N53" s="16">
        <v>10.5</v>
      </c>
      <c r="O53" s="4">
        <v>288.5</v>
      </c>
      <c r="P53" s="11">
        <f t="shared" si="4"/>
        <v>-89.5</v>
      </c>
      <c r="Q53" s="4">
        <f t="shared" si="5"/>
        <v>88.5</v>
      </c>
      <c r="R53" s="20">
        <v>9.0339183807372995E-3</v>
      </c>
      <c r="S53" s="16">
        <v>140.11532521241301</v>
      </c>
      <c r="T53" s="4">
        <v>194.06885549315299</v>
      </c>
      <c r="U53" s="11">
        <f t="shared" si="6"/>
        <v>40.115325212413012</v>
      </c>
      <c r="V53" s="4">
        <f t="shared" si="7"/>
        <v>-5.931144506847005</v>
      </c>
      <c r="W53" s="18">
        <v>14.3227860927582</v>
      </c>
      <c r="X53" s="16">
        <v>90.375139279336906</v>
      </c>
      <c r="Y53" s="4">
        <v>207.259435985317</v>
      </c>
      <c r="Z53" s="11">
        <f t="shared" si="8"/>
        <v>-9.6248607206630936</v>
      </c>
      <c r="AA53" s="4">
        <f t="shared" si="9"/>
        <v>7.2594359853169976</v>
      </c>
      <c r="AB53" s="19">
        <v>0.94019603729248002</v>
      </c>
      <c r="AC53" s="16">
        <v>90</v>
      </c>
      <c r="AD53" s="4">
        <v>196</v>
      </c>
      <c r="AE53" s="11">
        <f t="shared" si="10"/>
        <v>-10</v>
      </c>
      <c r="AF53" s="4">
        <f t="shared" si="11"/>
        <v>-4</v>
      </c>
      <c r="AG53" s="19">
        <v>2.5476608276367201</v>
      </c>
      <c r="AH53" s="16">
        <v>194</v>
      </c>
      <c r="AI53" s="4">
        <v>195</v>
      </c>
      <c r="AJ53" s="11">
        <f t="shared" si="12"/>
        <v>94</v>
      </c>
      <c r="AK53" s="4">
        <f t="shared" si="13"/>
        <v>-5</v>
      </c>
      <c r="AL53" s="19">
        <v>2.2145621776580802</v>
      </c>
    </row>
  </sheetData>
  <mergeCells count="30">
    <mergeCell ref="AL2:AL3"/>
    <mergeCell ref="W2:W3"/>
    <mergeCell ref="X2:Y2"/>
    <mergeCell ref="Z2:AA2"/>
    <mergeCell ref="AB2:AB3"/>
    <mergeCell ref="AC2:AD2"/>
    <mergeCell ref="AE2:AF2"/>
    <mergeCell ref="X1:AB1"/>
    <mergeCell ref="AC1:AG1"/>
    <mergeCell ref="AH1:AL1"/>
    <mergeCell ref="D2:E2"/>
    <mergeCell ref="F2:G2"/>
    <mergeCell ref="H2:H3"/>
    <mergeCell ref="I2:J2"/>
    <mergeCell ref="K2:L2"/>
    <mergeCell ref="M2:M3"/>
    <mergeCell ref="N2:O2"/>
    <mergeCell ref="S1:W1"/>
    <mergeCell ref="S2:T2"/>
    <mergeCell ref="U2:V2"/>
    <mergeCell ref="AG2:AG3"/>
    <mergeCell ref="AH2:AI2"/>
    <mergeCell ref="AJ2:AK2"/>
    <mergeCell ref="A1:A3"/>
    <mergeCell ref="B1:C2"/>
    <mergeCell ref="D1:H1"/>
    <mergeCell ref="I1:M1"/>
    <mergeCell ref="N1:R1"/>
    <mergeCell ref="P2:Q2"/>
    <mergeCell ref="R2:R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E244-8132-4775-83B0-2694F3911E21}">
  <dimension ref="A1:AJ10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19" sqref="X18:X19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3" width="8.27734375" style="4" bestFit="1" customWidth="1"/>
    <col min="14" max="14" width="5.33203125" style="11" bestFit="1" customWidth="1"/>
    <col min="15" max="17" width="5.33203125" style="4" bestFit="1" customWidth="1"/>
    <col min="18" max="19" width="6.21875" style="4" bestFit="1" customWidth="1"/>
    <col min="20" max="21" width="7.21875" style="4" bestFit="1" customWidth="1"/>
    <col min="22" max="24" width="5.33203125" style="4" bestFit="1" customWidth="1"/>
    <col min="25" max="25" width="6.21875" style="4" bestFit="1" customWidth="1"/>
    <col min="26" max="26" width="8.21875" style="11" bestFit="1" customWidth="1"/>
    <col min="27" max="29" width="8.21875" style="4" bestFit="1" customWidth="1"/>
    <col min="30" max="31" width="9" style="1" bestFit="1" customWidth="1"/>
    <col min="32" max="33" width="7.27734375" style="1" bestFit="1" customWidth="1"/>
    <col min="34" max="34" width="10.88671875" style="1" bestFit="1" customWidth="1"/>
    <col min="35" max="35" width="7.71875" style="4" bestFit="1" customWidth="1"/>
    <col min="36" max="36" width="7.27734375" style="12" customWidth="1"/>
    <col min="37" max="16384" width="8.88671875" style="1"/>
  </cols>
  <sheetData>
    <row r="1" spans="1:36" s="2" customFormat="1" x14ac:dyDescent="0.4">
      <c r="A1" s="21" t="s">
        <v>111</v>
      </c>
      <c r="B1" s="21" t="s">
        <v>0</v>
      </c>
      <c r="C1" s="21" t="s">
        <v>12</v>
      </c>
      <c r="D1" s="21" t="s">
        <v>13</v>
      </c>
      <c r="E1" s="21" t="s">
        <v>38</v>
      </c>
      <c r="F1" s="21" t="s">
        <v>104</v>
      </c>
      <c r="G1" s="21"/>
      <c r="H1" s="21"/>
      <c r="I1" s="21"/>
      <c r="J1" s="21"/>
      <c r="K1" s="21"/>
      <c r="L1" s="21"/>
      <c r="M1" s="21"/>
      <c r="N1" s="21" t="s">
        <v>131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 t="s">
        <v>105</v>
      </c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</row>
    <row r="2" spans="1:36" s="2" customFormat="1" x14ac:dyDescent="0.4">
      <c r="A2" s="21"/>
      <c r="B2" s="21"/>
      <c r="C2" s="21"/>
      <c r="D2" s="21"/>
      <c r="E2" s="21"/>
      <c r="F2" s="3" t="s">
        <v>1</v>
      </c>
      <c r="G2" s="3" t="s">
        <v>2</v>
      </c>
      <c r="H2" s="2" t="s">
        <v>112</v>
      </c>
      <c r="I2" s="2" t="s">
        <v>113</v>
      </c>
      <c r="J2" s="2" t="s">
        <v>3</v>
      </c>
      <c r="K2" s="2" t="s">
        <v>4</v>
      </c>
      <c r="L2" s="2" t="s">
        <v>7</v>
      </c>
      <c r="M2" s="3" t="s">
        <v>8</v>
      </c>
      <c r="N2" s="27" t="s">
        <v>106</v>
      </c>
      <c r="O2" s="27"/>
      <c r="P2" s="27" t="s">
        <v>107</v>
      </c>
      <c r="Q2" s="27"/>
      <c r="R2" s="27" t="s">
        <v>108</v>
      </c>
      <c r="S2" s="27"/>
      <c r="T2" s="27" t="s">
        <v>109</v>
      </c>
      <c r="U2" s="27"/>
      <c r="V2" s="27" t="s">
        <v>3</v>
      </c>
      <c r="W2" s="27"/>
      <c r="X2" s="27" t="s">
        <v>4</v>
      </c>
      <c r="Y2" s="27"/>
      <c r="Z2" s="14" t="s">
        <v>1</v>
      </c>
      <c r="AA2" s="3" t="s">
        <v>2</v>
      </c>
      <c r="AB2" s="3" t="s">
        <v>5</v>
      </c>
      <c r="AC2" s="3" t="s">
        <v>6</v>
      </c>
      <c r="AD2" s="2" t="s">
        <v>112</v>
      </c>
      <c r="AE2" s="2" t="s">
        <v>113</v>
      </c>
      <c r="AF2" s="2" t="s">
        <v>3</v>
      </c>
      <c r="AG2" s="2" t="s">
        <v>4</v>
      </c>
      <c r="AH2" s="2" t="s">
        <v>7</v>
      </c>
      <c r="AI2" s="3" t="s">
        <v>8</v>
      </c>
      <c r="AJ2" s="22"/>
    </row>
    <row r="3" spans="1:36" x14ac:dyDescent="0.4">
      <c r="A3" s="1">
        <v>1</v>
      </c>
      <c r="B3" s="6" t="s">
        <v>16</v>
      </c>
      <c r="C3" s="6">
        <v>2013</v>
      </c>
      <c r="D3" s="6" t="s">
        <v>14</v>
      </c>
      <c r="E3" s="6">
        <v>174</v>
      </c>
      <c r="F3" s="4">
        <v>232.66650462963003</v>
      </c>
      <c r="G3" s="4">
        <v>347.66342592592991</v>
      </c>
      <c r="H3" s="5">
        <v>1.7445684856055099</v>
      </c>
      <c r="I3" s="5">
        <v>35.974147230866997</v>
      </c>
      <c r="J3" s="5">
        <v>0</v>
      </c>
      <c r="K3" s="5">
        <v>0</v>
      </c>
      <c r="L3" s="4">
        <v>2093.7899063720802</v>
      </c>
      <c r="M3" s="4">
        <f>2*L3+12</f>
        <v>4199.5798127441603</v>
      </c>
      <c r="N3" s="11">
        <v>231.7498379629601</v>
      </c>
      <c r="O3" s="4">
        <v>234.7498379629601</v>
      </c>
      <c r="P3" s="4">
        <v>344.66650462963003</v>
      </c>
      <c r="Q3" s="4">
        <v>347.66342592592991</v>
      </c>
      <c r="R3" s="5">
        <v>1.35730363523566</v>
      </c>
      <c r="S3" s="5">
        <v>2.0105709127155702</v>
      </c>
      <c r="T3" s="5">
        <v>29.6905846825243</v>
      </c>
      <c r="U3" s="5">
        <v>42.585378427918101</v>
      </c>
      <c r="V3" s="5">
        <v>0</v>
      </c>
      <c r="W3" s="5">
        <v>0.29272688826691701</v>
      </c>
      <c r="X3" s="5">
        <v>0</v>
      </c>
      <c r="Y3" s="5">
        <v>0.18354381700783701</v>
      </c>
      <c r="Z3" s="11">
        <v>232.66650462963003</v>
      </c>
      <c r="AA3" s="4">
        <v>254.66650462963003</v>
      </c>
      <c r="AB3" s="4">
        <v>296.66650462963003</v>
      </c>
      <c r="AC3" s="4">
        <v>347.66342592592991</v>
      </c>
      <c r="AD3" s="5">
        <v>2.2681389110238404</v>
      </c>
      <c r="AE3" s="5">
        <v>62.443003174585002</v>
      </c>
      <c r="AF3" s="5">
        <v>0</v>
      </c>
      <c r="AG3" s="5">
        <v>0</v>
      </c>
      <c r="AH3" s="4">
        <v>2022.54256123552</v>
      </c>
      <c r="AI3" s="4">
        <f>2*AH3+16</f>
        <v>4061.08512247104</v>
      </c>
      <c r="AJ3" s="11">
        <f t="shared" ref="AJ3:AJ34" si="0">M3-AI3</f>
        <v>138.49469027312034</v>
      </c>
    </row>
    <row r="4" spans="1:36" x14ac:dyDescent="0.4">
      <c r="A4" s="1">
        <v>2</v>
      </c>
      <c r="B4" s="6" t="s">
        <v>16</v>
      </c>
      <c r="C4" s="6">
        <v>2014</v>
      </c>
      <c r="D4" s="6" t="s">
        <v>15</v>
      </c>
      <c r="E4" s="6">
        <v>144</v>
      </c>
      <c r="F4" s="4">
        <v>78.661157407409974</v>
      </c>
      <c r="G4" s="4">
        <v>111.66768518519007</v>
      </c>
      <c r="H4" s="5">
        <v>7.0599852817397393</v>
      </c>
      <c r="I4" s="5">
        <v>83.789999784099194</v>
      </c>
      <c r="J4" s="5">
        <v>0</v>
      </c>
      <c r="K4" s="5">
        <v>0.41003669854323999</v>
      </c>
      <c r="L4" s="4">
        <v>1770.2874248150199</v>
      </c>
      <c r="M4" s="4">
        <f t="shared" ref="M4:M67" si="1">2*L4+12</f>
        <v>3552.5748496300398</v>
      </c>
      <c r="N4" s="11">
        <v>75.744490740740048</v>
      </c>
      <c r="O4" s="4">
        <v>79.744490740740048</v>
      </c>
      <c r="P4" s="4">
        <v>108.66768518519007</v>
      </c>
      <c r="Q4" s="4">
        <v>112.66768518519007</v>
      </c>
      <c r="R4" s="5">
        <v>5.5244887090785797</v>
      </c>
      <c r="S4" s="5">
        <v>8.4959531135055411</v>
      </c>
      <c r="T4" s="5">
        <v>60.3592857418272</v>
      </c>
      <c r="U4" s="5">
        <v>122.99762018179199</v>
      </c>
      <c r="V4" s="5">
        <v>0</v>
      </c>
      <c r="W4" s="5">
        <v>0.270779727287764</v>
      </c>
      <c r="X4" s="5">
        <v>2.8616056278904E-3</v>
      </c>
      <c r="Y4" s="5">
        <v>0.94842550933012704</v>
      </c>
      <c r="Z4" s="11">
        <v>348.66115740740997</v>
      </c>
      <c r="AA4" s="4">
        <v>356.66115740740997</v>
      </c>
      <c r="AB4" s="4">
        <v>443.66115740740997</v>
      </c>
      <c r="AC4" s="4">
        <v>476.66768518519007</v>
      </c>
      <c r="AD4" s="5">
        <v>6.1405065853555598</v>
      </c>
      <c r="AE4" s="5">
        <v>72.713778657041303</v>
      </c>
      <c r="AF4" s="5">
        <v>0</v>
      </c>
      <c r="AG4" s="5">
        <v>0.27702822246349201</v>
      </c>
      <c r="AH4" s="4">
        <v>1768.6026960029001</v>
      </c>
      <c r="AI4" s="4">
        <f t="shared" ref="AI4:AI67" si="2">2*AH4+16</f>
        <v>3553.2053920058001</v>
      </c>
      <c r="AJ4" s="11">
        <f t="shared" si="0"/>
        <v>-0.63054237576034211</v>
      </c>
    </row>
    <row r="5" spans="1:36" x14ac:dyDescent="0.4">
      <c r="A5" s="1">
        <v>3</v>
      </c>
      <c r="B5" s="6" t="s">
        <v>17</v>
      </c>
      <c r="C5" s="6">
        <v>2013</v>
      </c>
      <c r="D5" s="6" t="s">
        <v>14</v>
      </c>
      <c r="E5" s="6">
        <v>205</v>
      </c>
      <c r="F5" s="4">
        <v>225.66796296296002</v>
      </c>
      <c r="G5" s="4">
        <v>306.66796296296002</v>
      </c>
      <c r="H5" s="5">
        <v>1.5628972874403602</v>
      </c>
      <c r="I5" s="5">
        <v>60.100030211267004</v>
      </c>
      <c r="J5" s="5">
        <v>0</v>
      </c>
      <c r="K5" s="5">
        <v>0.14042313495626499</v>
      </c>
      <c r="L5" s="4">
        <v>2386.6842392192498</v>
      </c>
      <c r="M5" s="4">
        <f t="shared" si="1"/>
        <v>4785.3684784384996</v>
      </c>
      <c r="N5" s="11">
        <v>225.14296296295993</v>
      </c>
      <c r="O5" s="4">
        <v>226.75129629629009</v>
      </c>
      <c r="P5" s="4">
        <v>305.66796296296002</v>
      </c>
      <c r="Q5" s="4">
        <v>306.66796296296002</v>
      </c>
      <c r="R5" s="5">
        <v>1.3010590363287999</v>
      </c>
      <c r="S5" s="5">
        <v>1.8441009081794</v>
      </c>
      <c r="T5" s="5">
        <v>48.183056358079703</v>
      </c>
      <c r="U5" s="5">
        <v>74.529275795263501</v>
      </c>
      <c r="V5" s="5">
        <v>0</v>
      </c>
      <c r="W5" s="5">
        <v>0.218816258123159</v>
      </c>
      <c r="X5" s="5">
        <v>0</v>
      </c>
      <c r="Y5" s="5">
        <v>0.41613911157662598</v>
      </c>
      <c r="Z5" s="11">
        <v>225.66796296296002</v>
      </c>
      <c r="AA5" s="4">
        <v>265.66796296296002</v>
      </c>
      <c r="AB5" s="4">
        <v>288.66796296296002</v>
      </c>
      <c r="AC5" s="4">
        <v>306.66796296296002</v>
      </c>
      <c r="AD5" s="5">
        <v>1.7860170984456298</v>
      </c>
      <c r="AE5" s="5">
        <v>83.144187687181898</v>
      </c>
      <c r="AF5" s="5">
        <v>0</v>
      </c>
      <c r="AG5" s="5">
        <v>0.39976858230118001</v>
      </c>
      <c r="AH5" s="4">
        <v>2338.4890286928398</v>
      </c>
      <c r="AI5" s="4">
        <f t="shared" si="2"/>
        <v>4692.9780573856797</v>
      </c>
      <c r="AJ5" s="11">
        <f t="shared" si="0"/>
        <v>92.390421052819875</v>
      </c>
    </row>
    <row r="6" spans="1:36" x14ac:dyDescent="0.4">
      <c r="A6" s="1">
        <v>4</v>
      </c>
      <c r="B6" s="6" t="s">
        <v>17</v>
      </c>
      <c r="C6" s="6">
        <v>2014</v>
      </c>
      <c r="D6" s="6" t="s">
        <v>15</v>
      </c>
      <c r="E6" s="6">
        <v>158</v>
      </c>
      <c r="F6" s="4">
        <v>67.657164351850042</v>
      </c>
      <c r="G6" s="4">
        <v>88.657164351850042</v>
      </c>
      <c r="H6" s="5">
        <v>1.1347491579576399</v>
      </c>
      <c r="I6" s="5">
        <v>149.36708158469102</v>
      </c>
      <c r="J6" s="5">
        <v>0</v>
      </c>
      <c r="K6" s="5">
        <v>0.68969114198221704</v>
      </c>
      <c r="L6" s="4">
        <v>1660.1270417942101</v>
      </c>
      <c r="M6" s="4">
        <f t="shared" si="1"/>
        <v>3332.2540835884201</v>
      </c>
      <c r="N6" s="11">
        <v>66.740497685179889</v>
      </c>
      <c r="O6" s="4">
        <v>67.26549768517998</v>
      </c>
      <c r="P6" s="4">
        <v>86.740497685179889</v>
      </c>
      <c r="Q6" s="4">
        <v>87.740497685179889</v>
      </c>
      <c r="R6" s="5">
        <v>0.94721421567501896</v>
      </c>
      <c r="S6" s="5">
        <v>1.33600646853887</v>
      </c>
      <c r="T6" s="5">
        <v>91.3556710095651</v>
      </c>
      <c r="U6" s="5">
        <v>206.52952973022099</v>
      </c>
      <c r="V6" s="5">
        <v>0</v>
      </c>
      <c r="W6" s="5">
        <v>0.26687163623920701</v>
      </c>
      <c r="X6" s="5">
        <v>0</v>
      </c>
      <c r="Y6" s="5">
        <v>1.3375536208608101</v>
      </c>
      <c r="Z6" s="11">
        <v>30.657164351850042</v>
      </c>
      <c r="AA6" s="4">
        <v>38.657164351850042</v>
      </c>
      <c r="AB6" s="4">
        <v>67.657164351850042</v>
      </c>
      <c r="AC6" s="4">
        <v>88.657164351850042</v>
      </c>
      <c r="AD6" s="5">
        <v>1.05785858830506</v>
      </c>
      <c r="AE6" s="5">
        <v>112.45919368870099</v>
      </c>
      <c r="AF6" s="5">
        <v>0</v>
      </c>
      <c r="AG6" s="5">
        <v>0.173857107260115</v>
      </c>
      <c r="AH6" s="4">
        <v>1679.40627121186</v>
      </c>
      <c r="AI6" s="4">
        <f t="shared" si="2"/>
        <v>3374.8125424237201</v>
      </c>
      <c r="AJ6" s="11">
        <f t="shared" si="0"/>
        <v>-42.558458835299916</v>
      </c>
    </row>
    <row r="7" spans="1:36" x14ac:dyDescent="0.4">
      <c r="A7" s="1">
        <v>5</v>
      </c>
      <c r="B7" s="6" t="s">
        <v>17</v>
      </c>
      <c r="C7" s="6">
        <v>2014</v>
      </c>
      <c r="D7" s="6" t="s">
        <v>14</v>
      </c>
      <c r="E7" s="6">
        <v>276</v>
      </c>
      <c r="F7" s="4">
        <v>292.66700231480991</v>
      </c>
      <c r="G7" s="4">
        <v>311.66700231480991</v>
      </c>
      <c r="H7" s="5">
        <v>9.5787269485129887</v>
      </c>
      <c r="I7" s="5">
        <v>166.20966302752703</v>
      </c>
      <c r="J7" s="5">
        <v>0</v>
      </c>
      <c r="K7" s="5">
        <v>1.2433048592641101</v>
      </c>
      <c r="L7" s="4">
        <v>3362.9319177503198</v>
      </c>
      <c r="M7" s="4">
        <f t="shared" si="1"/>
        <v>6737.8638355006397</v>
      </c>
      <c r="N7" s="11">
        <v>291.75033564813998</v>
      </c>
      <c r="O7" s="4">
        <v>293.75033564813998</v>
      </c>
      <c r="P7" s="4">
        <v>310.18158564814007</v>
      </c>
      <c r="Q7" s="4">
        <v>312.66700231480991</v>
      </c>
      <c r="R7" s="5">
        <v>8.4354962594037808</v>
      </c>
      <c r="S7" s="5">
        <v>10.7096467850916</v>
      </c>
      <c r="T7" s="5">
        <v>101.174576641483</v>
      </c>
      <c r="U7" s="5">
        <v>247.82056638547499</v>
      </c>
      <c r="V7" s="5">
        <v>0</v>
      </c>
      <c r="W7" s="5">
        <v>0.14010744962560001</v>
      </c>
      <c r="X7" s="5">
        <v>0.55390516888914298</v>
      </c>
      <c r="Y7" s="5">
        <v>2.42605759546987</v>
      </c>
      <c r="Z7" s="11">
        <v>236.66700231480991</v>
      </c>
      <c r="AA7" s="4">
        <v>311.66700231480991</v>
      </c>
      <c r="AB7" s="4">
        <v>426.66700231480991</v>
      </c>
      <c r="AC7" s="4">
        <v>434.66542824074008</v>
      </c>
      <c r="AD7" s="5">
        <v>1.8873584633709299</v>
      </c>
      <c r="AE7" s="5">
        <v>63.624112041231598</v>
      </c>
      <c r="AF7" s="5">
        <v>0</v>
      </c>
      <c r="AG7" s="5">
        <v>0</v>
      </c>
      <c r="AH7" s="4">
        <v>3159.50861815387</v>
      </c>
      <c r="AI7" s="4">
        <f t="shared" si="2"/>
        <v>6335.0172363077399</v>
      </c>
      <c r="AJ7" s="11">
        <f t="shared" si="0"/>
        <v>402.8465991928997</v>
      </c>
    </row>
    <row r="8" spans="1:36" x14ac:dyDescent="0.4">
      <c r="A8" s="1">
        <v>6</v>
      </c>
      <c r="B8" s="6" t="s">
        <v>17</v>
      </c>
      <c r="C8" s="6">
        <v>2015</v>
      </c>
      <c r="D8" s="6" t="s">
        <v>15</v>
      </c>
      <c r="E8" s="6">
        <v>86</v>
      </c>
      <c r="F8" s="4">
        <v>73.666284722220098</v>
      </c>
      <c r="G8" s="4">
        <v>84.666284722220098</v>
      </c>
      <c r="H8" s="5">
        <v>1.2999499849710101</v>
      </c>
      <c r="I8" s="5">
        <v>279.13811411791801</v>
      </c>
      <c r="J8" s="5">
        <v>0</v>
      </c>
      <c r="K8" s="5">
        <v>3.29613444719483</v>
      </c>
      <c r="L8" s="4">
        <v>909.78622536398802</v>
      </c>
      <c r="M8" s="4">
        <f t="shared" si="1"/>
        <v>1831.572450727976</v>
      </c>
      <c r="N8" s="11">
        <v>73.666284722220098</v>
      </c>
      <c r="O8" s="4">
        <v>73.666284722220098</v>
      </c>
      <c r="P8" s="4">
        <v>84.666284722220098</v>
      </c>
      <c r="Q8" s="4">
        <v>84.666284722220098</v>
      </c>
      <c r="R8" s="5">
        <v>1.0003914682117399</v>
      </c>
      <c r="S8" s="5">
        <v>1.5710501256179501</v>
      </c>
      <c r="T8" s="5">
        <v>155.790816531882</v>
      </c>
      <c r="U8" s="5">
        <v>472.76400931916504</v>
      </c>
      <c r="V8" s="5">
        <v>0</v>
      </c>
      <c r="W8" s="5">
        <v>0.34820372144670098</v>
      </c>
      <c r="X8" s="5">
        <v>1.70171945415698</v>
      </c>
      <c r="Y8" s="5">
        <v>7.4910755897733603</v>
      </c>
      <c r="Z8" s="11">
        <v>73.666284722220098</v>
      </c>
      <c r="AA8" s="4">
        <v>84.666284722220098</v>
      </c>
      <c r="AB8" s="4">
        <v>138.6662847222201</v>
      </c>
      <c r="AC8" s="4">
        <v>145.66694444444011</v>
      </c>
      <c r="AD8" s="5">
        <v>1.1451906645586301</v>
      </c>
      <c r="AE8" s="5">
        <v>171.323808714031</v>
      </c>
      <c r="AF8" s="5">
        <v>0</v>
      </c>
      <c r="AG8" s="5">
        <v>0.56392302630150204</v>
      </c>
      <c r="AH8" s="4">
        <v>938.69625077515605</v>
      </c>
      <c r="AI8" s="4">
        <f t="shared" si="2"/>
        <v>1893.3925015503121</v>
      </c>
      <c r="AJ8" s="11">
        <f t="shared" si="0"/>
        <v>-61.820050822336043</v>
      </c>
    </row>
    <row r="9" spans="1:36" x14ac:dyDescent="0.4">
      <c r="A9" s="1">
        <v>7</v>
      </c>
      <c r="B9" s="6" t="s">
        <v>17</v>
      </c>
      <c r="C9" s="6">
        <v>2016</v>
      </c>
      <c r="D9" s="6" t="s">
        <v>15</v>
      </c>
      <c r="E9" s="6">
        <v>146</v>
      </c>
      <c r="F9" s="4">
        <v>58.675775462959791</v>
      </c>
      <c r="G9" s="4">
        <v>79.675775462959791</v>
      </c>
      <c r="H9" s="5">
        <v>1.09039871603274</v>
      </c>
      <c r="I9" s="5">
        <v>200.68665485494299</v>
      </c>
      <c r="J9" s="5">
        <v>0</v>
      </c>
      <c r="K9" s="5">
        <v>0.86376489618093899</v>
      </c>
      <c r="L9" s="4">
        <v>1541.6848266265799</v>
      </c>
      <c r="M9" s="4">
        <f t="shared" si="1"/>
        <v>3095.3696532531599</v>
      </c>
      <c r="N9" s="11">
        <v>58.675775462959791</v>
      </c>
      <c r="O9" s="4">
        <v>59.675775462959791</v>
      </c>
      <c r="P9" s="4">
        <v>78.675775462959791</v>
      </c>
      <c r="Q9" s="4">
        <v>79.675775462959791</v>
      </c>
      <c r="R9" s="5">
        <v>0.90947053505490205</v>
      </c>
      <c r="S9" s="5">
        <v>1.3045800928487199</v>
      </c>
      <c r="T9" s="5">
        <v>129.36020855523901</v>
      </c>
      <c r="U9" s="5">
        <v>288.14942034639301</v>
      </c>
      <c r="V9" s="5">
        <v>0</v>
      </c>
      <c r="W9" s="5">
        <v>0.25983697508126902</v>
      </c>
      <c r="X9" s="5">
        <v>0.12565806822738901</v>
      </c>
      <c r="Y9" s="5">
        <v>1.67405938242563</v>
      </c>
      <c r="Z9" s="11">
        <v>21.675775462959791</v>
      </c>
      <c r="AA9" s="4">
        <v>29.675775462959791</v>
      </c>
      <c r="AB9" s="4">
        <v>58.675775462959791</v>
      </c>
      <c r="AC9" s="4">
        <v>79.675775462959791</v>
      </c>
      <c r="AD9" s="5">
        <v>1.0230687832921599</v>
      </c>
      <c r="AE9" s="5">
        <v>150.86606864763999</v>
      </c>
      <c r="AF9" s="5">
        <v>0</v>
      </c>
      <c r="AG9" s="5">
        <v>0.34042768239878601</v>
      </c>
      <c r="AH9" s="4">
        <v>1565.4077469362401</v>
      </c>
      <c r="AI9" s="4">
        <f t="shared" si="2"/>
        <v>3146.8154938724801</v>
      </c>
      <c r="AJ9" s="11">
        <f t="shared" si="0"/>
        <v>-51.445840619320279</v>
      </c>
    </row>
    <row r="10" spans="1:36" x14ac:dyDescent="0.4">
      <c r="A10" s="1">
        <v>8</v>
      </c>
      <c r="B10" s="6" t="s">
        <v>17</v>
      </c>
      <c r="C10" s="6">
        <v>2016</v>
      </c>
      <c r="D10" s="6" t="s">
        <v>14</v>
      </c>
      <c r="E10" s="6">
        <v>172</v>
      </c>
      <c r="F10" s="4">
        <v>246.66652777778017</v>
      </c>
      <c r="G10" s="4">
        <v>313.66652777778017</v>
      </c>
      <c r="H10" s="5">
        <v>2.1510324542794099</v>
      </c>
      <c r="I10" s="5">
        <v>61.2470944057265</v>
      </c>
      <c r="J10" s="5">
        <v>0</v>
      </c>
      <c r="K10" s="5">
        <v>1.97614090474281E-2</v>
      </c>
      <c r="L10" s="4">
        <v>2014.3785229412699</v>
      </c>
      <c r="M10" s="4">
        <f t="shared" si="1"/>
        <v>4040.7570458825398</v>
      </c>
      <c r="N10" s="11">
        <v>245.74986111111002</v>
      </c>
      <c r="O10" s="4">
        <v>246.74986111111002</v>
      </c>
      <c r="P10" s="4">
        <v>311.66949074074</v>
      </c>
      <c r="Q10" s="4">
        <v>313.74986111111002</v>
      </c>
      <c r="R10" s="5">
        <v>1.72701458203666</v>
      </c>
      <c r="S10" s="5">
        <v>2.55183256921435</v>
      </c>
      <c r="T10" s="5">
        <v>49.512757279991604</v>
      </c>
      <c r="U10" s="5">
        <v>74.855483341656907</v>
      </c>
      <c r="V10" s="5">
        <v>0</v>
      </c>
      <c r="W10" s="5">
        <v>0.27418950441614798</v>
      </c>
      <c r="X10" s="5">
        <v>0</v>
      </c>
      <c r="Y10" s="5">
        <v>0.27189746160744299</v>
      </c>
      <c r="Z10" s="11">
        <v>246.66652777778017</v>
      </c>
      <c r="AA10" s="4">
        <v>279.66652777778017</v>
      </c>
      <c r="AB10" s="4">
        <v>296.66652777778017</v>
      </c>
      <c r="AC10" s="4">
        <v>313.66652777778017</v>
      </c>
      <c r="AD10" s="5">
        <v>2.23212113857574</v>
      </c>
      <c r="AE10" s="5">
        <v>84.593761478416994</v>
      </c>
      <c r="AF10" s="5">
        <v>0</v>
      </c>
      <c r="AG10" s="5">
        <v>0.25483706750710999</v>
      </c>
      <c r="AH10" s="4">
        <v>1974.7327011418099</v>
      </c>
      <c r="AI10" s="4">
        <f t="shared" si="2"/>
        <v>3965.4654022836198</v>
      </c>
      <c r="AJ10" s="11">
        <f t="shared" si="0"/>
        <v>75.291643598920018</v>
      </c>
    </row>
    <row r="11" spans="1:36" x14ac:dyDescent="0.4">
      <c r="A11" s="1">
        <v>9</v>
      </c>
      <c r="B11" s="6" t="s">
        <v>17</v>
      </c>
      <c r="C11" s="6">
        <v>2017</v>
      </c>
      <c r="D11" s="6" t="s">
        <v>15</v>
      </c>
      <c r="E11" s="6">
        <v>183</v>
      </c>
      <c r="F11" s="4">
        <v>64.65896990741021</v>
      </c>
      <c r="G11" s="4">
        <v>78.65896990741021</v>
      </c>
      <c r="H11" s="5">
        <v>2.6264650142261998</v>
      </c>
      <c r="I11" s="5">
        <v>200.85427042270501</v>
      </c>
      <c r="J11" s="5">
        <v>0</v>
      </c>
      <c r="K11" s="5">
        <v>3.06175701645738</v>
      </c>
      <c r="L11" s="4">
        <v>2012.49860767358</v>
      </c>
      <c r="M11" s="4">
        <f t="shared" si="1"/>
        <v>4036.9972153471599</v>
      </c>
      <c r="N11" s="11">
        <v>63.742303240740057</v>
      </c>
      <c r="O11" s="4">
        <v>63.742303240740057</v>
      </c>
      <c r="P11" s="4">
        <v>77.742303240740057</v>
      </c>
      <c r="Q11" s="4">
        <v>78.65896990741021</v>
      </c>
      <c r="R11" s="5">
        <v>2.2904379762441001</v>
      </c>
      <c r="S11" s="5">
        <v>3.1213780505548598</v>
      </c>
      <c r="T11" s="5">
        <v>109.36852580345101</v>
      </c>
      <c r="U11" s="5">
        <v>332.02307155104899</v>
      </c>
      <c r="V11" s="5">
        <v>0</v>
      </c>
      <c r="W11" s="5">
        <v>0.19583229421089801</v>
      </c>
      <c r="X11" s="5">
        <v>1.6689282564858301</v>
      </c>
      <c r="Y11" s="5">
        <v>6.3615590099194401</v>
      </c>
      <c r="Z11" s="11">
        <v>64.65896990741021</v>
      </c>
      <c r="AA11" s="4">
        <v>96.65896990741021</v>
      </c>
      <c r="AB11" s="4">
        <v>114.65896990741021</v>
      </c>
      <c r="AC11" s="4">
        <v>124.65896990741021</v>
      </c>
      <c r="AD11" s="5">
        <v>1.4797046474222799</v>
      </c>
      <c r="AE11" s="5">
        <v>76.730266749183301</v>
      </c>
      <c r="AF11" s="5">
        <v>0</v>
      </c>
      <c r="AG11" s="5">
        <v>0</v>
      </c>
      <c r="AH11" s="4">
        <v>2021.7951927924</v>
      </c>
      <c r="AI11" s="4">
        <f t="shared" si="2"/>
        <v>4059.5903855848001</v>
      </c>
      <c r="AJ11" s="11">
        <f t="shared" si="0"/>
        <v>-22.593170237640152</v>
      </c>
    </row>
    <row r="12" spans="1:36" x14ac:dyDescent="0.4">
      <c r="A12" s="1">
        <v>10</v>
      </c>
      <c r="B12" s="6" t="s">
        <v>17</v>
      </c>
      <c r="C12" s="6">
        <v>2018</v>
      </c>
      <c r="D12" s="6" t="s">
        <v>15</v>
      </c>
      <c r="E12" s="6">
        <v>173</v>
      </c>
      <c r="F12" s="4">
        <v>65.661874999999782</v>
      </c>
      <c r="G12" s="4">
        <v>87.661874999999782</v>
      </c>
      <c r="H12" s="5">
        <v>3.3276004125684597</v>
      </c>
      <c r="I12" s="5">
        <v>191.60808579040798</v>
      </c>
      <c r="J12" s="5">
        <v>0</v>
      </c>
      <c r="K12" s="5">
        <v>0.82859020114513005</v>
      </c>
      <c r="L12" s="4">
        <v>1980.18012545488</v>
      </c>
      <c r="M12" s="4">
        <f t="shared" si="1"/>
        <v>3972.36025090976</v>
      </c>
      <c r="N12" s="11">
        <v>64.220208333329992</v>
      </c>
      <c r="O12" s="4">
        <v>66.270208333330174</v>
      </c>
      <c r="P12" s="4">
        <v>85.745208333330083</v>
      </c>
      <c r="Q12" s="4">
        <v>86.745208333330083</v>
      </c>
      <c r="R12" s="5">
        <v>2.7020432746163099</v>
      </c>
      <c r="S12" s="5">
        <v>3.86187110642003</v>
      </c>
      <c r="T12" s="5">
        <v>128.94802957862402</v>
      </c>
      <c r="U12" s="5">
        <v>259.41555681386399</v>
      </c>
      <c r="V12" s="5">
        <v>0</v>
      </c>
      <c r="W12" s="5">
        <v>0.24464369462796701</v>
      </c>
      <c r="X12" s="5">
        <v>0.12575574930660999</v>
      </c>
      <c r="Y12" s="5">
        <v>1.5835762854401001</v>
      </c>
      <c r="Z12" s="11">
        <v>65.661874999999782</v>
      </c>
      <c r="AA12" s="4">
        <v>87.661874999999782</v>
      </c>
      <c r="AB12" s="4">
        <v>128.66187499999978</v>
      </c>
      <c r="AC12" s="4">
        <v>135.66730324073978</v>
      </c>
      <c r="AD12" s="5">
        <v>1.9315473486685</v>
      </c>
      <c r="AE12" s="5">
        <v>148.563168914789</v>
      </c>
      <c r="AF12" s="5">
        <v>0</v>
      </c>
      <c r="AG12" s="5">
        <v>0.174401394448506</v>
      </c>
      <c r="AH12" s="4">
        <v>1930.3253723626999</v>
      </c>
      <c r="AI12" s="4">
        <f t="shared" si="2"/>
        <v>3876.6507447253998</v>
      </c>
      <c r="AJ12" s="11">
        <f t="shared" si="0"/>
        <v>95.70950618436018</v>
      </c>
    </row>
    <row r="13" spans="1:36" x14ac:dyDescent="0.4">
      <c r="A13" s="1">
        <v>11</v>
      </c>
      <c r="B13" s="6" t="s">
        <v>17</v>
      </c>
      <c r="C13" s="6">
        <v>2019</v>
      </c>
      <c r="D13" s="6" t="s">
        <v>15</v>
      </c>
      <c r="E13" s="6">
        <v>103</v>
      </c>
      <c r="F13" s="4">
        <v>69.670034722219953</v>
      </c>
      <c r="G13" s="4">
        <v>85.670034722219953</v>
      </c>
      <c r="H13" s="5">
        <v>6.7571627492522106</v>
      </c>
      <c r="I13" s="5">
        <v>194.64687264682698</v>
      </c>
      <c r="J13" s="5">
        <v>0</v>
      </c>
      <c r="K13" s="5">
        <v>2.3643527455740498</v>
      </c>
      <c r="L13" s="4">
        <v>1243.93662484482</v>
      </c>
      <c r="M13" s="4">
        <f t="shared" si="1"/>
        <v>2499.87324968964</v>
      </c>
      <c r="N13" s="11">
        <v>69.188784722220134</v>
      </c>
      <c r="O13" s="4">
        <v>70.670034722219953</v>
      </c>
      <c r="P13" s="4">
        <v>84.753368055549799</v>
      </c>
      <c r="Q13" s="4">
        <v>86.753368055549799</v>
      </c>
      <c r="R13" s="5">
        <v>5.4354982933242697</v>
      </c>
      <c r="S13" s="5">
        <v>8.0428857608595905</v>
      </c>
      <c r="T13" s="5">
        <v>116.52638808543301</v>
      </c>
      <c r="U13" s="5">
        <v>309.674110974462</v>
      </c>
      <c r="V13" s="5">
        <v>0</v>
      </c>
      <c r="W13" s="5">
        <v>0.26690414920822397</v>
      </c>
      <c r="X13" s="5">
        <v>1.3419993481842001</v>
      </c>
      <c r="Y13" s="5">
        <v>4.2221122579662804</v>
      </c>
      <c r="Z13" s="11">
        <v>69.670034722219953</v>
      </c>
      <c r="AA13" s="4">
        <v>85.670034722219953</v>
      </c>
      <c r="AB13" s="4">
        <v>136.67003472221995</v>
      </c>
      <c r="AC13" s="4">
        <v>144.66623842592981</v>
      </c>
      <c r="AD13" s="5">
        <v>5.8696590002577107</v>
      </c>
      <c r="AE13" s="5">
        <v>139.38099341285499</v>
      </c>
      <c r="AF13" s="5">
        <v>0</v>
      </c>
      <c r="AG13" s="5">
        <v>1.2296164197064401</v>
      </c>
      <c r="AH13" s="4">
        <v>1253.0137064339999</v>
      </c>
      <c r="AI13" s="4">
        <f t="shared" si="2"/>
        <v>2522.0274128679998</v>
      </c>
      <c r="AJ13" s="11">
        <f t="shared" si="0"/>
        <v>-22.154163178359795</v>
      </c>
    </row>
    <row r="14" spans="1:36" x14ac:dyDescent="0.4">
      <c r="A14" s="1">
        <v>12</v>
      </c>
      <c r="B14" s="6" t="s">
        <v>17</v>
      </c>
      <c r="C14" s="6">
        <v>2020</v>
      </c>
      <c r="D14" s="6" t="s">
        <v>15</v>
      </c>
      <c r="E14" s="6">
        <v>101</v>
      </c>
      <c r="F14" s="4">
        <v>65.671423611110185</v>
      </c>
      <c r="G14" s="4">
        <v>86.671423611110185</v>
      </c>
      <c r="H14" s="5">
        <v>4.22936670494202</v>
      </c>
      <c r="I14" s="5">
        <v>179.109714706505</v>
      </c>
      <c r="J14" s="5">
        <v>0</v>
      </c>
      <c r="K14" s="5">
        <v>0.88964539353919603</v>
      </c>
      <c r="L14" s="4">
        <v>1201.88471584486</v>
      </c>
      <c r="M14" s="4">
        <f t="shared" si="1"/>
        <v>2415.76943168972</v>
      </c>
      <c r="N14" s="11">
        <v>65.671423611110185</v>
      </c>
      <c r="O14" s="4">
        <v>67.196423611109822</v>
      </c>
      <c r="P14" s="4">
        <v>84.671423611110185</v>
      </c>
      <c r="Q14" s="4">
        <v>86.279756944440123</v>
      </c>
      <c r="R14" s="5">
        <v>3.30417172918261</v>
      </c>
      <c r="S14" s="5">
        <v>5.3838795883195294</v>
      </c>
      <c r="T14" s="5">
        <v>115.899712089199</v>
      </c>
      <c r="U14" s="5">
        <v>275.47355929963499</v>
      </c>
      <c r="V14" s="5">
        <v>0</v>
      </c>
      <c r="W14" s="5">
        <v>0.38177436002557102</v>
      </c>
      <c r="X14" s="5">
        <v>0.20184907218811601</v>
      </c>
      <c r="Y14" s="5">
        <v>1.7712800506503299</v>
      </c>
      <c r="Z14" s="11">
        <v>65.671423611110185</v>
      </c>
      <c r="AA14" s="4">
        <v>86.671423611110185</v>
      </c>
      <c r="AB14" s="4">
        <v>115.67142361111019</v>
      </c>
      <c r="AC14" s="4">
        <v>123.67142361111019</v>
      </c>
      <c r="AD14" s="5">
        <v>3.66734854366833</v>
      </c>
      <c r="AE14" s="5">
        <v>129.96279030066901</v>
      </c>
      <c r="AF14" s="5">
        <v>0</v>
      </c>
      <c r="AG14" s="5">
        <v>7.6885392431251504E-2</v>
      </c>
      <c r="AH14" s="4">
        <v>1216.1908884069301</v>
      </c>
      <c r="AI14" s="4">
        <f t="shared" si="2"/>
        <v>2448.3817768138601</v>
      </c>
      <c r="AJ14" s="11">
        <f t="shared" si="0"/>
        <v>-32.61234512414012</v>
      </c>
    </row>
    <row r="15" spans="1:36" x14ac:dyDescent="0.4">
      <c r="A15" s="1">
        <v>13</v>
      </c>
      <c r="B15" s="6" t="s">
        <v>17</v>
      </c>
      <c r="C15" s="6">
        <v>2021</v>
      </c>
      <c r="D15" s="6" t="s">
        <v>15</v>
      </c>
      <c r="E15" s="6">
        <v>84</v>
      </c>
      <c r="F15" s="4">
        <v>77.662071759260016</v>
      </c>
      <c r="G15" s="4">
        <v>96.662071759259561</v>
      </c>
      <c r="H15" s="5">
        <v>0.86678065819220707</v>
      </c>
      <c r="I15" s="5">
        <v>172.96501804637302</v>
      </c>
      <c r="J15" s="5">
        <v>0</v>
      </c>
      <c r="K15" s="5">
        <v>2.1170370012286601</v>
      </c>
      <c r="L15" s="4">
        <v>895.72581936573499</v>
      </c>
      <c r="M15" s="4">
        <f t="shared" si="1"/>
        <v>1803.45163873147</v>
      </c>
      <c r="N15" s="11">
        <v>76.745405092589863</v>
      </c>
      <c r="O15" s="4">
        <v>76.745405092589863</v>
      </c>
      <c r="P15" s="4">
        <v>95.745405092589863</v>
      </c>
      <c r="Q15" s="4">
        <v>95.745405092589863</v>
      </c>
      <c r="R15" s="5">
        <v>0.68600500131068198</v>
      </c>
      <c r="S15" s="5">
        <v>1.0813039466362899</v>
      </c>
      <c r="T15" s="5">
        <v>108.33760795625601</v>
      </c>
      <c r="U15" s="5">
        <v>265.42594972355198</v>
      </c>
      <c r="V15" s="5">
        <v>0</v>
      </c>
      <c r="W15" s="5">
        <v>0.24904337241765201</v>
      </c>
      <c r="X15" s="5">
        <v>1.1735736711595099</v>
      </c>
      <c r="Y15" s="5">
        <v>3.98929068241734</v>
      </c>
      <c r="Z15" s="11">
        <v>77.662071759260016</v>
      </c>
      <c r="AA15" s="4">
        <v>96.662071759259561</v>
      </c>
      <c r="AB15" s="4">
        <v>116.66207175925956</v>
      </c>
      <c r="AC15" s="4">
        <v>124.66207175925956</v>
      </c>
      <c r="AD15" s="5">
        <v>0.75612769964707904</v>
      </c>
      <c r="AE15" s="5">
        <v>126.75500736149499</v>
      </c>
      <c r="AF15" s="5">
        <v>0</v>
      </c>
      <c r="AG15" s="5">
        <v>1.01882249789587</v>
      </c>
      <c r="AH15" s="4">
        <v>922.78936752494701</v>
      </c>
      <c r="AI15" s="4">
        <f t="shared" si="2"/>
        <v>1861.578735049894</v>
      </c>
      <c r="AJ15" s="11">
        <f t="shared" si="0"/>
        <v>-58.127096318424037</v>
      </c>
    </row>
    <row r="16" spans="1:36" x14ac:dyDescent="0.4">
      <c r="A16" s="1">
        <v>14</v>
      </c>
      <c r="B16" s="6" t="s">
        <v>18</v>
      </c>
      <c r="C16" s="6">
        <v>2013</v>
      </c>
      <c r="D16" s="6" t="s">
        <v>14</v>
      </c>
      <c r="E16" s="6">
        <v>215</v>
      </c>
      <c r="F16" s="4">
        <v>216.66633101851994</v>
      </c>
      <c r="G16" s="4">
        <v>320.66633101851994</v>
      </c>
      <c r="H16" s="5">
        <v>1.6588543495860399</v>
      </c>
      <c r="I16" s="5">
        <v>53.414808323433704</v>
      </c>
      <c r="J16" s="5">
        <v>0</v>
      </c>
      <c r="K16" s="5">
        <v>0.19282244302902299</v>
      </c>
      <c r="L16" s="4">
        <v>2567.4329220244799</v>
      </c>
      <c r="M16" s="4">
        <f t="shared" si="1"/>
        <v>5146.8658440489598</v>
      </c>
      <c r="N16" s="11">
        <v>216.66633101851994</v>
      </c>
      <c r="O16" s="4">
        <v>217.74966435185002</v>
      </c>
      <c r="P16" s="4">
        <v>319.18091435185011</v>
      </c>
      <c r="Q16" s="4">
        <v>321.74966435185002</v>
      </c>
      <c r="R16" s="5">
        <v>1.41981026203657</v>
      </c>
      <c r="S16" s="5">
        <v>1.9710914023420101</v>
      </c>
      <c r="T16" s="5">
        <v>44.738683734983702</v>
      </c>
      <c r="U16" s="5">
        <v>67.956404122598187</v>
      </c>
      <c r="V16" s="5">
        <v>0</v>
      </c>
      <c r="W16" s="5">
        <v>0.254387880460194</v>
      </c>
      <c r="X16" s="5">
        <v>0</v>
      </c>
      <c r="Y16" s="5">
        <v>0.415662110787687</v>
      </c>
      <c r="Z16" s="11">
        <v>216.66633101851994</v>
      </c>
      <c r="AA16" s="4">
        <v>297.66633101851994</v>
      </c>
      <c r="AB16" s="4">
        <v>312.66633101851994</v>
      </c>
      <c r="AC16" s="4">
        <v>320.66633101851994</v>
      </c>
      <c r="AD16" s="5">
        <v>1.81687125322579</v>
      </c>
      <c r="AE16" s="5">
        <v>62.035577880388303</v>
      </c>
      <c r="AF16" s="5">
        <v>0</v>
      </c>
      <c r="AG16" s="5">
        <v>0.31630718809050101</v>
      </c>
      <c r="AH16" s="4">
        <v>2538.29758896864</v>
      </c>
      <c r="AI16" s="4">
        <f t="shared" si="2"/>
        <v>5092.5951779372799</v>
      </c>
      <c r="AJ16" s="11">
        <f t="shared" si="0"/>
        <v>54.27066611167993</v>
      </c>
    </row>
    <row r="17" spans="1:36" x14ac:dyDescent="0.4">
      <c r="A17" s="1">
        <v>15</v>
      </c>
      <c r="B17" s="6" t="s">
        <v>18</v>
      </c>
      <c r="C17" s="6">
        <v>2014</v>
      </c>
      <c r="D17" s="6" t="s">
        <v>15</v>
      </c>
      <c r="E17" s="6">
        <v>148</v>
      </c>
      <c r="F17" s="4">
        <v>71.666724537039954</v>
      </c>
      <c r="G17" s="4">
        <v>90.666724537039954</v>
      </c>
      <c r="H17" s="5">
        <v>1.90862169292323</v>
      </c>
      <c r="I17" s="5">
        <v>136.03202369067398</v>
      </c>
      <c r="J17" s="5">
        <v>0</v>
      </c>
      <c r="K17" s="5">
        <v>0.36673601897284802</v>
      </c>
      <c r="L17" s="4">
        <v>1618.72327734742</v>
      </c>
      <c r="M17" s="4">
        <f t="shared" si="1"/>
        <v>3249.44655469484</v>
      </c>
      <c r="N17" s="11">
        <v>71.666724537039954</v>
      </c>
      <c r="O17" s="4">
        <v>72.750057870370028</v>
      </c>
      <c r="P17" s="4">
        <v>89.666724537039954</v>
      </c>
      <c r="Q17" s="4">
        <v>91.191724537040045</v>
      </c>
      <c r="R17" s="5">
        <v>1.63567943510986</v>
      </c>
      <c r="S17" s="5">
        <v>2.2575924706440502</v>
      </c>
      <c r="T17" s="5">
        <v>71.31426356118061</v>
      </c>
      <c r="U17" s="5">
        <v>200.514441946251</v>
      </c>
      <c r="V17" s="5">
        <v>0</v>
      </c>
      <c r="W17" s="5">
        <v>0.25917666616426499</v>
      </c>
      <c r="X17" s="5">
        <v>0</v>
      </c>
      <c r="Y17" s="5">
        <v>0.97280229434198995</v>
      </c>
      <c r="Z17" s="11">
        <v>29.666724537039954</v>
      </c>
      <c r="AA17" s="4">
        <v>37.666724537039954</v>
      </c>
      <c r="AB17" s="4">
        <v>70.666724537039954</v>
      </c>
      <c r="AC17" s="4">
        <v>90.666724537039954</v>
      </c>
      <c r="AD17" s="5">
        <v>1.56596164329626</v>
      </c>
      <c r="AE17" s="5">
        <v>94.118647766700207</v>
      </c>
      <c r="AF17" s="5">
        <v>0</v>
      </c>
      <c r="AG17" s="5">
        <v>0.14181610359331001</v>
      </c>
      <c r="AH17" s="4">
        <v>1623.7429548315899</v>
      </c>
      <c r="AI17" s="4">
        <f t="shared" si="2"/>
        <v>3263.4859096631799</v>
      </c>
      <c r="AJ17" s="11">
        <f t="shared" si="0"/>
        <v>-14.039354968339921</v>
      </c>
    </row>
    <row r="18" spans="1:36" x14ac:dyDescent="0.4">
      <c r="A18" s="1">
        <v>16</v>
      </c>
      <c r="B18" s="6" t="s">
        <v>18</v>
      </c>
      <c r="C18" s="6">
        <v>2015</v>
      </c>
      <c r="D18" s="6" t="s">
        <v>15</v>
      </c>
      <c r="E18" s="6">
        <v>189</v>
      </c>
      <c r="F18" s="4">
        <v>70.667187499999955</v>
      </c>
      <c r="G18" s="4">
        <v>78.667187499999955</v>
      </c>
      <c r="H18" s="5">
        <v>4.4973530324911195</v>
      </c>
      <c r="I18" s="5">
        <v>349.89599902420099</v>
      </c>
      <c r="J18" s="5">
        <v>0</v>
      </c>
      <c r="K18" s="5">
        <v>1.04208521197051</v>
      </c>
      <c r="L18" s="4">
        <v>2155.0623615885702</v>
      </c>
      <c r="M18" s="4">
        <f t="shared" si="1"/>
        <v>4322.1247231771404</v>
      </c>
      <c r="N18" s="11">
        <v>70.667187499999955</v>
      </c>
      <c r="O18" s="4">
        <v>71.667187499999955</v>
      </c>
      <c r="P18" s="4">
        <v>76.667187499999955</v>
      </c>
      <c r="Q18" s="4">
        <v>77.750520833330029</v>
      </c>
      <c r="R18" s="5">
        <v>3.86751244713993</v>
      </c>
      <c r="S18" s="5">
        <v>5.1013086296919905</v>
      </c>
      <c r="T18" s="5">
        <v>145.687666202277</v>
      </c>
      <c r="U18" s="5">
        <v>622.22873841323701</v>
      </c>
      <c r="V18" s="5">
        <v>0</v>
      </c>
      <c r="W18" s="5">
        <v>0.15918560824809799</v>
      </c>
      <c r="X18" s="5">
        <v>5.0274785383344602E-2</v>
      </c>
      <c r="Y18" s="5">
        <v>3.8532973118854601</v>
      </c>
      <c r="Z18" s="11">
        <v>347.66718749999995</v>
      </c>
      <c r="AA18" s="4">
        <v>357.66718749999995</v>
      </c>
      <c r="AB18" s="4">
        <v>435.66718749999995</v>
      </c>
      <c r="AC18" s="4">
        <v>443.66718749999995</v>
      </c>
      <c r="AD18" s="5">
        <v>2.3276840036399098</v>
      </c>
      <c r="AE18" s="5">
        <v>178.708714976393</v>
      </c>
      <c r="AF18" s="5">
        <v>0</v>
      </c>
      <c r="AG18" s="5">
        <v>0</v>
      </c>
      <c r="AH18" s="4">
        <v>2071.2668475712699</v>
      </c>
      <c r="AI18" s="4">
        <f t="shared" si="2"/>
        <v>4158.5336951425397</v>
      </c>
      <c r="AJ18" s="11">
        <f t="shared" si="0"/>
        <v>163.59102803460064</v>
      </c>
    </row>
    <row r="19" spans="1:36" x14ac:dyDescent="0.4">
      <c r="A19" s="1">
        <v>17</v>
      </c>
      <c r="B19" s="6" t="s">
        <v>18</v>
      </c>
      <c r="C19" s="6">
        <v>2015</v>
      </c>
      <c r="D19" s="6" t="s">
        <v>14</v>
      </c>
      <c r="E19" s="6">
        <v>166</v>
      </c>
      <c r="F19" s="4">
        <v>227.66636574073982</v>
      </c>
      <c r="G19" s="4">
        <v>323.67749999999978</v>
      </c>
      <c r="H19" s="5">
        <v>1.11960859558601</v>
      </c>
      <c r="I19" s="5">
        <v>42.663770290091399</v>
      </c>
      <c r="J19" s="5">
        <v>0</v>
      </c>
      <c r="K19" s="5">
        <v>0</v>
      </c>
      <c r="L19" s="4">
        <v>1992.1581950821901</v>
      </c>
      <c r="M19" s="4">
        <f t="shared" si="1"/>
        <v>3996.3163901643802</v>
      </c>
      <c r="N19" s="11">
        <v>226.22469907407003</v>
      </c>
      <c r="O19" s="4">
        <v>227.74969907407012</v>
      </c>
      <c r="P19" s="4">
        <v>321.66636574073982</v>
      </c>
      <c r="Q19" s="4">
        <v>323.2420833333299</v>
      </c>
      <c r="R19" s="5">
        <v>0.89811576135292104</v>
      </c>
      <c r="S19" s="5">
        <v>1.4017856906707999</v>
      </c>
      <c r="T19" s="5">
        <v>36.302437664648998</v>
      </c>
      <c r="U19" s="5">
        <v>51.361169136712299</v>
      </c>
      <c r="V19" s="5">
        <v>0</v>
      </c>
      <c r="W19" s="5">
        <v>0.37824906905011202</v>
      </c>
      <c r="X19" s="5">
        <v>0</v>
      </c>
      <c r="Y19" s="5">
        <v>0.15351349174104401</v>
      </c>
      <c r="Z19" s="11">
        <v>227.66636574073982</v>
      </c>
      <c r="AA19" s="4">
        <v>252.66636574073982</v>
      </c>
      <c r="AB19" s="4">
        <v>260.66636574073982</v>
      </c>
      <c r="AC19" s="4">
        <v>323.67749999999978</v>
      </c>
      <c r="AD19" s="5">
        <v>1.75209274442839</v>
      </c>
      <c r="AE19" s="5">
        <v>45.3190263981014</v>
      </c>
      <c r="AF19" s="5">
        <v>0</v>
      </c>
      <c r="AG19" s="5">
        <v>0</v>
      </c>
      <c r="AH19" s="4">
        <v>2003.7551179295001</v>
      </c>
      <c r="AI19" s="4">
        <f t="shared" si="2"/>
        <v>4023.5102358590002</v>
      </c>
      <c r="AJ19" s="11">
        <f t="shared" si="0"/>
        <v>-27.193845694619995</v>
      </c>
    </row>
    <row r="20" spans="1:36" x14ac:dyDescent="0.4">
      <c r="A20" s="1">
        <v>18</v>
      </c>
      <c r="B20" s="6" t="s">
        <v>18</v>
      </c>
      <c r="C20" s="6">
        <v>2016</v>
      </c>
      <c r="D20" s="6" t="s">
        <v>15</v>
      </c>
      <c r="E20" s="6">
        <v>199</v>
      </c>
      <c r="F20" s="4">
        <v>64.669606481480059</v>
      </c>
      <c r="G20" s="4">
        <v>73.669606481480059</v>
      </c>
      <c r="H20" s="5">
        <v>2.2015272592330497</v>
      </c>
      <c r="I20" s="5">
        <v>269.21778568919996</v>
      </c>
      <c r="J20" s="5">
        <v>0</v>
      </c>
      <c r="K20" s="5">
        <v>1.28860506114548</v>
      </c>
      <c r="L20" s="4">
        <v>2136.8864998988001</v>
      </c>
      <c r="M20" s="4">
        <f t="shared" si="1"/>
        <v>4285.7729997976003</v>
      </c>
      <c r="N20" s="11">
        <v>64.669606481480059</v>
      </c>
      <c r="O20" s="4">
        <v>65.669606481480059</v>
      </c>
      <c r="P20" s="4">
        <v>73.144606481479968</v>
      </c>
      <c r="Q20" s="4">
        <v>73.669606481480059</v>
      </c>
      <c r="R20" s="5">
        <v>1.9417122675223499</v>
      </c>
      <c r="S20" s="5">
        <v>2.51263873479602</v>
      </c>
      <c r="T20" s="5">
        <v>130.36398824695502</v>
      </c>
      <c r="U20" s="5">
        <v>484.22874171842403</v>
      </c>
      <c r="V20" s="5">
        <v>0</v>
      </c>
      <c r="W20" s="5">
        <v>0.20975849351365899</v>
      </c>
      <c r="X20" s="5">
        <v>0.16046024654136701</v>
      </c>
      <c r="Y20" s="5">
        <v>4.6541916829158598</v>
      </c>
      <c r="Z20" s="11">
        <v>20.669606481480059</v>
      </c>
      <c r="AA20" s="4">
        <v>28.669606481480059</v>
      </c>
      <c r="AB20" s="4">
        <v>64.669606481480059</v>
      </c>
      <c r="AC20" s="4">
        <v>73.669606481480059</v>
      </c>
      <c r="AD20" s="5">
        <v>2.1606949374534503</v>
      </c>
      <c r="AE20" s="5">
        <v>151.942856452309</v>
      </c>
      <c r="AF20" s="5">
        <v>0</v>
      </c>
      <c r="AG20" s="5">
        <v>0</v>
      </c>
      <c r="AH20" s="4">
        <v>2160.9715050885702</v>
      </c>
      <c r="AI20" s="4">
        <f t="shared" si="2"/>
        <v>4337.9430101771404</v>
      </c>
      <c r="AJ20" s="11">
        <f t="shared" si="0"/>
        <v>-52.170010379540145</v>
      </c>
    </row>
    <row r="21" spans="1:36" x14ac:dyDescent="0.4">
      <c r="A21" s="1">
        <v>19</v>
      </c>
      <c r="B21" s="6" t="s">
        <v>19</v>
      </c>
      <c r="C21" s="6">
        <v>2014</v>
      </c>
      <c r="D21" s="6" t="s">
        <v>14</v>
      </c>
      <c r="E21" s="6">
        <v>131</v>
      </c>
      <c r="F21" s="4">
        <v>290.6667476851901</v>
      </c>
      <c r="G21" s="4">
        <v>313.67478009259003</v>
      </c>
      <c r="H21" s="5">
        <v>20.370122372555301</v>
      </c>
      <c r="I21" s="5">
        <v>126.468895094646</v>
      </c>
      <c r="J21" s="5">
        <v>0</v>
      </c>
      <c r="K21" s="5">
        <v>1.47266465042224</v>
      </c>
      <c r="L21" s="4">
        <v>1709.62261023462</v>
      </c>
      <c r="M21" s="4">
        <f t="shared" si="1"/>
        <v>3431.2452204692399</v>
      </c>
      <c r="N21" s="11">
        <v>286.6667476851901</v>
      </c>
      <c r="O21" s="4">
        <v>291.75008101851995</v>
      </c>
      <c r="P21" s="4">
        <v>311.14596469907997</v>
      </c>
      <c r="Q21" s="4">
        <v>314.67478009259003</v>
      </c>
      <c r="R21" s="5">
        <v>16.486617934385698</v>
      </c>
      <c r="S21" s="5">
        <v>24.676997332808298</v>
      </c>
      <c r="T21" s="5">
        <v>71.949366714159794</v>
      </c>
      <c r="U21" s="5">
        <v>191.91078039124898</v>
      </c>
      <c r="V21" s="5">
        <v>0</v>
      </c>
      <c r="W21" s="5">
        <v>0.20933424544454099</v>
      </c>
      <c r="X21" s="5">
        <v>0.77042885027151198</v>
      </c>
      <c r="Y21" s="5">
        <v>2.8252705893866201</v>
      </c>
      <c r="Z21" s="11">
        <v>213.6667476851901</v>
      </c>
      <c r="AA21" s="4">
        <v>245.6667476851901</v>
      </c>
      <c r="AB21" s="4">
        <v>290.6667476851901</v>
      </c>
      <c r="AC21" s="4">
        <v>314.67478009259003</v>
      </c>
      <c r="AD21" s="5">
        <v>7.3772364256140799</v>
      </c>
      <c r="AE21" s="5">
        <v>83.110904233698506</v>
      </c>
      <c r="AF21" s="5">
        <v>0</v>
      </c>
      <c r="AG21" s="5">
        <v>0.58898715812353597</v>
      </c>
      <c r="AH21" s="4">
        <v>1676.7137108337599</v>
      </c>
      <c r="AI21" s="4">
        <f t="shared" si="2"/>
        <v>3369.4274216675199</v>
      </c>
      <c r="AJ21" s="11">
        <f t="shared" si="0"/>
        <v>61.817798801720073</v>
      </c>
    </row>
    <row r="22" spans="1:36" x14ac:dyDescent="0.4">
      <c r="A22" s="1">
        <v>20</v>
      </c>
      <c r="B22" s="6" t="s">
        <v>19</v>
      </c>
      <c r="C22" s="6">
        <v>2015</v>
      </c>
      <c r="D22" s="6" t="s">
        <v>14</v>
      </c>
      <c r="E22" s="6">
        <v>139</v>
      </c>
      <c r="F22" s="4">
        <v>276.66690972222023</v>
      </c>
      <c r="G22" s="4">
        <v>312.66579861110995</v>
      </c>
      <c r="H22" s="5">
        <v>20.831055701131099</v>
      </c>
      <c r="I22" s="5">
        <v>53.377936555367903</v>
      </c>
      <c r="J22" s="5">
        <v>0</v>
      </c>
      <c r="K22" s="5">
        <v>1.0793603716165701</v>
      </c>
      <c r="L22" s="4">
        <v>1812.7384572620199</v>
      </c>
      <c r="M22" s="4">
        <f t="shared" si="1"/>
        <v>3637.4769145240398</v>
      </c>
      <c r="N22" s="11">
        <v>270.09190972221995</v>
      </c>
      <c r="O22" s="4">
        <v>282.23565972222013</v>
      </c>
      <c r="P22" s="4">
        <v>306.66579861110995</v>
      </c>
      <c r="Q22" s="4">
        <v>317.24132638888977</v>
      </c>
      <c r="R22" s="5">
        <v>16.377748522669499</v>
      </c>
      <c r="S22" s="5">
        <v>24.194664710261801</v>
      </c>
      <c r="T22" s="5">
        <v>34.074822757453404</v>
      </c>
      <c r="U22" s="5">
        <v>86.247104896258406</v>
      </c>
      <c r="V22" s="5">
        <v>0</v>
      </c>
      <c r="W22" s="5">
        <v>0.26048828899319398</v>
      </c>
      <c r="X22" s="5">
        <v>0.46198463619123098</v>
      </c>
      <c r="Y22" s="5">
        <v>1.67973781061896</v>
      </c>
      <c r="Z22" s="11">
        <v>197.66690972222</v>
      </c>
      <c r="AA22" s="4">
        <v>226.66690972222023</v>
      </c>
      <c r="AB22" s="4">
        <v>268.66690972222023</v>
      </c>
      <c r="AC22" s="4">
        <v>312.66579861110995</v>
      </c>
      <c r="AD22" s="5">
        <v>3.56446370512676</v>
      </c>
      <c r="AE22" s="5">
        <v>59.281723151145506</v>
      </c>
      <c r="AF22" s="5">
        <v>0</v>
      </c>
      <c r="AG22" s="5">
        <v>0.45374222233391298</v>
      </c>
      <c r="AH22" s="4">
        <v>1734.36210232239</v>
      </c>
      <c r="AI22" s="4">
        <f t="shared" si="2"/>
        <v>3484.72420464478</v>
      </c>
      <c r="AJ22" s="11">
        <f t="shared" si="0"/>
        <v>152.75270987925978</v>
      </c>
    </row>
    <row r="23" spans="1:36" x14ac:dyDescent="0.4">
      <c r="A23" s="1">
        <v>21</v>
      </c>
      <c r="B23" s="6" t="s">
        <v>19</v>
      </c>
      <c r="C23" s="6">
        <v>2016</v>
      </c>
      <c r="D23" s="6" t="s">
        <v>15</v>
      </c>
      <c r="E23" s="6">
        <v>225</v>
      </c>
      <c r="F23" s="4">
        <v>47.663368055560113</v>
      </c>
      <c r="G23" s="4">
        <v>88.663368055560113</v>
      </c>
      <c r="H23" s="5">
        <v>4.6765344272361897</v>
      </c>
      <c r="I23" s="5">
        <v>98.078101792890905</v>
      </c>
      <c r="J23" s="5">
        <v>0</v>
      </c>
      <c r="K23" s="5">
        <v>0</v>
      </c>
      <c r="L23" s="4">
        <v>2666.5239291014</v>
      </c>
      <c r="M23" s="4">
        <f t="shared" si="1"/>
        <v>5345.0478582027999</v>
      </c>
      <c r="N23" s="11">
        <v>45.74670138888996</v>
      </c>
      <c r="O23" s="4">
        <v>47.74670138888996</v>
      </c>
      <c r="P23" s="4">
        <v>86.221701388889869</v>
      </c>
      <c r="Q23" s="4">
        <v>87.74670138888996</v>
      </c>
      <c r="R23" s="5">
        <v>4.11722712456121</v>
      </c>
      <c r="S23" s="5">
        <v>5.33180512102407</v>
      </c>
      <c r="T23" s="5">
        <v>73.539083872633512</v>
      </c>
      <c r="U23" s="5">
        <v>131.35615340591502</v>
      </c>
      <c r="V23" s="5">
        <v>0</v>
      </c>
      <c r="W23" s="5">
        <v>0.193344414357591</v>
      </c>
      <c r="X23" s="5">
        <v>0</v>
      </c>
      <c r="Y23" s="5">
        <v>0.28879781256269099</v>
      </c>
      <c r="Z23" s="11">
        <v>47.663368055560113</v>
      </c>
      <c r="AA23" s="4">
        <v>88.663368055560113</v>
      </c>
      <c r="AB23" s="4">
        <v>134.66336805556011</v>
      </c>
      <c r="AC23" s="4">
        <v>142.66336805556011</v>
      </c>
      <c r="AD23" s="5">
        <v>4.0931866356165205</v>
      </c>
      <c r="AE23" s="5">
        <v>84.743988298427496</v>
      </c>
      <c r="AF23" s="5">
        <v>0</v>
      </c>
      <c r="AG23" s="5">
        <v>0</v>
      </c>
      <c r="AH23" s="4">
        <v>2660.6617204219401</v>
      </c>
      <c r="AI23" s="4">
        <f t="shared" si="2"/>
        <v>5337.3234408438802</v>
      </c>
      <c r="AJ23" s="11">
        <f t="shared" si="0"/>
        <v>7.7244173589197089</v>
      </c>
    </row>
    <row r="24" spans="1:36" x14ac:dyDescent="0.4">
      <c r="A24" s="1">
        <v>22</v>
      </c>
      <c r="B24" s="6" t="s">
        <v>20</v>
      </c>
      <c r="C24" s="6">
        <v>2013</v>
      </c>
      <c r="D24" s="6" t="s">
        <v>14</v>
      </c>
      <c r="E24" s="6">
        <v>155</v>
      </c>
      <c r="F24" s="4">
        <v>226.66428240740993</v>
      </c>
      <c r="G24" s="4">
        <v>302.66428240740993</v>
      </c>
      <c r="H24" s="5">
        <v>2.7471827785308403</v>
      </c>
      <c r="I24" s="5">
        <v>52.887406976248499</v>
      </c>
      <c r="J24" s="5">
        <v>0</v>
      </c>
      <c r="K24" s="5">
        <v>0</v>
      </c>
      <c r="L24" s="4">
        <v>1892.82947335667</v>
      </c>
      <c r="M24" s="4">
        <f t="shared" si="1"/>
        <v>3797.6589467133399</v>
      </c>
      <c r="N24" s="11">
        <v>225.22261574073991</v>
      </c>
      <c r="O24" s="4">
        <v>227.74761574074</v>
      </c>
      <c r="P24" s="4">
        <v>300.74761574074</v>
      </c>
      <c r="Q24" s="4">
        <v>301.74761574074</v>
      </c>
      <c r="R24" s="5">
        <v>2.1892233071169001</v>
      </c>
      <c r="S24" s="5">
        <v>3.3630442958248401</v>
      </c>
      <c r="T24" s="5">
        <v>43.703849804548106</v>
      </c>
      <c r="U24" s="5">
        <v>67.786432130256998</v>
      </c>
      <c r="V24" s="5">
        <v>0</v>
      </c>
      <c r="W24" s="5">
        <v>0.26746088971822801</v>
      </c>
      <c r="X24" s="5">
        <v>0</v>
      </c>
      <c r="Y24" s="5">
        <v>0.250784472304803</v>
      </c>
      <c r="Z24" s="11">
        <v>229.66428240740993</v>
      </c>
      <c r="AA24" s="4">
        <v>237.66428240740993</v>
      </c>
      <c r="AB24" s="4">
        <v>293.66428240740993</v>
      </c>
      <c r="AC24" s="4">
        <v>302.66428240740993</v>
      </c>
      <c r="AD24" s="5">
        <v>2.8684313315619003</v>
      </c>
      <c r="AE24" s="5">
        <v>232.22129397051901</v>
      </c>
      <c r="AF24" s="5">
        <v>0</v>
      </c>
      <c r="AG24" s="5">
        <v>4.1405939487205297</v>
      </c>
      <c r="AH24" s="4">
        <v>1730.8927682609899</v>
      </c>
      <c r="AI24" s="4">
        <f t="shared" si="2"/>
        <v>3477.7855365219798</v>
      </c>
      <c r="AJ24" s="11">
        <f t="shared" si="0"/>
        <v>319.87341019136011</v>
      </c>
    </row>
    <row r="25" spans="1:36" x14ac:dyDescent="0.4">
      <c r="A25" s="1">
        <v>23</v>
      </c>
      <c r="B25" s="6" t="s">
        <v>21</v>
      </c>
      <c r="C25" s="6">
        <v>2013</v>
      </c>
      <c r="D25" s="6" t="s">
        <v>14</v>
      </c>
      <c r="E25" s="6">
        <v>210</v>
      </c>
      <c r="F25" s="4">
        <v>287.66659722221993</v>
      </c>
      <c r="G25" s="4">
        <v>317.66659722221993</v>
      </c>
      <c r="H25" s="5">
        <v>4.7397245086687096</v>
      </c>
      <c r="I25" s="5">
        <v>101.44458293767801</v>
      </c>
      <c r="J25" s="5">
        <v>0</v>
      </c>
      <c r="K25" s="5">
        <v>1.1881134521063501</v>
      </c>
      <c r="L25" s="4">
        <v>2458.1354237937198</v>
      </c>
      <c r="M25" s="4">
        <f t="shared" si="1"/>
        <v>4928.2708475874397</v>
      </c>
      <c r="N25" s="11">
        <v>287.66659722221993</v>
      </c>
      <c r="O25" s="4">
        <v>289.66659722221993</v>
      </c>
      <c r="P25" s="4">
        <v>315.66659722221993</v>
      </c>
      <c r="Q25" s="4">
        <v>317.66659722221993</v>
      </c>
      <c r="R25" s="5">
        <v>4.1102768168643999</v>
      </c>
      <c r="S25" s="5">
        <v>5.5386842751749699</v>
      </c>
      <c r="T25" s="5">
        <v>62.172932922898802</v>
      </c>
      <c r="U25" s="5">
        <v>142.22947757576301</v>
      </c>
      <c r="V25" s="5">
        <v>0</v>
      </c>
      <c r="W25" s="5">
        <v>0.185884509609514</v>
      </c>
      <c r="X25" s="5">
        <v>0.48588504284213202</v>
      </c>
      <c r="Y25" s="5">
        <v>1.7590400464809599</v>
      </c>
      <c r="Z25" s="11">
        <v>175.66659722221993</v>
      </c>
      <c r="AA25" s="4">
        <v>193.66659722221993</v>
      </c>
      <c r="AB25" s="4">
        <v>287.66659722221993</v>
      </c>
      <c r="AC25" s="4">
        <v>317.66659722221993</v>
      </c>
      <c r="AD25" s="5">
        <v>3.0640982131668602</v>
      </c>
      <c r="AE25" s="5">
        <v>70.733729378869498</v>
      </c>
      <c r="AF25" s="5">
        <v>0</v>
      </c>
      <c r="AG25" s="5">
        <v>0.21712137683010599</v>
      </c>
      <c r="AH25" s="4">
        <v>2433.8858901065601</v>
      </c>
      <c r="AI25" s="4">
        <f t="shared" si="2"/>
        <v>4883.7717802131201</v>
      </c>
      <c r="AJ25" s="11">
        <f t="shared" si="0"/>
        <v>44.499067374319566</v>
      </c>
    </row>
    <row r="26" spans="1:36" x14ac:dyDescent="0.4">
      <c r="A26" s="1">
        <v>24</v>
      </c>
      <c r="B26" s="6" t="s">
        <v>21</v>
      </c>
      <c r="C26" s="6">
        <v>2014</v>
      </c>
      <c r="D26" s="6" t="s">
        <v>15</v>
      </c>
      <c r="E26" s="6">
        <v>153</v>
      </c>
      <c r="F26" s="4">
        <v>70.665011574069922</v>
      </c>
      <c r="G26" s="4">
        <v>96.665011574069922</v>
      </c>
      <c r="H26" s="5">
        <v>8.0672015050397796</v>
      </c>
      <c r="I26" s="5">
        <v>121.747954941541</v>
      </c>
      <c r="J26" s="5">
        <v>0</v>
      </c>
      <c r="K26" s="5">
        <v>0.13371860042445299</v>
      </c>
      <c r="L26" s="4">
        <v>1882.6362574453201</v>
      </c>
      <c r="M26" s="4">
        <f t="shared" si="1"/>
        <v>3777.2725148906402</v>
      </c>
      <c r="N26" s="11">
        <v>68.665011574069922</v>
      </c>
      <c r="O26" s="4">
        <v>70.748344907399996</v>
      </c>
      <c r="P26" s="4">
        <v>94.665011574069922</v>
      </c>
      <c r="Q26" s="4">
        <v>96.748344907399996</v>
      </c>
      <c r="R26" s="5">
        <v>6.5782613604545208</v>
      </c>
      <c r="S26" s="5">
        <v>9.7337650405942</v>
      </c>
      <c r="T26" s="5">
        <v>81.747109799105914</v>
      </c>
      <c r="U26" s="5">
        <v>171.66889017517801</v>
      </c>
      <c r="V26" s="5">
        <v>0</v>
      </c>
      <c r="W26" s="5">
        <v>0.23408075201289</v>
      </c>
      <c r="X26" s="5">
        <v>0</v>
      </c>
      <c r="Y26" s="5">
        <v>0.56075828202693601</v>
      </c>
      <c r="Z26" s="11">
        <v>30.665011574069922</v>
      </c>
      <c r="AA26" s="4">
        <v>40.665011574069922</v>
      </c>
      <c r="AB26" s="4">
        <v>70.665011574069922</v>
      </c>
      <c r="AC26" s="4">
        <v>96.665011574069922</v>
      </c>
      <c r="AD26" s="5">
        <v>7.3135477360248</v>
      </c>
      <c r="AE26" s="5">
        <v>91.132107087204204</v>
      </c>
      <c r="AF26" s="5">
        <v>0</v>
      </c>
      <c r="AG26" s="5">
        <v>0.117733094715643</v>
      </c>
      <c r="AH26" s="4">
        <v>1888.97772299642</v>
      </c>
      <c r="AI26" s="4">
        <f t="shared" si="2"/>
        <v>3793.9554459928399</v>
      </c>
      <c r="AJ26" s="11">
        <f t="shared" si="0"/>
        <v>-16.682931102199746</v>
      </c>
    </row>
    <row r="27" spans="1:36" x14ac:dyDescent="0.4">
      <c r="A27" s="1">
        <v>25</v>
      </c>
      <c r="B27" s="6" t="s">
        <v>22</v>
      </c>
      <c r="C27" s="6">
        <v>2016</v>
      </c>
      <c r="D27" s="6" t="s">
        <v>14</v>
      </c>
      <c r="E27" s="6">
        <v>162</v>
      </c>
      <c r="F27" s="4">
        <v>232.66641203704012</v>
      </c>
      <c r="G27" s="4">
        <v>289.66641203704012</v>
      </c>
      <c r="H27" s="5">
        <v>6.9561778637614395</v>
      </c>
      <c r="I27" s="5">
        <v>60.465730790173701</v>
      </c>
      <c r="J27" s="5">
        <v>0</v>
      </c>
      <c r="K27" s="5">
        <v>0.28589478099648002</v>
      </c>
      <c r="L27" s="4">
        <v>2019.0805253133501</v>
      </c>
      <c r="M27" s="4">
        <f t="shared" si="1"/>
        <v>4050.1610506267002</v>
      </c>
      <c r="N27" s="11">
        <v>231.74974537036996</v>
      </c>
      <c r="O27" s="4">
        <v>234.74974537036996</v>
      </c>
      <c r="P27" s="4">
        <v>286.18516203703985</v>
      </c>
      <c r="Q27" s="4">
        <v>290.27474537037006</v>
      </c>
      <c r="R27" s="5">
        <v>5.6342595342842801</v>
      </c>
      <c r="S27" s="5">
        <v>8.2024820833340204</v>
      </c>
      <c r="T27" s="5">
        <v>41.644631440401305</v>
      </c>
      <c r="U27" s="5">
        <v>79.081114245119196</v>
      </c>
      <c r="V27" s="5">
        <v>0</v>
      </c>
      <c r="W27" s="5">
        <v>0.27138274655229</v>
      </c>
      <c r="X27" s="5">
        <v>0</v>
      </c>
      <c r="Y27" s="5">
        <v>0.61216036383981298</v>
      </c>
      <c r="Z27" s="11">
        <v>232.66641203704012</v>
      </c>
      <c r="AA27" s="4">
        <v>244.66641203704012</v>
      </c>
      <c r="AB27" s="4">
        <v>258.66641203704012</v>
      </c>
      <c r="AC27" s="4">
        <v>289.66641203704012</v>
      </c>
      <c r="AD27" s="5">
        <v>6.7282896386562898</v>
      </c>
      <c r="AE27" s="5">
        <v>81.499971826589501</v>
      </c>
      <c r="AF27" s="5">
        <v>0</v>
      </c>
      <c r="AG27" s="5">
        <v>0.56372748938616801</v>
      </c>
      <c r="AH27" s="4">
        <v>1992.55790698179</v>
      </c>
      <c r="AI27" s="4">
        <f t="shared" si="2"/>
        <v>4001.11581396358</v>
      </c>
      <c r="AJ27" s="11">
        <f t="shared" si="0"/>
        <v>49.045236663120249</v>
      </c>
    </row>
    <row r="28" spans="1:36" x14ac:dyDescent="0.4">
      <c r="A28" s="1">
        <v>26</v>
      </c>
      <c r="B28" s="6" t="s">
        <v>22</v>
      </c>
      <c r="C28" s="6">
        <v>2017</v>
      </c>
      <c r="D28" s="6" t="s">
        <v>15</v>
      </c>
      <c r="E28" s="6">
        <v>201</v>
      </c>
      <c r="F28" s="4">
        <v>70.66197916666988</v>
      </c>
      <c r="G28" s="4">
        <v>78.66197916666988</v>
      </c>
      <c r="H28" s="5">
        <v>7.4381687910976098</v>
      </c>
      <c r="I28" s="5">
        <v>210.697889450334</v>
      </c>
      <c r="J28" s="5">
        <v>0</v>
      </c>
      <c r="K28" s="5">
        <v>2.7506944597826601</v>
      </c>
      <c r="L28" s="4">
        <v>2382.92398389542</v>
      </c>
      <c r="M28" s="4">
        <f t="shared" si="1"/>
        <v>4777.8479677908399</v>
      </c>
      <c r="N28" s="11">
        <v>69.220312500000091</v>
      </c>
      <c r="O28" s="4">
        <v>70.745312500000182</v>
      </c>
      <c r="P28" s="4">
        <v>76.220312500000091</v>
      </c>
      <c r="Q28" s="4">
        <v>77.745312500000182</v>
      </c>
      <c r="R28" s="5">
        <v>6.46126542602995</v>
      </c>
      <c r="S28" s="5">
        <v>8.3971637909611303</v>
      </c>
      <c r="T28" s="5">
        <v>104.95587253162</v>
      </c>
      <c r="U28" s="5">
        <v>420.25191184253697</v>
      </c>
      <c r="V28" s="5">
        <v>0</v>
      </c>
      <c r="W28" s="5">
        <v>0.213797941268493</v>
      </c>
      <c r="X28" s="5">
        <v>1.30651964268794</v>
      </c>
      <c r="Y28" s="5">
        <v>8.18788690253586</v>
      </c>
      <c r="Z28" s="11">
        <v>39.66197916666988</v>
      </c>
      <c r="AA28" s="4">
        <v>47.66197916666988</v>
      </c>
      <c r="AB28" s="4">
        <v>70.66197916666988</v>
      </c>
      <c r="AC28" s="4">
        <v>78.66197916666988</v>
      </c>
      <c r="AD28" s="5">
        <v>6.4038386919001091</v>
      </c>
      <c r="AE28" s="5">
        <v>118.342716596336</v>
      </c>
      <c r="AF28" s="5">
        <v>0</v>
      </c>
      <c r="AG28" s="5">
        <v>0.232818384042633</v>
      </c>
      <c r="AH28" s="4">
        <v>2379.40406818457</v>
      </c>
      <c r="AI28" s="4">
        <f t="shared" si="2"/>
        <v>4774.8081363691399</v>
      </c>
      <c r="AJ28" s="11">
        <f t="shared" si="0"/>
        <v>3.0398314217000006</v>
      </c>
    </row>
    <row r="29" spans="1:36" x14ac:dyDescent="0.4">
      <c r="A29" s="1">
        <v>27</v>
      </c>
      <c r="B29" s="6" t="s">
        <v>22</v>
      </c>
      <c r="C29" s="6">
        <v>2018</v>
      </c>
      <c r="D29" s="6" t="s">
        <v>15</v>
      </c>
      <c r="E29" s="6">
        <v>123</v>
      </c>
      <c r="F29" s="4">
        <v>60.672500000000127</v>
      </c>
      <c r="G29" s="4">
        <v>80.672500000000127</v>
      </c>
      <c r="H29" s="5">
        <v>6.19302928886614</v>
      </c>
      <c r="I29" s="5">
        <v>89.385664410797602</v>
      </c>
      <c r="J29" s="5">
        <v>0</v>
      </c>
      <c r="K29" s="5">
        <v>1.16227817951455</v>
      </c>
      <c r="L29" s="4">
        <v>1472.2724050178001</v>
      </c>
      <c r="M29" s="4">
        <f t="shared" si="1"/>
        <v>2956.5448100356002</v>
      </c>
      <c r="N29" s="11">
        <v>59.672500000000127</v>
      </c>
      <c r="O29" s="4">
        <v>61.672500000000127</v>
      </c>
      <c r="P29" s="4">
        <v>79.672500000000127</v>
      </c>
      <c r="Q29" s="4">
        <v>81.672500000000127</v>
      </c>
      <c r="R29" s="5">
        <v>4.9301188536303702</v>
      </c>
      <c r="S29" s="5">
        <v>7.1027409157753398</v>
      </c>
      <c r="T29" s="5">
        <v>56.836701621744304</v>
      </c>
      <c r="U29" s="5">
        <v>139.557882894541</v>
      </c>
      <c r="V29" s="5">
        <v>0</v>
      </c>
      <c r="W29" s="5">
        <v>0.34724250384931199</v>
      </c>
      <c r="X29" s="5">
        <v>0.27298774383240898</v>
      </c>
      <c r="Y29" s="5">
        <v>1.99649850563555</v>
      </c>
      <c r="Z29" s="11">
        <v>60.672500000000127</v>
      </c>
      <c r="AA29" s="4">
        <v>80.672500000000127</v>
      </c>
      <c r="AB29" s="4">
        <v>119.67250000000013</v>
      </c>
      <c r="AC29" s="4">
        <v>127.67250000000013</v>
      </c>
      <c r="AD29" s="5">
        <v>5.9125041251831902</v>
      </c>
      <c r="AE29" s="5">
        <v>65.079210119605506</v>
      </c>
      <c r="AF29" s="5">
        <v>0</v>
      </c>
      <c r="AG29" s="5">
        <v>0.852777514143093</v>
      </c>
      <c r="AH29" s="4">
        <v>1482.3946699238199</v>
      </c>
      <c r="AI29" s="4">
        <f t="shared" si="2"/>
        <v>2980.7893398476399</v>
      </c>
      <c r="AJ29" s="11">
        <f t="shared" si="0"/>
        <v>-24.244529812039673</v>
      </c>
    </row>
    <row r="30" spans="1:36" x14ac:dyDescent="0.4">
      <c r="A30" s="1">
        <v>28</v>
      </c>
      <c r="B30" s="6" t="s">
        <v>22</v>
      </c>
      <c r="C30" s="6">
        <v>2018</v>
      </c>
      <c r="D30" s="6" t="s">
        <v>14</v>
      </c>
      <c r="E30" s="6">
        <v>130</v>
      </c>
      <c r="F30" s="4">
        <v>219.6708449074099</v>
      </c>
      <c r="G30" s="4">
        <v>276.6708449074099</v>
      </c>
      <c r="H30" s="5">
        <v>3.9836206626564801</v>
      </c>
      <c r="I30" s="5">
        <v>60.784907692968801</v>
      </c>
      <c r="J30" s="5">
        <v>0</v>
      </c>
      <c r="K30" s="5">
        <v>0.290827807979958</v>
      </c>
      <c r="L30" s="4">
        <v>1604.38242051818</v>
      </c>
      <c r="M30" s="4">
        <f t="shared" si="1"/>
        <v>3220.7648410363599</v>
      </c>
      <c r="N30" s="11">
        <v>218.14584490740981</v>
      </c>
      <c r="O30" s="4">
        <v>221.19584490740999</v>
      </c>
      <c r="P30" s="4">
        <v>274.6708449074099</v>
      </c>
      <c r="Q30" s="4">
        <v>276.6708449074099</v>
      </c>
      <c r="R30" s="5">
        <v>3.2063205046715502</v>
      </c>
      <c r="S30" s="5">
        <v>4.8194879729136799</v>
      </c>
      <c r="T30" s="5">
        <v>48.100738754084801</v>
      </c>
      <c r="U30" s="5">
        <v>77.3870739431364</v>
      </c>
      <c r="V30" s="5">
        <v>0</v>
      </c>
      <c r="W30" s="5">
        <v>0.33948260073472503</v>
      </c>
      <c r="X30" s="5">
        <v>0</v>
      </c>
      <c r="Y30" s="5">
        <v>0.73865367812673799</v>
      </c>
      <c r="Z30" s="11">
        <v>173.6708449074099</v>
      </c>
      <c r="AA30" s="4">
        <v>181.6708449074099</v>
      </c>
      <c r="AB30" s="4">
        <v>219.6708449074099</v>
      </c>
      <c r="AC30" s="4">
        <v>276.6708449074099</v>
      </c>
      <c r="AD30" s="5">
        <v>3.4526964397108899</v>
      </c>
      <c r="AE30" s="5">
        <v>54.365536730494597</v>
      </c>
      <c r="AF30" s="5">
        <v>0</v>
      </c>
      <c r="AG30" s="5">
        <v>0.15061043338556199</v>
      </c>
      <c r="AH30" s="4">
        <v>1610.8350383934801</v>
      </c>
      <c r="AI30" s="4">
        <f t="shared" si="2"/>
        <v>3237.6700767869602</v>
      </c>
      <c r="AJ30" s="11">
        <f t="shared" si="0"/>
        <v>-16.905235750600241</v>
      </c>
    </row>
    <row r="31" spans="1:36" x14ac:dyDescent="0.4">
      <c r="A31" s="1">
        <v>29</v>
      </c>
      <c r="B31" s="6" t="s">
        <v>22</v>
      </c>
      <c r="C31" s="6">
        <v>2019</v>
      </c>
      <c r="D31" s="6" t="s">
        <v>15</v>
      </c>
      <c r="E31" s="6">
        <v>230</v>
      </c>
      <c r="F31" s="4">
        <v>78.662916666669844</v>
      </c>
      <c r="G31" s="4">
        <v>88.662916666669844</v>
      </c>
      <c r="H31" s="5">
        <v>3.4259946878854399</v>
      </c>
      <c r="I31" s="5">
        <v>172.72980219246901</v>
      </c>
      <c r="J31" s="5">
        <v>0</v>
      </c>
      <c r="K31" s="5">
        <v>1.8357670047065999</v>
      </c>
      <c r="L31" s="4">
        <v>2558.92790988666</v>
      </c>
      <c r="M31" s="4">
        <f t="shared" si="1"/>
        <v>5129.85581977332</v>
      </c>
      <c r="N31" s="11">
        <v>77.221250000000055</v>
      </c>
      <c r="O31" s="4">
        <v>78.746250000000146</v>
      </c>
      <c r="P31" s="4">
        <v>86.746250000000146</v>
      </c>
      <c r="Q31" s="4">
        <v>87.746250000000146</v>
      </c>
      <c r="R31" s="5">
        <v>3.0191801344453602</v>
      </c>
      <c r="S31" s="5">
        <v>3.8488148351434002</v>
      </c>
      <c r="T31" s="5">
        <v>94.317807893923799</v>
      </c>
      <c r="U31" s="5">
        <v>322.67200720117398</v>
      </c>
      <c r="V31" s="5">
        <v>0</v>
      </c>
      <c r="W31" s="5">
        <v>0.180973527665132</v>
      </c>
      <c r="X31" s="5">
        <v>0.660377656077619</v>
      </c>
      <c r="Y31" s="5">
        <v>4.0523418949542096</v>
      </c>
      <c r="Z31" s="11">
        <v>78.662916666669844</v>
      </c>
      <c r="AA31" s="4">
        <v>88.662916666669844</v>
      </c>
      <c r="AB31" s="4">
        <v>134.66291666666984</v>
      </c>
      <c r="AC31" s="4">
        <v>142.66291666666984</v>
      </c>
      <c r="AD31" s="5">
        <v>3.2337292936367596</v>
      </c>
      <c r="AE31" s="5">
        <v>98.417725700104995</v>
      </c>
      <c r="AF31" s="5">
        <v>0</v>
      </c>
      <c r="AG31" s="5">
        <v>0.492500313184426</v>
      </c>
      <c r="AH31" s="4">
        <v>2572.4500277817101</v>
      </c>
      <c r="AI31" s="4">
        <f t="shared" si="2"/>
        <v>5160.9000555634202</v>
      </c>
      <c r="AJ31" s="11">
        <f t="shared" si="0"/>
        <v>-31.044235790100174</v>
      </c>
    </row>
    <row r="32" spans="1:36" x14ac:dyDescent="0.4">
      <c r="A32" s="1">
        <v>30</v>
      </c>
      <c r="B32" s="6" t="s">
        <v>23</v>
      </c>
      <c r="C32" s="6">
        <v>2014</v>
      </c>
      <c r="D32" s="6" t="s">
        <v>14</v>
      </c>
      <c r="E32" s="6">
        <v>257</v>
      </c>
      <c r="F32" s="4">
        <v>175.66699074073995</v>
      </c>
      <c r="G32" s="4">
        <v>284.66699074073995</v>
      </c>
      <c r="H32" s="5">
        <v>0.26446641023943196</v>
      </c>
      <c r="I32" s="5">
        <v>41.7269347441759</v>
      </c>
      <c r="J32" s="5">
        <v>0</v>
      </c>
      <c r="K32" s="5">
        <v>0</v>
      </c>
      <c r="L32" s="4">
        <v>2694.8950869363798</v>
      </c>
      <c r="M32" s="4">
        <f t="shared" si="1"/>
        <v>5401.7901738727596</v>
      </c>
      <c r="N32" s="11">
        <v>175.66699074073995</v>
      </c>
      <c r="O32" s="4">
        <v>176.75032407407002</v>
      </c>
      <c r="P32" s="4">
        <v>283.66699074073995</v>
      </c>
      <c r="Q32" s="4">
        <v>284.66699074073995</v>
      </c>
      <c r="R32" s="5">
        <v>0.225726061463908</v>
      </c>
      <c r="S32" s="5">
        <v>0.30436740563042902</v>
      </c>
      <c r="T32" s="5">
        <v>35.151892111369698</v>
      </c>
      <c r="U32" s="5">
        <v>50.276837415277605</v>
      </c>
      <c r="V32" s="5">
        <v>0</v>
      </c>
      <c r="W32" s="5">
        <v>0.23111502113329199</v>
      </c>
      <c r="X32" s="5">
        <v>0</v>
      </c>
      <c r="Y32" s="5">
        <v>0.28545632668559301</v>
      </c>
      <c r="Z32" s="11">
        <v>175.66699074073995</v>
      </c>
      <c r="AA32" s="4">
        <v>284.66699074073995</v>
      </c>
      <c r="AB32" s="4">
        <v>424.66699074073995</v>
      </c>
      <c r="AC32" s="4">
        <v>432.6653587963001</v>
      </c>
      <c r="AD32" s="5">
        <v>0.25608383071365398</v>
      </c>
      <c r="AE32" s="5">
        <v>39.138236348898097</v>
      </c>
      <c r="AF32" s="5">
        <v>0</v>
      </c>
      <c r="AG32" s="5">
        <v>0</v>
      </c>
      <c r="AH32" s="4">
        <v>2718.54682581007</v>
      </c>
      <c r="AI32" s="4">
        <f t="shared" si="2"/>
        <v>5453.09365162014</v>
      </c>
      <c r="AJ32" s="11">
        <f t="shared" si="0"/>
        <v>-51.303477747380384</v>
      </c>
    </row>
    <row r="33" spans="1:36" x14ac:dyDescent="0.4">
      <c r="A33" s="1">
        <v>31</v>
      </c>
      <c r="B33" s="6" t="s">
        <v>23</v>
      </c>
      <c r="C33" s="6">
        <v>2015</v>
      </c>
      <c r="D33" s="6" t="s">
        <v>15</v>
      </c>
      <c r="E33" s="6">
        <v>103</v>
      </c>
      <c r="F33" s="4">
        <v>81.667141203700112</v>
      </c>
      <c r="G33" s="4">
        <v>90.667141203700112</v>
      </c>
      <c r="H33" s="5">
        <v>3.5119941252465803</v>
      </c>
      <c r="I33" s="5">
        <v>282.51735390554899</v>
      </c>
      <c r="J33" s="5">
        <v>0</v>
      </c>
      <c r="K33" s="5">
        <v>8.7567123110098706</v>
      </c>
      <c r="L33" s="4">
        <v>1162.46085705107</v>
      </c>
      <c r="M33" s="4">
        <f t="shared" si="1"/>
        <v>2336.92171410214</v>
      </c>
      <c r="N33" s="11">
        <v>80.750474537029959</v>
      </c>
      <c r="O33" s="4">
        <v>81.750474537029959</v>
      </c>
      <c r="P33" s="4">
        <v>90.667141203700112</v>
      </c>
      <c r="Q33" s="4">
        <v>90.667141203700112</v>
      </c>
      <c r="R33" s="5">
        <v>2.7678309452890999</v>
      </c>
      <c r="S33" s="5">
        <v>4.5444604479963502</v>
      </c>
      <c r="T33" s="5">
        <v>146.666901489613</v>
      </c>
      <c r="U33" s="5">
        <v>428.70838703681096</v>
      </c>
      <c r="V33" s="5">
        <v>0</v>
      </c>
      <c r="W33" s="5">
        <v>0.269613245048616</v>
      </c>
      <c r="X33" s="5">
        <v>4.39319490638115</v>
      </c>
      <c r="Y33" s="5">
        <v>25.0636918614621</v>
      </c>
      <c r="Z33" s="11">
        <v>81.667141203700112</v>
      </c>
      <c r="AA33" s="4">
        <v>93.667141203700112</v>
      </c>
      <c r="AB33" s="4">
        <v>139.66714120370011</v>
      </c>
      <c r="AC33" s="4">
        <v>147.66714120370011</v>
      </c>
      <c r="AD33" s="5">
        <v>3.1418843172472899</v>
      </c>
      <c r="AE33" s="5">
        <v>150.699728909443</v>
      </c>
      <c r="AF33" s="5">
        <v>0</v>
      </c>
      <c r="AG33" s="5">
        <v>0.62036533604530497</v>
      </c>
      <c r="AH33" s="4">
        <v>1193.9419668754999</v>
      </c>
      <c r="AI33" s="4">
        <f t="shared" si="2"/>
        <v>2403.8839337509999</v>
      </c>
      <c r="AJ33" s="11">
        <f t="shared" si="0"/>
        <v>-66.9622196488599</v>
      </c>
    </row>
    <row r="34" spans="1:36" x14ac:dyDescent="0.4">
      <c r="A34" s="1">
        <v>32</v>
      </c>
      <c r="B34" s="6" t="s">
        <v>24</v>
      </c>
      <c r="C34" s="6">
        <v>2015</v>
      </c>
      <c r="D34" s="6" t="s">
        <v>15</v>
      </c>
      <c r="E34" s="6">
        <v>149</v>
      </c>
      <c r="F34" s="4">
        <v>63.651875000000018</v>
      </c>
      <c r="G34" s="4">
        <v>74.651875000000018</v>
      </c>
      <c r="H34" s="5">
        <v>2.17488819654697</v>
      </c>
      <c r="I34" s="5">
        <v>260.54597151275897</v>
      </c>
      <c r="J34" s="5">
        <v>0</v>
      </c>
      <c r="K34" s="5">
        <v>2.5393298183114399</v>
      </c>
      <c r="L34" s="4">
        <v>1608.4686595968201</v>
      </c>
      <c r="M34" s="4">
        <f t="shared" si="1"/>
        <v>3228.9373191936402</v>
      </c>
      <c r="N34" s="11">
        <v>63.651875000000018</v>
      </c>
      <c r="O34" s="4">
        <v>64.735208333330093</v>
      </c>
      <c r="P34" s="4">
        <v>73.210208333330002</v>
      </c>
      <c r="Q34" s="4">
        <v>73.735208333330093</v>
      </c>
      <c r="R34" s="5">
        <v>1.8477492093873</v>
      </c>
      <c r="S34" s="5">
        <v>2.6292631232508801</v>
      </c>
      <c r="T34" s="5">
        <v>121.950149017391</v>
      </c>
      <c r="U34" s="5">
        <v>368.81560090550101</v>
      </c>
      <c r="V34" s="5">
        <v>0</v>
      </c>
      <c r="W34" s="5">
        <v>0.24958657782976901</v>
      </c>
      <c r="X34" s="5">
        <v>1.4292720098439899</v>
      </c>
      <c r="Y34" s="5">
        <v>5.9429976031995002</v>
      </c>
      <c r="Z34" s="11">
        <v>6.6518750000000182</v>
      </c>
      <c r="AA34" s="4">
        <v>14.651875000000018</v>
      </c>
      <c r="AB34" s="4">
        <v>63.651875000000018</v>
      </c>
      <c r="AC34" s="4">
        <v>74.651875000000018</v>
      </c>
      <c r="AD34" s="5">
        <v>2.1100869146952901</v>
      </c>
      <c r="AE34" s="5">
        <v>186.793936151678</v>
      </c>
      <c r="AF34" s="5">
        <v>0</v>
      </c>
      <c r="AG34" s="5">
        <v>1.1788173538377</v>
      </c>
      <c r="AH34" s="4">
        <v>1622.3788247538</v>
      </c>
      <c r="AI34" s="4">
        <f t="shared" si="2"/>
        <v>3260.7576495076</v>
      </c>
      <c r="AJ34" s="11">
        <f t="shared" si="0"/>
        <v>-31.820330313959857</v>
      </c>
    </row>
    <row r="35" spans="1:36" x14ac:dyDescent="0.4">
      <c r="A35" s="1">
        <v>33</v>
      </c>
      <c r="B35" s="6" t="s">
        <v>24</v>
      </c>
      <c r="C35" s="6">
        <v>2016</v>
      </c>
      <c r="D35" s="6" t="s">
        <v>15</v>
      </c>
      <c r="E35" s="6">
        <v>178</v>
      </c>
      <c r="F35" s="4">
        <v>52.675312500000018</v>
      </c>
      <c r="G35" s="4">
        <v>67.675312500000018</v>
      </c>
      <c r="H35" s="5">
        <v>1.157790614991</v>
      </c>
      <c r="I35" s="5">
        <v>236.25568147862998</v>
      </c>
      <c r="J35" s="5">
        <v>0</v>
      </c>
      <c r="K35" s="5">
        <v>0.60843506649006596</v>
      </c>
      <c r="L35" s="4">
        <v>1839.35264567595</v>
      </c>
      <c r="M35" s="4">
        <f t="shared" si="1"/>
        <v>3690.7052913519001</v>
      </c>
      <c r="N35" s="11">
        <v>52.675312500000018</v>
      </c>
      <c r="O35" s="4">
        <v>53.675312500000018</v>
      </c>
      <c r="P35" s="4">
        <v>67.150312499999927</v>
      </c>
      <c r="Q35" s="4">
        <v>67.675312500000018</v>
      </c>
      <c r="R35" s="5">
        <v>1.0187281416192699</v>
      </c>
      <c r="S35" s="5">
        <v>1.3604195624361801</v>
      </c>
      <c r="T35" s="5">
        <v>123.42906625217199</v>
      </c>
      <c r="U35" s="5">
        <v>353.15722028031104</v>
      </c>
      <c r="V35" s="5">
        <v>0</v>
      </c>
      <c r="W35" s="5">
        <v>0.21202608674933801</v>
      </c>
      <c r="X35" s="5">
        <v>0</v>
      </c>
      <c r="Y35" s="5">
        <v>1.60646287265682</v>
      </c>
      <c r="Z35" s="11">
        <v>352.67531250000002</v>
      </c>
      <c r="AA35" s="4">
        <v>360.67531250000002</v>
      </c>
      <c r="AB35" s="4">
        <v>417.67531250000002</v>
      </c>
      <c r="AC35" s="4">
        <v>432.67531250000002</v>
      </c>
      <c r="AD35" s="5">
        <v>1.157790614991</v>
      </c>
      <c r="AE35" s="5">
        <v>236.25568147862998</v>
      </c>
      <c r="AF35" s="5">
        <v>0</v>
      </c>
      <c r="AG35" s="5">
        <v>0.60843506649006596</v>
      </c>
      <c r="AH35" s="4">
        <v>1839.35264567595</v>
      </c>
      <c r="AI35" s="4">
        <f t="shared" si="2"/>
        <v>3694.7052913519001</v>
      </c>
      <c r="AJ35" s="11">
        <f t="shared" ref="AJ35:AJ66" si="3">M35-AI35</f>
        <v>-4</v>
      </c>
    </row>
    <row r="36" spans="1:36" x14ac:dyDescent="0.4">
      <c r="A36" s="1">
        <v>34</v>
      </c>
      <c r="B36" s="6" t="s">
        <v>25</v>
      </c>
      <c r="C36" s="6">
        <v>2014</v>
      </c>
      <c r="D36" s="6" t="s">
        <v>14</v>
      </c>
      <c r="E36" s="6">
        <v>233</v>
      </c>
      <c r="F36" s="4">
        <v>228.66607638888991</v>
      </c>
      <c r="G36" s="4">
        <v>327.66607638888991</v>
      </c>
      <c r="H36" s="5">
        <v>3.0327227117851097</v>
      </c>
      <c r="I36" s="5">
        <v>31.1651640489949</v>
      </c>
      <c r="J36" s="5">
        <v>0</v>
      </c>
      <c r="K36" s="5">
        <v>0</v>
      </c>
      <c r="L36" s="4">
        <v>2769.0843050835301</v>
      </c>
      <c r="M36" s="4">
        <f t="shared" si="1"/>
        <v>5550.1686101670603</v>
      </c>
      <c r="N36" s="11">
        <v>227.66607638888991</v>
      </c>
      <c r="O36" s="4">
        <v>230.66607638888991</v>
      </c>
      <c r="P36" s="4">
        <v>326.22440972221989</v>
      </c>
      <c r="Q36" s="4">
        <v>328.66607638888991</v>
      </c>
      <c r="R36" s="5">
        <v>2.4537538045278802</v>
      </c>
      <c r="S36" s="5">
        <v>3.4147767910696101</v>
      </c>
      <c r="T36" s="5">
        <v>25.783852002705899</v>
      </c>
      <c r="U36" s="5">
        <v>39.266223617490198</v>
      </c>
      <c r="V36" s="5">
        <v>0</v>
      </c>
      <c r="W36" s="5">
        <v>0.233223264021298</v>
      </c>
      <c r="X36" s="5">
        <v>0</v>
      </c>
      <c r="Y36" s="5">
        <v>0.173676435239353</v>
      </c>
      <c r="Z36" s="11">
        <v>228.66607638888991</v>
      </c>
      <c r="AA36" s="4">
        <v>241.66607638888991</v>
      </c>
      <c r="AB36" s="4">
        <v>278.66607638888991</v>
      </c>
      <c r="AC36" s="4">
        <v>311.66607638888991</v>
      </c>
      <c r="AD36" s="5">
        <v>4.5649335110987304</v>
      </c>
      <c r="AE36" s="5">
        <v>59.311872274139596</v>
      </c>
      <c r="AF36" s="5">
        <v>0</v>
      </c>
      <c r="AG36" s="5">
        <v>3.6508897506540502E-2</v>
      </c>
      <c r="AH36" s="4">
        <v>2745.8785410877399</v>
      </c>
      <c r="AI36" s="4">
        <f t="shared" si="2"/>
        <v>5507.7570821754798</v>
      </c>
      <c r="AJ36" s="11">
        <f t="shared" si="3"/>
        <v>42.411527991580442</v>
      </c>
    </row>
    <row r="37" spans="1:36" x14ac:dyDescent="0.4">
      <c r="A37" s="1">
        <v>35</v>
      </c>
      <c r="B37" s="6" t="s">
        <v>25</v>
      </c>
      <c r="C37" s="6">
        <v>2015</v>
      </c>
      <c r="D37" s="6" t="s">
        <v>15</v>
      </c>
      <c r="E37" s="6">
        <v>112</v>
      </c>
      <c r="F37" s="4">
        <v>69.662118055560086</v>
      </c>
      <c r="G37" s="4">
        <v>79.662118055560086</v>
      </c>
      <c r="H37" s="5">
        <v>3.2025284720892802</v>
      </c>
      <c r="I37" s="5">
        <v>234.41804366730798</v>
      </c>
      <c r="J37" s="5">
        <v>0</v>
      </c>
      <c r="K37" s="5">
        <v>2.36825445652683</v>
      </c>
      <c r="L37" s="4">
        <v>1254.4515614562399</v>
      </c>
      <c r="M37" s="4">
        <f t="shared" si="1"/>
        <v>2520.9031229124798</v>
      </c>
      <c r="N37" s="11">
        <v>69.662118055560086</v>
      </c>
      <c r="O37" s="4">
        <v>70.745451388889933</v>
      </c>
      <c r="P37" s="4">
        <v>77.745451388889933</v>
      </c>
      <c r="Q37" s="4">
        <v>78.745451388889933</v>
      </c>
      <c r="R37" s="5">
        <v>2.6820417125449998</v>
      </c>
      <c r="S37" s="5">
        <v>3.8070075641607701</v>
      </c>
      <c r="T37" s="5">
        <v>127.808044266081</v>
      </c>
      <c r="U37" s="5">
        <v>424.67284735216799</v>
      </c>
      <c r="V37" s="5">
        <v>0</v>
      </c>
      <c r="W37" s="5">
        <v>0.25746589251424401</v>
      </c>
      <c r="X37" s="5">
        <v>1.0405722053428901</v>
      </c>
      <c r="Y37" s="5">
        <v>7.4623064849694103</v>
      </c>
      <c r="Z37" s="11">
        <v>69.662118055560086</v>
      </c>
      <c r="AA37" s="4">
        <v>79.662118055560086</v>
      </c>
      <c r="AB37" s="4">
        <v>123.66211805556009</v>
      </c>
      <c r="AC37" s="4">
        <v>131.66211805556009</v>
      </c>
      <c r="AD37" s="5">
        <v>2.8029909044978201</v>
      </c>
      <c r="AE37" s="5">
        <v>126.73591768094201</v>
      </c>
      <c r="AF37" s="5">
        <v>0</v>
      </c>
      <c r="AG37" s="5">
        <v>5.5907788521472102E-2</v>
      </c>
      <c r="AH37" s="4">
        <v>1272.1004958139499</v>
      </c>
      <c r="AI37" s="4">
        <f t="shared" si="2"/>
        <v>2560.2009916278998</v>
      </c>
      <c r="AJ37" s="11">
        <f t="shared" si="3"/>
        <v>-39.297868715420009</v>
      </c>
    </row>
    <row r="38" spans="1:36" x14ac:dyDescent="0.4">
      <c r="A38" s="1">
        <v>36</v>
      </c>
      <c r="B38" s="6" t="s">
        <v>25</v>
      </c>
      <c r="C38" s="6">
        <v>2016</v>
      </c>
      <c r="D38" s="6" t="s">
        <v>15</v>
      </c>
      <c r="E38" s="6">
        <v>136</v>
      </c>
      <c r="F38" s="4">
        <v>71.660011574069813</v>
      </c>
      <c r="G38" s="4">
        <v>79.660011574069813</v>
      </c>
      <c r="H38" s="5">
        <v>3.1649567162019299</v>
      </c>
      <c r="I38" s="5">
        <v>263.83036621884901</v>
      </c>
      <c r="J38" s="5">
        <v>0</v>
      </c>
      <c r="K38" s="5">
        <v>3.9073123170392501</v>
      </c>
      <c r="L38" s="4">
        <v>1509.42376258525</v>
      </c>
      <c r="M38" s="4">
        <f t="shared" si="1"/>
        <v>3030.8475251704999</v>
      </c>
      <c r="N38" s="11">
        <v>70.743344907400115</v>
      </c>
      <c r="O38" s="4">
        <v>71.268344907400206</v>
      </c>
      <c r="P38" s="4">
        <v>77.743344907400115</v>
      </c>
      <c r="Q38" s="4">
        <v>78.743344907400115</v>
      </c>
      <c r="R38" s="5">
        <v>2.5957280916379801</v>
      </c>
      <c r="S38" s="5">
        <v>3.6870628025577497</v>
      </c>
      <c r="T38" s="5">
        <v>123.563103646622</v>
      </c>
      <c r="U38" s="5">
        <v>472.89590731796301</v>
      </c>
      <c r="V38" s="5">
        <v>0</v>
      </c>
      <c r="W38" s="5">
        <v>0.24261051430646899</v>
      </c>
      <c r="X38" s="5">
        <v>1.98468916415692</v>
      </c>
      <c r="Y38" s="5">
        <v>11.697571086230599</v>
      </c>
      <c r="Z38" s="11">
        <v>43.660011574069813</v>
      </c>
      <c r="AA38" s="4">
        <v>51.660011574069813</v>
      </c>
      <c r="AB38" s="4">
        <v>71.660011574069813</v>
      </c>
      <c r="AC38" s="4">
        <v>79.660011574069813</v>
      </c>
      <c r="AD38" s="5">
        <v>2.7268917095415302</v>
      </c>
      <c r="AE38" s="5">
        <v>135.638735666038</v>
      </c>
      <c r="AF38" s="5">
        <v>0</v>
      </c>
      <c r="AG38" s="5">
        <v>0.50985797278607203</v>
      </c>
      <c r="AH38" s="4">
        <v>1523.6722365599401</v>
      </c>
      <c r="AI38" s="4">
        <f t="shared" si="2"/>
        <v>3063.3444731198801</v>
      </c>
      <c r="AJ38" s="11">
        <f t="shared" si="3"/>
        <v>-32.496947949380228</v>
      </c>
    </row>
    <row r="39" spans="1:36" x14ac:dyDescent="0.4">
      <c r="A39" s="1">
        <v>37</v>
      </c>
      <c r="B39" s="6" t="s">
        <v>25</v>
      </c>
      <c r="C39" s="6">
        <v>2017</v>
      </c>
      <c r="D39" s="6" t="s">
        <v>15</v>
      </c>
      <c r="E39" s="6">
        <v>211</v>
      </c>
      <c r="F39" s="4">
        <v>71.659942129630053</v>
      </c>
      <c r="G39" s="4">
        <v>79.659942129630053</v>
      </c>
      <c r="H39" s="5">
        <v>4.0994163263092398</v>
      </c>
      <c r="I39" s="5">
        <v>261.337209147441</v>
      </c>
      <c r="J39" s="5">
        <v>0</v>
      </c>
      <c r="K39" s="5">
        <v>2.24689300262142</v>
      </c>
      <c r="L39" s="4">
        <v>2382.1705266930499</v>
      </c>
      <c r="M39" s="4">
        <f t="shared" si="1"/>
        <v>4776.3410533860997</v>
      </c>
      <c r="N39" s="11">
        <v>70.7432754629599</v>
      </c>
      <c r="O39" s="4">
        <v>71.7432754629599</v>
      </c>
      <c r="P39" s="4">
        <v>77.7432754629599</v>
      </c>
      <c r="Q39" s="4">
        <v>79.7432754629599</v>
      </c>
      <c r="R39" s="5">
        <v>3.57080776459278</v>
      </c>
      <c r="S39" s="5">
        <v>4.6484226381391496</v>
      </c>
      <c r="T39" s="5">
        <v>117.85227597976801</v>
      </c>
      <c r="U39" s="5">
        <v>447.644484702314</v>
      </c>
      <c r="V39" s="5">
        <v>0</v>
      </c>
      <c r="W39" s="5">
        <v>0.16308689506767199</v>
      </c>
      <c r="X39" s="5">
        <v>0.93473534205947795</v>
      </c>
      <c r="Y39" s="5">
        <v>5.9135423651650596</v>
      </c>
      <c r="Z39" s="11">
        <v>334.65994212963005</v>
      </c>
      <c r="AA39" s="4">
        <v>342.65994212963005</v>
      </c>
      <c r="AB39" s="4">
        <v>436.65994212963005</v>
      </c>
      <c r="AC39" s="4">
        <v>444.65994212963005</v>
      </c>
      <c r="AD39" s="5">
        <v>3.6760337505907801</v>
      </c>
      <c r="AE39" s="5">
        <v>136.251962291008</v>
      </c>
      <c r="AF39" s="5">
        <v>0</v>
      </c>
      <c r="AG39" s="5">
        <v>0.62225262441192897</v>
      </c>
      <c r="AH39" s="4">
        <v>2387.7995237978898</v>
      </c>
      <c r="AI39" s="4">
        <f t="shared" si="2"/>
        <v>4791.5990475957797</v>
      </c>
      <c r="AJ39" s="11">
        <f t="shared" si="3"/>
        <v>-15.257994209679964</v>
      </c>
    </row>
    <row r="40" spans="1:36" x14ac:dyDescent="0.4">
      <c r="A40" s="1">
        <v>38</v>
      </c>
      <c r="B40" s="6" t="s">
        <v>25</v>
      </c>
      <c r="C40" s="6">
        <v>2018</v>
      </c>
      <c r="D40" s="6" t="s">
        <v>15</v>
      </c>
      <c r="E40" s="6">
        <v>129</v>
      </c>
      <c r="F40" s="4">
        <v>70.673877314809943</v>
      </c>
      <c r="G40" s="4">
        <v>80.673877314809943</v>
      </c>
      <c r="H40" s="5">
        <v>3.9358906304297201</v>
      </c>
      <c r="I40" s="5">
        <v>207.76339538148</v>
      </c>
      <c r="J40" s="5">
        <v>0</v>
      </c>
      <c r="K40" s="5">
        <v>5.31085110507144</v>
      </c>
      <c r="L40" s="4">
        <v>1461.80034291437</v>
      </c>
      <c r="M40" s="4">
        <f t="shared" si="1"/>
        <v>2935.6006858287401</v>
      </c>
      <c r="N40" s="11">
        <v>70.148877314809852</v>
      </c>
      <c r="O40" s="4">
        <v>71.673877314809943</v>
      </c>
      <c r="P40" s="4">
        <v>79.673877314809943</v>
      </c>
      <c r="Q40" s="4">
        <v>80.673877314809943</v>
      </c>
      <c r="R40" s="5">
        <v>3.1890571010484501</v>
      </c>
      <c r="S40" s="5">
        <v>4.5767956110046599</v>
      </c>
      <c r="T40" s="5">
        <v>101.37855142781299</v>
      </c>
      <c r="U40" s="5">
        <v>360.09784656019605</v>
      </c>
      <c r="V40" s="5">
        <v>0</v>
      </c>
      <c r="W40" s="5">
        <v>0.21145099818693699</v>
      </c>
      <c r="X40" s="5">
        <v>2.78646357954712</v>
      </c>
      <c r="Y40" s="5">
        <v>12.995314794246401</v>
      </c>
      <c r="Z40" s="11">
        <v>349.67387731480994</v>
      </c>
      <c r="AA40" s="4">
        <v>357.67387731480994</v>
      </c>
      <c r="AB40" s="4">
        <v>435.67387731480994</v>
      </c>
      <c r="AC40" s="4">
        <v>445.67387731480994</v>
      </c>
      <c r="AD40" s="5">
        <v>3.0560126023380998</v>
      </c>
      <c r="AE40" s="5">
        <v>146.075881295908</v>
      </c>
      <c r="AF40" s="5">
        <v>0</v>
      </c>
      <c r="AG40" s="5">
        <v>1.1187444759407199</v>
      </c>
      <c r="AH40" s="4">
        <v>1455.7711284955001</v>
      </c>
      <c r="AI40" s="4">
        <f t="shared" si="2"/>
        <v>2927.5422569910002</v>
      </c>
      <c r="AJ40" s="11">
        <f t="shared" si="3"/>
        <v>8.0584288377399389</v>
      </c>
    </row>
    <row r="41" spans="1:36" x14ac:dyDescent="0.4">
      <c r="A41" s="1">
        <v>39</v>
      </c>
      <c r="B41" s="6" t="s">
        <v>26</v>
      </c>
      <c r="C41" s="6">
        <v>2015</v>
      </c>
      <c r="D41" s="6" t="s">
        <v>15</v>
      </c>
      <c r="E41" s="6">
        <v>181</v>
      </c>
      <c r="F41" s="4">
        <v>65.677141203700103</v>
      </c>
      <c r="G41" s="4">
        <v>78.677141203700103</v>
      </c>
      <c r="H41" s="5">
        <v>2.3569728983021299</v>
      </c>
      <c r="I41" s="5">
        <v>197.81833768675298</v>
      </c>
      <c r="J41" s="5">
        <v>0</v>
      </c>
      <c r="K41" s="5">
        <v>6.40697319762634</v>
      </c>
      <c r="L41" s="4">
        <v>1959.94745049374</v>
      </c>
      <c r="M41" s="4">
        <f t="shared" si="1"/>
        <v>3931.89490098748</v>
      </c>
      <c r="N41" s="11">
        <v>65.152141203700012</v>
      </c>
      <c r="O41" s="4">
        <v>66.677141203700103</v>
      </c>
      <c r="P41" s="4">
        <v>77.677141203700103</v>
      </c>
      <c r="Q41" s="4">
        <v>78.677141203700103</v>
      </c>
      <c r="R41" s="5">
        <v>1.99369469934945</v>
      </c>
      <c r="S41" s="5">
        <v>2.7412077983998602</v>
      </c>
      <c r="T41" s="5">
        <v>110.56617395957099</v>
      </c>
      <c r="U41" s="5">
        <v>334.20603928789501</v>
      </c>
      <c r="V41" s="5">
        <v>0</v>
      </c>
      <c r="W41" s="5">
        <v>0.21388319143672499</v>
      </c>
      <c r="X41" s="5">
        <v>3.5241882008454102</v>
      </c>
      <c r="Y41" s="5">
        <v>13.1409384832117</v>
      </c>
      <c r="Z41" s="11">
        <v>42.677141203700103</v>
      </c>
      <c r="AA41" s="4">
        <v>51.677141203700103</v>
      </c>
      <c r="AB41" s="4">
        <v>64.677141203700103</v>
      </c>
      <c r="AC41" s="4">
        <v>78.677141203700103</v>
      </c>
      <c r="AD41" s="5">
        <v>1.97381088332627</v>
      </c>
      <c r="AE41" s="5">
        <v>114.82568324514901</v>
      </c>
      <c r="AF41" s="5">
        <v>0</v>
      </c>
      <c r="AG41" s="5">
        <v>0.93525693660106601</v>
      </c>
      <c r="AH41" s="4">
        <v>1976.5457765342701</v>
      </c>
      <c r="AI41" s="4">
        <f t="shared" si="2"/>
        <v>3969.0915530685402</v>
      </c>
      <c r="AJ41" s="11">
        <f t="shared" si="3"/>
        <v>-37.196652081060165</v>
      </c>
    </row>
    <row r="42" spans="1:36" x14ac:dyDescent="0.4">
      <c r="A42" s="1">
        <v>40</v>
      </c>
      <c r="B42" s="6" t="s">
        <v>26</v>
      </c>
      <c r="C42" s="6">
        <v>2016</v>
      </c>
      <c r="D42" s="6" t="s">
        <v>15</v>
      </c>
      <c r="E42" s="6">
        <v>189</v>
      </c>
      <c r="F42" s="4">
        <v>66.658449074070177</v>
      </c>
      <c r="G42" s="4">
        <v>80.658449074070177</v>
      </c>
      <c r="H42" s="5">
        <v>1.6385233020562902</v>
      </c>
      <c r="I42" s="5">
        <v>184.94960664348901</v>
      </c>
      <c r="J42" s="5">
        <v>0</v>
      </c>
      <c r="K42" s="5">
        <v>3.8049261934351901</v>
      </c>
      <c r="L42" s="4">
        <v>1987.4999444197599</v>
      </c>
      <c r="M42" s="4">
        <f t="shared" si="1"/>
        <v>3986.9998888395198</v>
      </c>
      <c r="N42" s="11">
        <v>65.741782407400024</v>
      </c>
      <c r="O42" s="4">
        <v>66.266782407400115</v>
      </c>
      <c r="P42" s="4">
        <v>79.741782407400024</v>
      </c>
      <c r="Q42" s="4">
        <v>79.741782407400024</v>
      </c>
      <c r="R42" s="5">
        <v>1.46313814204171</v>
      </c>
      <c r="S42" s="5">
        <v>1.89952544002705</v>
      </c>
      <c r="T42" s="5">
        <v>82.586712363553204</v>
      </c>
      <c r="U42" s="5">
        <v>282.777616646453</v>
      </c>
      <c r="V42" s="5">
        <v>0</v>
      </c>
      <c r="W42" s="5">
        <v>0.15555450557223699</v>
      </c>
      <c r="X42" s="5">
        <v>2.1004488327347399</v>
      </c>
      <c r="Y42" s="5">
        <v>12.086101900255199</v>
      </c>
      <c r="Z42" s="11">
        <v>27.658449074070177</v>
      </c>
      <c r="AA42" s="4">
        <v>35.658449074070177</v>
      </c>
      <c r="AB42" s="4">
        <v>66.658449074070177</v>
      </c>
      <c r="AC42" s="4">
        <v>80.658449074070177</v>
      </c>
      <c r="AD42" s="5">
        <v>1.5400538840551401</v>
      </c>
      <c r="AE42" s="5">
        <v>118.54114604595699</v>
      </c>
      <c r="AF42" s="5">
        <v>0</v>
      </c>
      <c r="AG42" s="5">
        <v>1.2209503760745599</v>
      </c>
      <c r="AH42" s="4">
        <v>2012.8769881682499</v>
      </c>
      <c r="AI42" s="4">
        <f t="shared" si="2"/>
        <v>4041.7539763364998</v>
      </c>
      <c r="AJ42" s="11">
        <f t="shared" si="3"/>
        <v>-54.754087496979992</v>
      </c>
    </row>
    <row r="43" spans="1:36" x14ac:dyDescent="0.4">
      <c r="A43" s="1">
        <v>41</v>
      </c>
      <c r="B43" s="6" t="s">
        <v>26</v>
      </c>
      <c r="C43" s="6">
        <v>2017</v>
      </c>
      <c r="D43" s="6" t="s">
        <v>15</v>
      </c>
      <c r="E43" s="6">
        <v>101</v>
      </c>
      <c r="F43" s="4">
        <v>64.666539351850133</v>
      </c>
      <c r="G43" s="4">
        <v>79.666539351850133</v>
      </c>
      <c r="H43" s="5">
        <v>1.00576131624538</v>
      </c>
      <c r="I43" s="5">
        <v>184.90598988308199</v>
      </c>
      <c r="J43" s="5">
        <v>0</v>
      </c>
      <c r="K43" s="5">
        <v>2.9491157879913001</v>
      </c>
      <c r="L43" s="4">
        <v>1046.2639043238701</v>
      </c>
      <c r="M43" s="4">
        <f t="shared" si="1"/>
        <v>2104.5278086477401</v>
      </c>
      <c r="N43" s="11">
        <v>64.666539351850133</v>
      </c>
      <c r="O43" s="4">
        <v>64.666539351850133</v>
      </c>
      <c r="P43" s="4">
        <v>77.74987268517998</v>
      </c>
      <c r="Q43" s="4">
        <v>78.74987268517998</v>
      </c>
      <c r="R43" s="5">
        <v>0.83539149447941807</v>
      </c>
      <c r="S43" s="5">
        <v>1.2222491397064301</v>
      </c>
      <c r="T43" s="5">
        <v>105.2440620525</v>
      </c>
      <c r="U43" s="5">
        <v>298.04185730864202</v>
      </c>
      <c r="V43" s="5">
        <v>0</v>
      </c>
      <c r="W43" s="5">
        <v>0.28570157406091701</v>
      </c>
      <c r="X43" s="5">
        <v>1.54569340310806</v>
      </c>
      <c r="Y43" s="5">
        <v>6.3120341624707104</v>
      </c>
      <c r="Z43" s="11">
        <v>64.666539351850133</v>
      </c>
      <c r="AA43" s="4">
        <v>79.666539351850133</v>
      </c>
      <c r="AB43" s="4">
        <v>111.66653935185013</v>
      </c>
      <c r="AC43" s="4">
        <v>119.66653935185013</v>
      </c>
      <c r="AD43" s="5">
        <v>0.99454929035667605</v>
      </c>
      <c r="AE43" s="5">
        <v>123.324584427519</v>
      </c>
      <c r="AF43" s="5">
        <v>0</v>
      </c>
      <c r="AG43" s="5">
        <v>1.18264433488641</v>
      </c>
      <c r="AH43" s="4">
        <v>1079.2610030454</v>
      </c>
      <c r="AI43" s="4">
        <f t="shared" si="2"/>
        <v>2174.5220060908</v>
      </c>
      <c r="AJ43" s="11">
        <f t="shared" si="3"/>
        <v>-69.994197443059875</v>
      </c>
    </row>
    <row r="44" spans="1:36" x14ac:dyDescent="0.4">
      <c r="A44" s="1">
        <v>42</v>
      </c>
      <c r="B44" s="6" t="s">
        <v>27</v>
      </c>
      <c r="C44" s="6">
        <v>2014</v>
      </c>
      <c r="D44" s="6" t="s">
        <v>14</v>
      </c>
      <c r="E44" s="6">
        <v>213</v>
      </c>
      <c r="F44" s="4">
        <v>227.66613425925993</v>
      </c>
      <c r="G44" s="4">
        <v>313.66613425925993</v>
      </c>
      <c r="H44" s="5">
        <v>1.6895200336615201</v>
      </c>
      <c r="I44" s="5">
        <v>51.496617102721004</v>
      </c>
      <c r="J44" s="5">
        <v>0</v>
      </c>
      <c r="K44" s="5">
        <v>0</v>
      </c>
      <c r="L44" s="4">
        <v>2484.1707484173298</v>
      </c>
      <c r="M44" s="4">
        <f t="shared" si="1"/>
        <v>4980.3414968346597</v>
      </c>
      <c r="N44" s="11">
        <v>227.66613425925993</v>
      </c>
      <c r="O44" s="4">
        <v>228.66613425925993</v>
      </c>
      <c r="P44" s="4">
        <v>312.1807175925901</v>
      </c>
      <c r="Q44" s="4">
        <v>314.23488425926007</v>
      </c>
      <c r="R44" s="5">
        <v>1.3866841875056499</v>
      </c>
      <c r="S44" s="5">
        <v>2.0563556366182802</v>
      </c>
      <c r="T44" s="5">
        <v>42.170209500713902</v>
      </c>
      <c r="U44" s="5">
        <v>61.732404958590699</v>
      </c>
      <c r="V44" s="5">
        <v>0</v>
      </c>
      <c r="W44" s="5">
        <v>0.32368510422964902</v>
      </c>
      <c r="X44" s="5">
        <v>0</v>
      </c>
      <c r="Y44" s="5">
        <v>0.20224021321156599</v>
      </c>
      <c r="Z44" s="11">
        <v>227.66613425925993</v>
      </c>
      <c r="AA44" s="4">
        <v>244.66613425925993</v>
      </c>
      <c r="AB44" s="4">
        <v>299.66613425925993</v>
      </c>
      <c r="AC44" s="4">
        <v>313.66613425925993</v>
      </c>
      <c r="AD44" s="5">
        <v>2.2399324241761902</v>
      </c>
      <c r="AE44" s="5">
        <v>134.73347598919901</v>
      </c>
      <c r="AF44" s="5">
        <v>0</v>
      </c>
      <c r="AG44" s="5">
        <v>0.64684804458990097</v>
      </c>
      <c r="AH44" s="4">
        <v>2376.1138921628499</v>
      </c>
      <c r="AI44" s="4">
        <f t="shared" si="2"/>
        <v>4768.2277843256998</v>
      </c>
      <c r="AJ44" s="11">
        <f t="shared" si="3"/>
        <v>212.11371250895991</v>
      </c>
    </row>
    <row r="45" spans="1:36" x14ac:dyDescent="0.4">
      <c r="A45" s="1">
        <v>43</v>
      </c>
      <c r="B45" s="6" t="s">
        <v>27</v>
      </c>
      <c r="C45" s="6">
        <v>2015</v>
      </c>
      <c r="D45" s="6" t="s">
        <v>15</v>
      </c>
      <c r="E45" s="6">
        <v>147</v>
      </c>
      <c r="F45" s="4">
        <v>67.658379629629962</v>
      </c>
      <c r="G45" s="4">
        <v>81.658379629629962</v>
      </c>
      <c r="H45" s="5">
        <v>1.4862237904651801</v>
      </c>
      <c r="I45" s="5">
        <v>288.69269013898804</v>
      </c>
      <c r="J45" s="5">
        <v>0</v>
      </c>
      <c r="K45" s="5">
        <v>1.45812141791161</v>
      </c>
      <c r="L45" s="4">
        <v>1554.4510146167299</v>
      </c>
      <c r="M45" s="4">
        <f t="shared" si="1"/>
        <v>3120.9020292334599</v>
      </c>
      <c r="N45" s="11">
        <v>67.658379629629962</v>
      </c>
      <c r="O45" s="4">
        <v>68.741712962960037</v>
      </c>
      <c r="P45" s="4">
        <v>79.741712962960037</v>
      </c>
      <c r="Q45" s="4">
        <v>80.741712962960037</v>
      </c>
      <c r="R45" s="5">
        <v>1.2641068276318399</v>
      </c>
      <c r="S45" s="5">
        <v>1.77656768935883</v>
      </c>
      <c r="T45" s="5">
        <v>172.74285253955603</v>
      </c>
      <c r="U45" s="5">
        <v>489.601508689887</v>
      </c>
      <c r="V45" s="5">
        <v>0</v>
      </c>
      <c r="W45" s="5">
        <v>0.25454109995041102</v>
      </c>
      <c r="X45" s="5">
        <v>0.58872805215281798</v>
      </c>
      <c r="Y45" s="5">
        <v>2.74197067540165</v>
      </c>
      <c r="Z45" s="11">
        <v>17.658379629629962</v>
      </c>
      <c r="AA45" s="4">
        <v>25.658379629629962</v>
      </c>
      <c r="AB45" s="4">
        <v>67.658379629629962</v>
      </c>
      <c r="AC45" s="4">
        <v>81.658379629629962</v>
      </c>
      <c r="AD45" s="5">
        <v>1.4150731381018999</v>
      </c>
      <c r="AE45" s="5">
        <v>209.08133987245799</v>
      </c>
      <c r="AF45" s="5">
        <v>0</v>
      </c>
      <c r="AG45" s="5">
        <v>0.927197745540563</v>
      </c>
      <c r="AH45" s="4">
        <v>1570.3398857775301</v>
      </c>
      <c r="AI45" s="4">
        <f t="shared" si="2"/>
        <v>3156.6797715550601</v>
      </c>
      <c r="AJ45" s="11">
        <f t="shared" si="3"/>
        <v>-35.777742321600272</v>
      </c>
    </row>
    <row r="46" spans="1:36" x14ac:dyDescent="0.4">
      <c r="A46" s="1">
        <v>44</v>
      </c>
      <c r="B46" s="6" t="s">
        <v>27</v>
      </c>
      <c r="C46" s="6">
        <v>2016</v>
      </c>
      <c r="D46" s="6" t="s">
        <v>15</v>
      </c>
      <c r="E46" s="6">
        <v>116</v>
      </c>
      <c r="F46" s="4">
        <v>62.666724537039954</v>
      </c>
      <c r="G46" s="4">
        <v>76.666724537039954</v>
      </c>
      <c r="H46" s="5">
        <v>1.71339678122192</v>
      </c>
      <c r="I46" s="5">
        <v>267.14851959572303</v>
      </c>
      <c r="J46" s="5">
        <v>0</v>
      </c>
      <c r="K46" s="5">
        <v>1.22056018187177</v>
      </c>
      <c r="L46" s="4">
        <v>1259.6021809819199</v>
      </c>
      <c r="M46" s="4">
        <f t="shared" si="1"/>
        <v>2531.2043619638398</v>
      </c>
      <c r="N46" s="11">
        <v>61.750057870369801</v>
      </c>
      <c r="O46" s="4">
        <v>62.275057870369892</v>
      </c>
      <c r="P46" s="4">
        <v>75.225057870370165</v>
      </c>
      <c r="Q46" s="4">
        <v>75.750057870369801</v>
      </c>
      <c r="R46" s="5">
        <v>1.3671465424437699</v>
      </c>
      <c r="S46" s="5">
        <v>2.0411519399476998</v>
      </c>
      <c r="T46" s="5">
        <v>144.378223381379</v>
      </c>
      <c r="U46" s="5">
        <v>422.81235680709597</v>
      </c>
      <c r="V46" s="5">
        <v>0</v>
      </c>
      <c r="W46" s="5">
        <v>0.303155307817356</v>
      </c>
      <c r="X46" s="5">
        <v>0.39468198094529</v>
      </c>
      <c r="Y46" s="5">
        <v>2.4526268918599299</v>
      </c>
      <c r="Z46" s="11">
        <v>62.666724537039954</v>
      </c>
      <c r="AA46" s="4">
        <v>76.666724537039954</v>
      </c>
      <c r="AB46" s="4">
        <v>113.66672453703995</v>
      </c>
      <c r="AC46" s="4">
        <v>121.66672453703995</v>
      </c>
      <c r="AD46" s="5">
        <v>1.6804235508961698</v>
      </c>
      <c r="AE46" s="5">
        <v>178.28115090752001</v>
      </c>
      <c r="AF46" s="5">
        <v>0</v>
      </c>
      <c r="AG46" s="5">
        <v>0.29181403015604102</v>
      </c>
      <c r="AH46" s="4">
        <v>1288.4102787716899</v>
      </c>
      <c r="AI46" s="4">
        <f t="shared" si="2"/>
        <v>2592.8205575433799</v>
      </c>
      <c r="AJ46" s="11">
        <f t="shared" si="3"/>
        <v>-61.61619557954009</v>
      </c>
    </row>
    <row r="47" spans="1:36" x14ac:dyDescent="0.4">
      <c r="A47" s="1">
        <v>45</v>
      </c>
      <c r="B47" s="6" t="s">
        <v>27</v>
      </c>
      <c r="C47" s="6">
        <v>2016</v>
      </c>
      <c r="D47" s="6" t="s">
        <v>14</v>
      </c>
      <c r="E47" s="6">
        <v>176</v>
      </c>
      <c r="F47" s="4">
        <v>221.66629629630006</v>
      </c>
      <c r="G47" s="4">
        <v>308.66629629630006</v>
      </c>
      <c r="H47" s="5">
        <v>1.47586036426992</v>
      </c>
      <c r="I47" s="5">
        <v>62.936595942817</v>
      </c>
      <c r="J47" s="5">
        <v>0</v>
      </c>
      <c r="K47" s="5">
        <v>1.4310963078513201E-2</v>
      </c>
      <c r="L47" s="4">
        <v>2116.0270247342401</v>
      </c>
      <c r="M47" s="4">
        <f t="shared" si="1"/>
        <v>4244.0540494684801</v>
      </c>
      <c r="N47" s="11">
        <v>220.74962962962991</v>
      </c>
      <c r="O47" s="4">
        <v>222.23087962963018</v>
      </c>
      <c r="P47" s="4">
        <v>307.18504629629979</v>
      </c>
      <c r="Q47" s="4">
        <v>308.66629629630006</v>
      </c>
      <c r="R47" s="5">
        <v>1.2017134792726498</v>
      </c>
      <c r="S47" s="5">
        <v>1.78466213438828</v>
      </c>
      <c r="T47" s="5">
        <v>50.5158388284528</v>
      </c>
      <c r="U47" s="5">
        <v>77.015015424194502</v>
      </c>
      <c r="V47" s="5">
        <v>0</v>
      </c>
      <c r="W47" s="5">
        <v>0.30359769197506598</v>
      </c>
      <c r="X47" s="5">
        <v>0</v>
      </c>
      <c r="Y47" s="5">
        <v>0.23212262037412201</v>
      </c>
      <c r="Z47" s="11">
        <v>221.66629629630006</v>
      </c>
      <c r="AA47" s="4">
        <v>272.66629629630006</v>
      </c>
      <c r="AB47" s="4">
        <v>295.66629629630006</v>
      </c>
      <c r="AC47" s="4">
        <v>308.66629629630006</v>
      </c>
      <c r="AD47" s="5">
        <v>1.7674315004282501</v>
      </c>
      <c r="AE47" s="5">
        <v>84.416983430831294</v>
      </c>
      <c r="AF47" s="5">
        <v>0</v>
      </c>
      <c r="AG47" s="5">
        <v>0.17121648871065701</v>
      </c>
      <c r="AH47" s="4">
        <v>2067.6468724576298</v>
      </c>
      <c r="AI47" s="4">
        <f t="shared" si="2"/>
        <v>4151.2937449152596</v>
      </c>
      <c r="AJ47" s="11">
        <f t="shared" si="3"/>
        <v>92.760304553220521</v>
      </c>
    </row>
    <row r="48" spans="1:36" x14ac:dyDescent="0.4">
      <c r="A48" s="1">
        <v>46</v>
      </c>
      <c r="B48" s="6" t="s">
        <v>27</v>
      </c>
      <c r="C48" s="6">
        <v>2017</v>
      </c>
      <c r="D48" s="6" t="s">
        <v>14</v>
      </c>
      <c r="E48" s="6">
        <v>178</v>
      </c>
      <c r="F48" s="4">
        <v>238.66719907407014</v>
      </c>
      <c r="G48" s="4">
        <v>302.66719907407014</v>
      </c>
      <c r="H48" s="5">
        <v>1.0892312874518899</v>
      </c>
      <c r="I48" s="5">
        <v>72.725585217785493</v>
      </c>
      <c r="J48" s="5">
        <v>0</v>
      </c>
      <c r="K48" s="5">
        <v>0.18475134285244099</v>
      </c>
      <c r="L48" s="4">
        <v>2019.2235396046699</v>
      </c>
      <c r="M48" s="4">
        <f t="shared" si="1"/>
        <v>4050.4470792093398</v>
      </c>
      <c r="N48" s="11">
        <v>237.75053240739999</v>
      </c>
      <c r="O48" s="4">
        <v>238.75053240739999</v>
      </c>
      <c r="P48" s="4">
        <v>300.66719907407014</v>
      </c>
      <c r="Q48" s="4">
        <v>301.75053240739999</v>
      </c>
      <c r="R48" s="5">
        <v>0.92626620622851596</v>
      </c>
      <c r="S48" s="5">
        <v>1.2690155578251598</v>
      </c>
      <c r="T48" s="5">
        <v>55.588581465784401</v>
      </c>
      <c r="U48" s="5">
        <v>92.465996353950601</v>
      </c>
      <c r="V48" s="5">
        <v>0</v>
      </c>
      <c r="W48" s="5">
        <v>0.25816083619346702</v>
      </c>
      <c r="X48" s="5">
        <v>0</v>
      </c>
      <c r="Y48" s="5">
        <v>0.47418338328044801</v>
      </c>
      <c r="Z48" s="11">
        <v>238.66719907407014</v>
      </c>
      <c r="AA48" s="4">
        <v>264.66719907407014</v>
      </c>
      <c r="AB48" s="4">
        <v>281.66719907407014</v>
      </c>
      <c r="AC48" s="4">
        <v>302.66719907407014</v>
      </c>
      <c r="AD48" s="5">
        <v>1.6687976008427099</v>
      </c>
      <c r="AE48" s="5">
        <v>96.835630854355401</v>
      </c>
      <c r="AF48" s="5">
        <v>0</v>
      </c>
      <c r="AG48" s="5">
        <v>0.30677510818876602</v>
      </c>
      <c r="AH48" s="4">
        <v>2016.4562335870201</v>
      </c>
      <c r="AI48" s="4">
        <f t="shared" si="2"/>
        <v>4048.9124671740401</v>
      </c>
      <c r="AJ48" s="11">
        <f t="shared" si="3"/>
        <v>1.5346120352996877</v>
      </c>
    </row>
    <row r="49" spans="1:36" x14ac:dyDescent="0.4">
      <c r="A49" s="1">
        <v>47</v>
      </c>
      <c r="B49" s="6" t="s">
        <v>27</v>
      </c>
      <c r="C49" s="6">
        <v>2018</v>
      </c>
      <c r="D49" s="6" t="s">
        <v>15</v>
      </c>
      <c r="E49" s="6">
        <v>172</v>
      </c>
      <c r="F49" s="4">
        <v>68.662442129630108</v>
      </c>
      <c r="G49" s="4">
        <v>88.662442129630108</v>
      </c>
      <c r="H49" s="5">
        <v>1.36928286421131</v>
      </c>
      <c r="I49" s="5">
        <v>187.60659583397</v>
      </c>
      <c r="J49" s="5">
        <v>0</v>
      </c>
      <c r="K49" s="5">
        <v>1.75801323179155</v>
      </c>
      <c r="L49" s="4">
        <v>1819.0202732340799</v>
      </c>
      <c r="M49" s="4">
        <f t="shared" si="1"/>
        <v>3650.0405464681598</v>
      </c>
      <c r="N49" s="11">
        <v>68.662442129630108</v>
      </c>
      <c r="O49" s="4">
        <v>68.662442129630108</v>
      </c>
      <c r="P49" s="4">
        <v>88.662442129630108</v>
      </c>
      <c r="Q49" s="4">
        <v>88.662442129630108</v>
      </c>
      <c r="R49" s="5">
        <v>1.1901315588575101</v>
      </c>
      <c r="S49" s="5">
        <v>1.5778272203639498</v>
      </c>
      <c r="T49" s="5">
        <v>114.671537497125</v>
      </c>
      <c r="U49" s="5">
        <v>274.168009021952</v>
      </c>
      <c r="V49" s="5">
        <v>0</v>
      </c>
      <c r="W49" s="5">
        <v>0.185744839049615</v>
      </c>
      <c r="X49" s="5">
        <v>0.98501415903715095</v>
      </c>
      <c r="Y49" s="5">
        <v>2.9627357687239702</v>
      </c>
      <c r="Z49" s="11">
        <v>349.66244212963011</v>
      </c>
      <c r="AA49" s="4">
        <v>357.66244212963011</v>
      </c>
      <c r="AB49" s="4">
        <v>433.66244212963011</v>
      </c>
      <c r="AC49" s="4">
        <v>453.66244212963011</v>
      </c>
      <c r="AD49" s="5">
        <v>1.36928286421131</v>
      </c>
      <c r="AE49" s="5">
        <v>187.60659583397</v>
      </c>
      <c r="AF49" s="5">
        <v>0</v>
      </c>
      <c r="AG49" s="5">
        <v>1.75801323179155</v>
      </c>
      <c r="AH49" s="4">
        <v>1819.0202732340799</v>
      </c>
      <c r="AI49" s="4">
        <f t="shared" si="2"/>
        <v>3654.0405464681598</v>
      </c>
      <c r="AJ49" s="11">
        <f t="shared" si="3"/>
        <v>-4</v>
      </c>
    </row>
    <row r="50" spans="1:36" x14ac:dyDescent="0.4">
      <c r="A50" s="1">
        <v>48</v>
      </c>
      <c r="B50" s="6" t="s">
        <v>27</v>
      </c>
      <c r="C50" s="6">
        <v>2019</v>
      </c>
      <c r="D50" s="6" t="s">
        <v>15</v>
      </c>
      <c r="E50" s="6">
        <v>170</v>
      </c>
      <c r="F50" s="4">
        <v>74.658761574070013</v>
      </c>
      <c r="G50" s="4">
        <v>91.658761574070013</v>
      </c>
      <c r="H50" s="5">
        <v>3.7238623827156196</v>
      </c>
      <c r="I50" s="5">
        <v>209.89163186627502</v>
      </c>
      <c r="J50" s="5">
        <v>0</v>
      </c>
      <c r="K50" s="5">
        <v>1.11920339682901</v>
      </c>
      <c r="L50" s="4">
        <v>1948.54700780967</v>
      </c>
      <c r="M50" s="4">
        <f t="shared" si="1"/>
        <v>3909.0940156193401</v>
      </c>
      <c r="N50" s="11">
        <v>73.74209490739986</v>
      </c>
      <c r="O50" s="4">
        <v>74.267094907399951</v>
      </c>
      <c r="P50" s="4">
        <v>90.74209490739986</v>
      </c>
      <c r="Q50" s="4">
        <v>92.227511574069922</v>
      </c>
      <c r="R50" s="5">
        <v>3.1755030625103702</v>
      </c>
      <c r="S50" s="5">
        <v>4.2646368716162195</v>
      </c>
      <c r="T50" s="5">
        <v>124.44121845029301</v>
      </c>
      <c r="U50" s="5">
        <v>304.46341753625398</v>
      </c>
      <c r="V50" s="5">
        <v>0</v>
      </c>
      <c r="W50" s="5">
        <v>0.194443393383749</v>
      </c>
      <c r="X50" s="5">
        <v>0.34504893523719898</v>
      </c>
      <c r="Y50" s="5">
        <v>2.4003303269843301</v>
      </c>
      <c r="Z50" s="11">
        <v>74.658761574070013</v>
      </c>
      <c r="AA50" s="4">
        <v>91.658761574070013</v>
      </c>
      <c r="AB50" s="4">
        <v>121.65876157407001</v>
      </c>
      <c r="AC50" s="4">
        <v>133.65876157407001</v>
      </c>
      <c r="AD50" s="5">
        <v>1.71894216245924</v>
      </c>
      <c r="AE50" s="5">
        <v>137.29619370121799</v>
      </c>
      <c r="AF50" s="5">
        <v>0</v>
      </c>
      <c r="AG50" s="5">
        <v>0.46727895654594498</v>
      </c>
      <c r="AH50" s="4">
        <v>1879.0608989157099</v>
      </c>
      <c r="AI50" s="4">
        <f t="shared" si="2"/>
        <v>3774.1217978314198</v>
      </c>
      <c r="AJ50" s="11">
        <f t="shared" si="3"/>
        <v>134.97221778792027</v>
      </c>
    </row>
    <row r="51" spans="1:36" x14ac:dyDescent="0.4">
      <c r="A51" s="1">
        <v>49</v>
      </c>
      <c r="B51" s="6" t="s">
        <v>27</v>
      </c>
      <c r="C51" s="6">
        <v>2019</v>
      </c>
      <c r="D51" s="6" t="s">
        <v>14</v>
      </c>
      <c r="E51" s="6">
        <v>135</v>
      </c>
      <c r="F51" s="4">
        <v>205.66437499999984</v>
      </c>
      <c r="G51" s="4">
        <v>283.67703703704001</v>
      </c>
      <c r="H51" s="5">
        <v>1.06552808745215</v>
      </c>
      <c r="I51" s="5">
        <v>86.450848971225099</v>
      </c>
      <c r="J51" s="5">
        <v>0</v>
      </c>
      <c r="K51" s="5">
        <v>0</v>
      </c>
      <c r="L51" s="4">
        <v>1654.8555442771301</v>
      </c>
      <c r="M51" s="4">
        <f t="shared" si="1"/>
        <v>3321.7110885542602</v>
      </c>
      <c r="N51" s="11">
        <v>205.66437499999984</v>
      </c>
      <c r="O51" s="4">
        <v>206.74770833333014</v>
      </c>
      <c r="P51" s="4">
        <v>282.67703703704001</v>
      </c>
      <c r="Q51" s="4">
        <v>283.67703703704001</v>
      </c>
      <c r="R51" s="5">
        <v>0.87523049512680695</v>
      </c>
      <c r="S51" s="5">
        <v>1.3154721434501702</v>
      </c>
      <c r="T51" s="5">
        <v>69.1567366093347</v>
      </c>
      <c r="U51" s="5">
        <v>106.691207659619</v>
      </c>
      <c r="V51" s="5">
        <v>0</v>
      </c>
      <c r="W51" s="5">
        <v>0.36053951204366103</v>
      </c>
      <c r="X51" s="5">
        <v>0</v>
      </c>
      <c r="Y51" s="5">
        <v>0.24544657388990099</v>
      </c>
      <c r="Z51" s="11">
        <v>171.66437499999984</v>
      </c>
      <c r="AA51" s="4">
        <v>179.66437499999984</v>
      </c>
      <c r="AB51" s="4">
        <v>205.66437499999984</v>
      </c>
      <c r="AC51" s="4">
        <v>283.67703703704001</v>
      </c>
      <c r="AD51" s="5">
        <v>0.99088029685720591</v>
      </c>
      <c r="AE51" s="5">
        <v>79.193794202100008</v>
      </c>
      <c r="AF51" s="5">
        <v>0</v>
      </c>
      <c r="AG51" s="5">
        <v>0</v>
      </c>
      <c r="AH51" s="4">
        <v>1674.6900621483901</v>
      </c>
      <c r="AI51" s="4">
        <f t="shared" si="2"/>
        <v>3365.3801242967802</v>
      </c>
      <c r="AJ51" s="11">
        <f t="shared" si="3"/>
        <v>-43.669035742520009</v>
      </c>
    </row>
    <row r="52" spans="1:36" x14ac:dyDescent="0.4">
      <c r="A52" s="1">
        <v>50</v>
      </c>
      <c r="B52" s="6" t="s">
        <v>27</v>
      </c>
      <c r="C52" s="6">
        <v>2020</v>
      </c>
      <c r="D52" s="6" t="s">
        <v>15</v>
      </c>
      <c r="E52" s="6">
        <v>214</v>
      </c>
      <c r="F52" s="4">
        <v>70.669479166670044</v>
      </c>
      <c r="G52" s="4">
        <v>94.669479166670044</v>
      </c>
      <c r="H52" s="5">
        <v>1.2734945138912501</v>
      </c>
      <c r="I52" s="5">
        <v>158.380815640023</v>
      </c>
      <c r="J52" s="5">
        <v>0</v>
      </c>
      <c r="K52" s="5">
        <v>1.4688075145072499</v>
      </c>
      <c r="L52" s="4">
        <v>2243.9827452683098</v>
      </c>
      <c r="M52" s="4">
        <f t="shared" si="1"/>
        <v>4499.9654905366197</v>
      </c>
      <c r="N52" s="11">
        <v>70.669479166670044</v>
      </c>
      <c r="O52" s="4">
        <v>71.669479166670044</v>
      </c>
      <c r="P52" s="4">
        <v>93.669479166670044</v>
      </c>
      <c r="Q52" s="4">
        <v>94.669479166670044</v>
      </c>
      <c r="R52" s="5">
        <v>1.1376756434206199</v>
      </c>
      <c r="S52" s="5">
        <v>1.4387761529951599</v>
      </c>
      <c r="T52" s="5">
        <v>105.607484897001</v>
      </c>
      <c r="U52" s="5">
        <v>215.94863885819802</v>
      </c>
      <c r="V52" s="5">
        <v>0</v>
      </c>
      <c r="W52" s="5">
        <v>0.164269873774642</v>
      </c>
      <c r="X52" s="5">
        <v>0.83752337775419405</v>
      </c>
      <c r="Y52" s="5">
        <v>2.3894222529651201</v>
      </c>
      <c r="Z52" s="11">
        <v>13.669479166670044</v>
      </c>
      <c r="AA52" s="4">
        <v>21.669479166670044</v>
      </c>
      <c r="AB52" s="4">
        <v>70.669479166670044</v>
      </c>
      <c r="AC52" s="4">
        <v>94.669479166670044</v>
      </c>
      <c r="AD52" s="5">
        <v>1.2734945138912501</v>
      </c>
      <c r="AE52" s="5">
        <v>158.380815640023</v>
      </c>
      <c r="AF52" s="5">
        <v>0</v>
      </c>
      <c r="AG52" s="5">
        <v>1.4688075145072499</v>
      </c>
      <c r="AH52" s="4">
        <v>2243.9827452683098</v>
      </c>
      <c r="AI52" s="4">
        <f t="shared" si="2"/>
        <v>4503.9654905366197</v>
      </c>
      <c r="AJ52" s="11">
        <f t="shared" si="3"/>
        <v>-4</v>
      </c>
    </row>
    <row r="53" spans="1:36" x14ac:dyDescent="0.4">
      <c r="A53" s="1">
        <v>51</v>
      </c>
      <c r="B53" s="6" t="s">
        <v>39</v>
      </c>
      <c r="C53" s="6">
        <v>2015</v>
      </c>
      <c r="D53" s="6" t="s">
        <v>15</v>
      </c>
      <c r="E53" s="6">
        <v>217</v>
      </c>
      <c r="F53" s="4">
        <v>73.654999999999973</v>
      </c>
      <c r="G53" s="4">
        <v>88.654999999999973</v>
      </c>
      <c r="H53" s="5">
        <v>8.1602031312488794</v>
      </c>
      <c r="I53" s="5">
        <v>170.813560589464</v>
      </c>
      <c r="J53" s="5">
        <v>0</v>
      </c>
      <c r="K53" s="5">
        <v>0.44916552869746301</v>
      </c>
      <c r="L53" s="4">
        <v>2615.9341211068499</v>
      </c>
      <c r="M53" s="4">
        <f t="shared" si="1"/>
        <v>5243.8682422136999</v>
      </c>
      <c r="N53" s="11">
        <v>71.738333333330047</v>
      </c>
      <c r="O53" s="4">
        <v>74.738333333330047</v>
      </c>
      <c r="P53" s="4">
        <v>86.738333333330047</v>
      </c>
      <c r="Q53" s="4">
        <v>88.738333333330047</v>
      </c>
      <c r="R53" s="5">
        <v>6.9451179950447006</v>
      </c>
      <c r="S53" s="5">
        <v>9.1081686216802211</v>
      </c>
      <c r="T53" s="5">
        <v>100.694090821301</v>
      </c>
      <c r="U53" s="5">
        <v>257.22210462475101</v>
      </c>
      <c r="V53" s="5">
        <v>0</v>
      </c>
      <c r="W53" s="5">
        <v>0.16033801603778799</v>
      </c>
      <c r="X53" s="5">
        <v>0</v>
      </c>
      <c r="Y53" s="5">
        <v>1.1351580513558499</v>
      </c>
      <c r="Z53" s="11">
        <v>5.6549999999999727</v>
      </c>
      <c r="AA53" s="4">
        <v>13.654999999999973</v>
      </c>
      <c r="AB53" s="4">
        <v>73.654999999999973</v>
      </c>
      <c r="AC53" s="4">
        <v>88.654999999999973</v>
      </c>
      <c r="AD53" s="5">
        <v>7.5103967114456704</v>
      </c>
      <c r="AE53" s="5">
        <v>117.53093051909799</v>
      </c>
      <c r="AF53" s="5">
        <v>0</v>
      </c>
      <c r="AG53" s="5">
        <v>0.110611789152118</v>
      </c>
      <c r="AH53" s="4">
        <v>2616.9507758477198</v>
      </c>
      <c r="AI53" s="4">
        <f t="shared" si="2"/>
        <v>5249.9015516954396</v>
      </c>
      <c r="AJ53" s="11">
        <f t="shared" si="3"/>
        <v>-6.0333094817397068</v>
      </c>
    </row>
    <row r="54" spans="1:36" x14ac:dyDescent="0.4">
      <c r="A54" s="1">
        <v>52</v>
      </c>
      <c r="B54" s="6" t="s">
        <v>39</v>
      </c>
      <c r="C54" s="6">
        <v>2015</v>
      </c>
      <c r="D54" s="6" t="s">
        <v>14</v>
      </c>
      <c r="E54" s="6">
        <v>191</v>
      </c>
      <c r="F54" s="4">
        <v>280.66841435185006</v>
      </c>
      <c r="G54" s="4">
        <v>310.66841435185006</v>
      </c>
      <c r="H54" s="5">
        <v>16.307701712584301</v>
      </c>
      <c r="I54" s="5">
        <v>76.933742514614309</v>
      </c>
      <c r="J54" s="5">
        <v>0</v>
      </c>
      <c r="K54" s="5">
        <v>0.550367465057924</v>
      </c>
      <c r="L54" s="4">
        <v>2444.7749813805499</v>
      </c>
      <c r="M54" s="4">
        <f t="shared" si="1"/>
        <v>4901.5499627610998</v>
      </c>
      <c r="N54" s="11">
        <v>277.66841435185006</v>
      </c>
      <c r="O54" s="4">
        <v>284.75174768517991</v>
      </c>
      <c r="P54" s="4">
        <v>307.66841435185006</v>
      </c>
      <c r="Q54" s="4">
        <v>313.75174768517991</v>
      </c>
      <c r="R54" s="5">
        <v>13.973224988611801</v>
      </c>
      <c r="S54" s="5">
        <v>18.802941179786899</v>
      </c>
      <c r="T54" s="5">
        <v>46.681690160114798</v>
      </c>
      <c r="U54" s="5">
        <v>107.85338996633699</v>
      </c>
      <c r="V54" s="5">
        <v>0</v>
      </c>
      <c r="W54" s="5">
        <v>0.14784976649326201</v>
      </c>
      <c r="X54" s="5">
        <v>7.5661587051176399E-2</v>
      </c>
      <c r="Y54" s="5">
        <v>1.07694049612614</v>
      </c>
      <c r="Z54" s="11">
        <v>214.66841435185006</v>
      </c>
      <c r="AA54" s="4">
        <v>224.66841435185006</v>
      </c>
      <c r="AB54" s="4">
        <v>280.66841435185006</v>
      </c>
      <c r="AC54" s="4">
        <v>310.66841435185006</v>
      </c>
      <c r="AD54" s="5">
        <v>11.101515618351799</v>
      </c>
      <c r="AE54" s="5">
        <v>82.559845485920491</v>
      </c>
      <c r="AF54" s="5">
        <v>0</v>
      </c>
      <c r="AG54" s="5">
        <v>0.37076839547033202</v>
      </c>
      <c r="AH54" s="4">
        <v>2405.1323577718599</v>
      </c>
      <c r="AI54" s="4">
        <f t="shared" si="2"/>
        <v>4826.2647155437198</v>
      </c>
      <c r="AJ54" s="11">
        <f t="shared" si="3"/>
        <v>75.285247217379947</v>
      </c>
    </row>
    <row r="55" spans="1:36" x14ac:dyDescent="0.4">
      <c r="A55" s="1">
        <v>53</v>
      </c>
      <c r="B55" s="6" t="s">
        <v>39</v>
      </c>
      <c r="C55" s="6">
        <v>2016</v>
      </c>
      <c r="D55" s="6" t="s">
        <v>15</v>
      </c>
      <c r="E55" s="6">
        <v>174</v>
      </c>
      <c r="F55" s="4">
        <v>42.664444444440051</v>
      </c>
      <c r="G55" s="4">
        <v>84.664444444440051</v>
      </c>
      <c r="H55" s="5">
        <v>4.5772532891499305</v>
      </c>
      <c r="I55" s="5">
        <v>87.681113220445511</v>
      </c>
      <c r="J55" s="5">
        <v>0</v>
      </c>
      <c r="K55" s="5">
        <v>0</v>
      </c>
      <c r="L55" s="4">
        <v>2089.5615079836002</v>
      </c>
      <c r="M55" s="4">
        <f t="shared" si="1"/>
        <v>4191.1230159672004</v>
      </c>
      <c r="N55" s="11">
        <v>40.747777777769898</v>
      </c>
      <c r="O55" s="4">
        <v>43.747777777769898</v>
      </c>
      <c r="P55" s="4">
        <v>83.222777777769807</v>
      </c>
      <c r="Q55" s="4">
        <v>85.747777777769898</v>
      </c>
      <c r="R55" s="5">
        <v>3.9794408268606398</v>
      </c>
      <c r="S55" s="5">
        <v>5.2192159147997303</v>
      </c>
      <c r="T55" s="5">
        <v>66.150906112099193</v>
      </c>
      <c r="U55" s="5">
        <v>108.366672129197</v>
      </c>
      <c r="V55" s="5">
        <v>0</v>
      </c>
      <c r="W55" s="5">
        <v>0.224205265631127</v>
      </c>
      <c r="X55" s="5">
        <v>0</v>
      </c>
      <c r="Y55" s="5">
        <v>0.312398093382589</v>
      </c>
      <c r="Z55" s="11">
        <v>24.664444444440051</v>
      </c>
      <c r="AA55" s="4">
        <v>32.664444444440051</v>
      </c>
      <c r="AB55" s="4">
        <v>42.664444444440051</v>
      </c>
      <c r="AC55" s="4">
        <v>84.664444444440051</v>
      </c>
      <c r="AD55" s="5">
        <v>3.9924125985091599</v>
      </c>
      <c r="AE55" s="5">
        <v>77.441002973012999</v>
      </c>
      <c r="AF55" s="5">
        <v>0</v>
      </c>
      <c r="AG55" s="5">
        <v>0</v>
      </c>
      <c r="AH55" s="4">
        <v>2087.3943810436399</v>
      </c>
      <c r="AI55" s="4">
        <f t="shared" si="2"/>
        <v>4190.7887620872798</v>
      </c>
      <c r="AJ55" s="11">
        <f t="shared" si="3"/>
        <v>0.33425387992065225</v>
      </c>
    </row>
    <row r="56" spans="1:36" x14ac:dyDescent="0.4">
      <c r="A56" s="1">
        <v>54</v>
      </c>
      <c r="B56" s="6" t="s">
        <v>39</v>
      </c>
      <c r="C56" s="6">
        <v>2016</v>
      </c>
      <c r="D56" s="6" t="s">
        <v>14</v>
      </c>
      <c r="E56" s="6">
        <v>201</v>
      </c>
      <c r="F56" s="4">
        <v>288.66746527778014</v>
      </c>
      <c r="G56" s="4">
        <v>307.66746527778014</v>
      </c>
      <c r="H56" s="5">
        <v>12.807795883226499</v>
      </c>
      <c r="I56" s="5">
        <v>126.593841654023</v>
      </c>
      <c r="J56" s="5">
        <v>0</v>
      </c>
      <c r="K56" s="5">
        <v>0.44323074167554799</v>
      </c>
      <c r="L56" s="4">
        <v>2518.2316345581498</v>
      </c>
      <c r="M56" s="4">
        <f t="shared" si="1"/>
        <v>5048.4632691162997</v>
      </c>
      <c r="N56" s="11">
        <v>286.66746527778014</v>
      </c>
      <c r="O56" s="4">
        <v>289.66746527778014</v>
      </c>
      <c r="P56" s="4">
        <v>304.66746527778014</v>
      </c>
      <c r="Q56" s="4">
        <v>308.75079861110999</v>
      </c>
      <c r="R56" s="5">
        <v>11.009083950877701</v>
      </c>
      <c r="S56" s="5">
        <v>14.485395512627299</v>
      </c>
      <c r="T56" s="5">
        <v>68.11117293994559</v>
      </c>
      <c r="U56" s="5">
        <v>212.57601485820601</v>
      </c>
      <c r="V56" s="5">
        <v>0</v>
      </c>
      <c r="W56" s="5">
        <v>0.22763918330407801</v>
      </c>
      <c r="X56" s="5">
        <v>0</v>
      </c>
      <c r="Y56" s="5">
        <v>1.1893002283141001</v>
      </c>
      <c r="Z56" s="11">
        <v>220.66746527778014</v>
      </c>
      <c r="AA56" s="4">
        <v>231.66746527778014</v>
      </c>
      <c r="AB56" s="4">
        <v>288.66746527778014</v>
      </c>
      <c r="AC56" s="4">
        <v>307.66746527778014</v>
      </c>
      <c r="AD56" s="5">
        <v>10.281727845292099</v>
      </c>
      <c r="AE56" s="5">
        <v>94.988015897040199</v>
      </c>
      <c r="AF56" s="5">
        <v>0</v>
      </c>
      <c r="AG56" s="5">
        <v>0.28851679610525</v>
      </c>
      <c r="AH56" s="4">
        <v>2501.0574776993499</v>
      </c>
      <c r="AI56" s="4">
        <f t="shared" si="2"/>
        <v>5018.1149553986997</v>
      </c>
      <c r="AJ56" s="11">
        <f t="shared" si="3"/>
        <v>30.348313717599922</v>
      </c>
    </row>
    <row r="57" spans="1:36" x14ac:dyDescent="0.4">
      <c r="A57" s="1">
        <v>55</v>
      </c>
      <c r="B57" s="6" t="s">
        <v>39</v>
      </c>
      <c r="C57" s="6">
        <v>2017</v>
      </c>
      <c r="D57" s="6" t="s">
        <v>15</v>
      </c>
      <c r="E57" s="6">
        <v>157</v>
      </c>
      <c r="F57" s="4">
        <v>61.682013888890197</v>
      </c>
      <c r="G57" s="4">
        <v>79.682013888890197</v>
      </c>
      <c r="H57" s="5">
        <v>3.65878329633889</v>
      </c>
      <c r="I57" s="5">
        <v>157.43749560588901</v>
      </c>
      <c r="J57" s="5">
        <v>0</v>
      </c>
      <c r="K57" s="5">
        <v>0.90916225275364904</v>
      </c>
      <c r="L57" s="4">
        <v>1798.6093654264</v>
      </c>
      <c r="M57" s="4">
        <f t="shared" si="1"/>
        <v>3609.2187308528</v>
      </c>
      <c r="N57" s="11">
        <v>61.682013888890197</v>
      </c>
      <c r="O57" s="4">
        <v>62.682013888890197</v>
      </c>
      <c r="P57" s="4">
        <v>78.682013888890197</v>
      </c>
      <c r="Q57" s="4">
        <v>79.682013888890197</v>
      </c>
      <c r="R57" s="5">
        <v>3.04619075622962</v>
      </c>
      <c r="S57" s="5">
        <v>4.2618539583050898</v>
      </c>
      <c r="T57" s="5">
        <v>83.711690130768687</v>
      </c>
      <c r="U57" s="5">
        <v>256.23876588180701</v>
      </c>
      <c r="V57" s="5">
        <v>0</v>
      </c>
      <c r="W57" s="5">
        <v>0.24228504306528101</v>
      </c>
      <c r="X57" s="5">
        <v>0.146714653621179</v>
      </c>
      <c r="Y57" s="5">
        <v>1.98901067449841</v>
      </c>
      <c r="Z57" s="11">
        <v>61.682013888890197</v>
      </c>
      <c r="AA57" s="4">
        <v>79.682013888890197</v>
      </c>
      <c r="AB57" s="4">
        <v>148.6820138888902</v>
      </c>
      <c r="AC57" s="4">
        <v>156.6820138888902</v>
      </c>
      <c r="AD57" s="5">
        <v>3.4489191082673303</v>
      </c>
      <c r="AE57" s="5">
        <v>110.26244609358599</v>
      </c>
      <c r="AF57" s="5">
        <v>0</v>
      </c>
      <c r="AG57" s="5">
        <v>0.23949307057965999</v>
      </c>
      <c r="AH57" s="4">
        <v>1814.9566471411399</v>
      </c>
      <c r="AI57" s="4">
        <f t="shared" si="2"/>
        <v>3645.9132942822798</v>
      </c>
      <c r="AJ57" s="11">
        <f t="shared" si="3"/>
        <v>-36.694563429479786</v>
      </c>
    </row>
    <row r="58" spans="1:36" x14ac:dyDescent="0.4">
      <c r="A58" s="1">
        <v>56</v>
      </c>
      <c r="B58" s="6" t="s">
        <v>39</v>
      </c>
      <c r="C58" s="6">
        <v>2018</v>
      </c>
      <c r="D58" s="6" t="s">
        <v>15</v>
      </c>
      <c r="E58" s="6">
        <v>174</v>
      </c>
      <c r="F58" s="4">
        <v>52.670254629630108</v>
      </c>
      <c r="G58" s="4">
        <v>103.67025462963011</v>
      </c>
      <c r="H58" s="5">
        <v>4.6630105953821808</v>
      </c>
      <c r="I58" s="5">
        <v>96.674005319877395</v>
      </c>
      <c r="J58" s="5">
        <v>0</v>
      </c>
      <c r="K58" s="5">
        <v>0.71566675246145905</v>
      </c>
      <c r="L58" s="4">
        <v>2099.8859029919699</v>
      </c>
      <c r="M58" s="4">
        <f t="shared" si="1"/>
        <v>4211.7718059839399</v>
      </c>
      <c r="N58" s="11">
        <v>52.670254629630108</v>
      </c>
      <c r="O58" s="4">
        <v>58.670254629630108</v>
      </c>
      <c r="P58" s="4">
        <v>101.67025462963011</v>
      </c>
      <c r="Q58" s="4">
        <v>103.67025462963011</v>
      </c>
      <c r="R58" s="5">
        <v>4.0176639822496796</v>
      </c>
      <c r="S58" s="5">
        <v>5.5699861965446997</v>
      </c>
      <c r="T58" s="5">
        <v>75.075855729668902</v>
      </c>
      <c r="U58" s="5">
        <v>125.812580981425</v>
      </c>
      <c r="V58" s="5">
        <v>0</v>
      </c>
      <c r="W58" s="5">
        <v>0.24735288655885501</v>
      </c>
      <c r="X58" s="5">
        <v>0.180997816904233</v>
      </c>
      <c r="Y58" s="5">
        <v>1.0880761637866501</v>
      </c>
      <c r="Z58" s="11">
        <v>32.670254629630108</v>
      </c>
      <c r="AA58" s="4">
        <v>40.670254629630108</v>
      </c>
      <c r="AB58" s="4">
        <v>52.670254629630108</v>
      </c>
      <c r="AC58" s="4">
        <v>103.67025462963011</v>
      </c>
      <c r="AD58" s="5">
        <v>4.1659143155296094</v>
      </c>
      <c r="AE58" s="5">
        <v>85.537716932239803</v>
      </c>
      <c r="AF58" s="5">
        <v>0</v>
      </c>
      <c r="AG58" s="5">
        <v>0.41069106620331902</v>
      </c>
      <c r="AH58" s="4">
        <v>2104.5479356733299</v>
      </c>
      <c r="AI58" s="4">
        <f t="shared" si="2"/>
        <v>4225.0958713466598</v>
      </c>
      <c r="AJ58" s="11">
        <f t="shared" si="3"/>
        <v>-13.324065362719921</v>
      </c>
    </row>
    <row r="59" spans="1:36" x14ac:dyDescent="0.4">
      <c r="A59" s="1">
        <v>57</v>
      </c>
      <c r="B59" s="6" t="s">
        <v>28</v>
      </c>
      <c r="C59" s="6">
        <v>2015</v>
      </c>
      <c r="D59" s="6" t="s">
        <v>15</v>
      </c>
      <c r="E59" s="6">
        <v>112</v>
      </c>
      <c r="F59" s="4">
        <v>76.666863425929932</v>
      </c>
      <c r="G59" s="4">
        <v>90.666863425929932</v>
      </c>
      <c r="H59" s="5">
        <v>13.889270216490701</v>
      </c>
      <c r="I59" s="5">
        <v>141.15553097391202</v>
      </c>
      <c r="J59" s="5">
        <v>0</v>
      </c>
      <c r="K59" s="5">
        <v>1.11940241280379</v>
      </c>
      <c r="L59" s="4">
        <v>1416.38608168315</v>
      </c>
      <c r="M59" s="4">
        <f t="shared" si="1"/>
        <v>2844.7721633663</v>
      </c>
      <c r="N59" s="11">
        <v>73.181446759260098</v>
      </c>
      <c r="O59" s="4">
        <v>78.750196759260007</v>
      </c>
      <c r="P59" s="4">
        <v>87.141863425930069</v>
      </c>
      <c r="Q59" s="4">
        <v>92.750196759260007</v>
      </c>
      <c r="R59" s="5">
        <v>11.4575025844598</v>
      </c>
      <c r="S59" s="5">
        <v>17.087837651482499</v>
      </c>
      <c r="T59" s="5">
        <v>61.759133478097603</v>
      </c>
      <c r="U59" s="5">
        <v>247.54987008719502</v>
      </c>
      <c r="V59" s="5">
        <v>0</v>
      </c>
      <c r="W59" s="5">
        <v>0.29157374277937897</v>
      </c>
      <c r="X59" s="5">
        <v>0.34858126722059701</v>
      </c>
      <c r="Y59" s="5">
        <v>2.9529662543497999</v>
      </c>
      <c r="Z59" s="11">
        <v>76.666863425929932</v>
      </c>
      <c r="AA59" s="4">
        <v>90.666863425929932</v>
      </c>
      <c r="AB59" s="4">
        <v>169.66686342592993</v>
      </c>
      <c r="AC59" s="4">
        <v>177.66679398147994</v>
      </c>
      <c r="AD59" s="5">
        <v>12.1039907635733</v>
      </c>
      <c r="AE59" s="5">
        <v>98.914942380068297</v>
      </c>
      <c r="AF59" s="5">
        <v>0</v>
      </c>
      <c r="AG59" s="5">
        <v>0.102273373380791</v>
      </c>
      <c r="AH59" s="4">
        <v>1419.48499198582</v>
      </c>
      <c r="AI59" s="4">
        <f t="shared" si="2"/>
        <v>2854.96998397164</v>
      </c>
      <c r="AJ59" s="11">
        <f t="shared" si="3"/>
        <v>-10.197820605339984</v>
      </c>
    </row>
    <row r="60" spans="1:36" x14ac:dyDescent="0.4">
      <c r="A60" s="1">
        <v>58</v>
      </c>
      <c r="B60" s="6" t="s">
        <v>29</v>
      </c>
      <c r="C60" s="6">
        <v>2016</v>
      </c>
      <c r="D60" s="6" t="s">
        <v>15</v>
      </c>
      <c r="E60" s="6">
        <v>166</v>
      </c>
      <c r="F60" s="4">
        <v>66.646597222219953</v>
      </c>
      <c r="G60" s="4">
        <v>77.646597222219953</v>
      </c>
      <c r="H60" s="5">
        <v>2.9957064273172702</v>
      </c>
      <c r="I60" s="5">
        <v>273.76668193130496</v>
      </c>
      <c r="J60" s="5">
        <v>0</v>
      </c>
      <c r="K60" s="5">
        <v>6.3665005261754297</v>
      </c>
      <c r="L60" s="4">
        <v>1835.3963336506499</v>
      </c>
      <c r="M60" s="4">
        <f t="shared" si="1"/>
        <v>3682.7926673012998</v>
      </c>
      <c r="N60" s="11">
        <v>65.729930555549799</v>
      </c>
      <c r="O60" s="4">
        <v>66.729930555549799</v>
      </c>
      <c r="P60" s="4">
        <v>75.729930555549799</v>
      </c>
      <c r="Q60" s="4">
        <v>76.729930555549799</v>
      </c>
      <c r="R60" s="5">
        <v>2.5595593875456104</v>
      </c>
      <c r="S60" s="5">
        <v>3.4672465867572302</v>
      </c>
      <c r="T60" s="5">
        <v>133.68810482261199</v>
      </c>
      <c r="U60" s="5">
        <v>454.180269697038</v>
      </c>
      <c r="V60" s="5">
        <v>0</v>
      </c>
      <c r="W60" s="5">
        <v>0.205906651814137</v>
      </c>
      <c r="X60" s="5">
        <v>3.5240397820528</v>
      </c>
      <c r="Y60" s="5">
        <v>15.722730329534199</v>
      </c>
      <c r="Z60" s="11">
        <v>19.646597222219953</v>
      </c>
      <c r="AA60" s="4">
        <v>27.646597222219953</v>
      </c>
      <c r="AB60" s="4">
        <v>66.646597222219953</v>
      </c>
      <c r="AC60" s="4">
        <v>77.646597222219953</v>
      </c>
      <c r="AD60" s="5">
        <v>2.6345205455311</v>
      </c>
      <c r="AE60" s="5">
        <v>170.63279764560298</v>
      </c>
      <c r="AF60" s="5">
        <v>0</v>
      </c>
      <c r="AG60" s="5">
        <v>0.86275049715123298</v>
      </c>
      <c r="AH60" s="4">
        <v>1850.98233211673</v>
      </c>
      <c r="AI60" s="4">
        <f t="shared" si="2"/>
        <v>3717.9646642334601</v>
      </c>
      <c r="AJ60" s="11">
        <f t="shared" si="3"/>
        <v>-35.171996932160255</v>
      </c>
    </row>
    <row r="61" spans="1:36" x14ac:dyDescent="0.4">
      <c r="A61" s="1">
        <v>59</v>
      </c>
      <c r="B61" s="6" t="s">
        <v>29</v>
      </c>
      <c r="C61" s="6">
        <v>2017</v>
      </c>
      <c r="D61" s="6" t="s">
        <v>15</v>
      </c>
      <c r="E61" s="6">
        <v>198</v>
      </c>
      <c r="F61" s="4">
        <v>69.663703703699866</v>
      </c>
      <c r="G61" s="4">
        <v>82.663703703699866</v>
      </c>
      <c r="H61" s="5">
        <v>3.41767725997761</v>
      </c>
      <c r="I61" s="5">
        <v>239.53524213243298</v>
      </c>
      <c r="J61" s="5">
        <v>0</v>
      </c>
      <c r="K61" s="5">
        <v>3.0968992172831999</v>
      </c>
      <c r="L61" s="4">
        <v>2217.1093422528702</v>
      </c>
      <c r="M61" s="4">
        <f t="shared" si="1"/>
        <v>4446.2186845057404</v>
      </c>
      <c r="N61" s="11">
        <v>68.747037037030168</v>
      </c>
      <c r="O61" s="4">
        <v>69.747037037030168</v>
      </c>
      <c r="P61" s="4">
        <v>80.747037037030168</v>
      </c>
      <c r="Q61" s="4">
        <v>81.747037037030168</v>
      </c>
      <c r="R61" s="5">
        <v>3.0173984073428701</v>
      </c>
      <c r="S61" s="5">
        <v>3.87678096473579</v>
      </c>
      <c r="T61" s="5">
        <v>130.42017783133599</v>
      </c>
      <c r="U61" s="5">
        <v>387.36587743827698</v>
      </c>
      <c r="V61" s="5">
        <v>0</v>
      </c>
      <c r="W61" s="5">
        <v>0.18404906303135601</v>
      </c>
      <c r="X61" s="5">
        <v>1.97730636280758</v>
      </c>
      <c r="Y61" s="5">
        <v>6.4036802051753803</v>
      </c>
      <c r="Z61" s="11">
        <v>336.66370370369987</v>
      </c>
      <c r="AA61" s="4">
        <v>344.66370370369987</v>
      </c>
      <c r="AB61" s="4">
        <v>434.66370370369987</v>
      </c>
      <c r="AC61" s="4">
        <v>447.66370370369987</v>
      </c>
      <c r="AD61" s="5">
        <v>3.1535611130764201</v>
      </c>
      <c r="AE61" s="5">
        <v>158.31265724040301</v>
      </c>
      <c r="AF61" s="5">
        <v>0</v>
      </c>
      <c r="AG61" s="5">
        <v>1.11295661117914</v>
      </c>
      <c r="AH61" s="4">
        <v>2230.6858140863801</v>
      </c>
      <c r="AI61" s="4">
        <f t="shared" si="2"/>
        <v>4477.3716281727602</v>
      </c>
      <c r="AJ61" s="11">
        <f t="shared" si="3"/>
        <v>-31.152943667019827</v>
      </c>
    </row>
    <row r="62" spans="1:36" x14ac:dyDescent="0.4">
      <c r="A62" s="1">
        <v>60</v>
      </c>
      <c r="B62" s="6" t="s">
        <v>29</v>
      </c>
      <c r="C62" s="6">
        <v>2018</v>
      </c>
      <c r="D62" s="6" t="s">
        <v>15</v>
      </c>
      <c r="E62" s="6">
        <v>153</v>
      </c>
      <c r="F62" s="4">
        <v>67.673877314809943</v>
      </c>
      <c r="G62" s="4">
        <v>81.673877314809943</v>
      </c>
      <c r="H62" s="5">
        <v>2.51027692586917</v>
      </c>
      <c r="I62" s="5">
        <v>207.19107955856302</v>
      </c>
      <c r="J62" s="5">
        <v>0</v>
      </c>
      <c r="K62" s="5">
        <v>5.7671251898359301</v>
      </c>
      <c r="L62" s="4">
        <v>1676.4290960432099</v>
      </c>
      <c r="M62" s="4">
        <f t="shared" si="1"/>
        <v>3364.8581920864199</v>
      </c>
      <c r="N62" s="11">
        <v>67.673877314809943</v>
      </c>
      <c r="O62" s="4">
        <v>68.673877314809943</v>
      </c>
      <c r="P62" s="4">
        <v>80.673877314809943</v>
      </c>
      <c r="Q62" s="4">
        <v>81.673877314809943</v>
      </c>
      <c r="R62" s="5">
        <v>2.18946993441071</v>
      </c>
      <c r="S62" s="5">
        <v>2.8878738958096499</v>
      </c>
      <c r="T62" s="5">
        <v>138.14014667731701</v>
      </c>
      <c r="U62" s="5">
        <v>376.18858023644196</v>
      </c>
      <c r="V62" s="5">
        <v>0</v>
      </c>
      <c r="W62" s="5">
        <v>0.25113925118568697</v>
      </c>
      <c r="X62" s="5">
        <v>2.8473985358359699</v>
      </c>
      <c r="Y62" s="5">
        <v>12.7576536221399</v>
      </c>
      <c r="Z62" s="11">
        <v>14.673877314809943</v>
      </c>
      <c r="AA62" s="4">
        <v>22.673877314809943</v>
      </c>
      <c r="AB62" s="4">
        <v>42.673877314809943</v>
      </c>
      <c r="AC62" s="4">
        <v>81.673877314809943</v>
      </c>
      <c r="AD62" s="5">
        <v>0.69710221728034694</v>
      </c>
      <c r="AE62" s="5">
        <v>67.618954132637697</v>
      </c>
      <c r="AF62" s="5">
        <v>0</v>
      </c>
      <c r="AG62" s="5">
        <v>0</v>
      </c>
      <c r="AH62" s="4">
        <v>1651.3692936689699</v>
      </c>
      <c r="AI62" s="4">
        <f t="shared" si="2"/>
        <v>3318.7385873379399</v>
      </c>
      <c r="AJ62" s="11">
        <f t="shared" si="3"/>
        <v>46.119604748480015</v>
      </c>
    </row>
    <row r="63" spans="1:36" x14ac:dyDescent="0.4">
      <c r="A63" s="1">
        <v>61</v>
      </c>
      <c r="B63" s="6" t="s">
        <v>29</v>
      </c>
      <c r="C63" s="6">
        <v>2019</v>
      </c>
      <c r="D63" s="6" t="s">
        <v>15</v>
      </c>
      <c r="E63" s="6">
        <v>178</v>
      </c>
      <c r="F63" s="4">
        <v>75.675763888889833</v>
      </c>
      <c r="G63" s="4">
        <v>86.675763888889833</v>
      </c>
      <c r="H63" s="5">
        <v>3.4948463288792899</v>
      </c>
      <c r="I63" s="5">
        <v>263.55076917448002</v>
      </c>
      <c r="J63" s="5">
        <v>0</v>
      </c>
      <c r="K63" s="5">
        <v>2.2170345242526501</v>
      </c>
      <c r="L63" s="4">
        <v>1998.0841246703801</v>
      </c>
      <c r="M63" s="4">
        <f t="shared" si="1"/>
        <v>4008.1682493407602</v>
      </c>
      <c r="N63" s="11">
        <v>75.675763888889833</v>
      </c>
      <c r="O63" s="4">
        <v>76.675763888889833</v>
      </c>
      <c r="P63" s="4">
        <v>86.150763888890197</v>
      </c>
      <c r="Q63" s="4">
        <v>86.675763888889833</v>
      </c>
      <c r="R63" s="5">
        <v>3.0164387547848199</v>
      </c>
      <c r="S63" s="5">
        <v>4.0323063025147396</v>
      </c>
      <c r="T63" s="5">
        <v>144.49758488408602</v>
      </c>
      <c r="U63" s="5">
        <v>431.65049304873503</v>
      </c>
      <c r="V63" s="5">
        <v>0</v>
      </c>
      <c r="W63" s="5">
        <v>0.20439762434963299</v>
      </c>
      <c r="X63" s="5">
        <v>0.91399384649961901</v>
      </c>
      <c r="Y63" s="5">
        <v>4.8364115031388097</v>
      </c>
      <c r="Z63" s="11">
        <v>40.675763888889833</v>
      </c>
      <c r="AA63" s="4">
        <v>48.675763888889833</v>
      </c>
      <c r="AB63" s="4">
        <v>75.675763888889833</v>
      </c>
      <c r="AC63" s="4">
        <v>86.675763888889833</v>
      </c>
      <c r="AD63" s="5">
        <v>3.1374059773441698</v>
      </c>
      <c r="AE63" s="5">
        <v>155.93067597329102</v>
      </c>
      <c r="AF63" s="5">
        <v>0</v>
      </c>
      <c r="AG63" s="5">
        <v>0.56266832215981299</v>
      </c>
      <c r="AH63" s="4">
        <v>2011.41994386907</v>
      </c>
      <c r="AI63" s="4">
        <f t="shared" si="2"/>
        <v>4038.8398877381401</v>
      </c>
      <c r="AJ63" s="11">
        <f t="shared" si="3"/>
        <v>-30.671638397379866</v>
      </c>
    </row>
    <row r="64" spans="1:36" x14ac:dyDescent="0.4">
      <c r="A64" s="1">
        <v>62</v>
      </c>
      <c r="B64" s="6" t="s">
        <v>30</v>
      </c>
      <c r="C64" s="6">
        <v>2016</v>
      </c>
      <c r="D64" s="6" t="s">
        <v>15</v>
      </c>
      <c r="E64" s="6">
        <v>204</v>
      </c>
      <c r="F64" s="4">
        <v>56.641932870370056</v>
      </c>
      <c r="G64" s="4">
        <v>73.641932870370056</v>
      </c>
      <c r="H64" s="5">
        <v>3.5798209481632597</v>
      </c>
      <c r="I64" s="5">
        <v>162.246302541011</v>
      </c>
      <c r="J64" s="5">
        <v>0</v>
      </c>
      <c r="K64" s="5">
        <v>0.44283311699426797</v>
      </c>
      <c r="L64" s="4">
        <v>2312.6745410725398</v>
      </c>
      <c r="M64" s="4">
        <f t="shared" si="1"/>
        <v>4637.3490821450796</v>
      </c>
      <c r="N64" s="11">
        <v>55.725266203699903</v>
      </c>
      <c r="O64" s="4">
        <v>56.725266203699903</v>
      </c>
      <c r="P64" s="4">
        <v>71.725266203699903</v>
      </c>
      <c r="Q64" s="4">
        <v>72.725266203699903</v>
      </c>
      <c r="R64" s="5">
        <v>3.1789770009144398</v>
      </c>
      <c r="S64" s="5">
        <v>4.0367874686318297</v>
      </c>
      <c r="T64" s="5">
        <v>89.379071581013804</v>
      </c>
      <c r="U64" s="5">
        <v>264.57682909032803</v>
      </c>
      <c r="V64" s="5">
        <v>0</v>
      </c>
      <c r="W64" s="5">
        <v>0.216145494523931</v>
      </c>
      <c r="X64" s="5">
        <v>0</v>
      </c>
      <c r="Y64" s="5">
        <v>1.1892334613831601</v>
      </c>
      <c r="Z64" s="11">
        <v>17.641932870370056</v>
      </c>
      <c r="AA64" s="4">
        <v>28.641932870370056</v>
      </c>
      <c r="AB64" s="4">
        <v>56.641932870370056</v>
      </c>
      <c r="AC64" s="4">
        <v>73.641932870370056</v>
      </c>
      <c r="AD64" s="5">
        <v>2.9643824017078102</v>
      </c>
      <c r="AE64" s="5">
        <v>102.990593095504</v>
      </c>
      <c r="AF64" s="5">
        <v>0</v>
      </c>
      <c r="AG64" s="5">
        <v>0</v>
      </c>
      <c r="AH64" s="4">
        <v>2309.92709106133</v>
      </c>
      <c r="AI64" s="4">
        <f t="shared" si="2"/>
        <v>4635.8541821226599</v>
      </c>
      <c r="AJ64" s="11">
        <f t="shared" si="3"/>
        <v>1.4949000224196425</v>
      </c>
    </row>
    <row r="65" spans="1:36" x14ac:dyDescent="0.4">
      <c r="A65" s="1">
        <v>63</v>
      </c>
      <c r="B65" s="6" t="s">
        <v>30</v>
      </c>
      <c r="C65" s="6">
        <v>2016</v>
      </c>
      <c r="D65" s="6" t="s">
        <v>14</v>
      </c>
      <c r="E65" s="6">
        <v>215</v>
      </c>
      <c r="F65" s="4">
        <v>210.66640046296015</v>
      </c>
      <c r="G65" s="4">
        <v>317.66640046296015</v>
      </c>
      <c r="H65" s="5">
        <v>3.2512692481630303</v>
      </c>
      <c r="I65" s="5">
        <v>47.027102105348</v>
      </c>
      <c r="J65" s="5">
        <v>0</v>
      </c>
      <c r="K65" s="5">
        <v>0</v>
      </c>
      <c r="L65" s="4">
        <v>2644.56691736425</v>
      </c>
      <c r="M65" s="4">
        <f t="shared" si="1"/>
        <v>5301.1338347285</v>
      </c>
      <c r="N65" s="11">
        <v>208.74973379629</v>
      </c>
      <c r="O65" s="4">
        <v>211.23098379628982</v>
      </c>
      <c r="P65" s="4">
        <v>315.74973379629</v>
      </c>
      <c r="Q65" s="4">
        <v>318.66640046296015</v>
      </c>
      <c r="R65" s="5">
        <v>2.59616758429731</v>
      </c>
      <c r="S65" s="5">
        <v>3.9778607183490498</v>
      </c>
      <c r="T65" s="5">
        <v>37.019306928826197</v>
      </c>
      <c r="U65" s="5">
        <v>57.144733560761196</v>
      </c>
      <c r="V65" s="5">
        <v>0</v>
      </c>
      <c r="W65" s="5">
        <v>0.27556256361574599</v>
      </c>
      <c r="X65" s="5">
        <v>0</v>
      </c>
      <c r="Y65" s="5">
        <v>0.23032375275657399</v>
      </c>
      <c r="Z65" s="11">
        <v>210.66640046296015</v>
      </c>
      <c r="AA65" s="4">
        <v>229.66640046296015</v>
      </c>
      <c r="AB65" s="4">
        <v>282.66640046296015</v>
      </c>
      <c r="AC65" s="4">
        <v>317.66640046296015</v>
      </c>
      <c r="AD65" s="5">
        <v>2.8137633613647601</v>
      </c>
      <c r="AE65" s="5">
        <v>94.054378055258496</v>
      </c>
      <c r="AF65" s="5">
        <v>0</v>
      </c>
      <c r="AG65" s="5">
        <v>9.2905247362299506E-2</v>
      </c>
      <c r="AH65" s="4">
        <v>2512.25041015123</v>
      </c>
      <c r="AI65" s="4">
        <f t="shared" si="2"/>
        <v>5040.5008203024599</v>
      </c>
      <c r="AJ65" s="11">
        <f t="shared" si="3"/>
        <v>260.63301442604006</v>
      </c>
    </row>
    <row r="66" spans="1:36" x14ac:dyDescent="0.4">
      <c r="A66" s="1">
        <v>64</v>
      </c>
      <c r="B66" s="6" t="s">
        <v>30</v>
      </c>
      <c r="C66" s="6">
        <v>2017</v>
      </c>
      <c r="D66" s="6" t="s">
        <v>15</v>
      </c>
      <c r="E66" s="6">
        <v>132</v>
      </c>
      <c r="F66" s="4">
        <v>68.659618055559804</v>
      </c>
      <c r="G66" s="4">
        <v>80.659618055559804</v>
      </c>
      <c r="H66" s="5">
        <v>5.6920949837375501</v>
      </c>
      <c r="I66" s="5">
        <v>206.08075868012102</v>
      </c>
      <c r="J66" s="5">
        <v>0</v>
      </c>
      <c r="K66" s="5">
        <v>1.12912186185257</v>
      </c>
      <c r="L66" s="4">
        <v>1559.61727145593</v>
      </c>
      <c r="M66" s="4">
        <f t="shared" si="1"/>
        <v>3131.23454291186</v>
      </c>
      <c r="N66" s="11">
        <v>67.742951388890106</v>
      </c>
      <c r="O66" s="4">
        <v>68.742951388890106</v>
      </c>
      <c r="P66" s="4">
        <v>79.742951388890106</v>
      </c>
      <c r="Q66" s="4">
        <v>80.659618055559804</v>
      </c>
      <c r="R66" s="5">
        <v>4.82542815773557</v>
      </c>
      <c r="S66" s="5">
        <v>6.9064608808185399</v>
      </c>
      <c r="T66" s="5">
        <v>133.48849209028199</v>
      </c>
      <c r="U66" s="5">
        <v>321.24830325024095</v>
      </c>
      <c r="V66" s="5">
        <v>0</v>
      </c>
      <c r="W66" s="5">
        <v>0.24247056025401401</v>
      </c>
      <c r="X66" s="5">
        <v>0.213460504759309</v>
      </c>
      <c r="Y66" s="5">
        <v>2.46491096092352</v>
      </c>
      <c r="Z66" s="11">
        <v>36.659618055559804</v>
      </c>
      <c r="AA66" s="4">
        <v>44.659618055559804</v>
      </c>
      <c r="AB66" s="4">
        <v>68.659618055559804</v>
      </c>
      <c r="AC66" s="4">
        <v>80.659618055559804</v>
      </c>
      <c r="AD66" s="5">
        <v>5.5430484721385103</v>
      </c>
      <c r="AE66" s="5">
        <v>158.74847072780301</v>
      </c>
      <c r="AF66" s="5">
        <v>0</v>
      </c>
      <c r="AG66" s="5">
        <v>0.33309276798582499</v>
      </c>
      <c r="AH66" s="4">
        <v>1569.63208522795</v>
      </c>
      <c r="AI66" s="4">
        <f t="shared" si="2"/>
        <v>3155.2641704559001</v>
      </c>
      <c r="AJ66" s="11">
        <f t="shared" si="3"/>
        <v>-24.029627544040068</v>
      </c>
    </row>
    <row r="67" spans="1:36" x14ac:dyDescent="0.4">
      <c r="A67" s="1">
        <v>65</v>
      </c>
      <c r="B67" s="6" t="s">
        <v>30</v>
      </c>
      <c r="C67" s="6">
        <v>2018</v>
      </c>
      <c r="D67" s="6" t="s">
        <v>15</v>
      </c>
      <c r="E67" s="6">
        <v>136</v>
      </c>
      <c r="F67" s="4">
        <v>68.653634259259888</v>
      </c>
      <c r="G67" s="4">
        <v>81.653634259259888</v>
      </c>
      <c r="H67" s="5">
        <v>6.4380788683369401</v>
      </c>
      <c r="I67" s="5">
        <v>184.13511971898998</v>
      </c>
      <c r="J67" s="5">
        <v>0</v>
      </c>
      <c r="K67" s="5">
        <v>5.1642255980625098</v>
      </c>
      <c r="L67" s="4">
        <v>1609.54308813187</v>
      </c>
      <c r="M67" s="4">
        <f t="shared" si="1"/>
        <v>3231.0861762637401</v>
      </c>
      <c r="N67" s="11">
        <v>66.73696759259019</v>
      </c>
      <c r="O67" s="4">
        <v>68.73696759259019</v>
      </c>
      <c r="P67" s="4">
        <v>80.73696759259019</v>
      </c>
      <c r="Q67" s="4">
        <v>82.222384259259798</v>
      </c>
      <c r="R67" s="5">
        <v>5.2931466706935</v>
      </c>
      <c r="S67" s="5">
        <v>7.5913864155354105</v>
      </c>
      <c r="T67" s="5">
        <v>102.89416409974601</v>
      </c>
      <c r="U67" s="5">
        <v>287.12994867319702</v>
      </c>
      <c r="V67" s="5">
        <v>0</v>
      </c>
      <c r="W67" s="5">
        <v>0.23394868698767601</v>
      </c>
      <c r="X67" s="5">
        <v>2.7853031612043901</v>
      </c>
      <c r="Y67" s="5">
        <v>10.393442631283801</v>
      </c>
      <c r="Z67" s="11">
        <v>23.653634259259888</v>
      </c>
      <c r="AA67" s="4">
        <v>31.653634259259888</v>
      </c>
      <c r="AB67" s="4">
        <v>68.653634259259888</v>
      </c>
      <c r="AC67" s="4">
        <v>81.653634259259888</v>
      </c>
      <c r="AD67" s="5">
        <v>5.5654967890718599</v>
      </c>
      <c r="AE67" s="5">
        <v>128.407754230758</v>
      </c>
      <c r="AF67" s="5">
        <v>0</v>
      </c>
      <c r="AG67" s="5">
        <v>1.1629342332945301</v>
      </c>
      <c r="AH67" s="4">
        <v>1619.9338524669299</v>
      </c>
      <c r="AI67" s="4">
        <f t="shared" si="2"/>
        <v>3255.8677049338598</v>
      </c>
      <c r="AJ67" s="11">
        <f t="shared" ref="AJ67:AJ98" si="4">M67-AI67</f>
        <v>-24.781528670119769</v>
      </c>
    </row>
    <row r="68" spans="1:36" x14ac:dyDescent="0.4">
      <c r="A68" s="1">
        <v>66</v>
      </c>
      <c r="B68" s="6" t="s">
        <v>30</v>
      </c>
      <c r="C68" s="6">
        <v>2020</v>
      </c>
      <c r="D68" s="6" t="s">
        <v>15</v>
      </c>
      <c r="E68" s="6">
        <v>110</v>
      </c>
      <c r="F68" s="4">
        <v>76.672268518520013</v>
      </c>
      <c r="G68" s="4">
        <v>91.672268518520013</v>
      </c>
      <c r="H68" s="5">
        <v>3.0961777737065699</v>
      </c>
      <c r="I68" s="5">
        <v>190.243936508183</v>
      </c>
      <c r="J68" s="5">
        <v>0</v>
      </c>
      <c r="K68" s="5">
        <v>6.29137220421162</v>
      </c>
      <c r="L68" s="4">
        <v>1233.2733006112101</v>
      </c>
      <c r="M68" s="4">
        <f t="shared" ref="M68:M101" si="5">2*L68+12</f>
        <v>2478.5466012224201</v>
      </c>
      <c r="N68" s="11">
        <v>74.75560185184986</v>
      </c>
      <c r="O68" s="4">
        <v>79.672268518520013</v>
      </c>
      <c r="P68" s="4">
        <v>90.672268518520013</v>
      </c>
      <c r="Q68" s="4">
        <v>91.672268518520013</v>
      </c>
      <c r="R68" s="5">
        <v>2.5195219685731098</v>
      </c>
      <c r="S68" s="5">
        <v>3.6093371778827201</v>
      </c>
      <c r="T68" s="5">
        <v>99.465937709810902</v>
      </c>
      <c r="U68" s="5">
        <v>296.82361013324999</v>
      </c>
      <c r="V68" s="5">
        <v>0</v>
      </c>
      <c r="W68" s="5">
        <v>0.28571891758184798</v>
      </c>
      <c r="X68" s="5">
        <v>3.4899442963588898</v>
      </c>
      <c r="Y68" s="5">
        <v>17.373331195269898</v>
      </c>
      <c r="Z68" s="11">
        <v>10.672268518520013</v>
      </c>
      <c r="AA68" s="4">
        <v>18.672268518520013</v>
      </c>
      <c r="AB68" s="4">
        <v>76.672268518520013</v>
      </c>
      <c r="AC68" s="4">
        <v>91.672268518520013</v>
      </c>
      <c r="AD68" s="5">
        <v>3.0961777737065699</v>
      </c>
      <c r="AE68" s="5">
        <v>190.243936508183</v>
      </c>
      <c r="AF68" s="5">
        <v>0</v>
      </c>
      <c r="AG68" s="5">
        <v>6.29137220421162</v>
      </c>
      <c r="AH68" s="4">
        <v>1233.2733006112101</v>
      </c>
      <c r="AI68" s="4">
        <f t="shared" ref="AI68:AI101" si="6">2*AH68+16</f>
        <v>2482.5466012224201</v>
      </c>
      <c r="AJ68" s="11">
        <f t="shared" si="4"/>
        <v>-4</v>
      </c>
    </row>
    <row r="69" spans="1:36" x14ac:dyDescent="0.4">
      <c r="A69" s="1">
        <v>67</v>
      </c>
      <c r="B69" s="6" t="s">
        <v>31</v>
      </c>
      <c r="C69" s="6">
        <v>2016</v>
      </c>
      <c r="D69" s="6" t="s">
        <v>15</v>
      </c>
      <c r="E69" s="6">
        <v>219</v>
      </c>
      <c r="F69" s="4">
        <v>69.6639004629601</v>
      </c>
      <c r="G69" s="4">
        <v>90.6639004629601</v>
      </c>
      <c r="H69" s="5">
        <v>8.2697248115738695</v>
      </c>
      <c r="I69" s="5">
        <v>114.585366651179</v>
      </c>
      <c r="J69" s="5">
        <v>0</v>
      </c>
      <c r="K69" s="5">
        <v>0.572789336658446</v>
      </c>
      <c r="L69" s="4">
        <v>2651.9965179403798</v>
      </c>
      <c r="M69" s="4">
        <f t="shared" si="5"/>
        <v>5315.9930358807596</v>
      </c>
      <c r="N69" s="11">
        <v>67.747233796289947</v>
      </c>
      <c r="O69" s="4">
        <v>70.747233796289947</v>
      </c>
      <c r="P69" s="4">
        <v>88.182650462959828</v>
      </c>
      <c r="Q69" s="4">
        <v>91.747233796289947</v>
      </c>
      <c r="R69" s="5">
        <v>7.1164261978802097</v>
      </c>
      <c r="S69" s="5">
        <v>9.5650599771486196</v>
      </c>
      <c r="T69" s="5">
        <v>76.30167732202581</v>
      </c>
      <c r="U69" s="5">
        <v>183.738206893305</v>
      </c>
      <c r="V69" s="5">
        <v>0</v>
      </c>
      <c r="W69" s="5">
        <v>0.19849667023855899</v>
      </c>
      <c r="X69" s="5">
        <v>0</v>
      </c>
      <c r="Y69" s="5">
        <v>1.0593865414097099</v>
      </c>
      <c r="Z69" s="11">
        <v>311.6639004629601</v>
      </c>
      <c r="AA69" s="4">
        <v>319.6639004629601</v>
      </c>
      <c r="AB69" s="4">
        <v>434.6639004629601</v>
      </c>
      <c r="AC69" s="4">
        <v>455.6639004629601</v>
      </c>
      <c r="AD69" s="5">
        <v>6.9541219175560904</v>
      </c>
      <c r="AE69" s="5">
        <v>96.228919052309394</v>
      </c>
      <c r="AF69" s="5">
        <v>0</v>
      </c>
      <c r="AG69" s="5">
        <v>0.32448755235950699</v>
      </c>
      <c r="AH69" s="4">
        <v>2633.80572959135</v>
      </c>
      <c r="AI69" s="4">
        <f t="shared" si="6"/>
        <v>5283.6114591826999</v>
      </c>
      <c r="AJ69" s="11">
        <f t="shared" si="4"/>
        <v>32.381576698059689</v>
      </c>
    </row>
    <row r="70" spans="1:36" x14ac:dyDescent="0.4">
      <c r="A70" s="1">
        <v>68</v>
      </c>
      <c r="B70" s="6" t="s">
        <v>31</v>
      </c>
      <c r="C70" s="6">
        <v>2017</v>
      </c>
      <c r="D70" s="6" t="s">
        <v>15</v>
      </c>
      <c r="E70" s="6">
        <v>173</v>
      </c>
      <c r="F70" s="4">
        <v>76.666099537039827</v>
      </c>
      <c r="G70" s="4">
        <v>85.666099537039827</v>
      </c>
      <c r="H70" s="5">
        <v>1.5390510737104901</v>
      </c>
      <c r="I70" s="5">
        <v>273.61191783669</v>
      </c>
      <c r="J70" s="5">
        <v>0</v>
      </c>
      <c r="K70" s="5">
        <v>2.5119227576995198</v>
      </c>
      <c r="L70" s="4">
        <v>1800.7206817804799</v>
      </c>
      <c r="M70" s="4">
        <f t="shared" si="5"/>
        <v>3613.4413635609599</v>
      </c>
      <c r="N70" s="11">
        <v>76.666099537039827</v>
      </c>
      <c r="O70" s="4">
        <v>76.666099537039827</v>
      </c>
      <c r="P70" s="4">
        <v>85.666099537039827</v>
      </c>
      <c r="Q70" s="4">
        <v>85.666099537039827</v>
      </c>
      <c r="R70" s="5">
        <v>1.35033866426851</v>
      </c>
      <c r="S70" s="5">
        <v>1.7943771280984799</v>
      </c>
      <c r="T70" s="5">
        <v>130.61147543336298</v>
      </c>
      <c r="U70" s="5">
        <v>445.88497335041797</v>
      </c>
      <c r="V70" s="5">
        <v>0</v>
      </c>
      <c r="W70" s="5">
        <v>0.208689938672248</v>
      </c>
      <c r="X70" s="5">
        <v>1.4892714754120999</v>
      </c>
      <c r="Y70" s="5">
        <v>8.36113607676036</v>
      </c>
      <c r="Z70" s="11">
        <v>12.666099537039827</v>
      </c>
      <c r="AA70" s="4">
        <v>20.666099537039827</v>
      </c>
      <c r="AB70" s="4">
        <v>76.666099537039827</v>
      </c>
      <c r="AC70" s="4">
        <v>85.666099537039827</v>
      </c>
      <c r="AD70" s="5">
        <v>1.5548201252854301</v>
      </c>
      <c r="AE70" s="5">
        <v>223.616292237068</v>
      </c>
      <c r="AF70" s="5">
        <v>0</v>
      </c>
      <c r="AG70" s="5">
        <v>1.8891376116170899</v>
      </c>
      <c r="AH70" s="4">
        <v>1811.17316680455</v>
      </c>
      <c r="AI70" s="4">
        <f t="shared" si="6"/>
        <v>3638.3463336090999</v>
      </c>
      <c r="AJ70" s="11">
        <f t="shared" si="4"/>
        <v>-24.904970048140058</v>
      </c>
    </row>
    <row r="71" spans="1:36" x14ac:dyDescent="0.4">
      <c r="A71" s="1">
        <v>69</v>
      </c>
      <c r="B71" s="6" t="s">
        <v>31</v>
      </c>
      <c r="C71" s="6">
        <v>2018</v>
      </c>
      <c r="D71" s="6" t="s">
        <v>15</v>
      </c>
      <c r="E71" s="6">
        <v>163</v>
      </c>
      <c r="F71" s="4">
        <v>80.666157407410083</v>
      </c>
      <c r="G71" s="4">
        <v>96.666157407410083</v>
      </c>
      <c r="H71" s="5">
        <v>1.4126192703233902</v>
      </c>
      <c r="I71" s="5">
        <v>178.06280777839299</v>
      </c>
      <c r="J71" s="5">
        <v>0</v>
      </c>
      <c r="K71" s="5">
        <v>1.15315479540594</v>
      </c>
      <c r="L71" s="4">
        <v>1713.47834312995</v>
      </c>
      <c r="M71" s="4">
        <f t="shared" si="5"/>
        <v>3438.9566862598999</v>
      </c>
      <c r="N71" s="11">
        <v>80.666157407410083</v>
      </c>
      <c r="O71" s="4">
        <v>80.666157407410083</v>
      </c>
      <c r="P71" s="4">
        <v>95.74949074073993</v>
      </c>
      <c r="Q71" s="4">
        <v>95.74949074073993</v>
      </c>
      <c r="R71" s="5">
        <v>1.2205212393676299</v>
      </c>
      <c r="S71" s="5">
        <v>1.6354898387969599</v>
      </c>
      <c r="T71" s="5">
        <v>107.191273454564</v>
      </c>
      <c r="U71" s="5">
        <v>285.10966421308501</v>
      </c>
      <c r="V71" s="5">
        <v>0</v>
      </c>
      <c r="W71" s="5">
        <v>0.23554183858573299</v>
      </c>
      <c r="X71" s="5">
        <v>0.33437490728999902</v>
      </c>
      <c r="Y71" s="5">
        <v>2.12417232143298</v>
      </c>
      <c r="Z71" s="11">
        <v>362.66615740741008</v>
      </c>
      <c r="AA71" s="4">
        <v>370.66615740741008</v>
      </c>
      <c r="AB71" s="4">
        <v>445.66615740741008</v>
      </c>
      <c r="AC71" s="4">
        <v>461.66615740741008</v>
      </c>
      <c r="AD71" s="5">
        <v>1.4234734173352899</v>
      </c>
      <c r="AE71" s="5">
        <v>157.01017004193901</v>
      </c>
      <c r="AF71" s="5">
        <v>0</v>
      </c>
      <c r="AG71" s="5">
        <v>0.97915921420020902</v>
      </c>
      <c r="AH71" s="4">
        <v>1722.7295570337301</v>
      </c>
      <c r="AI71" s="4">
        <f t="shared" si="6"/>
        <v>3461.4591140674602</v>
      </c>
      <c r="AJ71" s="11">
        <f t="shared" si="4"/>
        <v>-22.502427807560252</v>
      </c>
    </row>
    <row r="72" spans="1:36" x14ac:dyDescent="0.4">
      <c r="A72" s="1">
        <v>70</v>
      </c>
      <c r="B72" s="6" t="s">
        <v>31</v>
      </c>
      <c r="C72" s="6">
        <v>2018</v>
      </c>
      <c r="D72" s="6" t="s">
        <v>14</v>
      </c>
      <c r="E72" s="6">
        <v>274</v>
      </c>
      <c r="F72" s="4">
        <v>247.66674768518988</v>
      </c>
      <c r="G72" s="4">
        <v>307.66674768518988</v>
      </c>
      <c r="H72" s="5">
        <v>1.6351552766703901</v>
      </c>
      <c r="I72" s="5">
        <v>66.9032498529793</v>
      </c>
      <c r="J72" s="5">
        <v>0</v>
      </c>
      <c r="K72" s="5">
        <v>0</v>
      </c>
      <c r="L72" s="4">
        <v>3032.91445677307</v>
      </c>
      <c r="M72" s="4">
        <f t="shared" si="5"/>
        <v>6077.82891354614</v>
      </c>
      <c r="N72" s="11">
        <v>246.75008101852018</v>
      </c>
      <c r="O72" s="4">
        <v>247.75008101852018</v>
      </c>
      <c r="P72" s="4">
        <v>306.66674768518988</v>
      </c>
      <c r="Q72" s="4">
        <v>307.66674768518988</v>
      </c>
      <c r="R72" s="5">
        <v>1.4205645998563401</v>
      </c>
      <c r="S72" s="5">
        <v>1.8272397497911699</v>
      </c>
      <c r="T72" s="5">
        <v>50.340214742623999</v>
      </c>
      <c r="U72" s="5">
        <v>82.866320498435101</v>
      </c>
      <c r="V72" s="5">
        <v>0</v>
      </c>
      <c r="W72" s="5">
        <v>0.15786561669364199</v>
      </c>
      <c r="X72" s="5">
        <v>0</v>
      </c>
      <c r="Y72" s="5">
        <v>0.30426422279586302</v>
      </c>
      <c r="Z72" s="11">
        <v>247.66674768518988</v>
      </c>
      <c r="AA72" s="4">
        <v>288.66674768518988</v>
      </c>
      <c r="AB72" s="4">
        <v>298.66674768518988</v>
      </c>
      <c r="AC72" s="4">
        <v>307.66674768518988</v>
      </c>
      <c r="AD72" s="5">
        <v>1.73804585963439</v>
      </c>
      <c r="AE72" s="5">
        <v>79.468749437247098</v>
      </c>
      <c r="AF72" s="5">
        <v>0</v>
      </c>
      <c r="AG72" s="5">
        <v>0</v>
      </c>
      <c r="AH72" s="4">
        <v>3017.8160031310099</v>
      </c>
      <c r="AI72" s="4">
        <f t="shared" si="6"/>
        <v>6051.6320062620198</v>
      </c>
      <c r="AJ72" s="11">
        <f t="shared" si="4"/>
        <v>26.196907284120243</v>
      </c>
    </row>
    <row r="73" spans="1:36" x14ac:dyDescent="0.4">
      <c r="A73" s="1">
        <v>71</v>
      </c>
      <c r="B73" s="6" t="s">
        <v>31</v>
      </c>
      <c r="C73" s="6">
        <v>2019</v>
      </c>
      <c r="D73" s="6" t="s">
        <v>15</v>
      </c>
      <c r="E73" s="6">
        <v>85</v>
      </c>
      <c r="F73" s="4">
        <v>74.669074074070068</v>
      </c>
      <c r="G73" s="4">
        <v>97.669074074070068</v>
      </c>
      <c r="H73" s="5">
        <v>4.9412267179235494</v>
      </c>
      <c r="I73" s="5">
        <v>122.58922582361301</v>
      </c>
      <c r="J73" s="5">
        <v>0</v>
      </c>
      <c r="K73" s="5">
        <v>0.16277488760193201</v>
      </c>
      <c r="L73" s="4">
        <v>1038.79136623302</v>
      </c>
      <c r="M73" s="4">
        <f t="shared" si="5"/>
        <v>2089.5827324660399</v>
      </c>
      <c r="N73" s="11">
        <v>74.669074074070068</v>
      </c>
      <c r="O73" s="4">
        <v>75.669074074070068</v>
      </c>
      <c r="P73" s="4">
        <v>95.669074074070068</v>
      </c>
      <c r="Q73" s="4">
        <v>97.669074074070068</v>
      </c>
      <c r="R73" s="5">
        <v>3.6824008928340901</v>
      </c>
      <c r="S73" s="5">
        <v>6.2920907908577801</v>
      </c>
      <c r="T73" s="5">
        <v>67.337863580876999</v>
      </c>
      <c r="U73" s="5">
        <v>187.60590005938499</v>
      </c>
      <c r="V73" s="5">
        <v>0</v>
      </c>
      <c r="W73" s="5">
        <v>0.40048475376695403</v>
      </c>
      <c r="X73" s="5">
        <v>0</v>
      </c>
      <c r="Y73" s="5">
        <v>0.67446182080969896</v>
      </c>
      <c r="Z73" s="11">
        <v>74.669074074070068</v>
      </c>
      <c r="AA73" s="4">
        <v>97.669074074070068</v>
      </c>
      <c r="AB73" s="4">
        <v>137.66907407407007</v>
      </c>
      <c r="AC73" s="4">
        <v>145.66593749999993</v>
      </c>
      <c r="AD73" s="5">
        <v>4.9412267179235494</v>
      </c>
      <c r="AE73" s="5">
        <v>122.58922582361301</v>
      </c>
      <c r="AF73" s="5">
        <v>0</v>
      </c>
      <c r="AG73" s="5">
        <v>0.16277488760193201</v>
      </c>
      <c r="AH73" s="4">
        <v>1038.79136623302</v>
      </c>
      <c r="AI73" s="4">
        <f t="shared" si="6"/>
        <v>2093.5827324660399</v>
      </c>
      <c r="AJ73" s="11">
        <f t="shared" si="4"/>
        <v>-4</v>
      </c>
    </row>
    <row r="74" spans="1:36" x14ac:dyDescent="0.4">
      <c r="A74" s="1">
        <v>72</v>
      </c>
      <c r="B74" s="6" t="s">
        <v>32</v>
      </c>
      <c r="C74" s="6">
        <v>2016</v>
      </c>
      <c r="D74" s="6" t="s">
        <v>14</v>
      </c>
      <c r="E74" s="6">
        <v>205</v>
      </c>
      <c r="F74" s="4">
        <v>229.66562500000009</v>
      </c>
      <c r="G74" s="4">
        <v>338.66562500000009</v>
      </c>
      <c r="H74" s="5">
        <v>2.4998234728361197</v>
      </c>
      <c r="I74" s="5">
        <v>34.4803432310148</v>
      </c>
      <c r="J74" s="5">
        <v>0</v>
      </c>
      <c r="K74" s="5">
        <v>0</v>
      </c>
      <c r="L74" s="4">
        <v>2471.2608863311598</v>
      </c>
      <c r="M74" s="4">
        <f t="shared" si="5"/>
        <v>4954.5217726623196</v>
      </c>
      <c r="N74" s="11">
        <v>228.74895833332994</v>
      </c>
      <c r="O74" s="4">
        <v>231.74895833332994</v>
      </c>
      <c r="P74" s="4">
        <v>336.18020833333003</v>
      </c>
      <c r="Q74" s="4">
        <v>339.66562500000009</v>
      </c>
      <c r="R74" s="5">
        <v>2.0157922833233397</v>
      </c>
      <c r="S74" s="5">
        <v>3.0567574945420701</v>
      </c>
      <c r="T74" s="5">
        <v>27.910362620381299</v>
      </c>
      <c r="U74" s="5">
        <v>39.187650751073399</v>
      </c>
      <c r="V74" s="5">
        <v>0</v>
      </c>
      <c r="W74" s="5">
        <v>0.305628207725052</v>
      </c>
      <c r="X74" s="5">
        <v>0</v>
      </c>
      <c r="Y74" s="5">
        <v>0.21038623746181401</v>
      </c>
      <c r="Z74" s="11">
        <v>229.66562500000009</v>
      </c>
      <c r="AA74" s="4">
        <v>283.66562500000009</v>
      </c>
      <c r="AB74" s="4">
        <v>321.66562500000009</v>
      </c>
      <c r="AC74" s="4">
        <v>338.66562500000009</v>
      </c>
      <c r="AD74" s="5">
        <v>2.6288254309212897</v>
      </c>
      <c r="AE74" s="5">
        <v>50.395430292779302</v>
      </c>
      <c r="AF74" s="5">
        <v>0</v>
      </c>
      <c r="AG74" s="5">
        <v>0</v>
      </c>
      <c r="AH74" s="4">
        <v>2412.2980321302298</v>
      </c>
      <c r="AI74" s="4">
        <f t="shared" si="6"/>
        <v>4840.5960642604596</v>
      </c>
      <c r="AJ74" s="11">
        <f t="shared" si="4"/>
        <v>113.92570840185999</v>
      </c>
    </row>
    <row r="75" spans="1:36" x14ac:dyDescent="0.4">
      <c r="A75" s="1">
        <v>73</v>
      </c>
      <c r="B75" s="6" t="s">
        <v>32</v>
      </c>
      <c r="C75" s="6">
        <v>2017</v>
      </c>
      <c r="D75" s="6" t="s">
        <v>15</v>
      </c>
      <c r="E75" s="6">
        <v>152</v>
      </c>
      <c r="F75" s="4">
        <v>67.649490740740021</v>
      </c>
      <c r="G75" s="4">
        <v>75.649490740740021</v>
      </c>
      <c r="H75" s="5">
        <v>2.42293636621147</v>
      </c>
      <c r="I75" s="5">
        <v>170.067588084877</v>
      </c>
      <c r="J75" s="5">
        <v>0</v>
      </c>
      <c r="K75" s="5">
        <v>0.69590412954660097</v>
      </c>
      <c r="L75" s="4">
        <v>1649.0872719040899</v>
      </c>
      <c r="M75" s="4">
        <f t="shared" si="5"/>
        <v>3310.1745438081798</v>
      </c>
      <c r="N75" s="11">
        <v>66.732824074069867</v>
      </c>
      <c r="O75" s="4">
        <v>67.732824074069867</v>
      </c>
      <c r="P75" s="4">
        <v>73.732824074069867</v>
      </c>
      <c r="Q75" s="4">
        <v>74.732824074069867</v>
      </c>
      <c r="R75" s="5">
        <v>2.0377645256101302</v>
      </c>
      <c r="S75" s="5">
        <v>2.7582405381263202</v>
      </c>
      <c r="T75" s="5">
        <v>71.798279494289005</v>
      </c>
      <c r="U75" s="5">
        <v>298.507751009439</v>
      </c>
      <c r="V75" s="5">
        <v>0</v>
      </c>
      <c r="W75" s="5">
        <v>0.24294633873128099</v>
      </c>
      <c r="X75" s="5">
        <v>0</v>
      </c>
      <c r="Y75" s="5">
        <v>2.6517217436554699</v>
      </c>
      <c r="Z75" s="11">
        <v>28.649490740740021</v>
      </c>
      <c r="AA75" s="4">
        <v>36.649490740740021</v>
      </c>
      <c r="AB75" s="4">
        <v>67.649490740740021</v>
      </c>
      <c r="AC75" s="4">
        <v>75.649490740740021</v>
      </c>
      <c r="AD75" s="5">
        <v>2.22981877082931</v>
      </c>
      <c r="AE75" s="5">
        <v>86.868411198568893</v>
      </c>
      <c r="AF75" s="5">
        <v>0</v>
      </c>
      <c r="AG75" s="5">
        <v>0</v>
      </c>
      <c r="AH75" s="4">
        <v>1662.2331106310701</v>
      </c>
      <c r="AI75" s="4">
        <f t="shared" si="6"/>
        <v>3340.4662212621402</v>
      </c>
      <c r="AJ75" s="11">
        <f t="shared" si="4"/>
        <v>-30.291677453960347</v>
      </c>
    </row>
    <row r="76" spans="1:36" x14ac:dyDescent="0.4">
      <c r="A76" s="1">
        <v>74</v>
      </c>
      <c r="B76" s="6" t="s">
        <v>32</v>
      </c>
      <c r="C76" s="6">
        <v>2017</v>
      </c>
      <c r="D76" s="6" t="s">
        <v>14</v>
      </c>
      <c r="E76" s="6">
        <v>136</v>
      </c>
      <c r="F76" s="4">
        <v>243.67116898148015</v>
      </c>
      <c r="G76" s="4">
        <v>300.67116898148015</v>
      </c>
      <c r="H76" s="5">
        <v>1.61792210767958</v>
      </c>
      <c r="I76" s="5">
        <v>57.986993890640903</v>
      </c>
      <c r="J76" s="5">
        <v>0</v>
      </c>
      <c r="K76" s="5">
        <v>0.106884065672956</v>
      </c>
      <c r="L76" s="4">
        <v>1574.6324199615899</v>
      </c>
      <c r="M76" s="4">
        <f t="shared" si="5"/>
        <v>3161.2648399231798</v>
      </c>
      <c r="N76" s="11">
        <v>242.67116898148015</v>
      </c>
      <c r="O76" s="4">
        <v>244.67116898148015</v>
      </c>
      <c r="P76" s="4">
        <v>299.67116898148015</v>
      </c>
      <c r="Q76" s="4">
        <v>300.73790509259015</v>
      </c>
      <c r="R76" s="5">
        <v>1.2747261909413501</v>
      </c>
      <c r="S76" s="5">
        <v>2.0142058183615998</v>
      </c>
      <c r="T76" s="5">
        <v>41.529517221932302</v>
      </c>
      <c r="U76" s="5">
        <v>70.205076242281294</v>
      </c>
      <c r="V76" s="5">
        <v>0</v>
      </c>
      <c r="W76" s="5">
        <v>0.23432746443806499</v>
      </c>
      <c r="X76" s="5">
        <v>0</v>
      </c>
      <c r="Y76" s="5">
        <v>0.37324434561474301</v>
      </c>
      <c r="Z76" s="11">
        <v>243.67116898148015</v>
      </c>
      <c r="AA76" s="4">
        <v>251.67116898148015</v>
      </c>
      <c r="AB76" s="4">
        <v>275.67116898148015</v>
      </c>
      <c r="AC76" s="4">
        <v>300.67116898148015</v>
      </c>
      <c r="AD76" s="5">
        <v>2.2305801316277103</v>
      </c>
      <c r="AE76" s="5">
        <v>106.445007302435</v>
      </c>
      <c r="AF76" s="5">
        <v>0</v>
      </c>
      <c r="AG76" s="5">
        <v>0.77271226898096501</v>
      </c>
      <c r="AH76" s="4">
        <v>1535.8082287818199</v>
      </c>
      <c r="AI76" s="4">
        <f t="shared" si="6"/>
        <v>3087.6164575636399</v>
      </c>
      <c r="AJ76" s="11">
        <f t="shared" si="4"/>
        <v>73.648382359539937</v>
      </c>
    </row>
    <row r="77" spans="1:36" x14ac:dyDescent="0.4">
      <c r="A77" s="1">
        <v>75</v>
      </c>
      <c r="B77" s="6" t="s">
        <v>32</v>
      </c>
      <c r="C77" s="6">
        <v>2018</v>
      </c>
      <c r="D77" s="6" t="s">
        <v>15</v>
      </c>
      <c r="E77" s="6">
        <v>144</v>
      </c>
      <c r="F77" s="4">
        <v>68.677847222219953</v>
      </c>
      <c r="G77" s="4">
        <v>76.677847222219953</v>
      </c>
      <c r="H77" s="5">
        <v>2.9100022964808701</v>
      </c>
      <c r="I77" s="5">
        <v>190.07392653532801</v>
      </c>
      <c r="J77" s="5">
        <v>0</v>
      </c>
      <c r="K77" s="5">
        <v>0.62045949092174302</v>
      </c>
      <c r="L77" s="4">
        <v>1590.0223951784401</v>
      </c>
      <c r="M77" s="4">
        <f t="shared" si="5"/>
        <v>3192.0447903568802</v>
      </c>
      <c r="N77" s="11">
        <v>68.677847222219953</v>
      </c>
      <c r="O77" s="4">
        <v>69.677847222219953</v>
      </c>
      <c r="P77" s="4">
        <v>76.152847222219862</v>
      </c>
      <c r="Q77" s="4">
        <v>76.677847222219953</v>
      </c>
      <c r="R77" s="5">
        <v>2.5381546888592403</v>
      </c>
      <c r="S77" s="5">
        <v>3.42313817735889</v>
      </c>
      <c r="T77" s="5">
        <v>88.072444462811305</v>
      </c>
      <c r="U77" s="5">
        <v>388.44682421911602</v>
      </c>
      <c r="V77" s="5">
        <v>0</v>
      </c>
      <c r="W77" s="5">
        <v>0.14399253045656499</v>
      </c>
      <c r="X77" s="5">
        <v>0</v>
      </c>
      <c r="Y77" s="5">
        <v>1.9846860358882901</v>
      </c>
      <c r="Z77" s="11">
        <v>315.67784722221995</v>
      </c>
      <c r="AA77" s="4">
        <v>323.67784722221995</v>
      </c>
      <c r="AB77" s="4">
        <v>433.67784722221995</v>
      </c>
      <c r="AC77" s="4">
        <v>441.67784722221995</v>
      </c>
      <c r="AD77" s="5">
        <v>2.7882211742594598</v>
      </c>
      <c r="AE77" s="5">
        <v>153.81278938825099</v>
      </c>
      <c r="AF77" s="5">
        <v>0</v>
      </c>
      <c r="AG77" s="5">
        <v>7.4260156447299705E-2</v>
      </c>
      <c r="AH77" s="4">
        <v>1591.29840986985</v>
      </c>
      <c r="AI77" s="4">
        <f t="shared" si="6"/>
        <v>3198.5968197397001</v>
      </c>
      <c r="AJ77" s="11">
        <f t="shared" si="4"/>
        <v>-6.5520293828199101</v>
      </c>
    </row>
    <row r="78" spans="1:36" x14ac:dyDescent="0.4">
      <c r="A78" s="1">
        <v>76</v>
      </c>
      <c r="B78" s="6" t="s">
        <v>32</v>
      </c>
      <c r="C78" s="6">
        <v>2020</v>
      </c>
      <c r="D78" s="6" t="s">
        <v>15</v>
      </c>
      <c r="E78" s="6">
        <v>177</v>
      </c>
      <c r="F78" s="4">
        <v>60.670127314810088</v>
      </c>
      <c r="G78" s="4">
        <v>78.670127314810088</v>
      </c>
      <c r="H78" s="5">
        <v>3.4255235530246799</v>
      </c>
      <c r="I78" s="5">
        <v>138.46518923817601</v>
      </c>
      <c r="J78" s="5">
        <v>0</v>
      </c>
      <c r="K78" s="5">
        <v>1.1436383206359799</v>
      </c>
      <c r="L78" s="4">
        <v>2005.1597743642601</v>
      </c>
      <c r="M78" s="4">
        <f t="shared" si="5"/>
        <v>4022.3195487285202</v>
      </c>
      <c r="N78" s="11">
        <v>59.670127314810088</v>
      </c>
      <c r="O78" s="4">
        <v>61.670127314810088</v>
      </c>
      <c r="P78" s="4">
        <v>77.670127314810088</v>
      </c>
      <c r="Q78" s="4">
        <v>79.195127314810179</v>
      </c>
      <c r="R78" s="5">
        <v>2.9043287776570699</v>
      </c>
      <c r="S78" s="5">
        <v>4.0972384758236506</v>
      </c>
      <c r="T78" s="5">
        <v>88.173678502376603</v>
      </c>
      <c r="U78" s="5">
        <v>227.86405277212501</v>
      </c>
      <c r="V78" s="5">
        <v>0</v>
      </c>
      <c r="W78" s="5">
        <v>0.18492145051322201</v>
      </c>
      <c r="X78" s="5">
        <v>0.42878546121167399</v>
      </c>
      <c r="Y78" s="5">
        <v>2.1790499192400898</v>
      </c>
      <c r="Z78" s="11">
        <v>329.67012731481009</v>
      </c>
      <c r="AA78" s="4">
        <v>337.67012731481009</v>
      </c>
      <c r="AB78" s="4">
        <v>425.67012731481009</v>
      </c>
      <c r="AC78" s="4">
        <v>443.67012731481009</v>
      </c>
      <c r="AD78" s="5">
        <v>3.4255235530246799</v>
      </c>
      <c r="AE78" s="5">
        <v>138.46518923817601</v>
      </c>
      <c r="AF78" s="5">
        <v>0</v>
      </c>
      <c r="AG78" s="5">
        <v>1.1436383206359799</v>
      </c>
      <c r="AH78" s="4">
        <v>2005.1597743642601</v>
      </c>
      <c r="AI78" s="4">
        <f t="shared" si="6"/>
        <v>4026.3195487285202</v>
      </c>
      <c r="AJ78" s="11">
        <f t="shared" si="4"/>
        <v>-4</v>
      </c>
    </row>
    <row r="79" spans="1:36" x14ac:dyDescent="0.4">
      <c r="A79" s="1">
        <v>77</v>
      </c>
      <c r="B79" s="6" t="s">
        <v>33</v>
      </c>
      <c r="C79" s="6">
        <v>2016</v>
      </c>
      <c r="D79" s="6" t="s">
        <v>14</v>
      </c>
      <c r="E79" s="6">
        <v>229</v>
      </c>
      <c r="F79" s="4">
        <v>170.66591435185001</v>
      </c>
      <c r="G79" s="4">
        <v>324.66591435185001</v>
      </c>
      <c r="H79" s="5">
        <v>0.29221540228097304</v>
      </c>
      <c r="I79" s="5">
        <v>28.0765672464697</v>
      </c>
      <c r="J79" s="5">
        <v>0</v>
      </c>
      <c r="K79" s="5">
        <v>0</v>
      </c>
      <c r="L79" s="4">
        <v>2650.07900653157</v>
      </c>
      <c r="M79" s="4">
        <f t="shared" si="5"/>
        <v>5312.1580130631401</v>
      </c>
      <c r="N79" s="11">
        <v>170.66591435185001</v>
      </c>
      <c r="O79" s="4">
        <v>171.74924768517985</v>
      </c>
      <c r="P79" s="4">
        <v>323.18049768517994</v>
      </c>
      <c r="Q79" s="4">
        <v>324.74924768517985</v>
      </c>
      <c r="R79" s="5">
        <v>0.22915667289768299</v>
      </c>
      <c r="S79" s="5">
        <v>0.35294515676764199</v>
      </c>
      <c r="T79" s="5">
        <v>23.227217649500599</v>
      </c>
      <c r="U79" s="5">
        <v>33.062948881575501</v>
      </c>
      <c r="V79" s="5">
        <v>0</v>
      </c>
      <c r="W79" s="5">
        <v>0.350412123373393</v>
      </c>
      <c r="X79" s="5">
        <v>0</v>
      </c>
      <c r="Y79" s="5">
        <v>0.194645761306804</v>
      </c>
      <c r="Z79" s="11">
        <v>170.66591435185001</v>
      </c>
      <c r="AA79" s="4">
        <v>239.66591435185001</v>
      </c>
      <c r="AB79" s="4">
        <v>295.66591435185001</v>
      </c>
      <c r="AC79" s="4">
        <v>324.66591435185001</v>
      </c>
      <c r="AD79" s="5">
        <v>0.86339078989705398</v>
      </c>
      <c r="AE79" s="5">
        <v>42.499139030058998</v>
      </c>
      <c r="AF79" s="5">
        <v>0</v>
      </c>
      <c r="AG79" s="5">
        <v>0</v>
      </c>
      <c r="AH79" s="4">
        <v>2581.9278756183799</v>
      </c>
      <c r="AI79" s="4">
        <f t="shared" si="6"/>
        <v>5179.8557512367597</v>
      </c>
      <c r="AJ79" s="11">
        <f t="shared" si="4"/>
        <v>132.30226182638035</v>
      </c>
    </row>
    <row r="80" spans="1:36" x14ac:dyDescent="0.4">
      <c r="A80" s="1">
        <v>78</v>
      </c>
      <c r="B80" s="6" t="s">
        <v>33</v>
      </c>
      <c r="C80" s="6">
        <v>2017</v>
      </c>
      <c r="D80" s="6" t="s">
        <v>15</v>
      </c>
      <c r="E80" s="6">
        <v>128</v>
      </c>
      <c r="F80" s="4">
        <v>54.655046296300043</v>
      </c>
      <c r="G80" s="4">
        <v>92.655046296300043</v>
      </c>
      <c r="H80" s="5">
        <v>4.6557171762382303</v>
      </c>
      <c r="I80" s="5">
        <v>95.536119517096907</v>
      </c>
      <c r="J80" s="5">
        <v>0</v>
      </c>
      <c r="K80" s="5">
        <v>0.27748558690744901</v>
      </c>
      <c r="L80" s="4">
        <v>1560.2177970289199</v>
      </c>
      <c r="M80" s="4">
        <f t="shared" si="5"/>
        <v>3132.4355940578398</v>
      </c>
      <c r="N80" s="11">
        <v>52.655046296300043</v>
      </c>
      <c r="O80" s="4">
        <v>56.263379629629981</v>
      </c>
      <c r="P80" s="4">
        <v>90.73837962962989</v>
      </c>
      <c r="Q80" s="4">
        <v>92.73837962962989</v>
      </c>
      <c r="R80" s="5">
        <v>3.6529838228100497</v>
      </c>
      <c r="S80" s="5">
        <v>5.3160536878231195</v>
      </c>
      <c r="T80" s="5">
        <v>69.938754693999698</v>
      </c>
      <c r="U80" s="5">
        <v>131.129332158262</v>
      </c>
      <c r="V80" s="5">
        <v>0</v>
      </c>
      <c r="W80" s="5">
        <v>0.24114017017462</v>
      </c>
      <c r="X80" s="5">
        <v>0</v>
      </c>
      <c r="Y80" s="5">
        <v>0.74834337994756095</v>
      </c>
      <c r="Z80" s="11">
        <v>54.655046296300043</v>
      </c>
      <c r="AA80" s="4">
        <v>92.655046296300043</v>
      </c>
      <c r="AB80" s="4">
        <v>135.65504629630004</v>
      </c>
      <c r="AC80" s="4">
        <v>143.65504629630004</v>
      </c>
      <c r="AD80" s="5">
        <v>4.1148135710443903</v>
      </c>
      <c r="AE80" s="5">
        <v>80.426265285097699</v>
      </c>
      <c r="AF80" s="5">
        <v>0</v>
      </c>
      <c r="AG80" s="5">
        <v>4.0940911241916303E-2</v>
      </c>
      <c r="AH80" s="4">
        <v>1567.53126737456</v>
      </c>
      <c r="AI80" s="4">
        <f t="shared" si="6"/>
        <v>3151.06253474912</v>
      </c>
      <c r="AJ80" s="11">
        <f t="shared" si="4"/>
        <v>-18.626940691280197</v>
      </c>
    </row>
    <row r="81" spans="1:36" x14ac:dyDescent="0.4">
      <c r="A81" s="1">
        <v>79</v>
      </c>
      <c r="B81" s="6" t="s">
        <v>33</v>
      </c>
      <c r="C81" s="6">
        <v>2017</v>
      </c>
      <c r="D81" s="6" t="s">
        <v>14</v>
      </c>
      <c r="E81" s="6">
        <v>154</v>
      </c>
      <c r="F81" s="4">
        <v>270.6660185185201</v>
      </c>
      <c r="G81" s="4">
        <v>322.6695486111098</v>
      </c>
      <c r="H81" s="5">
        <v>8.2394889339974</v>
      </c>
      <c r="I81" s="5">
        <v>42.7481344728115</v>
      </c>
      <c r="J81" s="5">
        <v>0</v>
      </c>
      <c r="K81" s="5">
        <v>0</v>
      </c>
      <c r="L81" s="4">
        <v>1922.20404647588</v>
      </c>
      <c r="M81" s="4">
        <f t="shared" si="5"/>
        <v>3856.40809295176</v>
      </c>
      <c r="N81" s="11">
        <v>266.14101851852001</v>
      </c>
      <c r="O81" s="4">
        <v>273.6660185185201</v>
      </c>
      <c r="P81" s="4">
        <v>319.6695486111098</v>
      </c>
      <c r="Q81" s="4">
        <v>322.6695486111098</v>
      </c>
      <c r="R81" s="5">
        <v>6.7321250589138</v>
      </c>
      <c r="S81" s="5">
        <v>9.818149485782051</v>
      </c>
      <c r="T81" s="5">
        <v>30.473970197915499</v>
      </c>
      <c r="U81" s="5">
        <v>57.534125624001703</v>
      </c>
      <c r="V81" s="5">
        <v>0</v>
      </c>
      <c r="W81" s="5">
        <v>0.19666477576496499</v>
      </c>
      <c r="X81" s="5">
        <v>0</v>
      </c>
      <c r="Y81" s="5">
        <v>0.45311090760804001</v>
      </c>
      <c r="Z81" s="11">
        <v>270.6660185185201</v>
      </c>
      <c r="AA81" s="4">
        <v>292.6660185185201</v>
      </c>
      <c r="AB81" s="4">
        <v>311.6660185185201</v>
      </c>
      <c r="AC81" s="4">
        <v>322.6695486111098</v>
      </c>
      <c r="AD81" s="5">
        <v>7.4020650532726808</v>
      </c>
      <c r="AE81" s="5">
        <v>68.4175544197319</v>
      </c>
      <c r="AF81" s="5">
        <v>0</v>
      </c>
      <c r="AG81" s="5">
        <v>0.238392188721475</v>
      </c>
      <c r="AH81" s="4">
        <v>1890.0371757856999</v>
      </c>
      <c r="AI81" s="4">
        <f t="shared" si="6"/>
        <v>3796.0743515713998</v>
      </c>
      <c r="AJ81" s="11">
        <f t="shared" si="4"/>
        <v>60.333741380360152</v>
      </c>
    </row>
    <row r="82" spans="1:36" x14ac:dyDescent="0.4">
      <c r="A82" s="1">
        <v>80</v>
      </c>
      <c r="B82" s="6" t="s">
        <v>33</v>
      </c>
      <c r="C82" s="6">
        <v>2018</v>
      </c>
      <c r="D82" s="6" t="s">
        <v>15</v>
      </c>
      <c r="E82" s="6">
        <v>211</v>
      </c>
      <c r="F82" s="4">
        <v>62.666631944439814</v>
      </c>
      <c r="G82" s="4">
        <v>91.666631944439814</v>
      </c>
      <c r="H82" s="5">
        <v>10.0060156333161</v>
      </c>
      <c r="I82" s="5">
        <v>121.443354055651</v>
      </c>
      <c r="J82" s="5">
        <v>0</v>
      </c>
      <c r="K82" s="5">
        <v>1.13277832456195</v>
      </c>
      <c r="L82" s="4">
        <v>2611.72602065706</v>
      </c>
      <c r="M82" s="4">
        <f t="shared" si="5"/>
        <v>5235.4520413141199</v>
      </c>
      <c r="N82" s="11">
        <v>60.224965277770025</v>
      </c>
      <c r="O82" s="4">
        <v>64.191631944439905</v>
      </c>
      <c r="P82" s="4">
        <v>89.666631944439814</v>
      </c>
      <c r="Q82" s="4">
        <v>92.666631944439814</v>
      </c>
      <c r="R82" s="5">
        <v>8.6513443840153599</v>
      </c>
      <c r="S82" s="5">
        <v>11.6265779217623</v>
      </c>
      <c r="T82" s="5">
        <v>84.481180029570609</v>
      </c>
      <c r="U82" s="5">
        <v>169.612247520762</v>
      </c>
      <c r="V82" s="5">
        <v>0</v>
      </c>
      <c r="W82" s="5">
        <v>0.174306375416793</v>
      </c>
      <c r="X82" s="5">
        <v>0.49327856172414403</v>
      </c>
      <c r="Y82" s="5">
        <v>1.9883294704766401</v>
      </c>
      <c r="Z82" s="11">
        <v>62.666631944439814</v>
      </c>
      <c r="AA82" s="4">
        <v>91.666631944439814</v>
      </c>
      <c r="AB82" s="4">
        <v>134.66663194443981</v>
      </c>
      <c r="AC82" s="4">
        <v>147.66476851851985</v>
      </c>
      <c r="AD82" s="5">
        <v>7.2295636793416698</v>
      </c>
      <c r="AE82" s="5">
        <v>100.69361866567</v>
      </c>
      <c r="AF82" s="5">
        <v>0</v>
      </c>
      <c r="AG82" s="5">
        <v>0.61176633770509903</v>
      </c>
      <c r="AH82" s="4">
        <v>2583.58662097758</v>
      </c>
      <c r="AI82" s="4">
        <f t="shared" si="6"/>
        <v>5183.1732419551599</v>
      </c>
      <c r="AJ82" s="11">
        <f t="shared" si="4"/>
        <v>52.278799358959986</v>
      </c>
    </row>
    <row r="83" spans="1:36" x14ac:dyDescent="0.4">
      <c r="A83" s="1">
        <v>81</v>
      </c>
      <c r="B83" s="6" t="s">
        <v>33</v>
      </c>
      <c r="C83" s="6">
        <v>2018</v>
      </c>
      <c r="D83" s="6" t="s">
        <v>14</v>
      </c>
      <c r="E83" s="6">
        <v>119</v>
      </c>
      <c r="F83" s="4">
        <v>284.66637731480978</v>
      </c>
      <c r="G83" s="4">
        <v>301.6687268518499</v>
      </c>
      <c r="H83" s="5">
        <v>27.370370594859502</v>
      </c>
      <c r="I83" s="5">
        <v>126.33512026513</v>
      </c>
      <c r="J83" s="5">
        <v>0</v>
      </c>
      <c r="K83" s="5">
        <v>0.81621790290743201</v>
      </c>
      <c r="L83" s="4">
        <v>1580.3686915841699</v>
      </c>
      <c r="M83" s="4">
        <f t="shared" si="5"/>
        <v>3172.7373831683399</v>
      </c>
      <c r="N83" s="11">
        <v>276.74971064814008</v>
      </c>
      <c r="O83" s="4">
        <v>287.74971064814008</v>
      </c>
      <c r="P83" s="4">
        <v>295.14249334489978</v>
      </c>
      <c r="Q83" s="4">
        <v>301.6687268518499</v>
      </c>
      <c r="R83" s="5">
        <v>22.819664095236799</v>
      </c>
      <c r="S83" s="5">
        <v>33.823608741125703</v>
      </c>
      <c r="T83" s="5">
        <v>51.515339595359599</v>
      </c>
      <c r="U83" s="5">
        <v>236.529676091395</v>
      </c>
      <c r="V83" s="5">
        <v>0</v>
      </c>
      <c r="W83" s="5">
        <v>0.32366313228353699</v>
      </c>
      <c r="X83" s="5">
        <v>8.9427869858037606E-2</v>
      </c>
      <c r="Y83" s="5">
        <v>1.8497815341061199</v>
      </c>
      <c r="Z83" s="11">
        <v>208.66637731480978</v>
      </c>
      <c r="AA83" s="4">
        <v>251.66637731480978</v>
      </c>
      <c r="AB83" s="4">
        <v>284.66637731480978</v>
      </c>
      <c r="AC83" s="4">
        <v>301.6687268518499</v>
      </c>
      <c r="AD83" s="5">
        <v>9.62649399904363</v>
      </c>
      <c r="AE83" s="5">
        <v>76.057470703737508</v>
      </c>
      <c r="AF83" s="5">
        <v>0</v>
      </c>
      <c r="AG83" s="5">
        <v>5.6799097145635101E-2</v>
      </c>
      <c r="AH83" s="4">
        <v>1551.5870921898299</v>
      </c>
      <c r="AI83" s="4">
        <f t="shared" si="6"/>
        <v>3119.1741843796599</v>
      </c>
      <c r="AJ83" s="11">
        <f t="shared" si="4"/>
        <v>53.563198788679983</v>
      </c>
    </row>
    <row r="84" spans="1:36" x14ac:dyDescent="0.4">
      <c r="A84" s="1">
        <v>82</v>
      </c>
      <c r="B84" s="6" t="s">
        <v>33</v>
      </c>
      <c r="C84" s="6">
        <v>2019</v>
      </c>
      <c r="D84" s="6" t="s">
        <v>15</v>
      </c>
      <c r="E84" s="6">
        <v>232</v>
      </c>
      <c r="F84" s="4">
        <v>55.667094907410046</v>
      </c>
      <c r="G84" s="4">
        <v>168.65880787036986</v>
      </c>
      <c r="H84" s="5">
        <v>3.26168107205695</v>
      </c>
      <c r="I84" s="5">
        <v>42.561524285350494</v>
      </c>
      <c r="J84" s="5">
        <v>0</v>
      </c>
      <c r="K84" s="5">
        <v>0</v>
      </c>
      <c r="L84" s="4">
        <v>2833.8749300413101</v>
      </c>
      <c r="M84" s="4">
        <f t="shared" si="5"/>
        <v>5679.7498600826202</v>
      </c>
      <c r="N84" s="11">
        <v>54.750428240739893</v>
      </c>
      <c r="O84" s="4">
        <v>57.235844907409955</v>
      </c>
      <c r="P84" s="4">
        <v>166.66709490741005</v>
      </c>
      <c r="Q84" s="4">
        <v>168.65880787036986</v>
      </c>
      <c r="R84" s="5">
        <v>2.6567407782321801</v>
      </c>
      <c r="S84" s="5">
        <v>3.7961069858476897</v>
      </c>
      <c r="T84" s="5">
        <v>34.334115145264306</v>
      </c>
      <c r="U84" s="5">
        <v>51.617636365985099</v>
      </c>
      <c r="V84" s="5">
        <v>0</v>
      </c>
      <c r="W84" s="5">
        <v>0.27298773832220102</v>
      </c>
      <c r="X84" s="5">
        <v>0</v>
      </c>
      <c r="Y84" s="5">
        <v>0.11708263747615801</v>
      </c>
      <c r="Z84" s="11">
        <v>55.667094907410046</v>
      </c>
      <c r="AA84" s="4">
        <v>94.667094907410046</v>
      </c>
      <c r="AB84" s="4">
        <v>131.66709490741005</v>
      </c>
      <c r="AC84" s="4">
        <v>168.65880787036986</v>
      </c>
      <c r="AD84" s="5">
        <v>3.9945078555974902</v>
      </c>
      <c r="AE84" s="5">
        <v>61.045216190305297</v>
      </c>
      <c r="AF84" s="5">
        <v>0</v>
      </c>
      <c r="AG84" s="5">
        <v>0</v>
      </c>
      <c r="AH84" s="4">
        <v>2794.3341485532301</v>
      </c>
      <c r="AI84" s="4">
        <f t="shared" si="6"/>
        <v>5604.6682971064602</v>
      </c>
      <c r="AJ84" s="11">
        <f t="shared" si="4"/>
        <v>75.081562976160058</v>
      </c>
    </row>
    <row r="85" spans="1:36" x14ac:dyDescent="0.4">
      <c r="A85" s="1">
        <v>83</v>
      </c>
      <c r="B85" s="6" t="s">
        <v>33</v>
      </c>
      <c r="C85" s="6">
        <v>2020</v>
      </c>
      <c r="D85" s="6" t="s">
        <v>15</v>
      </c>
      <c r="E85" s="6">
        <v>116</v>
      </c>
      <c r="F85" s="4">
        <v>86.666898148149812</v>
      </c>
      <c r="G85" s="4">
        <v>95.666898148149812</v>
      </c>
      <c r="H85" s="5">
        <v>27.093496684188803</v>
      </c>
      <c r="I85" s="5">
        <v>183.66597436424001</v>
      </c>
      <c r="J85" s="5">
        <v>0</v>
      </c>
      <c r="K85" s="5">
        <v>1.6678102021732399</v>
      </c>
      <c r="L85" s="4">
        <v>1527.5391627562601</v>
      </c>
      <c r="M85" s="4">
        <f t="shared" si="5"/>
        <v>3067.0783255125202</v>
      </c>
      <c r="N85" s="11">
        <v>83.666898148149812</v>
      </c>
      <c r="O85" s="4">
        <v>88.750231481480114</v>
      </c>
      <c r="P85" s="4">
        <v>91.666898148149812</v>
      </c>
      <c r="Q85" s="4">
        <v>97.716898148149994</v>
      </c>
      <c r="R85" s="5">
        <v>22.132374869736701</v>
      </c>
      <c r="S85" s="5">
        <v>31.805392188815802</v>
      </c>
      <c r="T85" s="5">
        <v>66.809184993524596</v>
      </c>
      <c r="U85" s="5">
        <v>419.36931030652198</v>
      </c>
      <c r="V85" s="5">
        <v>0</v>
      </c>
      <c r="W85" s="5">
        <v>0.29423286433927798</v>
      </c>
      <c r="X85" s="5">
        <v>0.43524451800686398</v>
      </c>
      <c r="Y85" s="5">
        <v>5.4531337479458601</v>
      </c>
      <c r="Z85" s="11">
        <v>50.666898148149812</v>
      </c>
      <c r="AA85" s="4">
        <v>63.666898148149812</v>
      </c>
      <c r="AB85" s="4">
        <v>83.666898148149812</v>
      </c>
      <c r="AC85" s="4">
        <v>95.666898148149812</v>
      </c>
      <c r="AD85" s="5">
        <v>14.7162280390907</v>
      </c>
      <c r="AE85" s="5">
        <v>128.69820550456399</v>
      </c>
      <c r="AF85" s="5">
        <v>0</v>
      </c>
      <c r="AG85" s="5">
        <v>0.57172273509701999</v>
      </c>
      <c r="AH85" s="4">
        <v>1495.2060624660401</v>
      </c>
      <c r="AI85" s="4">
        <f t="shared" si="6"/>
        <v>3006.4121249320801</v>
      </c>
      <c r="AJ85" s="11">
        <f t="shared" si="4"/>
        <v>60.666200580440091</v>
      </c>
    </row>
    <row r="86" spans="1:36" x14ac:dyDescent="0.4">
      <c r="A86" s="1">
        <v>84</v>
      </c>
      <c r="B86" s="6" t="s">
        <v>33</v>
      </c>
      <c r="C86" s="6">
        <v>2020</v>
      </c>
      <c r="D86" s="6" t="s">
        <v>14</v>
      </c>
      <c r="E86" s="6">
        <v>202</v>
      </c>
      <c r="F86" s="4">
        <v>269.67768518519006</v>
      </c>
      <c r="G86" s="4">
        <v>277.67768518519006</v>
      </c>
      <c r="H86" s="5">
        <v>15.215515693753199</v>
      </c>
      <c r="I86" s="5">
        <v>160.315711200576</v>
      </c>
      <c r="J86" s="5">
        <v>0</v>
      </c>
      <c r="K86" s="5">
        <v>0</v>
      </c>
      <c r="L86" s="4">
        <v>2538.0895106840699</v>
      </c>
      <c r="M86" s="4">
        <f t="shared" si="5"/>
        <v>5088.1790213681397</v>
      </c>
      <c r="N86" s="11">
        <v>267.67768518519006</v>
      </c>
      <c r="O86" s="4">
        <v>272.20268518519015</v>
      </c>
      <c r="P86" s="4">
        <v>274.67768518519006</v>
      </c>
      <c r="Q86" s="4">
        <v>278.67768518519006</v>
      </c>
      <c r="R86" s="5">
        <v>13.1832222070689</v>
      </c>
      <c r="S86" s="5">
        <v>16.872175803720499</v>
      </c>
      <c r="T86" s="5">
        <v>64.598556939823496</v>
      </c>
      <c r="U86" s="5">
        <v>343.339252762885</v>
      </c>
      <c r="V86" s="5">
        <v>0</v>
      </c>
      <c r="W86" s="5">
        <v>0.188235441098452</v>
      </c>
      <c r="X86" s="5">
        <v>0</v>
      </c>
      <c r="Y86" s="5">
        <v>1.2723190791246299</v>
      </c>
      <c r="Z86" s="11">
        <v>170.67768518519006</v>
      </c>
      <c r="AA86" s="4">
        <v>276.67768518519006</v>
      </c>
      <c r="AB86" s="4">
        <v>350.67768518519006</v>
      </c>
      <c r="AC86" s="4">
        <v>367.66468750000013</v>
      </c>
      <c r="AD86" s="5">
        <v>1.2730634849997799</v>
      </c>
      <c r="AE86" s="5">
        <v>33.597549473547602</v>
      </c>
      <c r="AF86" s="5">
        <v>0</v>
      </c>
      <c r="AG86" s="5">
        <v>0</v>
      </c>
      <c r="AH86" s="4">
        <v>2421.2324504153198</v>
      </c>
      <c r="AI86" s="4">
        <f t="shared" si="6"/>
        <v>4858.4649008306396</v>
      </c>
      <c r="AJ86" s="11">
        <f t="shared" si="4"/>
        <v>229.71412053750009</v>
      </c>
    </row>
    <row r="87" spans="1:36" x14ac:dyDescent="0.4">
      <c r="A87" s="1">
        <v>85</v>
      </c>
      <c r="B87" s="6" t="s">
        <v>33</v>
      </c>
      <c r="C87" s="6">
        <v>2021</v>
      </c>
      <c r="D87" s="6" t="s">
        <v>15</v>
      </c>
      <c r="E87" s="6">
        <v>129</v>
      </c>
      <c r="F87" s="4">
        <v>68.653541666670208</v>
      </c>
      <c r="G87" s="4">
        <v>98.653541666670208</v>
      </c>
      <c r="H87" s="5">
        <v>2.6737653372529699</v>
      </c>
      <c r="I87" s="5">
        <v>112.478778990398</v>
      </c>
      <c r="J87" s="5">
        <v>0</v>
      </c>
      <c r="K87" s="5">
        <v>0.42619449480611998</v>
      </c>
      <c r="L87" s="4">
        <v>1495.6220769382001</v>
      </c>
      <c r="M87" s="4">
        <f t="shared" si="5"/>
        <v>3003.2441538764001</v>
      </c>
      <c r="N87" s="11">
        <v>67.736875000000055</v>
      </c>
      <c r="O87" s="4">
        <v>68.736875000000055</v>
      </c>
      <c r="P87" s="4">
        <v>96.7368749999996</v>
      </c>
      <c r="Q87" s="4">
        <v>98.261875000000146</v>
      </c>
      <c r="R87" s="5">
        <v>2.2577605627212303</v>
      </c>
      <c r="S87" s="5">
        <v>3.2658297945879</v>
      </c>
      <c r="T87" s="5">
        <v>79.96450603842419</v>
      </c>
      <c r="U87" s="5">
        <v>170.920529339876</v>
      </c>
      <c r="V87" s="5">
        <v>0</v>
      </c>
      <c r="W87" s="5">
        <v>0.275545733028767</v>
      </c>
      <c r="X87" s="5">
        <v>0</v>
      </c>
      <c r="Y87" s="5">
        <v>1.0254886350222301</v>
      </c>
      <c r="Z87" s="11">
        <v>68.653541666670208</v>
      </c>
      <c r="AA87" s="4">
        <v>98.653541666670208</v>
      </c>
      <c r="AB87" s="4">
        <v>136.65354166667021</v>
      </c>
      <c r="AC87" s="4">
        <v>144.6197916666697</v>
      </c>
      <c r="AD87" s="5">
        <v>2.6190864514282399</v>
      </c>
      <c r="AE87" s="5">
        <v>109.07796599946199</v>
      </c>
      <c r="AF87" s="5">
        <v>0</v>
      </c>
      <c r="AG87" s="5">
        <v>0.34725485233505499</v>
      </c>
      <c r="AH87" s="4">
        <v>1496.8190877639099</v>
      </c>
      <c r="AI87" s="4">
        <f t="shared" si="6"/>
        <v>3009.6381755278198</v>
      </c>
      <c r="AJ87" s="11">
        <f t="shared" si="4"/>
        <v>-6.3940216514197346</v>
      </c>
    </row>
    <row r="88" spans="1:36" x14ac:dyDescent="0.4">
      <c r="A88" s="1">
        <v>86</v>
      </c>
      <c r="B88" s="6" t="s">
        <v>34</v>
      </c>
      <c r="C88" s="6">
        <v>2016</v>
      </c>
      <c r="D88" s="6" t="s">
        <v>14</v>
      </c>
      <c r="E88" s="6">
        <v>146</v>
      </c>
      <c r="F88" s="4">
        <v>231.66682870370005</v>
      </c>
      <c r="G88" s="4">
        <v>304.66682870370005</v>
      </c>
      <c r="H88" s="5">
        <v>1.54455618658136</v>
      </c>
      <c r="I88" s="5">
        <v>64.532354024975305</v>
      </c>
      <c r="J88" s="5">
        <v>0</v>
      </c>
      <c r="K88" s="5">
        <v>0.111152168254673</v>
      </c>
      <c r="L88" s="4">
        <v>1760.30295498138</v>
      </c>
      <c r="M88" s="4">
        <f t="shared" si="5"/>
        <v>3532.6059099627601</v>
      </c>
      <c r="N88" s="11">
        <v>230.66682870370005</v>
      </c>
      <c r="O88" s="4">
        <v>232.66682870370005</v>
      </c>
      <c r="P88" s="4">
        <v>303.74618055554993</v>
      </c>
      <c r="Q88" s="4">
        <v>304.66682870370005</v>
      </c>
      <c r="R88" s="5">
        <v>1.1939087329316902</v>
      </c>
      <c r="S88" s="5">
        <v>1.9185304725711101</v>
      </c>
      <c r="T88" s="5">
        <v>54.071987923147901</v>
      </c>
      <c r="U88" s="5">
        <v>80.932708006318705</v>
      </c>
      <c r="V88" s="5">
        <v>0</v>
      </c>
      <c r="W88" s="5">
        <v>0.36840302546800502</v>
      </c>
      <c r="X88" s="5">
        <v>0</v>
      </c>
      <c r="Y88" s="5">
        <v>0.45114446611626202</v>
      </c>
      <c r="Z88" s="11">
        <v>231.66682870370005</v>
      </c>
      <c r="AA88" s="4">
        <v>278.66682870370005</v>
      </c>
      <c r="AB88" s="4">
        <v>291.66682870370005</v>
      </c>
      <c r="AC88" s="4">
        <v>304.66682870370005</v>
      </c>
      <c r="AD88" s="5">
        <v>1.69736049930135</v>
      </c>
      <c r="AE88" s="5">
        <v>78.142540236101297</v>
      </c>
      <c r="AF88" s="5">
        <v>0</v>
      </c>
      <c r="AG88" s="5">
        <v>0.23489412707035701</v>
      </c>
      <c r="AH88" s="4">
        <v>1730.3449689938</v>
      </c>
      <c r="AI88" s="4">
        <f t="shared" si="6"/>
        <v>3476.6899379875999</v>
      </c>
      <c r="AJ88" s="11">
        <f t="shared" si="4"/>
        <v>55.915971975160119</v>
      </c>
    </row>
    <row r="89" spans="1:36" x14ac:dyDescent="0.4">
      <c r="A89" s="1">
        <v>87</v>
      </c>
      <c r="B89" s="6" t="s">
        <v>34</v>
      </c>
      <c r="C89" s="6">
        <v>2017</v>
      </c>
      <c r="D89" s="6" t="s">
        <v>15</v>
      </c>
      <c r="E89" s="6">
        <v>217</v>
      </c>
      <c r="F89" s="4">
        <v>65.665138888889942</v>
      </c>
      <c r="G89" s="4">
        <v>82.665138888889942</v>
      </c>
      <c r="H89" s="5">
        <v>2.2495203651726001</v>
      </c>
      <c r="I89" s="5">
        <v>160.131472535456</v>
      </c>
      <c r="J89" s="5">
        <v>0</v>
      </c>
      <c r="K89" s="5">
        <v>0.83097524166909498</v>
      </c>
      <c r="L89" s="4">
        <v>2364.99648691838</v>
      </c>
      <c r="M89" s="4">
        <f t="shared" si="5"/>
        <v>4741.99297383676</v>
      </c>
      <c r="N89" s="11">
        <v>64.748472222219789</v>
      </c>
      <c r="O89" s="4">
        <v>64.748472222219789</v>
      </c>
      <c r="P89" s="4">
        <v>81.748472222219789</v>
      </c>
      <c r="Q89" s="4">
        <v>82.665138888889942</v>
      </c>
      <c r="R89" s="5">
        <v>1.9910606097767201</v>
      </c>
      <c r="S89" s="5">
        <v>2.6300330549595201</v>
      </c>
      <c r="T89" s="5">
        <v>95.604820258972808</v>
      </c>
      <c r="U89" s="5">
        <v>245.81803915910601</v>
      </c>
      <c r="V89" s="5">
        <v>0</v>
      </c>
      <c r="W89" s="5">
        <v>0.19911284883151101</v>
      </c>
      <c r="X89" s="5">
        <v>0.11969567227427599</v>
      </c>
      <c r="Y89" s="5">
        <v>2.1503477810931999</v>
      </c>
      <c r="Z89" s="11">
        <v>29.665138888889942</v>
      </c>
      <c r="AA89" s="4">
        <v>37.665138888889942</v>
      </c>
      <c r="AB89" s="4">
        <v>65.665138888889942</v>
      </c>
      <c r="AC89" s="4">
        <v>82.665138888889942</v>
      </c>
      <c r="AD89" s="5">
        <v>1.7834762646134299</v>
      </c>
      <c r="AE89" s="5">
        <v>119.33992301838201</v>
      </c>
      <c r="AF89" s="5">
        <v>0</v>
      </c>
      <c r="AG89" s="5">
        <v>0.47284802106310098</v>
      </c>
      <c r="AH89" s="4">
        <v>2344.4655213370002</v>
      </c>
      <c r="AI89" s="4">
        <f t="shared" si="6"/>
        <v>4704.9310426740003</v>
      </c>
      <c r="AJ89" s="11">
        <f t="shared" si="4"/>
        <v>37.06193116275972</v>
      </c>
    </row>
    <row r="90" spans="1:36" x14ac:dyDescent="0.4">
      <c r="A90" s="1">
        <v>88</v>
      </c>
      <c r="B90" s="6" t="s">
        <v>34</v>
      </c>
      <c r="C90" s="6">
        <v>2017</v>
      </c>
      <c r="D90" s="6" t="s">
        <v>14</v>
      </c>
      <c r="E90" s="6">
        <v>233</v>
      </c>
      <c r="F90" s="4">
        <v>247.6665509259301</v>
      </c>
      <c r="G90" s="4">
        <v>397.67004629629992</v>
      </c>
      <c r="H90" s="5">
        <v>0.69272985166717505</v>
      </c>
      <c r="I90" s="5">
        <v>29.153439435470101</v>
      </c>
      <c r="J90" s="5">
        <v>0</v>
      </c>
      <c r="K90" s="5">
        <v>0</v>
      </c>
      <c r="L90" s="4">
        <v>2753.4334231241901</v>
      </c>
      <c r="M90" s="4">
        <f t="shared" si="5"/>
        <v>5518.8668462483802</v>
      </c>
      <c r="N90" s="11">
        <v>246.74988425925994</v>
      </c>
      <c r="O90" s="4">
        <v>247.74988425925994</v>
      </c>
      <c r="P90" s="4">
        <v>396.6665509259301</v>
      </c>
      <c r="Q90" s="4">
        <v>398.74988425925994</v>
      </c>
      <c r="R90" s="5">
        <v>0.55866540668282305</v>
      </c>
      <c r="S90" s="5">
        <v>0.78871786025181201</v>
      </c>
      <c r="T90" s="5">
        <v>24.6821413778693</v>
      </c>
      <c r="U90" s="5">
        <v>33.162953202697899</v>
      </c>
      <c r="V90" s="5">
        <v>0</v>
      </c>
      <c r="W90" s="5">
        <v>0.26135639934833699</v>
      </c>
      <c r="X90" s="5">
        <v>0</v>
      </c>
      <c r="Y90" s="5">
        <v>0.21879325350287501</v>
      </c>
      <c r="Z90" s="11">
        <v>251.6665509259301</v>
      </c>
      <c r="AA90" s="4">
        <v>295.6665509259301</v>
      </c>
      <c r="AB90" s="4">
        <v>363.6665509259301</v>
      </c>
      <c r="AC90" s="4">
        <v>397.67004629629992</v>
      </c>
      <c r="AD90" s="5">
        <v>0.83736786561145404</v>
      </c>
      <c r="AE90" s="5">
        <v>55.297072120341504</v>
      </c>
      <c r="AF90" s="5">
        <v>0</v>
      </c>
      <c r="AG90" s="5">
        <v>0</v>
      </c>
      <c r="AH90" s="4">
        <v>2561.5908119406299</v>
      </c>
      <c r="AI90" s="4">
        <f t="shared" si="6"/>
        <v>5139.1816238812598</v>
      </c>
      <c r="AJ90" s="11">
        <f t="shared" si="4"/>
        <v>379.68522236712033</v>
      </c>
    </row>
    <row r="91" spans="1:36" x14ac:dyDescent="0.4">
      <c r="A91" s="1">
        <v>89</v>
      </c>
      <c r="B91" s="6" t="s">
        <v>34</v>
      </c>
      <c r="C91" s="6">
        <v>2018</v>
      </c>
      <c r="D91" s="6" t="s">
        <v>15</v>
      </c>
      <c r="E91" s="6">
        <v>132</v>
      </c>
      <c r="F91" s="4">
        <v>36.664884259259907</v>
      </c>
      <c r="G91" s="4">
        <v>81.664884259259907</v>
      </c>
      <c r="H91" s="5">
        <v>2.7183950560515999</v>
      </c>
      <c r="I91" s="5">
        <v>97.579050248994406</v>
      </c>
      <c r="J91" s="5">
        <v>0</v>
      </c>
      <c r="K91" s="5">
        <v>0</v>
      </c>
      <c r="L91" s="4">
        <v>1577.18530493709</v>
      </c>
      <c r="M91" s="4">
        <f t="shared" si="5"/>
        <v>3166.37060987418</v>
      </c>
      <c r="N91" s="11">
        <v>10.914884259259907</v>
      </c>
      <c r="O91" s="4">
        <v>37.748217592590208</v>
      </c>
      <c r="P91" s="4">
        <v>78.748217592590208</v>
      </c>
      <c r="Q91" s="4">
        <v>81.273217592589845</v>
      </c>
      <c r="R91" s="5">
        <v>2.2093720557490801</v>
      </c>
      <c r="S91" s="5">
        <v>3.28255430120862</v>
      </c>
      <c r="T91" s="5">
        <v>74.854115704025304</v>
      </c>
      <c r="U91" s="5">
        <v>129.63366405321202</v>
      </c>
      <c r="V91" s="5">
        <v>0</v>
      </c>
      <c r="W91" s="5">
        <v>0.233616318251824</v>
      </c>
      <c r="X91" s="5">
        <v>0</v>
      </c>
      <c r="Y91" s="5">
        <v>0.33232243974930298</v>
      </c>
      <c r="Z91" s="11">
        <v>36.664884259259907</v>
      </c>
      <c r="AA91" s="4">
        <v>81.664884259259907</v>
      </c>
      <c r="AB91" s="4">
        <v>152.66488425925991</v>
      </c>
      <c r="AC91" s="4">
        <v>159.66706018519017</v>
      </c>
      <c r="AD91" s="5">
        <v>2.68351250662147</v>
      </c>
      <c r="AE91" s="5">
        <v>84.276131519226098</v>
      </c>
      <c r="AF91" s="5">
        <v>0</v>
      </c>
      <c r="AG91" s="5">
        <v>0</v>
      </c>
      <c r="AH91" s="4">
        <v>1594.1183736323801</v>
      </c>
      <c r="AI91" s="4">
        <f t="shared" si="6"/>
        <v>3204.2367472647602</v>
      </c>
      <c r="AJ91" s="11">
        <f t="shared" si="4"/>
        <v>-37.866137390580207</v>
      </c>
    </row>
    <row r="92" spans="1:36" x14ac:dyDescent="0.4">
      <c r="A92" s="1">
        <v>90</v>
      </c>
      <c r="B92" s="6" t="s">
        <v>34</v>
      </c>
      <c r="C92" s="6">
        <v>2018</v>
      </c>
      <c r="D92" s="6" t="s">
        <v>14</v>
      </c>
      <c r="E92" s="6">
        <v>155</v>
      </c>
      <c r="F92" s="4">
        <v>237.66559027778021</v>
      </c>
      <c r="G92" s="4">
        <v>290.66559027778021</v>
      </c>
      <c r="H92" s="5">
        <v>0.94888884071152102</v>
      </c>
      <c r="I92" s="5">
        <v>88.86864854882441</v>
      </c>
      <c r="J92" s="5">
        <v>0</v>
      </c>
      <c r="K92" s="5">
        <v>0</v>
      </c>
      <c r="L92" s="4">
        <v>1729.95334590887</v>
      </c>
      <c r="M92" s="4">
        <f t="shared" si="5"/>
        <v>3471.90669181774</v>
      </c>
      <c r="N92" s="11">
        <v>237.66559027778021</v>
      </c>
      <c r="O92" s="4">
        <v>238.74892361111006</v>
      </c>
      <c r="P92" s="4">
        <v>289.74892361111006</v>
      </c>
      <c r="Q92" s="4">
        <v>290.66559027778021</v>
      </c>
      <c r="R92" s="5">
        <v>0.73614459366466389</v>
      </c>
      <c r="S92" s="5">
        <v>1.1605540827384</v>
      </c>
      <c r="T92" s="5">
        <v>66.533868845548099</v>
      </c>
      <c r="U92" s="5">
        <v>113.69035729602999</v>
      </c>
      <c r="V92" s="5">
        <v>0</v>
      </c>
      <c r="W92" s="5">
        <v>0.27824147048004499</v>
      </c>
      <c r="X92" s="5">
        <v>0</v>
      </c>
      <c r="Y92" s="5">
        <v>0.34346533640350302</v>
      </c>
      <c r="Z92" s="11">
        <v>178.66559027778021</v>
      </c>
      <c r="AA92" s="4">
        <v>186.66559027778021</v>
      </c>
      <c r="AB92" s="4">
        <v>237.66559027778021</v>
      </c>
      <c r="AC92" s="4">
        <v>290.66559027778021</v>
      </c>
      <c r="AD92" s="5">
        <v>0.89671423420007101</v>
      </c>
      <c r="AE92" s="5">
        <v>78.096833183342</v>
      </c>
      <c r="AF92" s="5">
        <v>0</v>
      </c>
      <c r="AG92" s="5">
        <v>0</v>
      </c>
      <c r="AH92" s="4">
        <v>1748.94311665296</v>
      </c>
      <c r="AI92" s="4">
        <f t="shared" si="6"/>
        <v>3513.8862333059201</v>
      </c>
      <c r="AJ92" s="11">
        <f t="shared" si="4"/>
        <v>-41.979541488180075</v>
      </c>
    </row>
    <row r="93" spans="1:36" x14ac:dyDescent="0.4">
      <c r="A93" s="1">
        <v>91</v>
      </c>
      <c r="B93" s="6" t="s">
        <v>34</v>
      </c>
      <c r="C93" s="6">
        <v>2019</v>
      </c>
      <c r="D93" s="6" t="s">
        <v>15</v>
      </c>
      <c r="E93" s="6">
        <v>191</v>
      </c>
      <c r="F93" s="4">
        <v>74.668460648149903</v>
      </c>
      <c r="G93" s="4">
        <v>87.668460648149903</v>
      </c>
      <c r="H93" s="5">
        <v>0.95954396387693097</v>
      </c>
      <c r="I93" s="5">
        <v>214.99484782101399</v>
      </c>
      <c r="J93" s="5">
        <v>0</v>
      </c>
      <c r="K93" s="5">
        <v>2.8972454901495599</v>
      </c>
      <c r="L93" s="4">
        <v>1913.2336670259699</v>
      </c>
      <c r="M93" s="4">
        <f t="shared" si="5"/>
        <v>3838.4673340519398</v>
      </c>
      <c r="N93" s="11">
        <v>74.668460648149903</v>
      </c>
      <c r="O93" s="4">
        <v>74.668460648149903</v>
      </c>
      <c r="P93" s="4">
        <v>87.668460648149903</v>
      </c>
      <c r="Q93" s="4">
        <v>87.668460648149903</v>
      </c>
      <c r="R93" s="5">
        <v>0.84621282620710492</v>
      </c>
      <c r="S93" s="5">
        <v>1.07648193886947</v>
      </c>
      <c r="T93" s="5">
        <v>122.14901437184301</v>
      </c>
      <c r="U93" s="5">
        <v>322.51279533241302</v>
      </c>
      <c r="V93" s="5">
        <v>0</v>
      </c>
      <c r="W93" s="5">
        <v>0.26200192341025402</v>
      </c>
      <c r="X93" s="5">
        <v>1.51691295261843</v>
      </c>
      <c r="Y93" s="5">
        <v>6.7469409446686397</v>
      </c>
      <c r="Z93" s="11">
        <v>360.6684606481499</v>
      </c>
      <c r="AA93" s="4">
        <v>368.6684606481499</v>
      </c>
      <c r="AB93" s="4">
        <v>439.6684606481499</v>
      </c>
      <c r="AC93" s="4">
        <v>452.6684606481499</v>
      </c>
      <c r="AD93" s="5">
        <v>0.95954396387693097</v>
      </c>
      <c r="AE93" s="5">
        <v>214.99484782101399</v>
      </c>
      <c r="AF93" s="5">
        <v>0</v>
      </c>
      <c r="AG93" s="5">
        <v>2.8972454901495599</v>
      </c>
      <c r="AH93" s="4">
        <v>1913.2336670259699</v>
      </c>
      <c r="AI93" s="4">
        <f t="shared" si="6"/>
        <v>3842.4673340519398</v>
      </c>
      <c r="AJ93" s="11">
        <f t="shared" si="4"/>
        <v>-4</v>
      </c>
    </row>
    <row r="94" spans="1:36" x14ac:dyDescent="0.4">
      <c r="A94" s="1">
        <v>92</v>
      </c>
      <c r="B94" s="6" t="s">
        <v>35</v>
      </c>
      <c r="C94" s="6">
        <v>2016</v>
      </c>
      <c r="D94" s="6" t="s">
        <v>14</v>
      </c>
      <c r="E94" s="6">
        <v>145</v>
      </c>
      <c r="F94" s="4">
        <v>222.66680555556013</v>
      </c>
      <c r="G94" s="4">
        <v>297.66680555556013</v>
      </c>
      <c r="H94" s="5">
        <v>4.2848175722385502</v>
      </c>
      <c r="I94" s="5">
        <v>50.257040803636201</v>
      </c>
      <c r="J94" s="5">
        <v>0</v>
      </c>
      <c r="K94" s="5">
        <v>0</v>
      </c>
      <c r="L94" s="4">
        <v>1814.89478229683</v>
      </c>
      <c r="M94" s="4">
        <f t="shared" si="5"/>
        <v>3641.7895645936601</v>
      </c>
      <c r="N94" s="11">
        <v>221.66680555556013</v>
      </c>
      <c r="O94" s="4">
        <v>225.19180555556022</v>
      </c>
      <c r="P94" s="4">
        <v>295.75013888888998</v>
      </c>
      <c r="Q94" s="4">
        <v>298.66680555556013</v>
      </c>
      <c r="R94" s="5">
        <v>3.3708375833089699</v>
      </c>
      <c r="S94" s="5">
        <v>5.1800630764107503</v>
      </c>
      <c r="T94" s="5">
        <v>39.959055237075596</v>
      </c>
      <c r="U94" s="5">
        <v>62.848649959800404</v>
      </c>
      <c r="V94" s="5">
        <v>0</v>
      </c>
      <c r="W94" s="5">
        <v>0.40038548940215402</v>
      </c>
      <c r="X94" s="5">
        <v>0</v>
      </c>
      <c r="Y94" s="5">
        <v>0.29939775690725201</v>
      </c>
      <c r="Z94" s="11">
        <v>222.66680555556013</v>
      </c>
      <c r="AA94" s="4">
        <v>230.66680555556013</v>
      </c>
      <c r="AB94" s="4">
        <v>281.66680555556013</v>
      </c>
      <c r="AC94" s="4">
        <v>297.66680555556013</v>
      </c>
      <c r="AD94" s="5">
        <v>5.0286546282809006</v>
      </c>
      <c r="AE94" s="5">
        <v>159.19224726724201</v>
      </c>
      <c r="AF94" s="5">
        <v>0</v>
      </c>
      <c r="AG94" s="5">
        <v>1.4105675021213699</v>
      </c>
      <c r="AH94" s="4">
        <v>1719.1114450294001</v>
      </c>
      <c r="AI94" s="4">
        <f t="shared" si="6"/>
        <v>3454.2228900588002</v>
      </c>
      <c r="AJ94" s="11">
        <f t="shared" si="4"/>
        <v>187.56667453485989</v>
      </c>
    </row>
    <row r="95" spans="1:36" x14ac:dyDescent="0.4">
      <c r="A95" s="1">
        <v>93</v>
      </c>
      <c r="B95" s="6" t="s">
        <v>35</v>
      </c>
      <c r="C95" s="6">
        <v>2017</v>
      </c>
      <c r="D95" s="6" t="s">
        <v>15</v>
      </c>
      <c r="E95" s="6">
        <v>219</v>
      </c>
      <c r="F95" s="4">
        <v>71.668020833330047</v>
      </c>
      <c r="G95" s="4">
        <v>98.668020833330047</v>
      </c>
      <c r="H95" s="5">
        <v>3.3058018986723501</v>
      </c>
      <c r="I95" s="5">
        <v>105.935264419259</v>
      </c>
      <c r="J95" s="5">
        <v>0</v>
      </c>
      <c r="K95" s="5">
        <v>1.7455551734924999</v>
      </c>
      <c r="L95" s="4">
        <v>2477.4347829753301</v>
      </c>
      <c r="M95" s="4">
        <f t="shared" si="5"/>
        <v>4966.8695659506602</v>
      </c>
      <c r="N95" s="11">
        <v>70.751354166659894</v>
      </c>
      <c r="O95" s="4">
        <v>72.668020833330047</v>
      </c>
      <c r="P95" s="4">
        <v>97.668020833330047</v>
      </c>
      <c r="Q95" s="4">
        <v>98.668020833330047</v>
      </c>
      <c r="R95" s="5">
        <v>2.8376910651928102</v>
      </c>
      <c r="S95" s="5">
        <v>3.7743965452086901</v>
      </c>
      <c r="T95" s="5">
        <v>71.179817457298</v>
      </c>
      <c r="U95" s="5">
        <v>150.62027744671602</v>
      </c>
      <c r="V95" s="5">
        <v>0</v>
      </c>
      <c r="W95" s="5">
        <v>0.19223910225830099</v>
      </c>
      <c r="X95" s="5">
        <v>1.0430256612470901</v>
      </c>
      <c r="Y95" s="5">
        <v>2.9883314788768098</v>
      </c>
      <c r="Z95" s="11">
        <v>71.668020833330047</v>
      </c>
      <c r="AA95" s="4">
        <v>98.668020833330047</v>
      </c>
      <c r="AB95" s="4">
        <v>114.66802083333005</v>
      </c>
      <c r="AC95" s="4">
        <v>122.66802083333005</v>
      </c>
      <c r="AD95" s="5">
        <v>3.1514331017530197</v>
      </c>
      <c r="AE95" s="5">
        <v>85.119379583686197</v>
      </c>
      <c r="AF95" s="5">
        <v>0</v>
      </c>
      <c r="AG95" s="5">
        <v>1.1094722452538499</v>
      </c>
      <c r="AH95" s="4">
        <v>2490.40007726061</v>
      </c>
      <c r="AI95" s="4">
        <f t="shared" si="6"/>
        <v>4996.8001545212201</v>
      </c>
      <c r="AJ95" s="11">
        <f t="shared" si="4"/>
        <v>-29.930588570559848</v>
      </c>
    </row>
    <row r="96" spans="1:36" x14ac:dyDescent="0.4">
      <c r="A96" s="1">
        <v>94</v>
      </c>
      <c r="B96" s="6" t="s">
        <v>36</v>
      </c>
      <c r="C96" s="6">
        <v>2017</v>
      </c>
      <c r="D96" s="6" t="s">
        <v>14</v>
      </c>
      <c r="E96" s="6">
        <v>144</v>
      </c>
      <c r="F96" s="4">
        <v>231.66694444444011</v>
      </c>
      <c r="G96" s="4">
        <v>245.66694444444011</v>
      </c>
      <c r="H96" s="5">
        <v>3.4330239514668901</v>
      </c>
      <c r="I96" s="5">
        <v>99.502386591016801</v>
      </c>
      <c r="J96" s="5">
        <v>0</v>
      </c>
      <c r="K96" s="5">
        <v>0.37850930318422998</v>
      </c>
      <c r="L96" s="4">
        <v>1628.1075390446399</v>
      </c>
      <c r="M96" s="4">
        <f t="shared" si="5"/>
        <v>3268.2150780892798</v>
      </c>
      <c r="N96" s="11">
        <v>230.66694444444011</v>
      </c>
      <c r="O96" s="4">
        <v>232.75027777776995</v>
      </c>
      <c r="P96" s="4">
        <v>244.75027777776995</v>
      </c>
      <c r="Q96" s="4">
        <v>246.1919444444402</v>
      </c>
      <c r="R96" s="5">
        <v>2.94500118897728</v>
      </c>
      <c r="S96" s="5">
        <v>3.90266680706821</v>
      </c>
      <c r="T96" s="5">
        <v>51.6953330398917</v>
      </c>
      <c r="U96" s="5">
        <v>149.72631485945399</v>
      </c>
      <c r="V96" s="5">
        <v>0</v>
      </c>
      <c r="W96" s="5">
        <v>0.191548959452948</v>
      </c>
      <c r="X96" s="5">
        <v>0</v>
      </c>
      <c r="Y96" s="5">
        <v>1.1923031884363999</v>
      </c>
      <c r="Z96" s="11">
        <v>231.66694444444011</v>
      </c>
      <c r="AA96" s="4">
        <v>245.66694444444011</v>
      </c>
      <c r="AB96" s="4">
        <v>298.66694444444011</v>
      </c>
      <c r="AC96" s="4">
        <v>306.66074074074004</v>
      </c>
      <c r="AD96" s="5">
        <v>2.94694821396897</v>
      </c>
      <c r="AE96" s="5">
        <v>66.50128720336059</v>
      </c>
      <c r="AF96" s="5">
        <v>0</v>
      </c>
      <c r="AG96" s="5">
        <v>2.82170108329757E-2</v>
      </c>
      <c r="AH96" s="4">
        <v>1628.5134318314799</v>
      </c>
      <c r="AI96" s="4">
        <f t="shared" si="6"/>
        <v>3273.0268636629598</v>
      </c>
      <c r="AJ96" s="11">
        <f t="shared" si="4"/>
        <v>-4.8117855736800266</v>
      </c>
    </row>
    <row r="97" spans="1:36" x14ac:dyDescent="0.4">
      <c r="A97" s="1">
        <v>95</v>
      </c>
      <c r="B97" s="6" t="s">
        <v>36</v>
      </c>
      <c r="C97" s="6">
        <v>2018</v>
      </c>
      <c r="D97" s="6" t="s">
        <v>15</v>
      </c>
      <c r="E97" s="6">
        <v>220</v>
      </c>
      <c r="F97" s="4">
        <v>72.670185185189894</v>
      </c>
      <c r="G97" s="4">
        <v>80.670185185189894</v>
      </c>
      <c r="H97" s="5">
        <v>3.2163150043517597</v>
      </c>
      <c r="I97" s="5">
        <v>154.919948960174</v>
      </c>
      <c r="J97" s="5">
        <v>0</v>
      </c>
      <c r="K97" s="5">
        <v>1.7244730959227501</v>
      </c>
      <c r="L97" s="4">
        <v>2428.3748759203299</v>
      </c>
      <c r="M97" s="4">
        <f t="shared" si="5"/>
        <v>4868.7497518406599</v>
      </c>
      <c r="N97" s="11">
        <v>72.670185185189894</v>
      </c>
      <c r="O97" s="4">
        <v>73.670185185189894</v>
      </c>
      <c r="P97" s="4">
        <v>79.670185185189894</v>
      </c>
      <c r="Q97" s="4">
        <v>81.670185185189894</v>
      </c>
      <c r="R97" s="5">
        <v>2.7227308841371101</v>
      </c>
      <c r="S97" s="5">
        <v>3.6023028046435002</v>
      </c>
      <c r="T97" s="5">
        <v>62.144648278465397</v>
      </c>
      <c r="U97" s="5">
        <v>247.675572796555</v>
      </c>
      <c r="V97" s="5">
        <v>0</v>
      </c>
      <c r="W97" s="5">
        <v>0.18490290706523599</v>
      </c>
      <c r="X97" s="5">
        <v>0.58107596520283999</v>
      </c>
      <c r="Y97" s="5">
        <v>4.7312103229342197</v>
      </c>
      <c r="Z97" s="11">
        <v>72.670185185189894</v>
      </c>
      <c r="AA97" s="4">
        <v>80.670185185189894</v>
      </c>
      <c r="AB97" s="4">
        <v>129.67018518518989</v>
      </c>
      <c r="AC97" s="4">
        <v>137.67018518518989</v>
      </c>
      <c r="AD97" s="5">
        <v>2.6366441002892897</v>
      </c>
      <c r="AE97" s="5">
        <v>85.430449410945911</v>
      </c>
      <c r="AF97" s="5">
        <v>0</v>
      </c>
      <c r="AG97" s="5">
        <v>0.17230668267945801</v>
      </c>
      <c r="AH97" s="4">
        <v>2413.35001288686</v>
      </c>
      <c r="AI97" s="4">
        <f t="shared" si="6"/>
        <v>4842.70002577372</v>
      </c>
      <c r="AJ97" s="11">
        <f t="shared" si="4"/>
        <v>26.049726066939911</v>
      </c>
    </row>
    <row r="98" spans="1:36" x14ac:dyDescent="0.4">
      <c r="A98" s="1">
        <v>96</v>
      </c>
      <c r="B98" s="6" t="s">
        <v>37</v>
      </c>
      <c r="C98" s="6">
        <v>2017</v>
      </c>
      <c r="D98" s="6" t="s">
        <v>14</v>
      </c>
      <c r="E98" s="6">
        <v>246</v>
      </c>
      <c r="F98" s="4">
        <v>218.66616898148004</v>
      </c>
      <c r="G98" s="4">
        <v>368.66616898148004</v>
      </c>
      <c r="H98" s="5">
        <v>1.09188234516133</v>
      </c>
      <c r="I98" s="5">
        <v>13.065912570253801</v>
      </c>
      <c r="J98" s="5">
        <v>0</v>
      </c>
      <c r="K98" s="5">
        <v>0</v>
      </c>
      <c r="L98" s="4">
        <v>2805.9664220443301</v>
      </c>
      <c r="M98" s="4">
        <f t="shared" si="5"/>
        <v>5623.9328440886602</v>
      </c>
      <c r="N98" s="11">
        <v>216.74950231480989</v>
      </c>
      <c r="O98" s="4">
        <v>219.74950231480989</v>
      </c>
      <c r="P98" s="4">
        <v>365.74950231480989</v>
      </c>
      <c r="Q98" s="4">
        <v>369.74950231480989</v>
      </c>
      <c r="R98" s="5">
        <v>0.872043812365077</v>
      </c>
      <c r="S98" s="5">
        <v>1.3193589928968299</v>
      </c>
      <c r="T98" s="5">
        <v>10.9011524548319</v>
      </c>
      <c r="U98" s="5">
        <v>15.360762025996801</v>
      </c>
      <c r="V98" s="5">
        <v>0</v>
      </c>
      <c r="W98" s="5">
        <v>0.33986994130156201</v>
      </c>
      <c r="X98" s="5">
        <v>0</v>
      </c>
      <c r="Y98" s="5">
        <v>0.212378807206034</v>
      </c>
      <c r="Z98" s="11">
        <v>231.66616898148004</v>
      </c>
      <c r="AA98" s="4">
        <v>268.66616898148004</v>
      </c>
      <c r="AB98" s="4">
        <v>321.66616898148004</v>
      </c>
      <c r="AC98" s="4">
        <v>368.66616898148004</v>
      </c>
      <c r="AD98" s="5">
        <v>1.97080325987066</v>
      </c>
      <c r="AE98" s="5">
        <v>21.165521121564201</v>
      </c>
      <c r="AF98" s="5">
        <v>0</v>
      </c>
      <c r="AG98" s="5">
        <v>0</v>
      </c>
      <c r="AH98" s="4">
        <v>2768.7479944276902</v>
      </c>
      <c r="AI98" s="4">
        <f t="shared" si="6"/>
        <v>5553.4959888553803</v>
      </c>
      <c r="AJ98" s="11">
        <f t="shared" si="4"/>
        <v>70.436855233279857</v>
      </c>
    </row>
    <row r="99" spans="1:36" x14ac:dyDescent="0.4">
      <c r="A99" s="1">
        <v>97</v>
      </c>
      <c r="B99" s="6" t="s">
        <v>37</v>
      </c>
      <c r="C99" s="6">
        <v>2018</v>
      </c>
      <c r="D99" s="6" t="s">
        <v>15</v>
      </c>
      <c r="E99" s="6">
        <v>117</v>
      </c>
      <c r="F99" s="4">
        <v>65.670474537039809</v>
      </c>
      <c r="G99" s="4">
        <v>84.670474537039809</v>
      </c>
      <c r="H99" s="5">
        <v>3.55171714793895</v>
      </c>
      <c r="I99" s="5">
        <v>66.673473753180602</v>
      </c>
      <c r="J99" s="5">
        <v>0</v>
      </c>
      <c r="K99" s="5">
        <v>0.13063315412728799</v>
      </c>
      <c r="L99" s="4">
        <v>1345.14887547744</v>
      </c>
      <c r="M99" s="4">
        <f t="shared" si="5"/>
        <v>2702.29775095488</v>
      </c>
      <c r="N99" s="11">
        <v>64.670474537039809</v>
      </c>
      <c r="O99" s="4">
        <v>67.670474537039809</v>
      </c>
      <c r="P99" s="4">
        <v>83.670474537039809</v>
      </c>
      <c r="Q99" s="4">
        <v>84.670474537039809</v>
      </c>
      <c r="R99" s="5">
        <v>2.9115212238955501</v>
      </c>
      <c r="S99" s="5">
        <v>4.4955306266541406</v>
      </c>
      <c r="T99" s="5">
        <v>34.9414951513481</v>
      </c>
      <c r="U99" s="5">
        <v>101.157108085798</v>
      </c>
      <c r="V99" s="5">
        <v>0</v>
      </c>
      <c r="W99" s="5">
        <v>0.25561768006159302</v>
      </c>
      <c r="X99" s="5">
        <v>0</v>
      </c>
      <c r="Y99" s="5">
        <v>0.79400675482172201</v>
      </c>
      <c r="Z99" s="11">
        <v>65.670474537039809</v>
      </c>
      <c r="AA99" s="4">
        <v>84.670474537039809</v>
      </c>
      <c r="AB99" s="4">
        <v>131.67047453703981</v>
      </c>
      <c r="AC99" s="4">
        <v>139.67047453703981</v>
      </c>
      <c r="AD99" s="5">
        <v>3.1197980279320898</v>
      </c>
      <c r="AE99" s="5">
        <v>48.790019938934599</v>
      </c>
      <c r="AF99" s="5">
        <v>0</v>
      </c>
      <c r="AG99" s="5">
        <v>0</v>
      </c>
      <c r="AH99" s="4">
        <v>1349.2748427332201</v>
      </c>
      <c r="AI99" s="4">
        <f t="shared" si="6"/>
        <v>2714.5496854664402</v>
      </c>
      <c r="AJ99" s="11">
        <f t="shared" ref="AJ99:AJ101" si="7">M99-AI99</f>
        <v>-12.251934511560194</v>
      </c>
    </row>
    <row r="100" spans="1:36" x14ac:dyDescent="0.4">
      <c r="A100" s="1">
        <v>98</v>
      </c>
      <c r="B100" s="6" t="s">
        <v>37</v>
      </c>
      <c r="C100" s="6">
        <v>2018</v>
      </c>
      <c r="D100" s="6" t="s">
        <v>14</v>
      </c>
      <c r="E100" s="6">
        <v>253</v>
      </c>
      <c r="F100" s="4">
        <v>217.66699074073995</v>
      </c>
      <c r="G100" s="4">
        <v>237.66699074073995</v>
      </c>
      <c r="H100" s="5">
        <v>4.6806178220348</v>
      </c>
      <c r="I100" s="5">
        <v>58.665870274237101</v>
      </c>
      <c r="J100" s="5">
        <v>0</v>
      </c>
      <c r="K100" s="5">
        <v>0.58386545873356499</v>
      </c>
      <c r="L100" s="4">
        <v>2904.1089055502998</v>
      </c>
      <c r="M100" s="4">
        <f t="shared" si="5"/>
        <v>5820.2178111005996</v>
      </c>
      <c r="N100" s="11">
        <v>216.75032407406979</v>
      </c>
      <c r="O100" s="4">
        <v>219.66699074073995</v>
      </c>
      <c r="P100" s="4">
        <v>234.66699074073995</v>
      </c>
      <c r="Q100" s="4">
        <v>238.66699074073995</v>
      </c>
      <c r="R100" s="5">
        <v>4.1105453625155093</v>
      </c>
      <c r="S100" s="5">
        <v>5.2537608862205794</v>
      </c>
      <c r="T100" s="5">
        <v>35.7091266610012</v>
      </c>
      <c r="U100" s="5">
        <v>97.565055184612191</v>
      </c>
      <c r="V100" s="5">
        <v>0</v>
      </c>
      <c r="W100" s="5">
        <v>0.167366741483395</v>
      </c>
      <c r="X100" s="5">
        <v>0</v>
      </c>
      <c r="Y100" s="5">
        <v>1.1239268337280399</v>
      </c>
      <c r="Z100" s="11">
        <v>217.66699074073995</v>
      </c>
      <c r="AA100" s="4">
        <v>238.66699074073995</v>
      </c>
      <c r="AB100" s="4">
        <v>257.66699074073995</v>
      </c>
      <c r="AC100" s="4">
        <v>266.66699074073995</v>
      </c>
      <c r="AD100" s="5">
        <v>3.9248250300950098</v>
      </c>
      <c r="AE100" s="5">
        <v>42.1247455345571</v>
      </c>
      <c r="AF100" s="5">
        <v>0</v>
      </c>
      <c r="AG100" s="5">
        <v>0.14997048250650499</v>
      </c>
      <c r="AH100" s="4">
        <v>2887.7381139189401</v>
      </c>
      <c r="AI100" s="4">
        <f t="shared" si="6"/>
        <v>5791.4762278378803</v>
      </c>
      <c r="AJ100" s="11">
        <f t="shared" si="7"/>
        <v>28.741583262719359</v>
      </c>
    </row>
    <row r="101" spans="1:36" x14ac:dyDescent="0.4">
      <c r="A101" s="1">
        <v>99</v>
      </c>
      <c r="B101" s="6" t="s">
        <v>37</v>
      </c>
      <c r="C101" s="6">
        <v>2019</v>
      </c>
      <c r="D101" s="6" t="s">
        <v>15</v>
      </c>
      <c r="E101" s="6">
        <v>113</v>
      </c>
      <c r="F101" s="4">
        <v>61.667951388889833</v>
      </c>
      <c r="G101" s="4">
        <v>79.667951388889833</v>
      </c>
      <c r="H101" s="5">
        <v>2.2774498589265399</v>
      </c>
      <c r="I101" s="5">
        <v>38.6419104824339</v>
      </c>
      <c r="J101" s="5">
        <v>0</v>
      </c>
      <c r="K101" s="5">
        <v>0</v>
      </c>
      <c r="L101" s="4">
        <v>1246.2556663284699</v>
      </c>
      <c r="M101" s="4">
        <f t="shared" si="5"/>
        <v>2504.5113326569399</v>
      </c>
      <c r="N101" s="11">
        <v>35.917951388889833</v>
      </c>
      <c r="O101" s="4">
        <v>62.667951388889833</v>
      </c>
      <c r="P101" s="4">
        <v>77.667951388889833</v>
      </c>
      <c r="Q101" s="4">
        <v>80.667951388889833</v>
      </c>
      <c r="R101" s="5">
        <v>1.7713719927743501</v>
      </c>
      <c r="S101" s="5">
        <v>2.6797393788692796</v>
      </c>
      <c r="T101" s="5">
        <v>23.3219803338445</v>
      </c>
      <c r="U101" s="5">
        <v>58.470293844498805</v>
      </c>
      <c r="V101" s="5">
        <v>0</v>
      </c>
      <c r="W101" s="5">
        <v>0.22849168906231901</v>
      </c>
      <c r="X101" s="5">
        <v>0</v>
      </c>
      <c r="Y101" s="5">
        <v>0.544473701231313</v>
      </c>
      <c r="Z101" s="11">
        <v>61.667951388889833</v>
      </c>
      <c r="AA101" s="4">
        <v>79.667951388889833</v>
      </c>
      <c r="AB101" s="4">
        <v>160.66795138888983</v>
      </c>
      <c r="AC101" s="4">
        <v>168.66501157406992</v>
      </c>
      <c r="AD101" s="5">
        <v>2.2370450639928499</v>
      </c>
      <c r="AE101" s="5">
        <v>28.004805220452702</v>
      </c>
      <c r="AF101" s="5">
        <v>0</v>
      </c>
      <c r="AG101" s="5">
        <v>0</v>
      </c>
      <c r="AH101" s="4">
        <v>1257.3408362198099</v>
      </c>
      <c r="AI101" s="4">
        <f t="shared" si="6"/>
        <v>2530.6816724396199</v>
      </c>
      <c r="AJ101" s="11">
        <f t="shared" si="7"/>
        <v>-26.170339782680003</v>
      </c>
    </row>
    <row r="102" spans="1:36" x14ac:dyDescent="0.4">
      <c r="B102" s="6"/>
      <c r="C102" s="6"/>
      <c r="D102" s="6"/>
      <c r="E102" s="6"/>
      <c r="H102" s="5"/>
      <c r="I102" s="5"/>
      <c r="J102" s="5"/>
      <c r="K102" s="5"/>
      <c r="L102" s="4"/>
      <c r="AD102" s="5"/>
      <c r="AE102" s="5"/>
      <c r="AF102" s="5"/>
      <c r="AG102" s="5"/>
      <c r="AH102" s="4"/>
      <c r="AJ102" s="11"/>
    </row>
    <row r="103" spans="1:36" x14ac:dyDescent="0.4">
      <c r="B103" s="6"/>
      <c r="C103" s="6"/>
      <c r="D103" s="6"/>
      <c r="E103" s="6"/>
      <c r="H103" s="5"/>
      <c r="I103" s="5"/>
      <c r="J103" s="5"/>
      <c r="K103" s="5"/>
      <c r="L103" s="4"/>
      <c r="AD103" s="5"/>
      <c r="AE103" s="5"/>
      <c r="AF103" s="5"/>
      <c r="AG103" s="5"/>
      <c r="AH103" s="4"/>
      <c r="AJ103" s="11"/>
    </row>
    <row r="104" spans="1:36" x14ac:dyDescent="0.4">
      <c r="B104" s="6"/>
      <c r="C104" s="6"/>
      <c r="D104" s="6"/>
      <c r="E104" s="6"/>
      <c r="H104" s="5"/>
      <c r="I104" s="5"/>
      <c r="J104" s="5"/>
      <c r="K104" s="5"/>
      <c r="L104" s="4"/>
      <c r="AD104" s="5"/>
      <c r="AE104" s="5"/>
      <c r="AF104" s="5"/>
      <c r="AG104" s="5"/>
      <c r="AH104" s="4"/>
      <c r="AJ104" s="11"/>
    </row>
    <row r="105" spans="1:36" x14ac:dyDescent="0.4">
      <c r="B105" s="6"/>
      <c r="C105" s="6"/>
      <c r="D105" s="6"/>
      <c r="E105" s="6"/>
      <c r="H105" s="5"/>
      <c r="I105" s="5"/>
      <c r="J105" s="5"/>
      <c r="K105" s="5"/>
      <c r="L105" s="4"/>
      <c r="AD105" s="5"/>
      <c r="AE105" s="5"/>
      <c r="AF105" s="5"/>
      <c r="AG105" s="5"/>
      <c r="AH105" s="4"/>
      <c r="AJ105" s="11"/>
    </row>
  </sheetData>
  <sortState xmlns:xlrd2="http://schemas.microsoft.com/office/spreadsheetml/2017/richdata2" ref="A3:AJ101">
    <sortCondition ref="A3:A101"/>
  </sortState>
  <mergeCells count="15">
    <mergeCell ref="AJ1:AJ2"/>
    <mergeCell ref="A1:A2"/>
    <mergeCell ref="B1:B2"/>
    <mergeCell ref="C1:C2"/>
    <mergeCell ref="D1:D2"/>
    <mergeCell ref="E1:E2"/>
    <mergeCell ref="F1:M1"/>
    <mergeCell ref="Z1:AI1"/>
    <mergeCell ref="N1:Y1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1042-F4C6-4988-BB5B-FCC1D1547866}">
  <dimension ref="A1:V59"/>
  <sheetViews>
    <sheetView workbookViewId="0">
      <pane xSplit="3" ySplit="2" topLeftCell="J3" activePane="bottomRight" state="frozen"/>
      <selection pane="topRight" activeCell="C1" sqref="C1"/>
      <selection pane="bottomLeft" activeCell="A3" sqref="A3"/>
      <selection pane="bottomRight" activeCell="R9" sqref="R9"/>
    </sheetView>
  </sheetViews>
  <sheetFormatPr defaultRowHeight="12.3" x14ac:dyDescent="0.4"/>
  <cols>
    <col min="1" max="1" width="2.71875" style="1" bestFit="1" customWidth="1"/>
    <col min="2" max="2" width="10.6640625" style="1" bestFit="1" customWidth="1"/>
    <col min="3" max="3" width="4.71875" style="1" bestFit="1" customWidth="1"/>
    <col min="4" max="5" width="8.21875" style="1" bestFit="1" customWidth="1"/>
    <col min="6" max="7" width="9" style="1" bestFit="1" customWidth="1"/>
    <col min="8" max="9" width="6.94140625" style="1" bestFit="1" customWidth="1"/>
    <col min="10" max="10" width="10.44140625" style="1" bestFit="1" customWidth="1"/>
    <col min="11" max="11" width="3.71875" style="13" bestFit="1" customWidth="1"/>
    <col min="12" max="12" width="3.71875" style="8" bestFit="1" customWidth="1"/>
    <col min="13" max="14" width="3.71875" style="8" customWidth="1"/>
    <col min="15" max="15" width="5.21875" style="1" bestFit="1" customWidth="1"/>
    <col min="16" max="18" width="6.21875" style="1" bestFit="1" customWidth="1"/>
    <col min="19" max="21" width="5.21875" style="5" bestFit="1" customWidth="1"/>
    <col min="22" max="22" width="6.21875" style="5" bestFit="1" customWidth="1"/>
    <col min="23" max="16384" width="8.88671875" style="1"/>
  </cols>
  <sheetData>
    <row r="1" spans="1:22" x14ac:dyDescent="0.4">
      <c r="A1" s="21" t="s">
        <v>111</v>
      </c>
      <c r="B1" s="21" t="s">
        <v>10</v>
      </c>
      <c r="C1" s="21" t="s">
        <v>12</v>
      </c>
      <c r="D1" s="21" t="s">
        <v>110</v>
      </c>
      <c r="E1" s="21"/>
      <c r="F1" s="21"/>
      <c r="G1" s="21"/>
      <c r="H1" s="21"/>
      <c r="I1" s="21"/>
      <c r="J1" s="21"/>
      <c r="K1" s="21" t="s">
        <v>132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x14ac:dyDescent="0.4">
      <c r="A2" s="21"/>
      <c r="B2" s="21"/>
      <c r="C2" s="21"/>
      <c r="D2" s="2" t="s">
        <v>1</v>
      </c>
      <c r="E2" s="2" t="s">
        <v>2</v>
      </c>
      <c r="F2" s="2" t="s">
        <v>112</v>
      </c>
      <c r="G2" s="2" t="s">
        <v>113</v>
      </c>
      <c r="H2" s="2" t="s">
        <v>3</v>
      </c>
      <c r="I2" s="2" t="s">
        <v>4</v>
      </c>
      <c r="J2" s="2" t="s">
        <v>7</v>
      </c>
      <c r="K2" s="28" t="s">
        <v>106</v>
      </c>
      <c r="L2" s="28"/>
      <c r="M2" s="28" t="s">
        <v>107</v>
      </c>
      <c r="N2" s="28"/>
      <c r="O2" s="21" t="s">
        <v>108</v>
      </c>
      <c r="P2" s="21"/>
      <c r="Q2" s="21" t="s">
        <v>109</v>
      </c>
      <c r="R2" s="21"/>
      <c r="S2" s="29" t="s">
        <v>3</v>
      </c>
      <c r="T2" s="29"/>
      <c r="U2" s="29" t="s">
        <v>4</v>
      </c>
      <c r="V2" s="29"/>
    </row>
    <row r="3" spans="1:22" x14ac:dyDescent="0.4">
      <c r="A3" s="1">
        <v>1</v>
      </c>
      <c r="B3" s="1" t="s">
        <v>40</v>
      </c>
      <c r="C3" s="1">
        <v>2014</v>
      </c>
      <c r="D3" s="8">
        <v>126</v>
      </c>
      <c r="E3" s="8">
        <v>153</v>
      </c>
      <c r="F3" s="5">
        <v>7.0232754753371305</v>
      </c>
      <c r="G3" s="5">
        <v>14.3510428363528</v>
      </c>
      <c r="H3" s="5">
        <v>0.99652984589021998</v>
      </c>
      <c r="I3" s="5">
        <v>13.4434451745226</v>
      </c>
      <c r="J3" s="4">
        <v>2033.08942591144</v>
      </c>
      <c r="K3" s="13">
        <v>122.47499999999999</v>
      </c>
      <c r="L3" s="8">
        <v>128.52500000000001</v>
      </c>
      <c r="M3" s="8">
        <v>150</v>
      </c>
      <c r="N3" s="8">
        <v>155.52500000000001</v>
      </c>
      <c r="O3" s="5">
        <v>5.9528039608595602</v>
      </c>
      <c r="P3" s="5">
        <v>8.2868525875949395</v>
      </c>
      <c r="Q3" s="5">
        <v>6.7676903256924801</v>
      </c>
      <c r="R3" s="5">
        <v>24.1349657519647</v>
      </c>
      <c r="S3" s="5">
        <v>0.72898487083432095</v>
      </c>
      <c r="T3" s="5">
        <v>1.21686963766539</v>
      </c>
      <c r="U3" s="5">
        <v>8.8416738716316594</v>
      </c>
      <c r="V3" s="5">
        <v>25.3435695984105</v>
      </c>
    </row>
    <row r="4" spans="1:22" x14ac:dyDescent="0.4">
      <c r="A4" s="1">
        <v>2</v>
      </c>
      <c r="B4" s="1" t="s">
        <v>41</v>
      </c>
      <c r="C4" s="1">
        <v>2014</v>
      </c>
      <c r="D4" s="8">
        <v>108</v>
      </c>
      <c r="E4" s="8">
        <v>149</v>
      </c>
      <c r="F4" s="5">
        <v>3.4262697932695803</v>
      </c>
      <c r="G4" s="5">
        <v>17.565568244557099</v>
      </c>
      <c r="H4" s="5">
        <v>0.51672070124207103</v>
      </c>
      <c r="I4" s="5">
        <v>11.046200275765001</v>
      </c>
      <c r="J4" s="4">
        <v>1953.1264788865501</v>
      </c>
      <c r="K4" s="13">
        <v>106</v>
      </c>
      <c r="L4" s="8">
        <v>109</v>
      </c>
      <c r="M4" s="8">
        <v>147</v>
      </c>
      <c r="N4" s="8">
        <v>150</v>
      </c>
      <c r="O4" s="5">
        <v>2.9057718451490699</v>
      </c>
      <c r="P4" s="5">
        <v>3.86578389802178</v>
      </c>
      <c r="Q4" s="5">
        <v>11.8696194365886</v>
      </c>
      <c r="R4" s="5">
        <v>25.160365279371398</v>
      </c>
      <c r="S4" s="5">
        <v>0.29413140955843903</v>
      </c>
      <c r="T4" s="5">
        <v>0.78752754552121096</v>
      </c>
      <c r="U4" s="5">
        <v>7.13895073295937</v>
      </c>
      <c r="V4" s="5">
        <v>17.438240436172201</v>
      </c>
    </row>
    <row r="5" spans="1:22" x14ac:dyDescent="0.4">
      <c r="A5" s="1">
        <v>3</v>
      </c>
      <c r="B5" s="1" t="s">
        <v>41</v>
      </c>
      <c r="C5" s="1">
        <v>2015</v>
      </c>
      <c r="D5" s="8">
        <v>101</v>
      </c>
      <c r="E5" s="8">
        <v>157</v>
      </c>
      <c r="F5" s="5">
        <v>5.1892141309403792</v>
      </c>
      <c r="G5" s="5">
        <v>9.5161168108110505</v>
      </c>
      <c r="H5" s="5">
        <v>0.67743542267085399</v>
      </c>
      <c r="I5" s="5">
        <v>2.1685586606093801</v>
      </c>
      <c r="J5" s="4">
        <v>2027.80090063906</v>
      </c>
      <c r="K5" s="13">
        <v>94.474999999999994</v>
      </c>
      <c r="L5" s="8">
        <v>106.05</v>
      </c>
      <c r="M5" s="8">
        <v>152.47499999999999</v>
      </c>
      <c r="N5" s="8">
        <v>164.05</v>
      </c>
      <c r="O5" s="5">
        <v>4.0968800422558793</v>
      </c>
      <c r="P5" s="5">
        <v>5.9945307491896305</v>
      </c>
      <c r="Q5" s="5">
        <v>6.8330730989995603</v>
      </c>
      <c r="R5" s="5">
        <v>13.5783991839987</v>
      </c>
      <c r="S5" s="5">
        <v>0.37651060489350402</v>
      </c>
      <c r="T5" s="5">
        <v>0.93734865206555296</v>
      </c>
      <c r="U5" s="5">
        <v>1.3741006331738901</v>
      </c>
      <c r="V5" s="5">
        <v>3.52352012367834</v>
      </c>
    </row>
    <row r="6" spans="1:22" x14ac:dyDescent="0.4">
      <c r="A6" s="1">
        <v>4</v>
      </c>
      <c r="B6" s="1" t="s">
        <v>41</v>
      </c>
      <c r="C6" s="1">
        <v>2016</v>
      </c>
      <c r="D6" s="8">
        <v>117</v>
      </c>
      <c r="E6" s="8">
        <v>139</v>
      </c>
      <c r="F6" s="5">
        <v>6.1682711262623595</v>
      </c>
      <c r="G6" s="5">
        <v>17.289905289622499</v>
      </c>
      <c r="H6" s="5">
        <v>0.86221068542796697</v>
      </c>
      <c r="I6" s="5">
        <v>9.7792491240437904</v>
      </c>
      <c r="J6" s="4">
        <v>1959.36951158278</v>
      </c>
      <c r="K6" s="13">
        <v>113.47499999999999</v>
      </c>
      <c r="L6" s="8">
        <v>118.52500000000001</v>
      </c>
      <c r="M6" s="8">
        <v>136</v>
      </c>
      <c r="N6" s="8">
        <v>141.52500000000001</v>
      </c>
      <c r="O6" s="5">
        <v>5.2902156768551301</v>
      </c>
      <c r="P6" s="5">
        <v>7.0261055026522898</v>
      </c>
      <c r="Q6" s="5">
        <v>8.3728674662880689</v>
      </c>
      <c r="R6" s="5">
        <v>25.577772931008102</v>
      </c>
      <c r="S6" s="5">
        <v>0.59003309177473695</v>
      </c>
      <c r="T6" s="5">
        <v>1.1397651553216801</v>
      </c>
      <c r="U6" s="5">
        <v>5.59883555529417</v>
      </c>
      <c r="V6" s="5">
        <v>19.9755554985258</v>
      </c>
    </row>
    <row r="7" spans="1:22" x14ac:dyDescent="0.4">
      <c r="A7" s="1">
        <v>5</v>
      </c>
      <c r="B7" s="1" t="s">
        <v>42</v>
      </c>
      <c r="C7" s="1">
        <v>2014</v>
      </c>
      <c r="D7" s="8">
        <v>111</v>
      </c>
      <c r="E7" s="8">
        <v>180</v>
      </c>
      <c r="F7" s="5">
        <v>3.3065792605484097</v>
      </c>
      <c r="G7" s="5">
        <v>8.6570108770992586</v>
      </c>
      <c r="H7" s="5">
        <v>0.89229702931191301</v>
      </c>
      <c r="I7" s="5">
        <v>1.9108694485645401</v>
      </c>
      <c r="J7" s="4">
        <v>1962.0982061786999</v>
      </c>
      <c r="K7" s="13">
        <v>106.47499999999999</v>
      </c>
      <c r="L7" s="8">
        <v>117.52500000000001</v>
      </c>
      <c r="M7" s="8">
        <v>175</v>
      </c>
      <c r="N7" s="8">
        <v>180</v>
      </c>
      <c r="O7" s="5">
        <v>2.72403360960109</v>
      </c>
      <c r="P7" s="5">
        <v>3.7817204267548199</v>
      </c>
      <c r="Q7" s="5">
        <v>6.6506461007046997</v>
      </c>
      <c r="R7" s="5">
        <v>12.261933024331499</v>
      </c>
      <c r="S7" s="5">
        <v>0.65779975874172902</v>
      </c>
      <c r="T7" s="5">
        <v>1.15400822396564</v>
      </c>
      <c r="U7" s="5">
        <v>1.3207066299925401</v>
      </c>
      <c r="V7" s="5">
        <v>2.73707208407866</v>
      </c>
    </row>
    <row r="8" spans="1:22" x14ac:dyDescent="0.4">
      <c r="A8" s="1">
        <v>6</v>
      </c>
      <c r="B8" s="1" t="s">
        <v>42</v>
      </c>
      <c r="C8" s="1">
        <v>2015</v>
      </c>
      <c r="D8" s="8">
        <v>138</v>
      </c>
      <c r="E8" s="8">
        <v>153</v>
      </c>
      <c r="F8" s="5">
        <v>4.4993505342458198</v>
      </c>
      <c r="G8" s="5">
        <v>10.785379891437801</v>
      </c>
      <c r="H8" s="5">
        <v>0.69323954702263002</v>
      </c>
      <c r="I8" s="5">
        <v>38.232454584308798</v>
      </c>
      <c r="J8" s="4">
        <v>1969.13766004526</v>
      </c>
      <c r="K8" s="13">
        <v>133.42500000000001</v>
      </c>
      <c r="L8" s="8">
        <v>138</v>
      </c>
      <c r="M8" s="8">
        <v>152</v>
      </c>
      <c r="N8" s="8">
        <v>155.52500000000001</v>
      </c>
      <c r="O8" s="5">
        <v>3.9166598963299104</v>
      </c>
      <c r="P8" s="5">
        <v>5.1119844349696493</v>
      </c>
      <c r="Q8" s="5">
        <v>2.9311307438960199</v>
      </c>
      <c r="R8" s="5">
        <v>17.453601485312902</v>
      </c>
      <c r="S8" s="5">
        <v>0.42653819738302701</v>
      </c>
      <c r="T8" s="5">
        <v>0.903351416964007</v>
      </c>
      <c r="U8" s="5">
        <v>3.0409796779862899</v>
      </c>
      <c r="V8" s="5">
        <v>58.448029158680299</v>
      </c>
    </row>
    <row r="9" spans="1:22" x14ac:dyDescent="0.4">
      <c r="A9" s="1">
        <v>7</v>
      </c>
      <c r="B9" s="1" t="s">
        <v>42</v>
      </c>
      <c r="C9" s="1">
        <v>2016</v>
      </c>
      <c r="D9" s="8">
        <v>114</v>
      </c>
      <c r="E9" s="8">
        <v>180</v>
      </c>
      <c r="F9" s="5">
        <v>3.28539156681386</v>
      </c>
      <c r="G9" s="5">
        <v>4.9466264989744504</v>
      </c>
      <c r="H9" s="5">
        <v>0</v>
      </c>
      <c r="I9" s="5">
        <v>0.64555654689020103</v>
      </c>
      <c r="J9" s="4">
        <v>2000.6933773241699</v>
      </c>
      <c r="K9" s="13">
        <v>105.95</v>
      </c>
      <c r="L9" s="8">
        <v>127.05</v>
      </c>
      <c r="M9" s="8">
        <v>157.85</v>
      </c>
      <c r="N9" s="8">
        <v>180</v>
      </c>
      <c r="O9" s="5">
        <v>2.6002529491673201</v>
      </c>
      <c r="P9" s="5">
        <v>3.9688522302810902</v>
      </c>
      <c r="Q9" s="5">
        <v>3.38161474647795</v>
      </c>
      <c r="R9" s="5">
        <v>8.3935984712269995</v>
      </c>
      <c r="S9" s="5">
        <v>0</v>
      </c>
      <c r="T9" s="5">
        <v>0.244509217807267</v>
      </c>
      <c r="U9" s="5">
        <v>0.18657828010386099</v>
      </c>
      <c r="V9" s="5">
        <v>1.2537579180183001</v>
      </c>
    </row>
    <row r="10" spans="1:22" x14ac:dyDescent="0.4">
      <c r="A10" s="1">
        <v>8</v>
      </c>
      <c r="B10" s="1" t="s">
        <v>43</v>
      </c>
      <c r="C10" s="1">
        <v>2006</v>
      </c>
      <c r="D10" s="8">
        <v>82</v>
      </c>
      <c r="E10" s="8">
        <v>113</v>
      </c>
      <c r="F10" s="5">
        <v>5.7680528860213895</v>
      </c>
      <c r="G10" s="5">
        <v>7.6027465598775095</v>
      </c>
      <c r="H10" s="5">
        <v>0.60260906156548</v>
      </c>
      <c r="I10" s="5">
        <v>0</v>
      </c>
      <c r="J10" s="4">
        <v>1251.3848503141501</v>
      </c>
      <c r="K10" s="13">
        <v>23.875000000000099</v>
      </c>
      <c r="L10" s="8">
        <v>121.52500000000001</v>
      </c>
      <c r="M10" s="8">
        <v>78.625000000000099</v>
      </c>
      <c r="N10" s="8">
        <v>165.82499999999999</v>
      </c>
      <c r="O10" s="5">
        <v>4.3462669660629203</v>
      </c>
      <c r="P10" s="5">
        <v>6.9309706792664798</v>
      </c>
      <c r="Q10" s="5">
        <v>0.78462913020686798</v>
      </c>
      <c r="R10" s="5">
        <v>17.3060258090816</v>
      </c>
      <c r="S10" s="5">
        <v>0.31138820613409801</v>
      </c>
      <c r="T10" s="5">
        <v>0.89808681513573296</v>
      </c>
      <c r="U10" s="5">
        <v>0</v>
      </c>
      <c r="V10" s="5">
        <v>2.8483910138594499</v>
      </c>
    </row>
    <row r="11" spans="1:22" x14ac:dyDescent="0.4">
      <c r="A11" s="1">
        <v>9</v>
      </c>
      <c r="B11" s="1" t="s">
        <v>44</v>
      </c>
      <c r="C11" s="1">
        <v>2006</v>
      </c>
      <c r="D11" s="8">
        <v>64</v>
      </c>
      <c r="E11" s="8">
        <v>135</v>
      </c>
      <c r="F11" s="5">
        <v>7.2974337867084893</v>
      </c>
      <c r="G11" s="5">
        <v>1.81483178253111</v>
      </c>
      <c r="H11" s="5">
        <v>0.43747185622277501</v>
      </c>
      <c r="I11" s="5">
        <v>1.84938556930794</v>
      </c>
      <c r="J11" s="4">
        <v>1052.06224996382</v>
      </c>
      <c r="K11" s="13">
        <v>38</v>
      </c>
      <c r="L11" s="8">
        <v>96.1</v>
      </c>
      <c r="M11" s="8">
        <v>113.22499999999999</v>
      </c>
      <c r="N11" s="8">
        <v>149.77500000000001</v>
      </c>
      <c r="O11" s="5">
        <v>5.3517939465686704</v>
      </c>
      <c r="P11" s="5">
        <v>9.7489979185680902</v>
      </c>
      <c r="Q11" s="5">
        <v>0</v>
      </c>
      <c r="R11" s="5">
        <v>6.21094613449322</v>
      </c>
      <c r="S11" s="5">
        <v>0</v>
      </c>
      <c r="T11" s="5">
        <v>0.81287647918318795</v>
      </c>
      <c r="U11" s="5">
        <v>1.34417211817152</v>
      </c>
      <c r="V11" s="5">
        <v>6.7879572236177603</v>
      </c>
    </row>
    <row r="12" spans="1:22" x14ac:dyDescent="0.4">
      <c r="A12" s="1">
        <v>10</v>
      </c>
      <c r="B12" s="1" t="s">
        <v>45</v>
      </c>
      <c r="C12" s="1">
        <v>2006</v>
      </c>
      <c r="D12" s="8">
        <v>70</v>
      </c>
      <c r="E12" s="8">
        <v>158</v>
      </c>
      <c r="F12" s="5">
        <v>6.6137765812494802</v>
      </c>
      <c r="G12" s="5">
        <v>4.44548869263103</v>
      </c>
      <c r="H12" s="5">
        <v>0.13400202973914899</v>
      </c>
      <c r="I12" s="5">
        <v>1.91848245359138</v>
      </c>
      <c r="J12" s="4">
        <v>1020.50006347376</v>
      </c>
      <c r="K12" s="13">
        <v>43.424999999999997</v>
      </c>
      <c r="L12" s="8">
        <v>87</v>
      </c>
      <c r="M12" s="8">
        <v>130.94999999999999</v>
      </c>
      <c r="N12" s="8">
        <v>169.1</v>
      </c>
      <c r="O12" s="5">
        <v>4.6912797562262103</v>
      </c>
      <c r="P12" s="5">
        <v>8.8456334661519112</v>
      </c>
      <c r="Q12" s="5">
        <v>0</v>
      </c>
      <c r="R12" s="5">
        <v>9.5552559700184094</v>
      </c>
      <c r="S12" s="5">
        <v>0</v>
      </c>
      <c r="T12" s="5">
        <v>0.56255893641538901</v>
      </c>
      <c r="U12" s="5">
        <v>1.12461964814545</v>
      </c>
      <c r="V12" s="5">
        <v>3.3153161409151899</v>
      </c>
    </row>
    <row r="13" spans="1:22" x14ac:dyDescent="0.4">
      <c r="A13" s="1">
        <v>11</v>
      </c>
      <c r="B13" s="1" t="s">
        <v>45</v>
      </c>
      <c r="C13" s="1">
        <v>2007</v>
      </c>
      <c r="D13" s="8">
        <v>119</v>
      </c>
      <c r="E13" s="8">
        <v>161</v>
      </c>
      <c r="F13" s="5">
        <v>5.7839302513741906</v>
      </c>
      <c r="G13" s="5">
        <v>24.754975081068597</v>
      </c>
      <c r="H13" s="5">
        <v>0.58185620438733099</v>
      </c>
      <c r="I13" s="5">
        <v>1.7006704296637301</v>
      </c>
      <c r="J13" s="4">
        <v>863.54948557769899</v>
      </c>
      <c r="K13" s="13">
        <v>96</v>
      </c>
      <c r="L13" s="8">
        <v>122</v>
      </c>
      <c r="M13" s="8">
        <v>143</v>
      </c>
      <c r="N13" s="8">
        <v>166</v>
      </c>
      <c r="O13" s="5">
        <v>4.5072961316561395</v>
      </c>
      <c r="P13" s="5">
        <v>7.0541243615365605</v>
      </c>
      <c r="Q13" s="5">
        <v>10.2670578452871</v>
      </c>
      <c r="R13" s="5">
        <v>46.959437238633207</v>
      </c>
      <c r="S13" s="5">
        <v>0.22878177848132</v>
      </c>
      <c r="T13" s="5">
        <v>0.99934565119679097</v>
      </c>
      <c r="U13" s="5">
        <v>0.910792955077111</v>
      </c>
      <c r="V13" s="5">
        <v>5.3554613590530602</v>
      </c>
    </row>
    <row r="14" spans="1:22" x14ac:dyDescent="0.4">
      <c r="A14" s="1">
        <v>12</v>
      </c>
      <c r="B14" s="1" t="s">
        <v>46</v>
      </c>
      <c r="C14" s="1">
        <v>2006</v>
      </c>
      <c r="D14" s="8">
        <v>120</v>
      </c>
      <c r="E14" s="8">
        <v>180</v>
      </c>
      <c r="F14" s="5">
        <v>4.7645948304810801</v>
      </c>
      <c r="G14" s="5">
        <v>5.5053354788934001</v>
      </c>
      <c r="H14" s="5">
        <v>7.6344231408564903E-2</v>
      </c>
      <c r="I14" s="5">
        <v>1.3141127216736099</v>
      </c>
      <c r="J14" s="4">
        <v>1172.1295206908301</v>
      </c>
      <c r="K14" s="13">
        <v>103</v>
      </c>
      <c r="L14" s="8">
        <v>126.52500000000001</v>
      </c>
      <c r="M14" s="8">
        <v>170.47499999999999</v>
      </c>
      <c r="N14" s="8">
        <v>180</v>
      </c>
      <c r="O14" s="5">
        <v>3.36569895590124</v>
      </c>
      <c r="P14" s="5">
        <v>6.0269298578233901</v>
      </c>
      <c r="Q14" s="5">
        <v>2.4021797454170901</v>
      </c>
      <c r="R14" s="5">
        <v>10.301481150371599</v>
      </c>
      <c r="S14" s="5">
        <v>0</v>
      </c>
      <c r="T14" s="5">
        <v>0.49937361919986301</v>
      </c>
      <c r="U14" s="5">
        <v>0.65922437313805304</v>
      </c>
      <c r="V14" s="5">
        <v>2.34203744627886</v>
      </c>
    </row>
    <row r="15" spans="1:22" x14ac:dyDescent="0.4">
      <c r="A15" s="1">
        <v>13</v>
      </c>
      <c r="B15" s="1" t="s">
        <v>47</v>
      </c>
      <c r="C15" s="1">
        <v>2008</v>
      </c>
      <c r="D15" s="8">
        <v>106</v>
      </c>
      <c r="E15" s="8">
        <v>161</v>
      </c>
      <c r="F15" s="5">
        <v>2.2449832358532698</v>
      </c>
      <c r="G15" s="5">
        <v>8.6410539186601714</v>
      </c>
      <c r="H15" s="5">
        <v>3.15059696944184E-2</v>
      </c>
      <c r="I15" s="5">
        <v>2.6405419741968199</v>
      </c>
      <c r="J15" s="4">
        <v>1468.59697832899</v>
      </c>
      <c r="K15" s="13">
        <v>103</v>
      </c>
      <c r="L15" s="8">
        <v>115</v>
      </c>
      <c r="M15" s="8">
        <v>154.47499999999999</v>
      </c>
      <c r="N15" s="8">
        <v>163</v>
      </c>
      <c r="O15" s="5">
        <v>1.92117985968225</v>
      </c>
      <c r="P15" s="5">
        <v>2.66848113770694</v>
      </c>
      <c r="Q15" s="5">
        <v>4.7402411402981901</v>
      </c>
      <c r="R15" s="5">
        <v>13.179838219282299</v>
      </c>
      <c r="S15" s="5">
        <v>0</v>
      </c>
      <c r="T15" s="5">
        <v>0.235359363234876</v>
      </c>
      <c r="U15" s="5">
        <v>1.8737195957198001</v>
      </c>
      <c r="V15" s="5">
        <v>5.1896131908485001</v>
      </c>
    </row>
    <row r="16" spans="1:22" x14ac:dyDescent="0.4">
      <c r="A16" s="1">
        <v>14</v>
      </c>
      <c r="B16" s="1" t="s">
        <v>48</v>
      </c>
      <c r="C16" s="1">
        <v>2007</v>
      </c>
      <c r="D16" s="8">
        <v>30</v>
      </c>
      <c r="E16" s="8">
        <v>148</v>
      </c>
      <c r="F16" s="5">
        <v>3.97295459040284</v>
      </c>
      <c r="G16" s="5">
        <v>2.6595426256293999</v>
      </c>
      <c r="H16" s="5">
        <v>0.19137405245390199</v>
      </c>
      <c r="I16" s="5">
        <v>1.47516815255611</v>
      </c>
      <c r="J16" s="4">
        <v>1338.4308567840401</v>
      </c>
      <c r="K16" s="13">
        <v>15.95</v>
      </c>
      <c r="L16" s="8">
        <v>73.149999999999906</v>
      </c>
      <c r="M16" s="8">
        <v>115.47499999999999</v>
      </c>
      <c r="N16" s="8">
        <v>171.05</v>
      </c>
      <c r="O16" s="5">
        <v>2.6021467797895004</v>
      </c>
      <c r="P16" s="5">
        <v>5.2189239411775601</v>
      </c>
      <c r="Q16" s="5">
        <v>0.61267433473625899</v>
      </c>
      <c r="R16" s="5">
        <v>5.3323837511988303</v>
      </c>
      <c r="S16" s="5">
        <v>0</v>
      </c>
      <c r="T16" s="5">
        <v>0.66479891900458699</v>
      </c>
      <c r="U16" s="5">
        <v>0.92417532580050299</v>
      </c>
      <c r="V16" s="5">
        <v>2.4324827465413001</v>
      </c>
    </row>
    <row r="17" spans="1:22" x14ac:dyDescent="0.4">
      <c r="A17" s="1">
        <v>15</v>
      </c>
      <c r="B17" s="1" t="s">
        <v>49</v>
      </c>
      <c r="C17" s="1">
        <v>2006</v>
      </c>
      <c r="D17" s="8">
        <v>81</v>
      </c>
      <c r="E17" s="8">
        <v>131</v>
      </c>
      <c r="F17" s="5">
        <v>5.0298405051028707</v>
      </c>
      <c r="G17" s="5">
        <v>5.2514245408117102</v>
      </c>
      <c r="H17" s="5">
        <v>0</v>
      </c>
      <c r="I17" s="5">
        <v>1.8362633019004799</v>
      </c>
      <c r="J17" s="4">
        <v>742.58279070404296</v>
      </c>
      <c r="K17" s="13">
        <v>74.95</v>
      </c>
      <c r="L17" s="8">
        <v>98.1</v>
      </c>
      <c r="M17" s="8">
        <v>120</v>
      </c>
      <c r="N17" s="8">
        <v>142.1</v>
      </c>
      <c r="O17" s="5">
        <v>3.56098743458401</v>
      </c>
      <c r="P17" s="5">
        <v>6.33977919105482</v>
      </c>
      <c r="Q17" s="5">
        <v>0.90920158347881597</v>
      </c>
      <c r="R17" s="5">
        <v>12.422510157912001</v>
      </c>
      <c r="S17" s="5">
        <v>0</v>
      </c>
      <c r="T17" s="5">
        <v>0.407102421297309</v>
      </c>
      <c r="U17" s="5">
        <v>1.0956223715913</v>
      </c>
      <c r="V17" s="5">
        <v>4.5793101694161598</v>
      </c>
    </row>
    <row r="18" spans="1:22" x14ac:dyDescent="0.4">
      <c r="A18" s="1">
        <v>16</v>
      </c>
      <c r="B18" s="1" t="s">
        <v>50</v>
      </c>
      <c r="C18" s="1">
        <v>2007</v>
      </c>
      <c r="D18" s="8">
        <v>116</v>
      </c>
      <c r="E18" s="8">
        <v>154</v>
      </c>
      <c r="F18" s="5">
        <v>4.1209010285750898</v>
      </c>
      <c r="G18" s="5">
        <v>6.3111247307817999</v>
      </c>
      <c r="H18" s="5">
        <v>0.51449213877170796</v>
      </c>
      <c r="I18" s="5">
        <v>1.46877450735362</v>
      </c>
      <c r="J18" s="4">
        <v>1294.64106918371</v>
      </c>
      <c r="K18" s="13">
        <v>99.474999999999994</v>
      </c>
      <c r="L18" s="8">
        <v>132.625</v>
      </c>
      <c r="M18" s="8">
        <v>141</v>
      </c>
      <c r="N18" s="8">
        <v>166.52500000000001</v>
      </c>
      <c r="O18" s="5">
        <v>3.2483654131723503</v>
      </c>
      <c r="P18" s="5">
        <v>4.9954921499062799</v>
      </c>
      <c r="Q18" s="5">
        <v>1.9733986724118</v>
      </c>
      <c r="R18" s="5">
        <v>12.669961536381999</v>
      </c>
      <c r="S18" s="5">
        <v>0.23476024424942199</v>
      </c>
      <c r="T18" s="5">
        <v>0.76557361938689095</v>
      </c>
      <c r="U18" s="5">
        <v>0.358840223592236</v>
      </c>
      <c r="V18" s="5">
        <v>5.8672176808720797</v>
      </c>
    </row>
    <row r="19" spans="1:22" x14ac:dyDescent="0.4">
      <c r="A19" s="1">
        <v>17</v>
      </c>
      <c r="B19" s="1" t="s">
        <v>50</v>
      </c>
      <c r="C19" s="1">
        <v>2008</v>
      </c>
      <c r="D19" s="8">
        <v>121</v>
      </c>
      <c r="E19" s="8">
        <v>175</v>
      </c>
      <c r="F19" s="5">
        <v>2.4654306651623199</v>
      </c>
      <c r="G19" s="5">
        <v>9.4546771344229192</v>
      </c>
      <c r="H19" s="5">
        <v>0.43869334494373802</v>
      </c>
      <c r="I19" s="5">
        <v>3.80793506263131</v>
      </c>
      <c r="J19" s="4">
        <v>1351.8391416796301</v>
      </c>
      <c r="K19" s="13">
        <v>113.9</v>
      </c>
      <c r="L19" s="8">
        <v>123.52500000000001</v>
      </c>
      <c r="M19" s="8">
        <v>172</v>
      </c>
      <c r="N19" s="8">
        <v>176</v>
      </c>
      <c r="O19" s="5">
        <v>1.9870660931619799</v>
      </c>
      <c r="P19" s="5">
        <v>2.8552955839230201</v>
      </c>
      <c r="Q19" s="5">
        <v>5.6946455502103399</v>
      </c>
      <c r="R19" s="5">
        <v>13.239417857784099</v>
      </c>
      <c r="S19" s="5">
        <v>0.175073539445532</v>
      </c>
      <c r="T19" s="5">
        <v>0.73244606934103595</v>
      </c>
      <c r="U19" s="5">
        <v>2.3106760195882501</v>
      </c>
      <c r="V19" s="5">
        <v>6.6394100943028898</v>
      </c>
    </row>
    <row r="20" spans="1:22" x14ac:dyDescent="0.4">
      <c r="A20" s="1">
        <v>18</v>
      </c>
      <c r="B20" s="1" t="s">
        <v>51</v>
      </c>
      <c r="C20" s="1">
        <v>2006</v>
      </c>
      <c r="D20" s="8">
        <v>105</v>
      </c>
      <c r="E20" s="8">
        <v>177</v>
      </c>
      <c r="F20" s="5">
        <v>3.6314280764361602</v>
      </c>
      <c r="G20" s="5">
        <v>2.1387110885103398</v>
      </c>
      <c r="H20" s="5">
        <v>0.33231086744863397</v>
      </c>
      <c r="I20" s="5">
        <v>0.75993026298275301</v>
      </c>
      <c r="J20" s="4">
        <v>725.30386112291899</v>
      </c>
      <c r="K20" s="13">
        <v>66.474999999999994</v>
      </c>
      <c r="L20" s="8">
        <v>158.1</v>
      </c>
      <c r="M20" s="8">
        <v>112.375</v>
      </c>
      <c r="N20" s="8">
        <v>180</v>
      </c>
      <c r="O20" s="5">
        <v>1.76974179515845</v>
      </c>
      <c r="P20" s="5">
        <v>5.9332498517165408</v>
      </c>
      <c r="Q20" s="5">
        <v>0</v>
      </c>
      <c r="R20" s="5">
        <v>6.2952782648692098</v>
      </c>
      <c r="S20" s="5">
        <v>0</v>
      </c>
      <c r="T20" s="5">
        <v>1.0240378079924699</v>
      </c>
      <c r="U20" s="5">
        <v>4.2329776325986501E-2</v>
      </c>
      <c r="V20" s="5">
        <v>9.6262976583322395</v>
      </c>
    </row>
    <row r="21" spans="1:22" x14ac:dyDescent="0.4">
      <c r="A21" s="1">
        <v>19</v>
      </c>
      <c r="B21" s="1" t="s">
        <v>52</v>
      </c>
      <c r="C21" s="1">
        <v>2007</v>
      </c>
      <c r="D21" s="8">
        <v>116</v>
      </c>
      <c r="E21" s="8">
        <v>131</v>
      </c>
      <c r="F21" s="5">
        <v>5.2011161401470698</v>
      </c>
      <c r="G21" s="5">
        <v>11.558890897275299</v>
      </c>
      <c r="H21" s="5">
        <v>0.57511249288635802</v>
      </c>
      <c r="I21" s="5">
        <v>5.4780118060528897</v>
      </c>
      <c r="J21" s="4">
        <v>1210.73615413777</v>
      </c>
      <c r="K21" s="13">
        <v>39.9</v>
      </c>
      <c r="L21" s="8">
        <v>116</v>
      </c>
      <c r="M21" s="8">
        <v>68.375</v>
      </c>
      <c r="N21" s="8">
        <v>171.67500000000001</v>
      </c>
      <c r="O21" s="5">
        <v>2.6952561790099598</v>
      </c>
      <c r="P21" s="5">
        <v>6.2026829943223705</v>
      </c>
      <c r="Q21" s="5">
        <v>0</v>
      </c>
      <c r="R21" s="5">
        <v>24.8806864900283</v>
      </c>
      <c r="S21" s="5">
        <v>0.112018519411658</v>
      </c>
      <c r="T21" s="5">
        <v>0.83044614452682397</v>
      </c>
      <c r="U21" s="5">
        <v>9.5430931950280698E-2</v>
      </c>
      <c r="V21" s="5">
        <v>20.836461149252901</v>
      </c>
    </row>
    <row r="22" spans="1:22" x14ac:dyDescent="0.4">
      <c r="A22" s="1">
        <v>20</v>
      </c>
      <c r="B22" s="1" t="s">
        <v>53</v>
      </c>
      <c r="C22" s="1">
        <v>2009</v>
      </c>
      <c r="D22" s="8">
        <v>111</v>
      </c>
      <c r="E22" s="8">
        <v>162</v>
      </c>
      <c r="F22" s="5">
        <v>3.44715392025934</v>
      </c>
      <c r="G22" s="5">
        <v>10.632346527873601</v>
      </c>
      <c r="H22" s="5">
        <v>0.31684072309989098</v>
      </c>
      <c r="I22" s="5">
        <v>2.6447530359596101</v>
      </c>
      <c r="J22" s="4">
        <v>1838.4208577284701</v>
      </c>
      <c r="K22" s="13">
        <v>107.47499999999999</v>
      </c>
      <c r="L22" s="8">
        <v>114.52500000000001</v>
      </c>
      <c r="M22" s="8">
        <v>156.47499999999999</v>
      </c>
      <c r="N22" s="8">
        <v>163</v>
      </c>
      <c r="O22" s="5">
        <v>2.7605056934106602</v>
      </c>
      <c r="P22" s="5">
        <v>4.0380016573334103</v>
      </c>
      <c r="Q22" s="5">
        <v>6.7429209125373202</v>
      </c>
      <c r="R22" s="5">
        <v>15.1775835862921</v>
      </c>
      <c r="S22" s="5">
        <v>0.114702912828721</v>
      </c>
      <c r="T22" s="5">
        <v>0.55446708843284198</v>
      </c>
      <c r="U22" s="5">
        <v>1.9261647863228899</v>
      </c>
      <c r="V22" s="5">
        <v>4.0138675772947803</v>
      </c>
    </row>
    <row r="23" spans="1:22" x14ac:dyDescent="0.4">
      <c r="A23" s="1">
        <v>21</v>
      </c>
      <c r="B23" s="1" t="s">
        <v>53</v>
      </c>
      <c r="C23" s="1">
        <v>2010</v>
      </c>
      <c r="D23" s="8">
        <v>104</v>
      </c>
      <c r="E23" s="8">
        <v>160</v>
      </c>
      <c r="F23" s="5">
        <v>5.5326700915803704</v>
      </c>
      <c r="G23" s="5">
        <v>10.549933377873501</v>
      </c>
      <c r="H23" s="5">
        <v>0.360700252935443</v>
      </c>
      <c r="I23" s="5">
        <v>1.5847528555392301</v>
      </c>
      <c r="J23" s="4">
        <v>1912.19507238848</v>
      </c>
      <c r="K23" s="13">
        <v>99.474999999999994</v>
      </c>
      <c r="L23" s="8">
        <v>109.52500000000001</v>
      </c>
      <c r="M23" s="8">
        <v>152.42500000000001</v>
      </c>
      <c r="N23" s="8">
        <v>164</v>
      </c>
      <c r="O23" s="5">
        <v>4.5681864950928306</v>
      </c>
      <c r="P23" s="5">
        <v>6.3549917628735706</v>
      </c>
      <c r="Q23" s="5">
        <v>6.6317397639023099</v>
      </c>
      <c r="R23" s="5">
        <v>14.6204016703288</v>
      </c>
      <c r="S23" s="5">
        <v>0.11827615338804599</v>
      </c>
      <c r="T23" s="5">
        <v>0.67704308073123598</v>
      </c>
      <c r="U23" s="5">
        <v>0.96778096838899197</v>
      </c>
      <c r="V23" s="5">
        <v>2.4060753638583301</v>
      </c>
    </row>
    <row r="24" spans="1:22" x14ac:dyDescent="0.4">
      <c r="A24" s="1">
        <v>22</v>
      </c>
      <c r="B24" s="1" t="s">
        <v>53</v>
      </c>
      <c r="C24" s="1">
        <v>2011</v>
      </c>
      <c r="D24" s="8">
        <v>133</v>
      </c>
      <c r="E24" s="8">
        <v>164</v>
      </c>
      <c r="F24" s="5">
        <v>5.59585631205245</v>
      </c>
      <c r="G24" s="5">
        <v>16.930806786778803</v>
      </c>
      <c r="H24" s="5">
        <v>1.2083520560663901</v>
      </c>
      <c r="I24" s="5">
        <v>1.5998830769847501</v>
      </c>
      <c r="J24" s="4">
        <v>1882.7040070456101</v>
      </c>
      <c r="K24" s="13">
        <v>128.47499999999999</v>
      </c>
      <c r="L24" s="8">
        <v>138.52500000000001</v>
      </c>
      <c r="M24" s="8">
        <v>156.47499999999999</v>
      </c>
      <c r="N24" s="8">
        <v>174.52500000000001</v>
      </c>
      <c r="O24" s="5">
        <v>4.7026616018111396</v>
      </c>
      <c r="P24" s="5">
        <v>6.5346584169647901</v>
      </c>
      <c r="Q24" s="5">
        <v>8.92400277242354</v>
      </c>
      <c r="R24" s="5">
        <v>27.059520884216798</v>
      </c>
      <c r="S24" s="5">
        <v>0.91078090795627697</v>
      </c>
      <c r="T24" s="5">
        <v>1.5011007313953999</v>
      </c>
      <c r="U24" s="5">
        <v>0.74633846014027205</v>
      </c>
      <c r="V24" s="5">
        <v>4.3133485137406504</v>
      </c>
    </row>
    <row r="25" spans="1:22" x14ac:dyDescent="0.4">
      <c r="A25" s="1">
        <v>23</v>
      </c>
      <c r="B25" s="1" t="s">
        <v>54</v>
      </c>
      <c r="C25" s="1">
        <v>2009</v>
      </c>
      <c r="D25" s="8">
        <v>118</v>
      </c>
      <c r="E25" s="8">
        <v>180</v>
      </c>
      <c r="F25" s="5">
        <v>1.31066979947535</v>
      </c>
      <c r="G25" s="5">
        <v>6.1415640994599201</v>
      </c>
      <c r="H25" s="5">
        <v>0.119035365987291</v>
      </c>
      <c r="I25" s="5">
        <v>1.76162862154126</v>
      </c>
      <c r="J25" s="4">
        <v>1217.8596613909001</v>
      </c>
      <c r="K25" s="13">
        <v>116.47499999999999</v>
      </c>
      <c r="L25" s="8">
        <v>121</v>
      </c>
      <c r="M25" s="8">
        <v>176</v>
      </c>
      <c r="N25" s="8">
        <v>180</v>
      </c>
      <c r="O25" s="5">
        <v>1.02786427188912</v>
      </c>
      <c r="P25" s="5">
        <v>1.5616962255378402</v>
      </c>
      <c r="Q25" s="5">
        <v>4.2105795370447003</v>
      </c>
      <c r="R25" s="5">
        <v>8.2256524820112098</v>
      </c>
      <c r="S25" s="5">
        <v>0</v>
      </c>
      <c r="T25" s="5">
        <v>0.56049641286082297</v>
      </c>
      <c r="U25" s="5">
        <v>1.02653168335332</v>
      </c>
      <c r="V25" s="5">
        <v>2.6003207396700501</v>
      </c>
    </row>
    <row r="26" spans="1:22" x14ac:dyDescent="0.4">
      <c r="A26" s="1">
        <v>24</v>
      </c>
      <c r="B26" s="1" t="s">
        <v>54</v>
      </c>
      <c r="C26" s="1">
        <v>2010</v>
      </c>
      <c r="D26" s="8">
        <v>129</v>
      </c>
      <c r="E26" s="8">
        <v>153</v>
      </c>
      <c r="F26" s="5">
        <v>6.6264874607978399</v>
      </c>
      <c r="G26" s="5">
        <v>4.9289425981778505</v>
      </c>
      <c r="H26" s="5">
        <v>1.2088140517466099</v>
      </c>
      <c r="I26" s="5">
        <v>3.2244876873523198</v>
      </c>
      <c r="J26" s="4">
        <v>1742.08119754161</v>
      </c>
      <c r="K26" s="13">
        <v>98.95</v>
      </c>
      <c r="L26" s="8">
        <v>133</v>
      </c>
      <c r="M26" s="8">
        <v>147.47499999999999</v>
      </c>
      <c r="N26" s="8">
        <v>164.05</v>
      </c>
      <c r="O26" s="5">
        <v>5.30097463592781</v>
      </c>
      <c r="P26" s="5">
        <v>7.9082062595610498</v>
      </c>
      <c r="Q26" s="5">
        <v>0</v>
      </c>
      <c r="R26" s="5">
        <v>12.0765557803786</v>
      </c>
      <c r="S26" s="5">
        <v>0.84949725045681002</v>
      </c>
      <c r="T26" s="5">
        <v>1.50640880709382</v>
      </c>
      <c r="U26" s="5">
        <v>1.46265633612562</v>
      </c>
      <c r="V26" s="5">
        <v>13.2040648035297</v>
      </c>
    </row>
    <row r="27" spans="1:22" x14ac:dyDescent="0.4">
      <c r="A27" s="1">
        <v>25</v>
      </c>
      <c r="B27" s="1" t="s">
        <v>55</v>
      </c>
      <c r="C27" s="1">
        <v>2009</v>
      </c>
      <c r="D27" s="8">
        <v>144</v>
      </c>
      <c r="E27" s="8">
        <v>175</v>
      </c>
      <c r="F27" s="5">
        <v>1.9576926784642201</v>
      </c>
      <c r="G27" s="5">
        <v>14.660181760277998</v>
      </c>
      <c r="H27" s="5">
        <v>0.52120583123145903</v>
      </c>
      <c r="I27" s="5">
        <v>6.2933289711692399</v>
      </c>
      <c r="J27" s="4">
        <v>1869.6483436865201</v>
      </c>
      <c r="K27" s="13">
        <v>143</v>
      </c>
      <c r="L27" s="8">
        <v>145.52500000000001</v>
      </c>
      <c r="M27" s="8">
        <v>173</v>
      </c>
      <c r="N27" s="8">
        <v>176</v>
      </c>
      <c r="O27" s="5">
        <v>1.6431428684213498</v>
      </c>
      <c r="P27" s="5">
        <v>2.2705221696300599</v>
      </c>
      <c r="Q27" s="5">
        <v>10.2477401506194</v>
      </c>
      <c r="R27" s="5">
        <v>20.978704976188201</v>
      </c>
      <c r="S27" s="5">
        <v>0.31735895490233401</v>
      </c>
      <c r="T27" s="5">
        <v>0.767245131360212</v>
      </c>
      <c r="U27" s="5">
        <v>3.8240331059218202</v>
      </c>
      <c r="V27" s="5">
        <v>10.304053532380699</v>
      </c>
    </row>
    <row r="28" spans="1:22" x14ac:dyDescent="0.4">
      <c r="A28" s="1">
        <v>26</v>
      </c>
      <c r="B28" s="1" t="s">
        <v>56</v>
      </c>
      <c r="C28" s="1">
        <v>2009</v>
      </c>
      <c r="D28" s="8">
        <v>112</v>
      </c>
      <c r="E28" s="8">
        <v>163</v>
      </c>
      <c r="F28" s="5">
        <v>1.9508044146449</v>
      </c>
      <c r="G28" s="5">
        <v>8.499457084626151</v>
      </c>
      <c r="H28" s="5">
        <v>0.73106614741092102</v>
      </c>
      <c r="I28" s="5">
        <v>1.29539622708048</v>
      </c>
      <c r="J28" s="4">
        <v>1200.8794324370499</v>
      </c>
      <c r="K28" s="13">
        <v>87.7</v>
      </c>
      <c r="L28" s="8">
        <v>116</v>
      </c>
      <c r="M28" s="8">
        <v>155.47499999999999</v>
      </c>
      <c r="N28" s="8">
        <v>165</v>
      </c>
      <c r="O28" s="5">
        <v>1.5298681640504799</v>
      </c>
      <c r="P28" s="5">
        <v>2.33650031978509</v>
      </c>
      <c r="Q28" s="5">
        <v>5.8061307425645499</v>
      </c>
      <c r="R28" s="5">
        <v>11.1248883156746</v>
      </c>
      <c r="S28" s="5">
        <v>0.44259970156218698</v>
      </c>
      <c r="T28" s="5">
        <v>1.1600719964767501</v>
      </c>
      <c r="U28" s="5">
        <v>0.55945293082990599</v>
      </c>
      <c r="V28" s="5">
        <v>2.25160092277837</v>
      </c>
    </row>
    <row r="29" spans="1:22" x14ac:dyDescent="0.4">
      <c r="A29" s="1">
        <v>27</v>
      </c>
      <c r="B29" s="1" t="s">
        <v>57</v>
      </c>
      <c r="C29" s="1">
        <v>2009</v>
      </c>
      <c r="D29" s="8">
        <v>112</v>
      </c>
      <c r="E29" s="8">
        <v>180</v>
      </c>
      <c r="F29" s="5">
        <v>3.0344030358248402</v>
      </c>
      <c r="G29" s="5">
        <v>5.0933552511257707</v>
      </c>
      <c r="H29" s="5">
        <v>0.57656693855908703</v>
      </c>
      <c r="I29" s="5">
        <v>1.0505766462567301</v>
      </c>
      <c r="J29" s="4">
        <v>1885.01278647407</v>
      </c>
      <c r="K29" s="13">
        <v>105</v>
      </c>
      <c r="L29" s="8">
        <v>127.05</v>
      </c>
      <c r="M29" s="8">
        <v>168.47499999999999</v>
      </c>
      <c r="N29" s="8">
        <v>180</v>
      </c>
      <c r="O29" s="5">
        <v>2.4333852210155</v>
      </c>
      <c r="P29" s="5">
        <v>3.5076434424384302</v>
      </c>
      <c r="Q29" s="5">
        <v>3.5222942657074801</v>
      </c>
      <c r="R29" s="5">
        <v>7.0932887910367901</v>
      </c>
      <c r="S29" s="5">
        <v>0.30833604611454202</v>
      </c>
      <c r="T29" s="5">
        <v>0.962414729107129</v>
      </c>
      <c r="U29" s="5">
        <v>0.54347919238243902</v>
      </c>
      <c r="V29" s="5">
        <v>1.6966827974262899</v>
      </c>
    </row>
    <row r="30" spans="1:22" x14ac:dyDescent="0.4">
      <c r="A30" s="1">
        <v>28</v>
      </c>
      <c r="B30" s="1" t="s">
        <v>57</v>
      </c>
      <c r="C30" s="1">
        <v>2011</v>
      </c>
      <c r="D30" s="8">
        <v>128</v>
      </c>
      <c r="E30" s="8">
        <v>151</v>
      </c>
      <c r="F30" s="5">
        <v>6.7935977050774596</v>
      </c>
      <c r="G30" s="5">
        <v>18.336719836247202</v>
      </c>
      <c r="H30" s="5">
        <v>1.7830319433317801</v>
      </c>
      <c r="I30" s="5">
        <v>3.4676588749416402</v>
      </c>
      <c r="J30" s="4">
        <v>1205.34582340764</v>
      </c>
      <c r="K30" s="13">
        <v>123</v>
      </c>
      <c r="L30" s="8">
        <v>136</v>
      </c>
      <c r="M30" s="8">
        <v>146.47499999999999</v>
      </c>
      <c r="N30" s="8">
        <v>164</v>
      </c>
      <c r="O30" s="5">
        <v>5.4125177303111105</v>
      </c>
      <c r="P30" s="5">
        <v>8.0313751805117004</v>
      </c>
      <c r="Q30" s="5">
        <v>9.4738780671108298</v>
      </c>
      <c r="R30" s="5">
        <v>30.398223261001199</v>
      </c>
      <c r="S30" s="5">
        <v>1.36358077172319</v>
      </c>
      <c r="T30" s="5">
        <v>2.2510041468988802</v>
      </c>
      <c r="U30" s="5">
        <v>1.21646416520907</v>
      </c>
      <c r="V30" s="5">
        <v>13.925785132964901</v>
      </c>
    </row>
    <row r="31" spans="1:22" x14ac:dyDescent="0.4">
      <c r="A31" s="1">
        <v>29</v>
      </c>
      <c r="B31" s="1" t="s">
        <v>58</v>
      </c>
      <c r="C31" s="1">
        <v>2009</v>
      </c>
      <c r="D31" s="8">
        <v>102</v>
      </c>
      <c r="E31" s="8">
        <v>157</v>
      </c>
      <c r="F31" s="5">
        <v>2.4583498069001997</v>
      </c>
      <c r="G31" s="5">
        <v>3.7194383986527901</v>
      </c>
      <c r="H31" s="5">
        <v>0</v>
      </c>
      <c r="I31" s="5">
        <v>0</v>
      </c>
      <c r="J31" s="4">
        <v>1814.0853314246999</v>
      </c>
      <c r="K31" s="13">
        <v>88.474999999999994</v>
      </c>
      <c r="L31" s="8">
        <v>117.52500000000001</v>
      </c>
      <c r="M31" s="8">
        <v>145.47499999999999</v>
      </c>
      <c r="N31" s="8">
        <v>167.05</v>
      </c>
      <c r="O31" s="5">
        <v>1.94873301413844</v>
      </c>
      <c r="P31" s="5">
        <v>2.79283612609238</v>
      </c>
      <c r="Q31" s="5">
        <v>2.1941492023401201</v>
      </c>
      <c r="R31" s="5">
        <v>5.8471776852773605</v>
      </c>
      <c r="S31" s="5">
        <v>0</v>
      </c>
      <c r="T31" s="5">
        <v>0.24630841565529701</v>
      </c>
      <c r="U31" s="5">
        <v>0</v>
      </c>
      <c r="V31" s="5">
        <v>0.39201697647093198</v>
      </c>
    </row>
    <row r="32" spans="1:22" x14ac:dyDescent="0.4">
      <c r="A32" s="1">
        <v>30</v>
      </c>
      <c r="B32" s="1" t="s">
        <v>59</v>
      </c>
      <c r="C32" s="1">
        <v>2009</v>
      </c>
      <c r="D32" s="8">
        <v>113</v>
      </c>
      <c r="E32" s="8">
        <v>159</v>
      </c>
      <c r="F32" s="5">
        <v>4.8555968698025795</v>
      </c>
      <c r="G32" s="5">
        <v>10.046791568144299</v>
      </c>
      <c r="H32" s="5">
        <v>0.66166768867294301</v>
      </c>
      <c r="I32" s="5">
        <v>3.3570717399624201</v>
      </c>
      <c r="J32" s="4">
        <v>2006.5442196142201</v>
      </c>
      <c r="K32" s="13">
        <v>108.47499999999999</v>
      </c>
      <c r="L32" s="8">
        <v>116.52500000000001</v>
      </c>
      <c r="M32" s="8">
        <v>153.47499999999999</v>
      </c>
      <c r="N32" s="8">
        <v>162.52500000000001</v>
      </c>
      <c r="O32" s="5">
        <v>4.1055021007709405</v>
      </c>
      <c r="P32" s="5">
        <v>5.5768086524016098</v>
      </c>
      <c r="Q32" s="5">
        <v>5.8668749172594197</v>
      </c>
      <c r="R32" s="5">
        <v>14.1614342877347</v>
      </c>
      <c r="S32" s="5">
        <v>0.40146512660765798</v>
      </c>
      <c r="T32" s="5">
        <v>0.95613241637713797</v>
      </c>
      <c r="U32" s="5">
        <v>2.2224114881057599</v>
      </c>
      <c r="V32" s="5">
        <v>5.56712654037515</v>
      </c>
    </row>
    <row r="33" spans="1:22" x14ac:dyDescent="0.4">
      <c r="A33" s="1">
        <v>31</v>
      </c>
      <c r="B33" s="1" t="s">
        <v>59</v>
      </c>
      <c r="C33" s="1">
        <v>2010</v>
      </c>
      <c r="D33" s="8">
        <v>127</v>
      </c>
      <c r="E33" s="8">
        <v>146</v>
      </c>
      <c r="F33" s="5">
        <v>9.3932848865599006</v>
      </c>
      <c r="G33" s="5">
        <v>5.2859876657198699</v>
      </c>
      <c r="H33" s="5">
        <v>1.01144376555572</v>
      </c>
      <c r="I33" s="5">
        <v>15.183571604766501</v>
      </c>
      <c r="J33" s="4">
        <v>1991.1010867037301</v>
      </c>
      <c r="K33" s="13">
        <v>122</v>
      </c>
      <c r="L33" s="8">
        <v>128.52500000000001</v>
      </c>
      <c r="M33" s="8">
        <v>143.47499999999999</v>
      </c>
      <c r="N33" s="8">
        <v>147</v>
      </c>
      <c r="O33" s="5">
        <v>7.8649915273428395</v>
      </c>
      <c r="P33" s="5">
        <v>10.958385290165401</v>
      </c>
      <c r="Q33" s="5">
        <v>0</v>
      </c>
      <c r="R33" s="5">
        <v>11.8574431461226</v>
      </c>
      <c r="S33" s="5">
        <v>0.77114046822061599</v>
      </c>
      <c r="T33" s="5">
        <v>1.3294807895749701</v>
      </c>
      <c r="U33" s="5">
        <v>8.2612256643449307</v>
      </c>
      <c r="V33" s="5">
        <v>31.286064217125102</v>
      </c>
    </row>
    <row r="34" spans="1:22" x14ac:dyDescent="0.4">
      <c r="A34" s="1">
        <v>32</v>
      </c>
      <c r="B34" s="1" t="s">
        <v>59</v>
      </c>
      <c r="C34" s="1">
        <v>2011</v>
      </c>
      <c r="D34" s="8">
        <v>132</v>
      </c>
      <c r="E34" s="8">
        <v>154</v>
      </c>
      <c r="F34" s="5">
        <v>5.3903991893846692</v>
      </c>
      <c r="G34" s="5">
        <v>17.917056690069799</v>
      </c>
      <c r="H34" s="5">
        <v>1.11001874287958</v>
      </c>
      <c r="I34" s="5">
        <v>6.4624636634590296</v>
      </c>
      <c r="J34" s="4">
        <v>1996.71567103451</v>
      </c>
      <c r="K34" s="13">
        <v>129</v>
      </c>
      <c r="L34" s="8">
        <v>136.52500000000001</v>
      </c>
      <c r="M34" s="8">
        <v>150.47499999999999</v>
      </c>
      <c r="N34" s="8">
        <v>156.52500000000001</v>
      </c>
      <c r="O34" s="5">
        <v>4.5147495292892703</v>
      </c>
      <c r="P34" s="5">
        <v>6.27112745799809</v>
      </c>
      <c r="Q34" s="5">
        <v>10.5219736865869</v>
      </c>
      <c r="R34" s="5">
        <v>27.956345198631702</v>
      </c>
      <c r="S34" s="5">
        <v>0.88255794021604905</v>
      </c>
      <c r="T34" s="5">
        <v>1.38438517591571</v>
      </c>
      <c r="U34" s="5">
        <v>3.3197767617056302</v>
      </c>
      <c r="V34" s="5">
        <v>15.8362355994882</v>
      </c>
    </row>
    <row r="35" spans="1:22" x14ac:dyDescent="0.4">
      <c r="A35" s="1">
        <v>33</v>
      </c>
      <c r="B35" s="1" t="s">
        <v>60</v>
      </c>
      <c r="C35" s="1">
        <v>2010</v>
      </c>
      <c r="D35" s="8">
        <v>88</v>
      </c>
      <c r="E35" s="8">
        <v>163</v>
      </c>
      <c r="F35" s="5">
        <v>3.1455081790497603</v>
      </c>
      <c r="G35" s="5">
        <v>8.21781526821181</v>
      </c>
      <c r="H35" s="5">
        <v>0</v>
      </c>
      <c r="I35" s="5">
        <v>1.72301284161874</v>
      </c>
      <c r="J35" s="4">
        <v>1680.8229553656399</v>
      </c>
      <c r="K35" s="13">
        <v>82.474999999999994</v>
      </c>
      <c r="L35" s="8">
        <v>92</v>
      </c>
      <c r="M35" s="8">
        <v>159</v>
      </c>
      <c r="N35" s="8">
        <v>167</v>
      </c>
      <c r="O35" s="5">
        <v>2.6316972550806299</v>
      </c>
      <c r="P35" s="5">
        <v>3.9306149271162099</v>
      </c>
      <c r="Q35" s="5">
        <v>5.7782146806623995</v>
      </c>
      <c r="R35" s="5">
        <v>11.2623077449215</v>
      </c>
      <c r="S35" s="5">
        <v>0</v>
      </c>
      <c r="T35" s="5">
        <v>0.29996185752985299</v>
      </c>
      <c r="U35" s="5">
        <v>1.1591024219141599</v>
      </c>
      <c r="V35" s="5">
        <v>2.22057150546655</v>
      </c>
    </row>
    <row r="36" spans="1:22" x14ac:dyDescent="0.4">
      <c r="A36" s="1">
        <v>34</v>
      </c>
      <c r="B36" s="1" t="s">
        <v>61</v>
      </c>
      <c r="C36" s="1">
        <v>2009</v>
      </c>
      <c r="D36" s="8">
        <v>3</v>
      </c>
      <c r="E36" s="8">
        <v>59</v>
      </c>
      <c r="F36" s="5">
        <v>6.8053540448241101</v>
      </c>
      <c r="G36" s="5">
        <v>0</v>
      </c>
      <c r="H36" s="5">
        <v>0.85711006679206903</v>
      </c>
      <c r="I36" s="5">
        <v>4.9096759421172704</v>
      </c>
      <c r="J36" s="4">
        <v>1531.2976101225299</v>
      </c>
      <c r="K36" s="13">
        <v>3</v>
      </c>
      <c r="L36" s="8">
        <v>24</v>
      </c>
      <c r="M36" s="8">
        <v>48.475000000000001</v>
      </c>
      <c r="N36" s="8">
        <v>62</v>
      </c>
      <c r="O36" s="5">
        <v>5.8291170573405395</v>
      </c>
      <c r="P36" s="5">
        <v>7.8248605135252003</v>
      </c>
      <c r="Q36" s="5">
        <v>0</v>
      </c>
      <c r="R36" s="5">
        <v>3.4962859865949398</v>
      </c>
      <c r="S36" s="5">
        <v>0.59173250252687704</v>
      </c>
      <c r="T36" s="5">
        <v>1.1434536630182399</v>
      </c>
      <c r="U36" s="5">
        <v>3.69817933607602</v>
      </c>
      <c r="V36" s="5">
        <v>18.155642108473</v>
      </c>
    </row>
    <row r="37" spans="1:22" x14ac:dyDescent="0.4">
      <c r="A37" s="1">
        <v>35</v>
      </c>
      <c r="B37" s="1" t="s">
        <v>61</v>
      </c>
      <c r="C37" s="1">
        <v>2010</v>
      </c>
      <c r="D37" s="8">
        <v>150</v>
      </c>
      <c r="E37" s="8">
        <v>165</v>
      </c>
      <c r="F37" s="5">
        <v>7.6178993628001797</v>
      </c>
      <c r="G37" s="5">
        <v>16.973097632733701</v>
      </c>
      <c r="H37" s="5">
        <v>0.97103813447860399</v>
      </c>
      <c r="I37" s="5">
        <v>1.47731705530707</v>
      </c>
      <c r="J37" s="4">
        <v>1503.1090103049</v>
      </c>
      <c r="K37" s="13">
        <v>100.47499999999999</v>
      </c>
      <c r="L37" s="8">
        <v>153</v>
      </c>
      <c r="M37" s="8">
        <v>160.47499999999999</v>
      </c>
      <c r="N37" s="8">
        <v>171.52500000000001</v>
      </c>
      <c r="O37" s="5">
        <v>5.7788275518668897</v>
      </c>
      <c r="P37" s="5">
        <v>9.1985173907426798</v>
      </c>
      <c r="Q37" s="5">
        <v>4.78191059272734</v>
      </c>
      <c r="R37" s="5">
        <v>28.640886126690599</v>
      </c>
      <c r="S37" s="5">
        <v>0.57843828982896595</v>
      </c>
      <c r="T37" s="5">
        <v>1.2707391965308299</v>
      </c>
      <c r="U37" s="5">
        <v>0.27804276174932102</v>
      </c>
      <c r="V37" s="5">
        <v>4.49066195042401</v>
      </c>
    </row>
    <row r="38" spans="1:22" x14ac:dyDescent="0.4">
      <c r="A38" s="1">
        <v>36</v>
      </c>
      <c r="B38" s="1" t="s">
        <v>61</v>
      </c>
      <c r="C38" s="1">
        <v>2011</v>
      </c>
      <c r="D38" s="8">
        <v>8</v>
      </c>
      <c r="E38" s="8">
        <v>23</v>
      </c>
      <c r="F38" s="5">
        <v>7.1079003631479702</v>
      </c>
      <c r="G38" s="5">
        <v>4.7931693601878393</v>
      </c>
      <c r="H38" s="5">
        <v>0.86047731233618396</v>
      </c>
      <c r="I38" s="5">
        <v>7.3247572762878601</v>
      </c>
      <c r="J38" s="4">
        <v>1858.7350319647601</v>
      </c>
      <c r="K38" s="13">
        <v>3.4750000000000001</v>
      </c>
      <c r="L38" s="8">
        <v>8.5249999999999897</v>
      </c>
      <c r="M38" s="8">
        <v>21</v>
      </c>
      <c r="N38" s="8">
        <v>28</v>
      </c>
      <c r="O38" s="5">
        <v>5.86479221414056</v>
      </c>
      <c r="P38" s="5">
        <v>8.2553610499366687</v>
      </c>
      <c r="Q38" s="5">
        <v>0</v>
      </c>
      <c r="R38" s="5">
        <v>10.8862741281346</v>
      </c>
      <c r="S38" s="5">
        <v>0.63673214067086903</v>
      </c>
      <c r="T38" s="5">
        <v>1.0504487370015601</v>
      </c>
      <c r="U38" s="5">
        <v>2.5652490284714302</v>
      </c>
      <c r="V38" s="5">
        <v>14.0255160406317</v>
      </c>
    </row>
    <row r="39" spans="1:22" x14ac:dyDescent="0.4">
      <c r="A39" s="1">
        <v>37</v>
      </c>
      <c r="B39" s="1" t="s">
        <v>62</v>
      </c>
      <c r="C39" s="1">
        <v>2009</v>
      </c>
      <c r="D39" s="8">
        <v>125</v>
      </c>
      <c r="E39" s="8">
        <v>166</v>
      </c>
      <c r="F39" s="5">
        <v>3.2824210655581099</v>
      </c>
      <c r="G39" s="5">
        <v>10.658088725728799</v>
      </c>
      <c r="H39" s="5">
        <v>0.79464106968172799</v>
      </c>
      <c r="I39" s="5">
        <v>0.33276466098945801</v>
      </c>
      <c r="J39" s="4">
        <v>1525.1090905021799</v>
      </c>
      <c r="K39" s="13">
        <v>119.95</v>
      </c>
      <c r="L39" s="8">
        <v>131.05000000000001</v>
      </c>
      <c r="M39" s="8">
        <v>154.47499999999999</v>
      </c>
      <c r="N39" s="8">
        <v>167</v>
      </c>
      <c r="O39" s="5">
        <v>2.6939531273809498</v>
      </c>
      <c r="P39" s="5">
        <v>3.95214049598182</v>
      </c>
      <c r="Q39" s="5">
        <v>7.1449901122763206</v>
      </c>
      <c r="R39" s="5">
        <v>17.940633817682702</v>
      </c>
      <c r="S39" s="5">
        <v>0.51774161817951403</v>
      </c>
      <c r="T39" s="5">
        <v>1.05827918844804</v>
      </c>
      <c r="U39" s="5">
        <v>0</v>
      </c>
      <c r="V39" s="5">
        <v>1.4195950813356599</v>
      </c>
    </row>
    <row r="40" spans="1:22" x14ac:dyDescent="0.4">
      <c r="A40" s="1">
        <v>38</v>
      </c>
      <c r="B40" s="1" t="s">
        <v>63</v>
      </c>
      <c r="C40" s="1">
        <v>2010</v>
      </c>
      <c r="D40" s="8">
        <v>105</v>
      </c>
      <c r="E40" s="8">
        <v>159</v>
      </c>
      <c r="F40" s="5">
        <v>7.5010444799987903</v>
      </c>
      <c r="G40" s="5">
        <v>5.0439246561936999</v>
      </c>
      <c r="H40" s="5">
        <v>0.59586469150952104</v>
      </c>
      <c r="I40" s="5">
        <v>1.86042745043505</v>
      </c>
      <c r="J40" s="4">
        <v>1385.3943739121901</v>
      </c>
      <c r="K40" s="13">
        <v>83.95</v>
      </c>
      <c r="L40" s="8">
        <v>112.52500000000001</v>
      </c>
      <c r="M40" s="8">
        <v>123</v>
      </c>
      <c r="N40" s="8">
        <v>170</v>
      </c>
      <c r="O40" s="5">
        <v>6.0255671140241098</v>
      </c>
      <c r="P40" s="5">
        <v>9.0797359528352892</v>
      </c>
      <c r="Q40" s="5">
        <v>0.31106436328241799</v>
      </c>
      <c r="R40" s="5">
        <v>10.9974116822443</v>
      </c>
      <c r="S40" s="5">
        <v>0.24202258560088</v>
      </c>
      <c r="T40" s="5">
        <v>0.96985555635838605</v>
      </c>
      <c r="U40" s="5">
        <v>1.0256224359364901</v>
      </c>
      <c r="V40" s="5">
        <v>5.99637172464148</v>
      </c>
    </row>
    <row r="41" spans="1:22" x14ac:dyDescent="0.4">
      <c r="A41" s="1">
        <v>39</v>
      </c>
      <c r="B41" s="1" t="s">
        <v>63</v>
      </c>
      <c r="C41" s="1">
        <v>2011</v>
      </c>
      <c r="D41" s="8">
        <v>133</v>
      </c>
      <c r="E41" s="8">
        <v>154</v>
      </c>
      <c r="F41" s="5">
        <v>6.23183124578473</v>
      </c>
      <c r="G41" s="5">
        <v>15.6615252553931</v>
      </c>
      <c r="H41" s="5">
        <v>0.95921540409152195</v>
      </c>
      <c r="I41" s="5">
        <v>4.3589421264002999</v>
      </c>
      <c r="J41" s="4">
        <v>1734.8289540359499</v>
      </c>
      <c r="K41" s="13">
        <v>127.425</v>
      </c>
      <c r="L41" s="8">
        <v>135</v>
      </c>
      <c r="M41" s="8">
        <v>150</v>
      </c>
      <c r="N41" s="8">
        <v>156</v>
      </c>
      <c r="O41" s="5">
        <v>5.3284179433581302</v>
      </c>
      <c r="P41" s="5">
        <v>7.1718425522295899</v>
      </c>
      <c r="Q41" s="5">
        <v>7.6759750847424604</v>
      </c>
      <c r="R41" s="5">
        <v>25.965424727308999</v>
      </c>
      <c r="S41" s="5">
        <v>0.74100937740411499</v>
      </c>
      <c r="T41" s="5">
        <v>1.29808095274488</v>
      </c>
      <c r="U41" s="5">
        <v>1.95803817176965</v>
      </c>
      <c r="V41" s="5">
        <v>8.7682032850946108</v>
      </c>
    </row>
    <row r="42" spans="1:22" x14ac:dyDescent="0.4">
      <c r="A42" s="1">
        <v>40</v>
      </c>
      <c r="B42" s="1" t="s">
        <v>64</v>
      </c>
      <c r="C42" s="1">
        <v>2012</v>
      </c>
      <c r="D42" s="8">
        <v>96</v>
      </c>
      <c r="E42" s="8">
        <v>180</v>
      </c>
      <c r="F42" s="5">
        <v>1.3906378099020702</v>
      </c>
      <c r="G42" s="5">
        <v>13.7684745412514</v>
      </c>
      <c r="H42" s="5">
        <v>0.34501098887658599</v>
      </c>
      <c r="I42" s="5">
        <v>1.24082251590818</v>
      </c>
      <c r="J42" s="4">
        <v>1915.0730918557499</v>
      </c>
      <c r="K42" s="13">
        <v>95</v>
      </c>
      <c r="L42" s="8">
        <v>98</v>
      </c>
      <c r="M42" s="8">
        <v>177</v>
      </c>
      <c r="N42" s="8">
        <v>180</v>
      </c>
      <c r="O42" s="5">
        <v>1.1181526939195501</v>
      </c>
      <c r="P42" s="5">
        <v>1.7379424321122301</v>
      </c>
      <c r="Q42" s="5">
        <v>10.7150514953256</v>
      </c>
      <c r="R42" s="5">
        <v>16.952870763702698</v>
      </c>
      <c r="S42" s="5">
        <v>4.3363151200046302E-2</v>
      </c>
      <c r="T42" s="5">
        <v>0.64437142596964803</v>
      </c>
      <c r="U42" s="5">
        <v>0.66352512425078003</v>
      </c>
      <c r="V42" s="5">
        <v>1.8291124238170799</v>
      </c>
    </row>
    <row r="43" spans="1:22" x14ac:dyDescent="0.4">
      <c r="A43" s="1">
        <v>41</v>
      </c>
      <c r="B43" s="1" t="s">
        <v>65</v>
      </c>
      <c r="C43" s="1">
        <v>2012</v>
      </c>
      <c r="D43" s="8">
        <v>55</v>
      </c>
      <c r="E43" s="8">
        <v>180</v>
      </c>
      <c r="F43" s="5">
        <v>2.4049985457051997</v>
      </c>
      <c r="G43" s="5">
        <v>7.9068889123389896</v>
      </c>
      <c r="H43" s="5">
        <v>0.73669829173455603</v>
      </c>
      <c r="I43" s="5">
        <v>0.86040684832779002</v>
      </c>
      <c r="J43" s="4">
        <v>2012.1407056230601</v>
      </c>
      <c r="K43" s="13">
        <v>52</v>
      </c>
      <c r="L43" s="8">
        <v>59.524999999999999</v>
      </c>
      <c r="M43" s="8">
        <v>172.42500000000001</v>
      </c>
      <c r="N43" s="8">
        <v>180</v>
      </c>
      <c r="O43" s="5">
        <v>1.73392101401034</v>
      </c>
      <c r="P43" s="5">
        <v>3.04755031057485</v>
      </c>
      <c r="Q43" s="5">
        <v>5.9482583469855896</v>
      </c>
      <c r="R43" s="5">
        <v>10.2446474322771</v>
      </c>
      <c r="S43" s="5">
        <v>0.34705506357489202</v>
      </c>
      <c r="T43" s="5">
        <v>1.25640309044684</v>
      </c>
      <c r="U43" s="5">
        <v>0.34318540061049901</v>
      </c>
      <c r="V43" s="5">
        <v>1.3370531008048501</v>
      </c>
    </row>
    <row r="44" spans="1:22" x14ac:dyDescent="0.4">
      <c r="A44" s="1">
        <v>42</v>
      </c>
      <c r="B44" s="1" t="s">
        <v>66</v>
      </c>
      <c r="C44" s="1">
        <v>2012</v>
      </c>
      <c r="D44" s="8">
        <v>120</v>
      </c>
      <c r="E44" s="8">
        <v>144</v>
      </c>
      <c r="F44" s="5">
        <v>8.4092290181641207</v>
      </c>
      <c r="G44" s="5">
        <v>8.565209577351931</v>
      </c>
      <c r="H44" s="5">
        <v>1.02203958281</v>
      </c>
      <c r="I44" s="5">
        <v>7.7877670204048703</v>
      </c>
      <c r="J44" s="4">
        <v>2061.3373334370299</v>
      </c>
      <c r="K44" s="13">
        <v>117.47499999999999</v>
      </c>
      <c r="L44" s="8">
        <v>125</v>
      </c>
      <c r="M44" s="8">
        <v>139.47499999999999</v>
      </c>
      <c r="N44" s="8">
        <v>147.52500000000001</v>
      </c>
      <c r="O44" s="5">
        <v>6.8906484044974903</v>
      </c>
      <c r="P44" s="5">
        <v>9.8209667968531402</v>
      </c>
      <c r="Q44" s="5">
        <v>1.2470867320994701</v>
      </c>
      <c r="R44" s="5">
        <v>17.3262760386779</v>
      </c>
      <c r="S44" s="5">
        <v>0.78958343034377199</v>
      </c>
      <c r="T44" s="5">
        <v>1.33225403669113</v>
      </c>
      <c r="U44" s="5">
        <v>4.41332841472589</v>
      </c>
      <c r="V44" s="5">
        <v>20.7313281847524</v>
      </c>
    </row>
    <row r="45" spans="1:22" x14ac:dyDescent="0.4">
      <c r="A45" s="1">
        <v>43</v>
      </c>
      <c r="B45" s="1" t="s">
        <v>66</v>
      </c>
      <c r="C45" s="1">
        <v>2013</v>
      </c>
      <c r="D45" s="8">
        <v>123</v>
      </c>
      <c r="E45" s="8">
        <v>180</v>
      </c>
      <c r="F45" s="5">
        <v>2.8905970981592501</v>
      </c>
      <c r="G45" s="5">
        <v>9.130920774936639</v>
      </c>
      <c r="H45" s="5">
        <v>0.67844031984736597</v>
      </c>
      <c r="I45" s="5">
        <v>3.9335426841303298</v>
      </c>
      <c r="J45" s="4">
        <v>1648.07845034518</v>
      </c>
      <c r="K45" s="13">
        <v>120.47499999999999</v>
      </c>
      <c r="L45" s="8">
        <v>126</v>
      </c>
      <c r="M45" s="8">
        <v>176</v>
      </c>
      <c r="N45" s="8">
        <v>180</v>
      </c>
      <c r="O45" s="5">
        <v>2.3735924221653901</v>
      </c>
      <c r="P45" s="5">
        <v>3.4961288508308797</v>
      </c>
      <c r="Q45" s="5">
        <v>5.7706887612670297</v>
      </c>
      <c r="R45" s="5">
        <v>12.1804754071257</v>
      </c>
      <c r="S45" s="5">
        <v>0.406911133674208</v>
      </c>
      <c r="T45" s="5">
        <v>0.96235926845115605</v>
      </c>
      <c r="U45" s="5">
        <v>2.6607375029089102</v>
      </c>
      <c r="V45" s="5">
        <v>5.8065973007401102</v>
      </c>
    </row>
    <row r="46" spans="1:22" x14ac:dyDescent="0.4">
      <c r="A46" s="1">
        <v>44</v>
      </c>
      <c r="B46" s="1" t="s">
        <v>67</v>
      </c>
      <c r="C46" s="1">
        <v>2012</v>
      </c>
      <c r="D46" s="8">
        <v>120</v>
      </c>
      <c r="E46" s="8">
        <v>145</v>
      </c>
      <c r="F46" s="5">
        <v>8.3104809121198304</v>
      </c>
      <c r="G46" s="5">
        <v>9.3083579702426107</v>
      </c>
      <c r="H46" s="5">
        <v>1.3586313996763999</v>
      </c>
      <c r="I46" s="5">
        <v>3.5915077095991399</v>
      </c>
      <c r="J46" s="4">
        <v>2048.7029300315298</v>
      </c>
      <c r="K46" s="13">
        <v>102.425</v>
      </c>
      <c r="L46" s="8">
        <v>126.05</v>
      </c>
      <c r="M46" s="8">
        <v>140.47499999999999</v>
      </c>
      <c r="N46" s="8">
        <v>151</v>
      </c>
      <c r="O46" s="5">
        <v>6.8768484385927904</v>
      </c>
      <c r="P46" s="5">
        <v>9.4689062434149793</v>
      </c>
      <c r="Q46" s="5">
        <v>3.31641041850864</v>
      </c>
      <c r="R46" s="5">
        <v>15.0173313883188</v>
      </c>
      <c r="S46" s="5">
        <v>1.0817645883198399</v>
      </c>
      <c r="T46" s="5">
        <v>1.6291832507595601</v>
      </c>
      <c r="U46" s="5">
        <v>1.08206710281467</v>
      </c>
      <c r="V46" s="5">
        <v>10.0059047173146</v>
      </c>
    </row>
    <row r="47" spans="1:22" x14ac:dyDescent="0.4">
      <c r="A47" s="1">
        <v>45</v>
      </c>
      <c r="B47" s="1" t="s">
        <v>68</v>
      </c>
      <c r="C47" s="1">
        <v>2012</v>
      </c>
      <c r="D47" s="8">
        <v>77</v>
      </c>
      <c r="E47" s="8">
        <v>163</v>
      </c>
      <c r="F47" s="5">
        <v>3.6448591009386702</v>
      </c>
      <c r="G47" s="5">
        <v>4.1394661507034796</v>
      </c>
      <c r="H47" s="5">
        <v>0.46003366417143499</v>
      </c>
      <c r="I47" s="5">
        <v>1.29328278335192</v>
      </c>
      <c r="J47" s="4">
        <v>1939.4177182313299</v>
      </c>
      <c r="K47" s="13">
        <v>66.474999999999994</v>
      </c>
      <c r="L47" s="8">
        <v>86.525000000000006</v>
      </c>
      <c r="M47" s="8">
        <v>146.42500000000001</v>
      </c>
      <c r="N47" s="8">
        <v>173.05</v>
      </c>
      <c r="O47" s="5">
        <v>2.8555727124152699</v>
      </c>
      <c r="P47" s="5">
        <v>4.2602408438791901</v>
      </c>
      <c r="Q47" s="5">
        <v>2.61945171711056</v>
      </c>
      <c r="R47" s="5">
        <v>5.88566165485308</v>
      </c>
      <c r="S47" s="5">
        <v>0.106990947515822</v>
      </c>
      <c r="T47" s="5">
        <v>0.71728889375218896</v>
      </c>
      <c r="U47" s="5">
        <v>0.80564637458897803</v>
      </c>
      <c r="V47" s="5">
        <v>2.05059324898113</v>
      </c>
    </row>
    <row r="48" spans="1:22" x14ac:dyDescent="0.4">
      <c r="A48" s="1">
        <v>46</v>
      </c>
      <c r="B48" s="1" t="s">
        <v>69</v>
      </c>
      <c r="C48" s="1">
        <v>2012</v>
      </c>
      <c r="D48" s="8">
        <v>123</v>
      </c>
      <c r="E48" s="8">
        <v>153</v>
      </c>
      <c r="F48" s="5">
        <v>5.9992382877517203</v>
      </c>
      <c r="G48" s="5">
        <v>7.8609479936967803</v>
      </c>
      <c r="H48" s="5">
        <v>1.2640879645541201</v>
      </c>
      <c r="I48" s="5">
        <v>8.8684871800892093</v>
      </c>
      <c r="J48" s="4">
        <v>1986.48852209693</v>
      </c>
      <c r="K48" s="13">
        <v>119</v>
      </c>
      <c r="L48" s="8">
        <v>126</v>
      </c>
      <c r="M48" s="8">
        <v>148</v>
      </c>
      <c r="N48" s="8">
        <v>157</v>
      </c>
      <c r="O48" s="5">
        <v>5.3197211970375102</v>
      </c>
      <c r="P48" s="5">
        <v>6.9308801175002301</v>
      </c>
      <c r="Q48" s="5">
        <v>3.15594399156622</v>
      </c>
      <c r="R48" s="5">
        <v>13.410949778472402</v>
      </c>
      <c r="S48" s="5">
        <v>0.99509154509904396</v>
      </c>
      <c r="T48" s="5">
        <v>1.6197311279305</v>
      </c>
      <c r="U48" s="5">
        <v>5.4687783832319701</v>
      </c>
      <c r="V48" s="5">
        <v>17.074193675365699</v>
      </c>
    </row>
    <row r="49" spans="1:22" x14ac:dyDescent="0.4">
      <c r="A49" s="1">
        <v>47</v>
      </c>
      <c r="B49" s="1" t="s">
        <v>70</v>
      </c>
      <c r="C49" s="1">
        <v>2012</v>
      </c>
      <c r="D49" s="8">
        <v>123</v>
      </c>
      <c r="E49" s="8">
        <v>151</v>
      </c>
      <c r="F49" s="5">
        <v>8.0077107330452701</v>
      </c>
      <c r="G49" s="5">
        <v>10.014965103693299</v>
      </c>
      <c r="H49" s="5">
        <v>0.82143135479644802</v>
      </c>
      <c r="I49" s="5">
        <v>7.7441058575990702</v>
      </c>
      <c r="J49" s="4">
        <v>2064.33885430182</v>
      </c>
      <c r="K49" s="13">
        <v>118.47499999999999</v>
      </c>
      <c r="L49" s="8">
        <v>126</v>
      </c>
      <c r="M49" s="8">
        <v>147</v>
      </c>
      <c r="N49" s="8">
        <v>154</v>
      </c>
      <c r="O49" s="5">
        <v>6.6116523373821199</v>
      </c>
      <c r="P49" s="5">
        <v>9.57225013384436</v>
      </c>
      <c r="Q49" s="5">
        <v>3.77345204294644</v>
      </c>
      <c r="R49" s="5">
        <v>17.051857240188298</v>
      </c>
      <c r="S49" s="5">
        <v>0.54394031762616502</v>
      </c>
      <c r="T49" s="5">
        <v>1.03095735301029</v>
      </c>
      <c r="U49" s="5">
        <v>5.12313882319489</v>
      </c>
      <c r="V49" s="5">
        <v>14.4242242344495</v>
      </c>
    </row>
    <row r="50" spans="1:22" x14ac:dyDescent="0.4">
      <c r="A50" s="1">
        <v>48</v>
      </c>
      <c r="B50" s="1" t="s">
        <v>71</v>
      </c>
      <c r="C50" s="1">
        <v>2012</v>
      </c>
      <c r="D50" s="8">
        <v>80</v>
      </c>
      <c r="E50" s="8">
        <v>156</v>
      </c>
      <c r="F50" s="5">
        <v>5.5961244138487798</v>
      </c>
      <c r="G50" s="5">
        <v>6.3883780412786102</v>
      </c>
      <c r="H50" s="5">
        <v>0.90436804708325003</v>
      </c>
      <c r="I50" s="5">
        <v>1.3182755626467</v>
      </c>
      <c r="J50" s="4">
        <v>2032.03801334065</v>
      </c>
      <c r="K50" s="13">
        <v>65.424999999999997</v>
      </c>
      <c r="L50" s="8">
        <v>88.05</v>
      </c>
      <c r="M50" s="8">
        <v>142</v>
      </c>
      <c r="N50" s="8">
        <v>166.2</v>
      </c>
      <c r="O50" s="5">
        <v>4.4836522512268999</v>
      </c>
      <c r="P50" s="5">
        <v>6.8753287402462</v>
      </c>
      <c r="Q50" s="5">
        <v>3.9855157296781298</v>
      </c>
      <c r="R50" s="5">
        <v>9.660850728421531</v>
      </c>
      <c r="S50" s="5">
        <v>0.57883427841162405</v>
      </c>
      <c r="T50" s="5">
        <v>1.17730465106563</v>
      </c>
      <c r="U50" s="5">
        <v>0.84288505767576805</v>
      </c>
      <c r="V50" s="5">
        <v>2.39649752459834</v>
      </c>
    </row>
    <row r="51" spans="1:22" x14ac:dyDescent="0.4">
      <c r="A51" s="1">
        <v>49</v>
      </c>
      <c r="B51" s="1" t="s">
        <v>71</v>
      </c>
      <c r="C51" s="1">
        <v>2013</v>
      </c>
      <c r="D51" s="8">
        <v>123</v>
      </c>
      <c r="E51" s="8">
        <v>180</v>
      </c>
      <c r="F51" s="5">
        <v>1.21366799760441</v>
      </c>
      <c r="G51" s="5">
        <v>14.817622945707301</v>
      </c>
      <c r="H51" s="5">
        <v>0</v>
      </c>
      <c r="I51" s="5">
        <v>1.7746634478627199</v>
      </c>
      <c r="J51" s="4">
        <v>1887.9462627410901</v>
      </c>
      <c r="K51" s="13">
        <v>122</v>
      </c>
      <c r="L51" s="8">
        <v>125</v>
      </c>
      <c r="M51" s="8">
        <v>176.47499999999999</v>
      </c>
      <c r="N51" s="8">
        <v>179.52500000000001</v>
      </c>
      <c r="O51" s="5">
        <v>1.0091080160091901</v>
      </c>
      <c r="P51" s="5">
        <v>1.3830277964925202</v>
      </c>
      <c r="Q51" s="5">
        <v>10.899774569474999</v>
      </c>
      <c r="R51" s="5">
        <v>19.410671392642101</v>
      </c>
      <c r="S51" s="5">
        <v>0</v>
      </c>
      <c r="T51" s="5">
        <v>0.24217960883472101</v>
      </c>
      <c r="U51" s="5">
        <v>1.2263405108937599</v>
      </c>
      <c r="V51" s="5">
        <v>2.3823095297533698</v>
      </c>
    </row>
    <row r="52" spans="1:22" x14ac:dyDescent="0.4">
      <c r="A52" s="1">
        <v>50</v>
      </c>
      <c r="B52" s="1" t="s">
        <v>72</v>
      </c>
      <c r="C52" s="1">
        <v>2012</v>
      </c>
      <c r="D52" s="8">
        <v>121</v>
      </c>
      <c r="E52" s="8">
        <v>151</v>
      </c>
      <c r="F52" s="5">
        <v>7.2183844769308498</v>
      </c>
      <c r="G52" s="5">
        <v>10.018547726335401</v>
      </c>
      <c r="H52" s="5">
        <v>1.19975530424719</v>
      </c>
      <c r="I52" s="5">
        <v>3.8785318484737399</v>
      </c>
      <c r="J52" s="4">
        <v>2034.98460682321</v>
      </c>
      <c r="K52" s="13">
        <v>114.47499999999999</v>
      </c>
      <c r="L52" s="8">
        <v>126</v>
      </c>
      <c r="M52" s="8">
        <v>147.47499999999999</v>
      </c>
      <c r="N52" s="8">
        <v>155</v>
      </c>
      <c r="O52" s="5">
        <v>6.0063807773437601</v>
      </c>
      <c r="P52" s="5">
        <v>8.2007768408402004</v>
      </c>
      <c r="Q52" s="5">
        <v>4.1361129612990801</v>
      </c>
      <c r="R52" s="5">
        <v>17.108132528548403</v>
      </c>
      <c r="S52" s="5">
        <v>0.92499832834530205</v>
      </c>
      <c r="T52" s="5">
        <v>1.51863480176553</v>
      </c>
      <c r="U52" s="5">
        <v>2.4058800653135002</v>
      </c>
      <c r="V52" s="5">
        <v>10.633759706585799</v>
      </c>
    </row>
    <row r="53" spans="1:22" x14ac:dyDescent="0.4">
      <c r="A53" s="1">
        <v>51</v>
      </c>
      <c r="B53" s="1" t="s">
        <v>72</v>
      </c>
      <c r="C53" s="1">
        <v>2014</v>
      </c>
      <c r="D53" s="8">
        <v>110</v>
      </c>
      <c r="E53" s="8">
        <v>151</v>
      </c>
      <c r="F53" s="5">
        <v>5.2770373913393192</v>
      </c>
      <c r="G53" s="5">
        <v>15.895691155417701</v>
      </c>
      <c r="H53" s="5">
        <v>0.88967272543049203</v>
      </c>
      <c r="I53" s="5">
        <v>6.19361942956726</v>
      </c>
      <c r="J53" s="4">
        <v>1480.30029492485</v>
      </c>
      <c r="K53" s="13">
        <v>107</v>
      </c>
      <c r="L53" s="8">
        <v>113</v>
      </c>
      <c r="M53" s="8">
        <v>148</v>
      </c>
      <c r="N53" s="8">
        <v>152.52500000000001</v>
      </c>
      <c r="O53" s="5">
        <v>4.07180727427503</v>
      </c>
      <c r="P53" s="5">
        <v>6.0661205211603804</v>
      </c>
      <c r="Q53" s="5">
        <v>10.1153319965391</v>
      </c>
      <c r="R53" s="5">
        <v>22.549099982968098</v>
      </c>
      <c r="S53" s="5">
        <v>0.55935173282735295</v>
      </c>
      <c r="T53" s="5">
        <v>1.40186486429441</v>
      </c>
      <c r="U53" s="5">
        <v>3.7499909090177499</v>
      </c>
      <c r="V53" s="5">
        <v>12.179950296371899</v>
      </c>
    </row>
    <row r="54" spans="1:22" x14ac:dyDescent="0.4">
      <c r="A54" s="1">
        <v>52</v>
      </c>
      <c r="B54" s="1" t="s">
        <v>73</v>
      </c>
      <c r="C54" s="1">
        <v>2012</v>
      </c>
      <c r="D54" s="8">
        <v>119</v>
      </c>
      <c r="E54" s="8">
        <v>155</v>
      </c>
      <c r="F54" s="5">
        <v>6.0687364029435207</v>
      </c>
      <c r="G54" s="5">
        <v>2.6361250091703101</v>
      </c>
      <c r="H54" s="5">
        <v>1.3335849640275099</v>
      </c>
      <c r="I54" s="5">
        <v>7.6380276510519796</v>
      </c>
      <c r="J54" s="4">
        <v>1967.5623534485801</v>
      </c>
      <c r="K54" s="13">
        <v>113</v>
      </c>
      <c r="L54" s="8">
        <v>122.52500000000001</v>
      </c>
      <c r="M54" s="8">
        <v>150</v>
      </c>
      <c r="N54" s="8">
        <v>158</v>
      </c>
      <c r="O54" s="5">
        <v>5.3913160543002991</v>
      </c>
      <c r="P54" s="5">
        <v>7.0188472735866201</v>
      </c>
      <c r="Q54" s="5">
        <v>0</v>
      </c>
      <c r="R54" s="5">
        <v>6.2405108557716202</v>
      </c>
      <c r="S54" s="5">
        <v>1.04478042871715</v>
      </c>
      <c r="T54" s="5">
        <v>1.58655082511249</v>
      </c>
      <c r="U54" s="5">
        <v>4.7318067676445601</v>
      </c>
      <c r="V54" s="5">
        <v>16.576537323622802</v>
      </c>
    </row>
    <row r="55" spans="1:22" x14ac:dyDescent="0.4">
      <c r="A55" s="1">
        <v>53</v>
      </c>
      <c r="B55" s="1" t="s">
        <v>74</v>
      </c>
      <c r="C55" s="1">
        <v>2012</v>
      </c>
      <c r="D55" s="8">
        <v>61</v>
      </c>
      <c r="E55" s="8">
        <v>156</v>
      </c>
      <c r="F55" s="5">
        <v>3.68762398392637</v>
      </c>
      <c r="G55" s="5">
        <v>9.6137523692911717</v>
      </c>
      <c r="H55" s="5">
        <v>0.54812849948929498</v>
      </c>
      <c r="I55" s="5">
        <v>0.92646669472046805</v>
      </c>
      <c r="J55" s="4">
        <v>1819.1241284904499</v>
      </c>
      <c r="K55" s="13">
        <v>50.95</v>
      </c>
      <c r="L55" s="8">
        <v>67.525000000000006</v>
      </c>
      <c r="M55" s="8">
        <v>150.47499999999999</v>
      </c>
      <c r="N55" s="8">
        <v>158.52500000000001</v>
      </c>
      <c r="O55" s="5">
        <v>2.7682434572175096</v>
      </c>
      <c r="P55" s="5">
        <v>4.6078968144451302</v>
      </c>
      <c r="Q55" s="5">
        <v>6.9817648764268894</v>
      </c>
      <c r="R55" s="5">
        <v>12.8739566719954</v>
      </c>
      <c r="S55" s="5">
        <v>0.17132496174910899</v>
      </c>
      <c r="T55" s="5">
        <v>0.84485095853542902</v>
      </c>
      <c r="U55" s="5">
        <v>0.47737703015299698</v>
      </c>
      <c r="V55" s="5">
        <v>1.46660734606946</v>
      </c>
    </row>
    <row r="56" spans="1:22" x14ac:dyDescent="0.4">
      <c r="A56" s="1">
        <v>54</v>
      </c>
      <c r="B56" s="1" t="s">
        <v>74</v>
      </c>
      <c r="C56" s="1">
        <v>2014</v>
      </c>
      <c r="D56" s="8">
        <v>109</v>
      </c>
      <c r="E56" s="8">
        <v>150</v>
      </c>
      <c r="F56" s="5">
        <v>5.4953199343003396</v>
      </c>
      <c r="G56" s="5">
        <v>16.703312745277302</v>
      </c>
      <c r="H56" s="5">
        <v>0.75181684401640203</v>
      </c>
      <c r="I56" s="5">
        <v>8.6664163018877893</v>
      </c>
      <c r="J56" s="4">
        <v>1268.34888262564</v>
      </c>
      <c r="K56" s="13">
        <v>107</v>
      </c>
      <c r="L56" s="8">
        <v>110.52500000000001</v>
      </c>
      <c r="M56" s="8">
        <v>148</v>
      </c>
      <c r="N56" s="8">
        <v>151</v>
      </c>
      <c r="O56" s="5">
        <v>4.63068340373583</v>
      </c>
      <c r="P56" s="5">
        <v>6.7531683592410401</v>
      </c>
      <c r="Q56" s="5">
        <v>8.3735758975398902</v>
      </c>
      <c r="R56" s="5">
        <v>25.227265324538198</v>
      </c>
      <c r="S56" s="5">
        <v>0.46921523564995199</v>
      </c>
      <c r="T56" s="5">
        <v>1.04145819841497</v>
      </c>
      <c r="U56" s="5">
        <v>5.5896118559663597</v>
      </c>
      <c r="V56" s="5">
        <v>20.046477866441801</v>
      </c>
    </row>
    <row r="57" spans="1:22" x14ac:dyDescent="0.4">
      <c r="A57" s="1">
        <v>55</v>
      </c>
      <c r="B57" s="1" t="s">
        <v>75</v>
      </c>
      <c r="C57" s="1">
        <v>2012</v>
      </c>
      <c r="D57" s="8">
        <v>129</v>
      </c>
      <c r="E57" s="8">
        <v>165</v>
      </c>
      <c r="F57" s="5">
        <v>3.3383349881984699</v>
      </c>
      <c r="G57" s="5">
        <v>10.017600686808901</v>
      </c>
      <c r="H57" s="5">
        <v>0.45967244821491299</v>
      </c>
      <c r="I57" s="5">
        <v>3.6821831389414701</v>
      </c>
      <c r="J57" s="4">
        <v>1954.0410703407999</v>
      </c>
      <c r="K57" s="13">
        <v>126</v>
      </c>
      <c r="L57" s="8">
        <v>131</v>
      </c>
      <c r="M57" s="8">
        <v>162</v>
      </c>
      <c r="N57" s="8">
        <v>168</v>
      </c>
      <c r="O57" s="5">
        <v>2.8164034618018601</v>
      </c>
      <c r="P57" s="5">
        <v>3.8875230885827499</v>
      </c>
      <c r="Q57" s="5">
        <v>5.3670932947529</v>
      </c>
      <c r="R57" s="5">
        <v>14.6195193771423</v>
      </c>
      <c r="S57" s="5">
        <v>0.17153557558386401</v>
      </c>
      <c r="T57" s="5">
        <v>0.67899235555208604</v>
      </c>
      <c r="U57" s="5">
        <v>2.42293276312239</v>
      </c>
      <c r="V57" s="5">
        <v>6.82629380735293</v>
      </c>
    </row>
    <row r="58" spans="1:22" x14ac:dyDescent="0.4">
      <c r="A58" s="1">
        <v>56</v>
      </c>
      <c r="B58" s="1" t="s">
        <v>76</v>
      </c>
      <c r="C58" s="1">
        <v>2012</v>
      </c>
      <c r="D58" s="8">
        <v>125</v>
      </c>
      <c r="E58" s="8">
        <v>180</v>
      </c>
      <c r="F58" s="5">
        <v>1.4493888145889</v>
      </c>
      <c r="G58" s="5">
        <v>14.0895247487967</v>
      </c>
      <c r="H58" s="5">
        <v>0</v>
      </c>
      <c r="I58" s="5">
        <v>2.8382539533574498</v>
      </c>
      <c r="J58" s="4">
        <v>1482.0526334082999</v>
      </c>
      <c r="K58" s="13">
        <v>125</v>
      </c>
      <c r="L58" s="8">
        <v>126</v>
      </c>
      <c r="M58" s="8">
        <v>177.47499999999999</v>
      </c>
      <c r="N58" s="8">
        <v>180</v>
      </c>
      <c r="O58" s="5">
        <v>1.2099690383870501</v>
      </c>
      <c r="P58" s="5">
        <v>1.8809124253929399</v>
      </c>
      <c r="Q58" s="5">
        <v>10.380823896833899</v>
      </c>
      <c r="R58" s="5">
        <v>17.639194655006499</v>
      </c>
      <c r="S58" s="5">
        <v>0</v>
      </c>
      <c r="T58" s="5">
        <v>0.26924790832405299</v>
      </c>
      <c r="U58" s="5">
        <v>2.04559398646298</v>
      </c>
      <c r="V58" s="5">
        <v>4.04758750521545</v>
      </c>
    </row>
    <row r="59" spans="1:22" x14ac:dyDescent="0.4">
      <c r="A59" s="1">
        <v>57</v>
      </c>
      <c r="B59" s="1" t="s">
        <v>76</v>
      </c>
      <c r="C59" s="1">
        <v>2013</v>
      </c>
      <c r="D59" s="8">
        <v>128</v>
      </c>
      <c r="E59" s="8">
        <v>160</v>
      </c>
      <c r="F59" s="5">
        <v>4.3470695089775804</v>
      </c>
      <c r="G59" s="5">
        <v>18.4484076620979</v>
      </c>
      <c r="H59" s="5">
        <v>0.76497390132214904</v>
      </c>
      <c r="I59" s="5">
        <v>7.3002573621032703</v>
      </c>
      <c r="J59" s="4">
        <v>1672.5647233116899</v>
      </c>
      <c r="K59" s="13">
        <v>126</v>
      </c>
      <c r="L59" s="8">
        <v>130</v>
      </c>
      <c r="M59" s="8">
        <v>153.47499999999999</v>
      </c>
      <c r="N59" s="8">
        <v>162</v>
      </c>
      <c r="O59" s="5">
        <v>3.6769453981048401</v>
      </c>
      <c r="P59" s="5">
        <v>5.2523152016298003</v>
      </c>
      <c r="Q59" s="5">
        <v>10.124425373495299</v>
      </c>
      <c r="R59" s="5">
        <v>27.4766447401799</v>
      </c>
      <c r="S59" s="5">
        <v>0.46440677860430002</v>
      </c>
      <c r="T59" s="5">
        <v>1.0076845543534301</v>
      </c>
      <c r="U59" s="5">
        <v>5.1544815905896098</v>
      </c>
      <c r="V59" s="5">
        <v>15.118087281343801</v>
      </c>
    </row>
  </sheetData>
  <sortState xmlns:xlrd2="http://schemas.microsoft.com/office/spreadsheetml/2017/richdata2" ref="A3:V59">
    <sortCondition ref="A3:A59"/>
  </sortState>
  <mergeCells count="11">
    <mergeCell ref="A1:A2"/>
    <mergeCell ref="B1:B2"/>
    <mergeCell ref="D1:J1"/>
    <mergeCell ref="C1:C2"/>
    <mergeCell ref="K2:L2"/>
    <mergeCell ref="K1:V1"/>
    <mergeCell ref="U2:V2"/>
    <mergeCell ref="S2:T2"/>
    <mergeCell ref="Q2:R2"/>
    <mergeCell ref="O2:P2"/>
    <mergeCell ref="M2:N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216E-479F-4CE8-B4CF-28817BBA3406}">
  <dimension ref="A1:S44"/>
  <sheetViews>
    <sheetView workbookViewId="0">
      <pane xSplit="2" ySplit="2" topLeftCell="D15" activePane="bottomRight" state="frozen"/>
      <selection pane="topRight" activeCell="C1" sqref="C1"/>
      <selection pane="bottomLeft" activeCell="A3" sqref="A3"/>
      <selection pane="bottomRight" activeCell="N18" sqref="N18"/>
    </sheetView>
  </sheetViews>
  <sheetFormatPr defaultRowHeight="12.3" x14ac:dyDescent="0.4"/>
  <cols>
    <col min="1" max="1" width="7.71875" style="1" bestFit="1" customWidth="1"/>
    <col min="2" max="2" width="4.94140625" style="1" bestFit="1" customWidth="1"/>
    <col min="3" max="3" width="13.6640625" style="4" bestFit="1" customWidth="1"/>
    <col min="4" max="7" width="8.21875" style="4" bestFit="1" customWidth="1"/>
    <col min="8" max="8" width="15.0546875" style="4" bestFit="1" customWidth="1"/>
    <col min="9" max="10" width="9" style="1" bestFit="1" customWidth="1"/>
    <col min="11" max="12" width="6.94140625" style="1" bestFit="1" customWidth="1"/>
    <col min="13" max="13" width="10.44140625" style="1" bestFit="1" customWidth="1"/>
    <col min="14" max="14" width="17" style="1" bestFit="1" customWidth="1"/>
    <col min="15" max="15" width="12.1640625" style="1" bestFit="1" customWidth="1"/>
    <col min="16" max="16" width="15.0546875" style="1" bestFit="1" customWidth="1"/>
    <col min="17" max="16384" width="8.88671875" style="1"/>
  </cols>
  <sheetData>
    <row r="1" spans="1:19" x14ac:dyDescent="0.4">
      <c r="A1" s="21" t="s">
        <v>11</v>
      </c>
      <c r="B1" s="21" t="s">
        <v>12</v>
      </c>
      <c r="C1" s="21" t="s">
        <v>105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 t="s">
        <v>114</v>
      </c>
      <c r="O1" s="21"/>
      <c r="P1" s="21"/>
    </row>
    <row r="2" spans="1:19" x14ac:dyDescent="0.4">
      <c r="A2" s="21"/>
      <c r="B2" s="21"/>
      <c r="C2" s="3" t="s">
        <v>102</v>
      </c>
      <c r="D2" s="3" t="s">
        <v>1</v>
      </c>
      <c r="E2" s="3" t="s">
        <v>2</v>
      </c>
      <c r="F2" s="3" t="s">
        <v>5</v>
      </c>
      <c r="G2" s="3" t="s">
        <v>6</v>
      </c>
      <c r="H2" s="3" t="s">
        <v>103</v>
      </c>
      <c r="I2" s="2" t="s">
        <v>112</v>
      </c>
      <c r="J2" s="2" t="s">
        <v>113</v>
      </c>
      <c r="K2" s="2" t="s">
        <v>3</v>
      </c>
      <c r="L2" s="2" t="s">
        <v>4</v>
      </c>
      <c r="M2" s="2" t="s">
        <v>7</v>
      </c>
      <c r="N2" s="2" t="s">
        <v>116</v>
      </c>
      <c r="O2" s="2" t="s">
        <v>117</v>
      </c>
      <c r="P2" s="2" t="s">
        <v>118</v>
      </c>
    </row>
    <row r="3" spans="1:19" x14ac:dyDescent="0.4">
      <c r="A3" s="1" t="s">
        <v>77</v>
      </c>
      <c r="B3" s="1">
        <v>2004</v>
      </c>
      <c r="C3" s="4">
        <v>139.958333333333</v>
      </c>
      <c r="D3" s="4">
        <v>156.958333333333</v>
      </c>
      <c r="E3" s="4">
        <v>212.958333333333</v>
      </c>
      <c r="F3" s="4">
        <v>213.958333333333</v>
      </c>
      <c r="G3" s="4">
        <v>270.95833333333297</v>
      </c>
      <c r="H3" s="4">
        <v>273.95833333333297</v>
      </c>
      <c r="I3" s="5">
        <v>0.69081195870066991</v>
      </c>
      <c r="J3" s="5">
        <v>3.9384881777027601</v>
      </c>
      <c r="K3" s="5">
        <v>0</v>
      </c>
      <c r="L3" s="5">
        <v>0</v>
      </c>
      <c r="M3" s="4">
        <v>901.83587786569103</v>
      </c>
      <c r="N3" s="5" t="s">
        <v>115</v>
      </c>
      <c r="O3" s="5">
        <v>0.27662420402118798</v>
      </c>
      <c r="P3" s="5" t="s">
        <v>115</v>
      </c>
      <c r="S3" s="4"/>
    </row>
    <row r="4" spans="1:19" x14ac:dyDescent="0.4">
      <c r="A4" s="1" t="s">
        <v>77</v>
      </c>
      <c r="B4" s="1">
        <v>2006</v>
      </c>
      <c r="C4" s="4">
        <v>131.958333333333</v>
      </c>
      <c r="D4" s="4">
        <v>143.958333333333</v>
      </c>
      <c r="E4" s="4">
        <v>181.958333333333</v>
      </c>
      <c r="F4" s="4">
        <v>257.95833333333297</v>
      </c>
      <c r="G4" s="4">
        <v>271.95833333333297</v>
      </c>
      <c r="H4" s="4">
        <v>285.95833333333297</v>
      </c>
      <c r="I4" s="5">
        <v>2.8821563744074301</v>
      </c>
      <c r="J4" s="5">
        <v>3.6633093977527502</v>
      </c>
      <c r="K4" s="5">
        <v>0.22284328428861699</v>
      </c>
      <c r="L4" s="5">
        <v>0</v>
      </c>
      <c r="M4" s="4">
        <v>918.88650622196405</v>
      </c>
      <c r="N4" s="5">
        <v>0.74926629273360501</v>
      </c>
      <c r="O4" s="5">
        <v>0.63409142057499701</v>
      </c>
      <c r="P4" s="5">
        <v>0.30742269503102698</v>
      </c>
      <c r="S4" s="4"/>
    </row>
    <row r="5" spans="1:19" x14ac:dyDescent="0.4">
      <c r="A5" s="1" t="s">
        <v>78</v>
      </c>
      <c r="B5" s="1">
        <v>2004</v>
      </c>
      <c r="C5" s="4">
        <v>144.958333333333</v>
      </c>
      <c r="D5" s="4">
        <v>145.958333333333</v>
      </c>
      <c r="E5" s="4">
        <v>150.958333333333</v>
      </c>
      <c r="F5" s="4">
        <v>177.958333333333</v>
      </c>
      <c r="G5" s="4">
        <v>199.958333333333</v>
      </c>
      <c r="H5" s="4">
        <v>332</v>
      </c>
      <c r="I5" s="5">
        <v>5.4747024088295699</v>
      </c>
      <c r="J5" s="5">
        <v>6.5627257357078195</v>
      </c>
      <c r="K5" s="5">
        <v>9.7577530894791098E-2</v>
      </c>
      <c r="L5" s="5">
        <v>0.79754130262584</v>
      </c>
      <c r="M5" s="4">
        <v>1664.46806563119</v>
      </c>
      <c r="N5" s="5">
        <v>0.36946482707227202</v>
      </c>
      <c r="O5" s="5">
        <v>7.55597309820141E-4</v>
      </c>
      <c r="P5" s="5">
        <v>0.700871667066294</v>
      </c>
      <c r="S5" s="4"/>
    </row>
    <row r="6" spans="1:19" x14ac:dyDescent="0.4">
      <c r="A6" s="1" t="s">
        <v>78</v>
      </c>
      <c r="B6" s="1">
        <v>2005</v>
      </c>
      <c r="C6" s="4">
        <v>118.958333333333</v>
      </c>
      <c r="D6" s="4">
        <v>127.958333333333</v>
      </c>
      <c r="E6" s="4">
        <v>198.958333333333</v>
      </c>
      <c r="F6" s="4">
        <v>201.958333333333</v>
      </c>
      <c r="G6" s="4">
        <v>252.958333333333</v>
      </c>
      <c r="H6" s="4">
        <v>258.95833333333297</v>
      </c>
      <c r="I6" s="5">
        <v>1.8802365432304201E-2</v>
      </c>
      <c r="J6" s="5">
        <v>7.5525940263934901</v>
      </c>
      <c r="K6" s="5">
        <v>0</v>
      </c>
      <c r="L6" s="5">
        <v>0</v>
      </c>
      <c r="M6" s="4">
        <v>1522.0665184039201</v>
      </c>
      <c r="N6" s="5">
        <v>0</v>
      </c>
      <c r="O6" s="5">
        <v>0</v>
      </c>
      <c r="P6" s="5">
        <v>0</v>
      </c>
      <c r="S6" s="4"/>
    </row>
    <row r="7" spans="1:19" x14ac:dyDescent="0.4">
      <c r="A7" s="1" t="s">
        <v>79</v>
      </c>
      <c r="B7" s="1">
        <v>2004</v>
      </c>
      <c r="C7" s="4">
        <v>126.958333333333</v>
      </c>
      <c r="D7" s="4">
        <v>126.958333333333</v>
      </c>
      <c r="E7" s="4">
        <v>292.95833333333297</v>
      </c>
      <c r="F7" s="4">
        <v>293.95833333333297</v>
      </c>
      <c r="G7" s="4">
        <v>294</v>
      </c>
      <c r="H7" s="4">
        <v>309</v>
      </c>
      <c r="I7" s="5">
        <v>4.1324102802221603E-2</v>
      </c>
      <c r="J7" s="5">
        <v>5.3344103027391006</v>
      </c>
      <c r="K7" s="5">
        <v>0</v>
      </c>
      <c r="L7" s="5">
        <v>0.34818028857071798</v>
      </c>
      <c r="M7" s="4">
        <v>1825.70737485113</v>
      </c>
      <c r="N7" s="5" t="s">
        <v>115</v>
      </c>
      <c r="O7" s="5" t="s">
        <v>115</v>
      </c>
      <c r="P7" s="5" t="s">
        <v>115</v>
      </c>
      <c r="S7" s="4"/>
    </row>
    <row r="8" spans="1:19" x14ac:dyDescent="0.4">
      <c r="A8" s="1" t="s">
        <v>80</v>
      </c>
      <c r="B8" s="1">
        <v>2004</v>
      </c>
      <c r="C8" s="4">
        <v>138.958333333333</v>
      </c>
      <c r="D8" s="4">
        <v>178.958333333333</v>
      </c>
      <c r="E8" s="4">
        <v>266.95833333333297</v>
      </c>
      <c r="F8" s="4">
        <v>271.95833333333297</v>
      </c>
      <c r="G8" s="4">
        <v>284.95833333333297</v>
      </c>
      <c r="H8" s="4">
        <v>291.95833333333297</v>
      </c>
      <c r="I8" s="5">
        <v>0.28036403833468898</v>
      </c>
      <c r="J8" s="5">
        <v>3.4449480199067399</v>
      </c>
      <c r="K8" s="5">
        <v>0</v>
      </c>
      <c r="L8" s="5">
        <v>0.15731067566710499</v>
      </c>
      <c r="M8" s="4">
        <v>1489.3716151656399</v>
      </c>
      <c r="N8" s="5">
        <v>2.4098739599066199E-49</v>
      </c>
      <c r="O8" s="5">
        <v>1.5388658490393999E-9</v>
      </c>
      <c r="P8" s="5">
        <v>0</v>
      </c>
      <c r="S8" s="4"/>
    </row>
    <row r="9" spans="1:19" x14ac:dyDescent="0.4">
      <c r="A9" s="1" t="s">
        <v>81</v>
      </c>
      <c r="B9" s="1">
        <v>2004</v>
      </c>
      <c r="C9" s="4">
        <v>133.958333333333</v>
      </c>
      <c r="D9" s="4">
        <v>186.958333333333</v>
      </c>
      <c r="E9" s="4">
        <v>209.958333333333</v>
      </c>
      <c r="F9" s="4">
        <v>255.958333333333</v>
      </c>
      <c r="G9" s="4">
        <v>279.95833333333297</v>
      </c>
      <c r="H9" s="4">
        <v>282.95833333333297</v>
      </c>
      <c r="I9" s="5">
        <v>4.7356715588020997</v>
      </c>
      <c r="J9" s="5">
        <v>1.4853806285495299</v>
      </c>
      <c r="K9" s="5">
        <v>0.16875450545029799</v>
      </c>
      <c r="L9" s="5">
        <v>1.5990049451928801</v>
      </c>
      <c r="M9" s="4">
        <v>1650.05756424026</v>
      </c>
      <c r="N9" s="5">
        <v>0.97511171545769104</v>
      </c>
      <c r="O9" s="5">
        <v>0.28495634625877497</v>
      </c>
      <c r="P9" s="5">
        <v>0.47350635903204402</v>
      </c>
      <c r="S9" s="4"/>
    </row>
    <row r="10" spans="1:19" x14ac:dyDescent="0.4">
      <c r="A10" s="1" t="s">
        <v>82</v>
      </c>
      <c r="B10" s="1">
        <v>2004</v>
      </c>
      <c r="C10" s="4">
        <v>133.958333333333</v>
      </c>
      <c r="D10" s="4">
        <v>149.958333333333</v>
      </c>
      <c r="E10" s="4">
        <v>164.958333333333</v>
      </c>
      <c r="F10" s="4">
        <v>187.958333333333</v>
      </c>
      <c r="G10" s="4">
        <v>192.958333333333</v>
      </c>
      <c r="H10" s="4">
        <v>273.95833333333297</v>
      </c>
      <c r="I10" s="5">
        <v>4.8002942165728602</v>
      </c>
      <c r="J10" s="5">
        <v>6.1739477619101901</v>
      </c>
      <c r="K10" s="5">
        <v>0.37069532977564701</v>
      </c>
      <c r="L10" s="5">
        <v>0.51443939479340495</v>
      </c>
      <c r="M10" s="4">
        <v>1017.77374412755</v>
      </c>
      <c r="N10" s="5">
        <v>0.30123762514824398</v>
      </c>
      <c r="O10" s="5">
        <v>0.90663312790647999</v>
      </c>
      <c r="P10" s="5">
        <v>0.16356184406448501</v>
      </c>
      <c r="S10" s="4"/>
    </row>
    <row r="11" spans="1:19" x14ac:dyDescent="0.4">
      <c r="A11" s="1" t="s">
        <v>82</v>
      </c>
      <c r="B11" s="1">
        <v>2005</v>
      </c>
      <c r="C11" s="4">
        <v>118.958333333333</v>
      </c>
      <c r="D11" s="4">
        <v>133.958333333333</v>
      </c>
      <c r="E11" s="4">
        <v>159.958333333333</v>
      </c>
      <c r="F11" s="4">
        <v>177.958333333333</v>
      </c>
      <c r="G11" s="4">
        <v>204.958333333333</v>
      </c>
      <c r="H11" s="4">
        <v>258.95833333333297</v>
      </c>
      <c r="I11" s="5">
        <v>5.2091374820514602</v>
      </c>
      <c r="J11" s="5">
        <v>2.8222828493529599</v>
      </c>
      <c r="K11" s="5">
        <v>6.8416491669180707E-2</v>
      </c>
      <c r="L11" s="5">
        <v>0.86365641297239804</v>
      </c>
      <c r="M11" s="4">
        <v>1446.8508892925299</v>
      </c>
      <c r="N11" s="5">
        <v>0.91682544330418403</v>
      </c>
      <c r="O11" s="5">
        <v>0.86066981004653298</v>
      </c>
      <c r="P11" s="5">
        <v>0.70107321264726996</v>
      </c>
      <c r="S11" s="4"/>
    </row>
    <row r="12" spans="1:19" x14ac:dyDescent="0.4">
      <c r="A12" s="1" t="s">
        <v>83</v>
      </c>
      <c r="B12" s="1">
        <v>2004</v>
      </c>
      <c r="C12" s="4">
        <v>136.958333333333</v>
      </c>
      <c r="D12" s="4">
        <v>143.958333333333</v>
      </c>
      <c r="E12" s="4">
        <v>165.958333333333</v>
      </c>
      <c r="F12" s="4">
        <v>176.958333333333</v>
      </c>
      <c r="G12" s="4">
        <v>229.958333333333</v>
      </c>
      <c r="H12" s="4">
        <v>286.95833333333297</v>
      </c>
      <c r="I12" s="5">
        <v>2.3284379433560396</v>
      </c>
      <c r="J12" s="5">
        <v>3.4632490192274199</v>
      </c>
      <c r="K12" s="5">
        <v>0.236956893363581</v>
      </c>
      <c r="L12" s="5">
        <v>0</v>
      </c>
      <c r="M12" s="4">
        <v>1615.90373842237</v>
      </c>
      <c r="N12" s="5">
        <v>0.83911822923757595</v>
      </c>
      <c r="O12" s="5">
        <v>0.47635890606502701</v>
      </c>
      <c r="P12" s="5">
        <v>0.42720933792189097</v>
      </c>
      <c r="S12" s="4"/>
    </row>
    <row r="13" spans="1:19" x14ac:dyDescent="0.4">
      <c r="A13" s="1" t="s">
        <v>83</v>
      </c>
      <c r="B13" s="1">
        <v>2005</v>
      </c>
      <c r="C13" s="4">
        <v>132.958333333333</v>
      </c>
      <c r="D13" s="4">
        <v>151.958333333333</v>
      </c>
      <c r="E13" s="4">
        <v>165.958333333333</v>
      </c>
      <c r="F13" s="4">
        <v>169.958333333333</v>
      </c>
      <c r="G13" s="4">
        <v>281.95833333333297</v>
      </c>
      <c r="H13" s="4">
        <v>292.95833333333297</v>
      </c>
      <c r="I13" s="5">
        <v>0.13095672142615503</v>
      </c>
      <c r="J13" s="5">
        <v>2.6575565470195301</v>
      </c>
      <c r="K13" s="5">
        <v>0</v>
      </c>
      <c r="L13" s="5">
        <v>8.0995206085429997E-2</v>
      </c>
      <c r="M13" s="4">
        <v>1580.6269377839001</v>
      </c>
      <c r="N13" s="5">
        <v>2.4534072895550499E-33</v>
      </c>
      <c r="O13" s="5">
        <v>0</v>
      </c>
      <c r="P13" s="5">
        <v>0</v>
      </c>
      <c r="S13" s="4"/>
    </row>
    <row r="14" spans="1:19" x14ac:dyDescent="0.4">
      <c r="A14" s="1" t="s">
        <v>84</v>
      </c>
      <c r="B14" s="1">
        <v>2006</v>
      </c>
      <c r="C14" s="4">
        <v>131.958333333333</v>
      </c>
      <c r="D14" s="4">
        <v>156.958333333333</v>
      </c>
      <c r="E14" s="4">
        <v>170.958333333333</v>
      </c>
      <c r="F14" s="4">
        <v>187.958333333333</v>
      </c>
      <c r="G14" s="4">
        <v>217.958333333333</v>
      </c>
      <c r="H14" s="4">
        <v>292.95833333333297</v>
      </c>
      <c r="I14" s="5">
        <v>2.48675064172147</v>
      </c>
      <c r="J14" s="5">
        <v>4.4805957784713701</v>
      </c>
      <c r="K14" s="5">
        <v>0</v>
      </c>
      <c r="L14" s="5">
        <v>0</v>
      </c>
      <c r="M14" s="4">
        <v>949.79066986301495</v>
      </c>
      <c r="N14" s="5">
        <v>0.74751909365742297</v>
      </c>
      <c r="O14" s="5">
        <v>0.76370352328422797</v>
      </c>
      <c r="P14" s="5">
        <v>0.75013615696161695</v>
      </c>
      <c r="S14" s="4"/>
    </row>
    <row r="15" spans="1:19" x14ac:dyDescent="0.4">
      <c r="A15" s="1" t="s">
        <v>85</v>
      </c>
      <c r="B15" s="1">
        <v>2004</v>
      </c>
      <c r="C15" s="4">
        <v>133.958333333333</v>
      </c>
      <c r="D15" s="4">
        <v>157.958333333333</v>
      </c>
      <c r="E15" s="4">
        <v>183.958333333333</v>
      </c>
      <c r="F15" s="4">
        <v>221.958333333333</v>
      </c>
      <c r="G15" s="4">
        <v>232.958333333333</v>
      </c>
      <c r="H15" s="4">
        <v>279.95833333333297</v>
      </c>
      <c r="I15" s="5">
        <v>2.7182611524790099</v>
      </c>
      <c r="J15" s="5">
        <v>2.6829194269921799</v>
      </c>
      <c r="K15" s="5">
        <v>0</v>
      </c>
      <c r="L15" s="5">
        <v>0.367525390682305</v>
      </c>
      <c r="M15" s="4">
        <v>1254.0501620284399</v>
      </c>
      <c r="N15" s="5">
        <v>0.85196064583861297</v>
      </c>
      <c r="O15" s="5">
        <v>0.99881429879288397</v>
      </c>
      <c r="P15" s="5">
        <v>0.83360669395425702</v>
      </c>
      <c r="S15" s="4"/>
    </row>
    <row r="16" spans="1:19" x14ac:dyDescent="0.4">
      <c r="A16" s="1" t="s">
        <v>85</v>
      </c>
      <c r="B16" s="1">
        <v>2005</v>
      </c>
      <c r="C16" s="4">
        <v>123.958333333333</v>
      </c>
      <c r="D16" s="4">
        <v>125.958333333333</v>
      </c>
      <c r="E16" s="4">
        <v>150.958333333333</v>
      </c>
      <c r="F16" s="4">
        <v>156.958333333333</v>
      </c>
      <c r="G16" s="4">
        <v>224.958333333333</v>
      </c>
      <c r="H16" s="4">
        <v>272.95833333333297</v>
      </c>
      <c r="I16" s="5">
        <v>1.5376343402972801</v>
      </c>
      <c r="J16" s="5">
        <v>4.7362296322978503</v>
      </c>
      <c r="K16" s="5">
        <v>0</v>
      </c>
      <c r="L16" s="5">
        <v>0</v>
      </c>
      <c r="M16" s="4">
        <v>1072.8350989722801</v>
      </c>
      <c r="N16" s="5">
        <v>5.2128313391202503E-2</v>
      </c>
      <c r="O16" s="5">
        <v>2.0455371879930899E-6</v>
      </c>
      <c r="P16" s="5">
        <v>2.5372990513267399E-6</v>
      </c>
      <c r="S16" s="4"/>
    </row>
    <row r="17" spans="1:19" x14ac:dyDescent="0.4">
      <c r="A17" s="1" t="s">
        <v>86</v>
      </c>
      <c r="B17" s="1">
        <v>2004</v>
      </c>
      <c r="C17" s="4">
        <v>141.958333333333</v>
      </c>
      <c r="D17" s="4">
        <v>141.958333333333</v>
      </c>
      <c r="E17" s="4">
        <v>152.958333333333</v>
      </c>
      <c r="F17" s="4">
        <v>169.958333333333</v>
      </c>
      <c r="G17" s="4">
        <v>225.958333333333</v>
      </c>
      <c r="H17" s="4">
        <v>274.95833333333297</v>
      </c>
      <c r="I17" s="5">
        <v>3.45818478177699</v>
      </c>
      <c r="J17" s="5">
        <v>4.40336038219509</v>
      </c>
      <c r="K17" s="5">
        <v>0.27443053872335699</v>
      </c>
      <c r="L17" s="5">
        <v>0</v>
      </c>
      <c r="M17" s="4">
        <v>1490.24358030298</v>
      </c>
      <c r="N17" s="5" t="s">
        <v>115</v>
      </c>
      <c r="O17" s="5" t="s">
        <v>115</v>
      </c>
      <c r="P17" s="5">
        <v>0.72965135506371104</v>
      </c>
      <c r="S17" s="4"/>
    </row>
    <row r="18" spans="1:19" x14ac:dyDescent="0.4">
      <c r="A18" s="1" t="s">
        <v>86</v>
      </c>
      <c r="B18" s="1">
        <v>2005</v>
      </c>
      <c r="C18" s="4">
        <v>141.958333333333</v>
      </c>
      <c r="D18" s="4">
        <v>168.958333333333</v>
      </c>
      <c r="E18" s="4">
        <v>269.95833333333297</v>
      </c>
      <c r="F18" s="4">
        <v>272.95833333333297</v>
      </c>
      <c r="G18" s="4">
        <v>278.95833333333297</v>
      </c>
      <c r="H18" s="4">
        <v>280.95833333333297</v>
      </c>
      <c r="I18" s="5">
        <v>1.0470821035236499</v>
      </c>
      <c r="J18" s="5">
        <v>3.7141377635027002</v>
      </c>
      <c r="K18" s="5">
        <v>0.20406029033991899</v>
      </c>
      <c r="L18" s="5">
        <v>0</v>
      </c>
      <c r="M18" s="4">
        <v>1502.2445430477801</v>
      </c>
      <c r="N18" s="5">
        <v>0.82491178359488004</v>
      </c>
      <c r="O18" s="5">
        <v>0.45855800503370697</v>
      </c>
      <c r="P18" s="5">
        <v>3.2325380980523198E-6</v>
      </c>
      <c r="S18" s="4"/>
    </row>
    <row r="19" spans="1:19" x14ac:dyDescent="0.4">
      <c r="A19" s="1" t="s">
        <v>87</v>
      </c>
      <c r="B19" s="1">
        <v>2004</v>
      </c>
      <c r="C19" s="4">
        <v>147.958333333333</v>
      </c>
      <c r="D19" s="4">
        <v>164.958333333333</v>
      </c>
      <c r="E19" s="4">
        <v>171.958333333333</v>
      </c>
      <c r="F19" s="4">
        <v>180.958333333333</v>
      </c>
      <c r="G19" s="4">
        <v>274.95833333333297</v>
      </c>
      <c r="H19" s="4">
        <v>278.95833333333297</v>
      </c>
      <c r="I19" s="5">
        <v>0.97287476971634801</v>
      </c>
      <c r="J19" s="5">
        <v>5.1567942891257195</v>
      </c>
      <c r="K19" s="5">
        <v>0</v>
      </c>
      <c r="L19" s="5">
        <v>0.55297410080408804</v>
      </c>
      <c r="M19" s="4">
        <v>1461.3941211393801</v>
      </c>
      <c r="N19" s="5">
        <v>3.2644550340349501E-3</v>
      </c>
      <c r="O19" s="5">
        <v>0.86256816843792306</v>
      </c>
      <c r="P19" s="5">
        <v>0</v>
      </c>
      <c r="S19" s="4"/>
    </row>
    <row r="20" spans="1:19" x14ac:dyDescent="0.4">
      <c r="A20" s="1" t="s">
        <v>88</v>
      </c>
      <c r="B20" s="1">
        <v>2004</v>
      </c>
      <c r="C20" s="4">
        <v>144.958333333333</v>
      </c>
      <c r="D20" s="4">
        <v>167.958333333333</v>
      </c>
      <c r="E20" s="4">
        <v>251.958333333333</v>
      </c>
      <c r="F20" s="4">
        <v>255.958333333333</v>
      </c>
      <c r="G20" s="4">
        <v>280.95833333333297</v>
      </c>
      <c r="H20" s="4">
        <v>325</v>
      </c>
      <c r="I20" s="5">
        <v>2.6891131963439103</v>
      </c>
      <c r="J20" s="5">
        <v>5.0371857283274801</v>
      </c>
      <c r="K20" s="5">
        <v>0</v>
      </c>
      <c r="L20" s="5">
        <v>0.389544687988016</v>
      </c>
      <c r="M20" s="4">
        <v>1678.3070383934601</v>
      </c>
      <c r="N20" s="5">
        <v>4.4522917286043201E-6</v>
      </c>
      <c r="O20" s="5">
        <v>4.6389070957595299E-2</v>
      </c>
      <c r="P20" s="5">
        <v>2.3264202950655298E-3</v>
      </c>
      <c r="S20" s="4"/>
    </row>
    <row r="21" spans="1:19" x14ac:dyDescent="0.4">
      <c r="A21" s="1" t="s">
        <v>89</v>
      </c>
      <c r="B21" s="1">
        <v>2005</v>
      </c>
      <c r="C21" s="4">
        <v>133.958333333333</v>
      </c>
      <c r="D21" s="4">
        <v>152.958333333333</v>
      </c>
      <c r="E21" s="4">
        <v>206.958333333333</v>
      </c>
      <c r="F21" s="4">
        <v>210.958333333333</v>
      </c>
      <c r="G21" s="4">
        <v>278.95833333333297</v>
      </c>
      <c r="H21" s="4">
        <v>280.95833333333297</v>
      </c>
      <c r="I21" s="5">
        <v>0.22312893842324499</v>
      </c>
      <c r="J21" s="5">
        <v>2.2107469049103603</v>
      </c>
      <c r="K21" s="5">
        <v>0.25025049696055601</v>
      </c>
      <c r="L21" s="5">
        <v>0</v>
      </c>
      <c r="M21" s="4">
        <v>1427.1681039899599</v>
      </c>
      <c r="N21" s="5">
        <v>0.221964270008642</v>
      </c>
      <c r="O21" s="5">
        <v>0</v>
      </c>
      <c r="P21" s="5">
        <v>0</v>
      </c>
      <c r="S21" s="4"/>
    </row>
    <row r="22" spans="1:19" x14ac:dyDescent="0.4">
      <c r="A22" s="1" t="s">
        <v>90</v>
      </c>
      <c r="B22" s="1">
        <v>2004</v>
      </c>
      <c r="C22" s="4">
        <v>148.958333333333</v>
      </c>
      <c r="D22" s="4">
        <v>177.958333333333</v>
      </c>
      <c r="E22" s="4">
        <v>182.958333333333</v>
      </c>
      <c r="F22" s="4">
        <v>219.958333333333</v>
      </c>
      <c r="G22" s="4">
        <v>236.958333333333</v>
      </c>
      <c r="H22" s="4">
        <v>280.95833333333297</v>
      </c>
      <c r="I22" s="5">
        <v>7.6646966130941196</v>
      </c>
      <c r="J22" s="5">
        <v>5.5885213768894699</v>
      </c>
      <c r="K22" s="5">
        <v>0.223645936679642</v>
      </c>
      <c r="L22" s="5">
        <v>2.4869576393375898</v>
      </c>
      <c r="M22" s="4">
        <v>704.44427757137998</v>
      </c>
      <c r="N22" s="5">
        <v>0.684448921961612</v>
      </c>
      <c r="O22" s="5">
        <v>0.76195791533013002</v>
      </c>
      <c r="P22" s="5">
        <v>0.99024724859625901</v>
      </c>
      <c r="S22" s="4"/>
    </row>
    <row r="23" spans="1:19" x14ac:dyDescent="0.4">
      <c r="A23" s="1" t="s">
        <v>91</v>
      </c>
      <c r="B23" s="1">
        <v>2005</v>
      </c>
      <c r="C23" s="4">
        <v>133.958333333333</v>
      </c>
      <c r="D23" s="4">
        <v>137.958333333333</v>
      </c>
      <c r="E23" s="4">
        <v>205.958333333333</v>
      </c>
      <c r="F23" s="4">
        <v>238.958333333333</v>
      </c>
      <c r="G23" s="4">
        <v>250.958333333333</v>
      </c>
      <c r="H23" s="4">
        <v>283.95833333333297</v>
      </c>
      <c r="I23" s="5">
        <v>1.4497115896006301</v>
      </c>
      <c r="J23" s="5">
        <v>4.7801582686932598</v>
      </c>
      <c r="K23" s="5">
        <v>0</v>
      </c>
      <c r="L23" s="5">
        <v>0.53644285448282802</v>
      </c>
      <c r="M23" s="4">
        <v>965.34046318064395</v>
      </c>
      <c r="N23" s="5">
        <v>2.4228225407994E-4</v>
      </c>
      <c r="O23" s="5">
        <v>1.0400940330491499E-8</v>
      </c>
      <c r="P23" s="5">
        <v>0.96758558992545896</v>
      </c>
      <c r="S23" s="4"/>
    </row>
    <row r="24" spans="1:19" x14ac:dyDescent="0.4">
      <c r="A24" s="1" t="s">
        <v>91</v>
      </c>
      <c r="B24" s="1">
        <v>2006</v>
      </c>
      <c r="C24" s="4">
        <v>124.958333333333</v>
      </c>
      <c r="D24" s="4">
        <v>125.958333333333</v>
      </c>
      <c r="E24" s="4">
        <v>174.958333333333</v>
      </c>
      <c r="F24" s="4">
        <v>180.958333333333</v>
      </c>
      <c r="G24" s="4">
        <v>280.95833333333297</v>
      </c>
      <c r="H24" s="4">
        <v>291.95833333333297</v>
      </c>
      <c r="I24" s="5">
        <v>0.775140149157166</v>
      </c>
      <c r="J24" s="5">
        <v>6.8694911471148101</v>
      </c>
      <c r="K24" s="5">
        <v>0</v>
      </c>
      <c r="L24" s="5">
        <v>0.59981240325891005</v>
      </c>
      <c r="M24" s="4">
        <v>1029.00549014529</v>
      </c>
      <c r="N24" s="5">
        <v>0</v>
      </c>
      <c r="O24" s="5">
        <v>0</v>
      </c>
      <c r="P24" s="5">
        <v>0</v>
      </c>
      <c r="S24" s="4"/>
    </row>
    <row r="25" spans="1:19" x14ac:dyDescent="0.4">
      <c r="A25" s="1" t="s">
        <v>91</v>
      </c>
      <c r="B25" s="1">
        <v>2007</v>
      </c>
      <c r="C25" s="4">
        <v>142.958333333333</v>
      </c>
      <c r="D25" s="4">
        <v>177.958333333333</v>
      </c>
      <c r="E25" s="4">
        <v>185.958333333333</v>
      </c>
      <c r="F25" s="4">
        <v>188.958333333333</v>
      </c>
      <c r="G25" s="4">
        <v>262.95833333333297</v>
      </c>
      <c r="H25" s="4">
        <v>262.95833333333297</v>
      </c>
      <c r="I25" s="5">
        <v>0.44899415521148001</v>
      </c>
      <c r="J25" s="5">
        <v>4.5929491146994499</v>
      </c>
      <c r="K25" s="5">
        <v>4.9163707389460701E-2</v>
      </c>
      <c r="L25" s="5">
        <v>0.58008812430948997</v>
      </c>
      <c r="M25" s="4">
        <v>1149.44777385469</v>
      </c>
      <c r="N25" s="5">
        <v>0.59731572511914399</v>
      </c>
      <c r="O25" s="5" t="s">
        <v>115</v>
      </c>
      <c r="P25" s="5" t="s">
        <v>115</v>
      </c>
      <c r="S25" s="4"/>
    </row>
    <row r="26" spans="1:19" x14ac:dyDescent="0.4">
      <c r="A26" s="1" t="s">
        <v>92</v>
      </c>
      <c r="B26" s="1">
        <v>2005</v>
      </c>
      <c r="C26" s="4">
        <v>134.958333333333</v>
      </c>
      <c r="D26" s="4">
        <v>135.958333333333</v>
      </c>
      <c r="E26" s="4">
        <v>156.958333333333</v>
      </c>
      <c r="F26" s="4">
        <v>165.958333333333</v>
      </c>
      <c r="G26" s="4">
        <v>206.958333333333</v>
      </c>
      <c r="H26" s="4">
        <v>279.95833333333297</v>
      </c>
      <c r="I26" s="5">
        <v>3.5660030874684496</v>
      </c>
      <c r="J26" s="5">
        <v>6.8193512980462305</v>
      </c>
      <c r="K26" s="5">
        <v>8.0181269246800399E-2</v>
      </c>
      <c r="L26" s="5">
        <v>0</v>
      </c>
      <c r="M26" s="4">
        <v>1491.4039706338201</v>
      </c>
      <c r="N26" s="5">
        <v>5.2193115686652802E-2</v>
      </c>
      <c r="O26" s="5">
        <v>7.7036122579738093E-5</v>
      </c>
      <c r="P26" s="5">
        <v>0.15980448520010801</v>
      </c>
      <c r="S26" s="4"/>
    </row>
    <row r="27" spans="1:19" x14ac:dyDescent="0.4">
      <c r="A27" s="1" t="s">
        <v>93</v>
      </c>
      <c r="B27" s="1">
        <v>2005</v>
      </c>
      <c r="C27" s="4">
        <v>143.958333333333</v>
      </c>
      <c r="D27" s="4">
        <v>143.958333333333</v>
      </c>
      <c r="E27" s="4">
        <v>153.958333333333</v>
      </c>
      <c r="F27" s="4">
        <v>165.958333333333</v>
      </c>
      <c r="G27" s="4">
        <v>261.95833333333297</v>
      </c>
      <c r="H27" s="4">
        <v>278.95833333333297</v>
      </c>
      <c r="I27" s="5">
        <v>0.99787742302055904</v>
      </c>
      <c r="J27" s="5">
        <v>4.9487449473497103</v>
      </c>
      <c r="K27" s="5">
        <v>0</v>
      </c>
      <c r="L27" s="5">
        <v>0</v>
      </c>
      <c r="M27" s="4">
        <v>788.17623739900898</v>
      </c>
      <c r="N27" s="5" t="s">
        <v>115</v>
      </c>
      <c r="O27" s="5" t="s">
        <v>115</v>
      </c>
      <c r="P27" s="5">
        <v>1.7695705589154399E-27</v>
      </c>
      <c r="S27" s="4"/>
    </row>
    <row r="28" spans="1:19" x14ac:dyDescent="0.4">
      <c r="A28" s="1" t="s">
        <v>93</v>
      </c>
      <c r="B28" s="1">
        <v>2006</v>
      </c>
      <c r="C28" s="4">
        <v>138.958333333333</v>
      </c>
      <c r="D28" s="4">
        <v>150.958333333333</v>
      </c>
      <c r="E28" s="4">
        <v>210.958333333333</v>
      </c>
      <c r="F28" s="4">
        <v>221.958333333333</v>
      </c>
      <c r="G28" s="4">
        <v>234.958333333333</v>
      </c>
      <c r="H28" s="4">
        <v>241.958333333333</v>
      </c>
      <c r="I28" s="5">
        <v>0.61645372950951505</v>
      </c>
      <c r="J28" s="5">
        <v>7.8984824628575101</v>
      </c>
      <c r="K28" s="5">
        <v>9.5429273944647397E-2</v>
      </c>
      <c r="L28" s="5">
        <v>0</v>
      </c>
      <c r="M28" s="4">
        <v>631.05443564738403</v>
      </c>
      <c r="N28" s="5" t="s">
        <v>115</v>
      </c>
      <c r="O28" s="5">
        <v>4.2170745971153403E-2</v>
      </c>
      <c r="P28" s="5" t="s">
        <v>115</v>
      </c>
      <c r="S28" s="4"/>
    </row>
    <row r="29" spans="1:19" x14ac:dyDescent="0.4">
      <c r="A29" s="1" t="s">
        <v>94</v>
      </c>
      <c r="B29" s="1">
        <v>2005</v>
      </c>
      <c r="C29" s="4">
        <v>143.958333333333</v>
      </c>
      <c r="D29" s="4">
        <v>148.958333333333</v>
      </c>
      <c r="E29" s="4">
        <v>233.958333333333</v>
      </c>
      <c r="F29" s="4">
        <v>243.958333333333</v>
      </c>
      <c r="G29" s="4">
        <v>263.95833333333297</v>
      </c>
      <c r="H29" s="4">
        <v>281.95833333333297</v>
      </c>
      <c r="I29" s="5">
        <v>2.0479175059217902</v>
      </c>
      <c r="J29" s="5">
        <v>3.5980554402006</v>
      </c>
      <c r="K29" s="5">
        <v>0</v>
      </c>
      <c r="L29" s="5">
        <v>0</v>
      </c>
      <c r="M29" s="4">
        <v>948.12764907331598</v>
      </c>
      <c r="N29" s="5">
        <v>6.8625480010871303E-12</v>
      </c>
      <c r="O29" s="5">
        <v>0.39263209346904698</v>
      </c>
      <c r="P29" s="5">
        <v>0.97863963829438705</v>
      </c>
      <c r="S29" s="4"/>
    </row>
    <row r="30" spans="1:19" x14ac:dyDescent="0.4">
      <c r="A30" s="1" t="s">
        <v>95</v>
      </c>
      <c r="B30" s="1">
        <v>2006</v>
      </c>
      <c r="C30" s="4">
        <v>140.958333333333</v>
      </c>
      <c r="D30" s="4">
        <v>140.958333333333</v>
      </c>
      <c r="E30" s="4">
        <v>178.958333333333</v>
      </c>
      <c r="F30" s="4">
        <v>203.958333333333</v>
      </c>
      <c r="G30" s="4">
        <v>258.95833333333297</v>
      </c>
      <c r="H30" s="4">
        <v>258.95833333333297</v>
      </c>
      <c r="I30" s="5">
        <v>1.3296903226430399</v>
      </c>
      <c r="J30" s="5">
        <v>3.5838098519920201</v>
      </c>
      <c r="K30" s="5">
        <v>0.31838354489359599</v>
      </c>
      <c r="L30" s="5">
        <v>0.12595664840810999</v>
      </c>
      <c r="M30" s="4">
        <v>1246.2329459289999</v>
      </c>
      <c r="N30" s="5" t="s">
        <v>115</v>
      </c>
      <c r="O30" s="5" t="s">
        <v>115</v>
      </c>
      <c r="P30" s="5" t="s">
        <v>115</v>
      </c>
      <c r="S30" s="4"/>
    </row>
    <row r="31" spans="1:19" x14ac:dyDescent="0.4">
      <c r="A31" s="1" t="s">
        <v>96</v>
      </c>
      <c r="B31" s="1">
        <v>2006</v>
      </c>
      <c r="C31" s="4">
        <v>135.958333333333</v>
      </c>
      <c r="D31" s="4">
        <v>145.958333333333</v>
      </c>
      <c r="E31" s="4">
        <v>251.958333333333</v>
      </c>
      <c r="F31" s="4">
        <v>261.95833333333297</v>
      </c>
      <c r="G31" s="4">
        <v>266.95833333333297</v>
      </c>
      <c r="H31" s="4">
        <v>281.95833333333297</v>
      </c>
      <c r="I31" s="5">
        <v>0.50157398585595103</v>
      </c>
      <c r="J31" s="5">
        <v>6.02296247983936</v>
      </c>
      <c r="K31" s="5">
        <v>0.343418397267927</v>
      </c>
      <c r="L31" s="5">
        <v>0</v>
      </c>
      <c r="M31" s="4">
        <v>1175.05577802056</v>
      </c>
      <c r="N31" s="5">
        <v>0.69737824723576203</v>
      </c>
      <c r="O31" s="5">
        <v>0.94182503579272903</v>
      </c>
      <c r="P31" s="5">
        <v>0.977839294896375</v>
      </c>
      <c r="S31" s="4"/>
    </row>
    <row r="32" spans="1:19" x14ac:dyDescent="0.4">
      <c r="A32" s="1" t="s">
        <v>96</v>
      </c>
      <c r="B32" s="1">
        <v>2007</v>
      </c>
      <c r="C32" s="4">
        <v>141.958333333333</v>
      </c>
      <c r="D32" s="4">
        <v>157.958333333333</v>
      </c>
      <c r="E32" s="4">
        <v>171.958333333333</v>
      </c>
      <c r="F32" s="4">
        <v>177.958333333333</v>
      </c>
      <c r="G32" s="4">
        <v>262.95833333333297</v>
      </c>
      <c r="H32" s="4">
        <v>280.95833333333297</v>
      </c>
      <c r="I32" s="5">
        <v>1.9902071518422699</v>
      </c>
      <c r="J32" s="5">
        <v>5.5632945051839897</v>
      </c>
      <c r="K32" s="5">
        <v>0.31262579160979898</v>
      </c>
      <c r="L32" s="5">
        <v>5.5532915702158001E-2</v>
      </c>
      <c r="M32" s="4">
        <v>1434.8435078001601</v>
      </c>
      <c r="N32" s="5">
        <v>0.22255582163670901</v>
      </c>
      <c r="O32" s="5">
        <v>0.97861542347833697</v>
      </c>
      <c r="P32" s="5">
        <v>0.81003932076755403</v>
      </c>
      <c r="S32" s="4"/>
    </row>
    <row r="33" spans="1:19" x14ac:dyDescent="0.4">
      <c r="A33" s="1" t="s">
        <v>97</v>
      </c>
      <c r="B33" s="1">
        <v>2005</v>
      </c>
      <c r="C33" s="4">
        <v>143.958333333333</v>
      </c>
      <c r="D33" s="4">
        <v>143.958333333333</v>
      </c>
      <c r="E33" s="4">
        <v>186.958333333333</v>
      </c>
      <c r="F33" s="4">
        <v>268.95833333333297</v>
      </c>
      <c r="G33" s="4">
        <v>276.95833333333297</v>
      </c>
      <c r="H33" s="4">
        <v>292.95833333333297</v>
      </c>
      <c r="I33" s="5">
        <v>3.3782632550709399</v>
      </c>
      <c r="J33" s="5">
        <v>6.6047407812089398</v>
      </c>
      <c r="K33" s="5">
        <v>0.20515332811289899</v>
      </c>
      <c r="L33" s="5">
        <v>0</v>
      </c>
      <c r="M33" s="4">
        <v>1698.42152758731</v>
      </c>
      <c r="N33" s="5" t="s">
        <v>115</v>
      </c>
      <c r="O33" s="5" t="s">
        <v>115</v>
      </c>
      <c r="P33" s="5">
        <v>0.85559261253088903</v>
      </c>
      <c r="S33" s="4"/>
    </row>
    <row r="34" spans="1:19" x14ac:dyDescent="0.4">
      <c r="A34" s="1" t="s">
        <v>98</v>
      </c>
      <c r="B34" s="1">
        <v>2004</v>
      </c>
      <c r="C34" s="4">
        <v>146.958333333333</v>
      </c>
      <c r="D34" s="4">
        <v>148.958333333333</v>
      </c>
      <c r="E34" s="4">
        <v>161.958333333333</v>
      </c>
      <c r="F34" s="4">
        <v>174.958333333333</v>
      </c>
      <c r="G34" s="4">
        <v>251.958333333333</v>
      </c>
      <c r="H34" s="4">
        <v>290.95833333333297</v>
      </c>
      <c r="I34" s="5">
        <v>2.0120644469326603</v>
      </c>
      <c r="J34" s="5">
        <v>5.4567751385233194</v>
      </c>
      <c r="K34" s="5">
        <v>0.29982873762561801</v>
      </c>
      <c r="L34" s="5">
        <v>0.165212829636814</v>
      </c>
      <c r="M34" s="4">
        <v>1300.03412759662</v>
      </c>
      <c r="N34" s="5">
        <v>9.2239380089767997E-4</v>
      </c>
      <c r="O34" s="5">
        <v>8.4333931149030202E-3</v>
      </c>
      <c r="P34" s="5">
        <v>3.5878057318230798E-23</v>
      </c>
      <c r="S34" s="4"/>
    </row>
    <row r="35" spans="1:19" x14ac:dyDescent="0.4">
      <c r="A35" s="1" t="s">
        <v>98</v>
      </c>
      <c r="B35" s="1">
        <v>2005</v>
      </c>
      <c r="C35" s="4">
        <v>123.958333333333</v>
      </c>
      <c r="D35" s="4">
        <v>136.958333333333</v>
      </c>
      <c r="E35" s="4">
        <v>184.958333333333</v>
      </c>
      <c r="F35" s="4">
        <v>195.958333333333</v>
      </c>
      <c r="G35" s="4">
        <v>214.958333333333</v>
      </c>
      <c r="H35" s="4">
        <v>281.95833333333297</v>
      </c>
      <c r="I35" s="5">
        <v>2.6130689109624199</v>
      </c>
      <c r="J35" s="5">
        <v>7.3776729811496402</v>
      </c>
      <c r="K35" s="5">
        <v>0</v>
      </c>
      <c r="L35" s="5">
        <v>0.313891021220147</v>
      </c>
      <c r="M35" s="4">
        <v>1333.1248651040301</v>
      </c>
      <c r="N35" s="5">
        <v>0.62705951116968295</v>
      </c>
      <c r="O35" s="5">
        <v>0.86881460348536199</v>
      </c>
      <c r="P35" s="5">
        <v>0.62942829256873001</v>
      </c>
      <c r="S35" s="4"/>
    </row>
    <row r="36" spans="1:19" x14ac:dyDescent="0.4">
      <c r="A36" s="1" t="s">
        <v>99</v>
      </c>
      <c r="B36" s="1">
        <v>2004</v>
      </c>
      <c r="C36" s="4">
        <v>132.958333333333</v>
      </c>
      <c r="D36" s="4">
        <v>145.958333333333</v>
      </c>
      <c r="E36" s="4">
        <v>209.958333333333</v>
      </c>
      <c r="F36" s="4">
        <v>252.958333333333</v>
      </c>
      <c r="G36" s="4">
        <v>255.958333333333</v>
      </c>
      <c r="H36" s="4">
        <v>273.95833333333297</v>
      </c>
      <c r="I36" s="5">
        <v>2.98058673214934</v>
      </c>
      <c r="J36" s="5">
        <v>7.5234895589210504</v>
      </c>
      <c r="K36" s="5">
        <v>0</v>
      </c>
      <c r="L36" s="5">
        <v>0.18181756025950799</v>
      </c>
      <c r="M36" s="4">
        <v>1585.28767294913</v>
      </c>
      <c r="N36" s="5">
        <v>0.97569156252039302</v>
      </c>
      <c r="O36" s="5">
        <v>0.97046770225587298</v>
      </c>
      <c r="P36" s="5">
        <v>0.64629828020680602</v>
      </c>
      <c r="S36" s="4"/>
    </row>
    <row r="37" spans="1:19" x14ac:dyDescent="0.4">
      <c r="A37" s="1" t="s">
        <v>100</v>
      </c>
      <c r="B37" s="1">
        <v>2005</v>
      </c>
      <c r="C37" s="4">
        <v>133.958333333333</v>
      </c>
      <c r="D37" s="4">
        <v>135.958333333333</v>
      </c>
      <c r="E37" s="4">
        <v>170.958333333333</v>
      </c>
      <c r="F37" s="4">
        <v>189.958333333333</v>
      </c>
      <c r="G37" s="4">
        <v>229.958333333333</v>
      </c>
      <c r="H37" s="4">
        <v>283.95833333333297</v>
      </c>
      <c r="I37" s="5">
        <v>3.2696877819346399</v>
      </c>
      <c r="J37" s="5">
        <v>6.9915615872354397</v>
      </c>
      <c r="K37" s="5">
        <v>0.32374332958340402</v>
      </c>
      <c r="L37" s="5">
        <v>1.3450984899449001E-2</v>
      </c>
      <c r="M37" s="4">
        <v>1732.2149411141099</v>
      </c>
      <c r="N37" s="5">
        <v>0.221346950426696</v>
      </c>
      <c r="O37" s="5">
        <v>1.01758316672896E-10</v>
      </c>
      <c r="P37" s="5">
        <v>2.88205424272777E-4</v>
      </c>
      <c r="S37" s="4"/>
    </row>
    <row r="38" spans="1:19" x14ac:dyDescent="0.4">
      <c r="A38" s="1" t="s">
        <v>101</v>
      </c>
      <c r="B38" s="1">
        <v>2006</v>
      </c>
      <c r="C38" s="4">
        <v>131.958333333333</v>
      </c>
      <c r="D38" s="4">
        <v>147.958333333333</v>
      </c>
      <c r="E38" s="4">
        <v>152.958333333333</v>
      </c>
      <c r="F38" s="4">
        <v>252.958333333333</v>
      </c>
      <c r="G38" s="4">
        <v>270.95833333333297</v>
      </c>
      <c r="H38" s="4">
        <v>283.95833333333297</v>
      </c>
      <c r="I38" s="5">
        <v>1.6338627292119599</v>
      </c>
      <c r="J38" s="5">
        <v>10.344657295511601</v>
      </c>
      <c r="K38" s="5">
        <v>0</v>
      </c>
      <c r="L38" s="5">
        <v>2.5578283798450601E-2</v>
      </c>
      <c r="M38" s="4">
        <v>781.13436790824801</v>
      </c>
      <c r="N38" s="5">
        <v>0.95082529743039201</v>
      </c>
      <c r="O38" s="5">
        <v>0.91893011682924797</v>
      </c>
      <c r="P38" s="5">
        <v>0.95503166216915802</v>
      </c>
      <c r="S38" s="4"/>
    </row>
    <row r="39" spans="1:19" x14ac:dyDescent="0.4">
      <c r="A39" s="7"/>
      <c r="B39" s="7"/>
      <c r="I39" s="5"/>
      <c r="J39" s="5"/>
      <c r="K39" s="7"/>
      <c r="L39" s="5"/>
      <c r="M39" s="5"/>
      <c r="N39" s="5"/>
    </row>
    <row r="40" spans="1:19" x14ac:dyDescent="0.4">
      <c r="I40" s="9"/>
      <c r="J40" s="9"/>
      <c r="K40" s="5"/>
      <c r="L40" s="5"/>
      <c r="M40" s="7"/>
      <c r="N40" s="5"/>
      <c r="O40" s="5"/>
      <c r="P40" s="5"/>
    </row>
    <row r="41" spans="1:19" x14ac:dyDescent="0.4">
      <c r="I41" s="9"/>
      <c r="J41" s="9"/>
      <c r="K41" s="5"/>
      <c r="L41" s="5"/>
      <c r="M41" s="7"/>
      <c r="N41" s="5"/>
      <c r="O41" s="5"/>
      <c r="P41" s="5"/>
    </row>
    <row r="42" spans="1:19" x14ac:dyDescent="0.4">
      <c r="I42" s="9"/>
      <c r="J42" s="9"/>
      <c r="K42" s="5"/>
      <c r="L42" s="5"/>
      <c r="M42" s="7"/>
      <c r="N42" s="5"/>
      <c r="O42" s="5"/>
      <c r="P42" s="5"/>
    </row>
    <row r="43" spans="1:19" x14ac:dyDescent="0.4">
      <c r="I43" s="9"/>
      <c r="J43" s="9"/>
      <c r="K43" s="5"/>
      <c r="L43" s="5"/>
      <c r="M43" s="7"/>
      <c r="N43" s="5"/>
      <c r="O43" s="5"/>
      <c r="P43" s="5"/>
    </row>
    <row r="44" spans="1:19" x14ac:dyDescent="0.4">
      <c r="I44" s="9"/>
      <c r="J44" s="9"/>
      <c r="K44" s="5"/>
      <c r="L44" s="5"/>
      <c r="M44" s="7"/>
      <c r="N44" s="5"/>
      <c r="O44" s="5"/>
      <c r="P44" s="5"/>
    </row>
  </sheetData>
  <mergeCells count="4">
    <mergeCell ref="A1:A2"/>
    <mergeCell ref="B1:B2"/>
    <mergeCell ref="C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Simulations - speed shift</vt:lpstr>
      <vt:lpstr>Simulations - timescale shift</vt:lpstr>
      <vt:lpstr>Simulations - bias shift</vt:lpstr>
      <vt:lpstr>Hawks</vt:lpstr>
      <vt:lpstr>Caribou</vt:lpstr>
      <vt:lpstr>Bears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Peter Thompson</cp:lastModifiedBy>
  <dcterms:created xsi:type="dcterms:W3CDTF">2022-09-26T22:37:23Z</dcterms:created>
  <dcterms:modified xsi:type="dcterms:W3CDTF">2023-10-14T00:38:11Z</dcterms:modified>
</cp:coreProperties>
</file>