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G:\My Drive\EDU\HIGHER ED\UNIME\Thesis\Experiments\Error Typology\"/>
    </mc:Choice>
  </mc:AlternateContent>
  <xr:revisionPtr revIDLastSave="0" documentId="13_ncr:1_{6F1C7C89-DC17-43A0-8D73-C3C7B0F7321F}" xr6:coauthVersionLast="47" xr6:coauthVersionMax="47" xr10:uidLastSave="{00000000-0000-0000-0000-000000000000}"/>
  <bookViews>
    <workbookView xWindow="11424" yWindow="0" windowWidth="11712" windowHeight="12336" firstSheet="1" activeTab="2" xr2:uid="{00000000-000D-0000-FFFF-FFFF00000000}"/>
  </bookViews>
  <sheets>
    <sheet name="1 Google Translate" sheetId="1" r:id="rId1"/>
    <sheet name="2 ChatGPT" sheetId="2" r:id="rId2"/>
    <sheet name="3 GPT-4" sheetId="3" r:id="rId3"/>
    <sheet name="4 Gemini"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7" i="1" l="1"/>
  <c r="J36" i="1"/>
  <c r="J35" i="1"/>
  <c r="J34" i="1"/>
  <c r="J33" i="1"/>
  <c r="J32" i="1"/>
  <c r="J31" i="1"/>
  <c r="J30" i="1"/>
  <c r="J29" i="1"/>
  <c r="J28" i="1"/>
  <c r="J27" i="1"/>
  <c r="J26" i="1"/>
  <c r="J25" i="1"/>
  <c r="J24" i="1"/>
  <c r="J23" i="1"/>
  <c r="J22" i="1"/>
  <c r="J21" i="1"/>
  <c r="J20" i="1"/>
  <c r="J19" i="1"/>
  <c r="J18" i="1"/>
  <c r="J17" i="1"/>
  <c r="J16" i="1"/>
  <c r="J15" i="1"/>
  <c r="J14" i="1"/>
  <c r="J13" i="1"/>
  <c r="J12" i="1"/>
  <c r="J11" i="1"/>
  <c r="J37" i="2"/>
  <c r="J36" i="2"/>
  <c r="J35" i="2"/>
  <c r="J34" i="2"/>
  <c r="J33" i="2"/>
  <c r="J32" i="2"/>
  <c r="J31" i="2"/>
  <c r="J30" i="2"/>
  <c r="J29" i="2"/>
  <c r="J28" i="2"/>
  <c r="J27" i="2"/>
  <c r="J26" i="2"/>
  <c r="J25" i="2"/>
  <c r="J24" i="2"/>
  <c r="J23" i="2"/>
  <c r="J22" i="2"/>
  <c r="J21" i="2"/>
  <c r="J20" i="2"/>
  <c r="J19" i="2"/>
  <c r="J18" i="2"/>
  <c r="J17" i="2"/>
  <c r="J16" i="2"/>
  <c r="J15" i="2"/>
  <c r="J14" i="2"/>
  <c r="J13" i="2"/>
  <c r="J12" i="2"/>
  <c r="J11" i="2"/>
  <c r="J37" i="3"/>
  <c r="J36" i="3"/>
  <c r="J35" i="3"/>
  <c r="J34" i="3"/>
  <c r="J33" i="3"/>
  <c r="J32" i="3"/>
  <c r="J31" i="3"/>
  <c r="J30" i="3"/>
  <c r="J29" i="3"/>
  <c r="J28" i="3"/>
  <c r="J27" i="3"/>
  <c r="J26" i="3"/>
  <c r="J25" i="3"/>
  <c r="J24" i="3"/>
  <c r="J23" i="3"/>
  <c r="J22" i="3"/>
  <c r="J21" i="3"/>
  <c r="J20" i="3"/>
  <c r="J19" i="3"/>
  <c r="J18" i="3"/>
  <c r="J17" i="3"/>
  <c r="J16" i="3"/>
  <c r="J15" i="3"/>
  <c r="J14" i="3"/>
  <c r="J13" i="3"/>
  <c r="J12" i="3"/>
  <c r="J11" i="3"/>
  <c r="J37" i="4"/>
  <c r="J36" i="4"/>
  <c r="J35" i="4"/>
  <c r="J34" i="4"/>
  <c r="J33" i="4"/>
  <c r="J32" i="4"/>
  <c r="J31" i="4"/>
  <c r="J30" i="4"/>
  <c r="J29" i="4"/>
  <c r="J28" i="4"/>
  <c r="J27" i="4"/>
  <c r="J26" i="4"/>
  <c r="J25" i="4"/>
  <c r="J24" i="4"/>
  <c r="J23" i="4"/>
  <c r="J22" i="4"/>
  <c r="J21" i="4"/>
  <c r="J20" i="4"/>
  <c r="J19" i="4"/>
  <c r="J18" i="4"/>
  <c r="J17" i="4"/>
  <c r="J16" i="4"/>
  <c r="J15" i="4"/>
  <c r="J14" i="4"/>
  <c r="J13" i="4"/>
  <c r="J12" i="4"/>
  <c r="J11" i="4"/>
  <c r="N8" i="4"/>
  <c r="M8" i="4"/>
  <c r="L8" i="4"/>
  <c r="K8" i="4"/>
  <c r="J8" i="4"/>
  <c r="N7" i="4"/>
  <c r="M7" i="4"/>
  <c r="L7" i="4"/>
  <c r="K7" i="4"/>
  <c r="J7" i="4"/>
  <c r="N6" i="4"/>
  <c r="M6" i="4"/>
  <c r="L6" i="4"/>
  <c r="K6" i="4"/>
  <c r="J6" i="4"/>
  <c r="N5" i="4"/>
  <c r="M5" i="4"/>
  <c r="L5" i="4"/>
  <c r="K5" i="4"/>
  <c r="J5" i="4"/>
  <c r="N4" i="4"/>
  <c r="M4" i="4"/>
  <c r="L4" i="4"/>
  <c r="K4" i="4"/>
  <c r="J4" i="4"/>
  <c r="N3" i="4"/>
  <c r="M3" i="4"/>
  <c r="L3" i="4"/>
  <c r="K3" i="4"/>
  <c r="J3" i="4"/>
  <c r="N8" i="3"/>
  <c r="M8" i="3"/>
  <c r="L8" i="3"/>
  <c r="K8" i="3"/>
  <c r="J8" i="3"/>
  <c r="N7" i="3"/>
  <c r="M7" i="3"/>
  <c r="L7" i="3"/>
  <c r="K7" i="3"/>
  <c r="J7" i="3"/>
  <c r="N6" i="3"/>
  <c r="M6" i="3"/>
  <c r="L6" i="3"/>
  <c r="K6" i="3"/>
  <c r="J6" i="3"/>
  <c r="N5" i="3"/>
  <c r="M5" i="3"/>
  <c r="L5" i="3"/>
  <c r="K5" i="3"/>
  <c r="J5" i="3"/>
  <c r="N4" i="3"/>
  <c r="M4" i="3"/>
  <c r="L4" i="3"/>
  <c r="K4" i="3"/>
  <c r="J4" i="3"/>
  <c r="N3" i="3"/>
  <c r="M3" i="3"/>
  <c r="L3" i="3"/>
  <c r="K3" i="3"/>
  <c r="J3" i="3"/>
  <c r="K3" i="1"/>
  <c r="L3" i="1"/>
  <c r="J3" i="1"/>
  <c r="N8" i="1"/>
  <c r="M8" i="1"/>
  <c r="L8" i="1"/>
  <c r="K8" i="1"/>
  <c r="J8" i="1"/>
  <c r="N7" i="1"/>
  <c r="M7" i="1"/>
  <c r="L7" i="1"/>
  <c r="K7" i="1"/>
  <c r="J7" i="1"/>
  <c r="N6" i="1"/>
  <c r="M6" i="1"/>
  <c r="L6" i="1"/>
  <c r="K6" i="1"/>
  <c r="J6" i="1"/>
  <c r="N5" i="1"/>
  <c r="M5" i="1"/>
  <c r="L5" i="1"/>
  <c r="K5" i="1"/>
  <c r="J5" i="1"/>
  <c r="N4" i="1"/>
  <c r="M4" i="1"/>
  <c r="L4" i="1"/>
  <c r="K4" i="1"/>
  <c r="J4" i="1"/>
  <c r="N3" i="1"/>
  <c r="M3" i="1"/>
  <c r="N4" i="2"/>
  <c r="N5" i="2"/>
  <c r="N6" i="2"/>
  <c r="N7" i="2"/>
  <c r="N8" i="2"/>
  <c r="N3" i="2"/>
  <c r="M4" i="2"/>
  <c r="M5" i="2"/>
  <c r="M6" i="2"/>
  <c r="M7" i="2"/>
  <c r="M8" i="2"/>
  <c r="M3" i="2"/>
  <c r="L4" i="2"/>
  <c r="L5" i="2"/>
  <c r="L6" i="2"/>
  <c r="L7" i="2"/>
  <c r="L8" i="2"/>
  <c r="L3" i="2"/>
  <c r="K7" i="2"/>
  <c r="K4" i="2"/>
  <c r="K5" i="2"/>
  <c r="K6" i="2"/>
  <c r="K8" i="2"/>
  <c r="K3" i="2"/>
  <c r="J4" i="2"/>
  <c r="J5" i="2"/>
  <c r="J6" i="2"/>
  <c r="J7" i="2"/>
  <c r="J8" i="2"/>
  <c r="J3" i="2"/>
  <c r="O4" i="4" l="1"/>
  <c r="O5" i="4"/>
  <c r="O4" i="1"/>
  <c r="J9" i="3"/>
  <c r="O8" i="1"/>
  <c r="O5" i="3"/>
  <c r="O4" i="3"/>
  <c r="O6" i="1"/>
  <c r="N9" i="1"/>
  <c r="M9" i="3"/>
  <c r="N9" i="3"/>
  <c r="J9" i="4"/>
  <c r="K9" i="4"/>
  <c r="L9" i="4"/>
  <c r="N9" i="4"/>
  <c r="O8" i="4"/>
  <c r="O6" i="4"/>
  <c r="O7" i="4"/>
  <c r="M9" i="4"/>
  <c r="O8" i="3"/>
  <c r="L9" i="3"/>
  <c r="O6" i="3"/>
  <c r="K9" i="3"/>
  <c r="O7" i="3"/>
  <c r="O4" i="2"/>
  <c r="O3" i="2"/>
  <c r="O8" i="2"/>
  <c r="O6" i="2"/>
  <c r="O5" i="2"/>
  <c r="O7" i="2"/>
  <c r="O7" i="1"/>
  <c r="O5" i="1"/>
  <c r="M9" i="1"/>
  <c r="J9" i="1"/>
  <c r="L9" i="1"/>
  <c r="K9" i="1"/>
  <c r="O3" i="4"/>
  <c r="O3" i="3"/>
  <c r="O3" i="1"/>
  <c r="N9" i="2"/>
  <c r="M9" i="2"/>
  <c r="L9" i="2"/>
  <c r="K9" i="2"/>
  <c r="J9" i="2"/>
  <c r="O9" i="4" l="1"/>
  <c r="O9" i="1"/>
  <c r="O9" i="3"/>
  <c r="O9" i="2"/>
</calcChain>
</file>

<file path=xl/sharedStrings.xml><?xml version="1.0" encoding="utf-8"?>
<sst xmlns="http://schemas.openxmlformats.org/spreadsheetml/2006/main" count="624" uniqueCount="164">
  <si>
    <t>Error No.</t>
  </si>
  <si>
    <t>Translation ID</t>
  </si>
  <si>
    <t>Error</t>
  </si>
  <si>
    <t>Category</t>
  </si>
  <si>
    <t>Subcategory</t>
  </si>
  <si>
    <t>Severity Level</t>
  </si>
  <si>
    <t>Accuracy</t>
  </si>
  <si>
    <t>Addition</t>
  </si>
  <si>
    <t>Minor</t>
  </si>
  <si>
    <t>Over-translation</t>
  </si>
  <si>
    <t>Neutral</t>
  </si>
  <si>
    <t>Mistranslation</t>
  </si>
  <si>
    <t>Major</t>
  </si>
  <si>
    <t>Fluency</t>
  </si>
  <si>
    <t>Omission</t>
  </si>
  <si>
    <t>Grammar</t>
  </si>
  <si>
    <t>Untranslated text</t>
  </si>
  <si>
    <t>Punctuation</t>
  </si>
  <si>
    <t>Critical</t>
  </si>
  <si>
    <t>Verity</t>
  </si>
  <si>
    <t>Spelling</t>
  </si>
  <si>
    <t>Lắp xong thì đẹp đấy, nhưng lắp thì khó.</t>
  </si>
  <si>
    <t>Analysis</t>
  </si>
  <si>
    <t>Criteria</t>
  </si>
  <si>
    <t>Number of Errors Found</t>
  </si>
  <si>
    <t>Neutral errors</t>
  </si>
  <si>
    <t>Minor errors</t>
  </si>
  <si>
    <t>Major errors</t>
  </si>
  <si>
    <t>Critical errors</t>
  </si>
  <si>
    <t>Severity Penalty Points</t>
  </si>
  <si>
    <t>Style</t>
  </si>
  <si>
    <t>Other</t>
  </si>
  <si>
    <t>Total</t>
  </si>
  <si>
    <t xml:space="preserve">  </t>
  </si>
  <si>
    <r>
      <t xml:space="preserve">Vì vậy, </t>
    </r>
    <r>
      <rPr>
        <sz val="11"/>
        <color theme="1"/>
        <rFont val="Calibri"/>
        <family val="2"/>
        <scheme val="minor"/>
      </rPr>
      <t>điều này được biết đến</t>
    </r>
    <r>
      <rPr>
        <sz val="11"/>
        <color rgb="FFFF0000"/>
        <rFont val="Calibri"/>
        <family val="2"/>
        <scheme val="minor"/>
      </rPr>
      <t>, phổ biến.</t>
    </r>
  </si>
  <si>
    <t>Awkward</t>
  </si>
  <si>
    <r>
      <t>Vì vậy, điều này được biết đến</t>
    </r>
    <r>
      <rPr>
        <sz val="11"/>
        <color rgb="FFFF0000"/>
        <rFont val="Calibri"/>
        <family val="2"/>
        <scheme val="minor"/>
      </rPr>
      <t>,</t>
    </r>
    <r>
      <rPr>
        <sz val="11"/>
        <color theme="1"/>
        <rFont val="Calibri"/>
        <family val="2"/>
        <scheme val="minor"/>
      </rPr>
      <t xml:space="preserve"> phổ biến.</t>
    </r>
  </si>
  <si>
    <r>
      <t xml:space="preserve">XEM THÊM: Jimmy Floyd Hasselbaink khuyên Chelsea </t>
    </r>
    <r>
      <rPr>
        <sz val="11"/>
        <color rgb="FFFF0000"/>
        <rFont val="Calibri"/>
        <family val="2"/>
        <scheme val="minor"/>
      </rPr>
      <t>đừng</t>
    </r>
    <r>
      <rPr>
        <sz val="11"/>
        <color theme="1"/>
        <rFont val="Calibri"/>
        <family val="2"/>
        <scheme val="minor"/>
      </rPr>
      <t xml:space="preserve"> ký hợp đồng với Joao Felix và thay vào đó hãy </t>
    </r>
    <r>
      <rPr>
        <sz val="11"/>
        <color rgb="FFFF0000"/>
        <rFont val="Calibri"/>
        <family val="2"/>
        <scheme val="minor"/>
      </rPr>
      <t>tìm kiếm</t>
    </r>
    <r>
      <rPr>
        <sz val="11"/>
        <color theme="1"/>
        <rFont val="Calibri"/>
        <family val="2"/>
        <scheme val="minor"/>
      </rPr>
      <t xml:space="preserve"> ngôi sao của Tottenham</t>
    </r>
  </si>
  <si>
    <t>Unidiomatic</t>
  </si>
  <si>
    <r>
      <t xml:space="preserve">XEM THÊM: Jimmy Floyd Hasselbaink khuyên Chelsea đừng ký hợp đồng với Joao Felix </t>
    </r>
    <r>
      <rPr>
        <sz val="11"/>
        <color rgb="FFFF0000"/>
        <rFont val="Calibri"/>
        <family val="2"/>
        <scheme val="minor"/>
      </rPr>
      <t>và</t>
    </r>
    <r>
      <rPr>
        <sz val="11"/>
        <color theme="1"/>
        <rFont val="Calibri"/>
        <family val="2"/>
        <scheme val="minor"/>
      </rPr>
      <t xml:space="preserve"> thay vào đó hãy tìm kiếm ngôi sao của Tottenham</t>
    </r>
  </si>
  <si>
    <r>
      <t xml:space="preserve">#flutter </t>
    </r>
    <r>
      <rPr>
        <sz val="11"/>
        <color rgb="FFFF0000"/>
        <rFont val="Calibri"/>
        <family val="2"/>
        <scheme val="minor"/>
      </rPr>
      <t>rất vui được làm việc cùng</t>
    </r>
    <r>
      <rPr>
        <sz val="11"/>
        <color theme="1"/>
        <rFont val="Calibri"/>
        <family val="2"/>
        <scheme val="minor"/>
      </rPr>
      <t xml:space="preserve"> và họ có #mobx để quản lý cửa hàng dễ dàng.</t>
    </r>
  </si>
  <si>
    <r>
      <t>Kilcher cũng cảm ơn Vasquez và luật sư Steve Cook của Brown Rudnick vì "niềm tin kiên định của họ vào sự vô tội của tôi</t>
    </r>
    <r>
      <rPr>
        <sz val="11"/>
        <color rgb="FFFF0000"/>
        <rFont val="Calibri"/>
        <family val="2"/>
        <scheme val="minor"/>
      </rPr>
      <t>.</t>
    </r>
    <r>
      <rPr>
        <sz val="11"/>
        <color theme="1"/>
        <rFont val="Calibri"/>
        <family val="2"/>
        <scheme val="minor"/>
      </rPr>
      <t>"</t>
    </r>
  </si>
  <si>
    <r>
      <t xml:space="preserve">Kilcher cũng cảm ơn Vasquez và </t>
    </r>
    <r>
      <rPr>
        <sz val="11"/>
        <color rgb="FFFF0000"/>
        <rFont val="Calibri"/>
        <family val="2"/>
        <scheme val="minor"/>
      </rPr>
      <t>luật sư Steve Cook của Brown Rudnick</t>
    </r>
    <r>
      <rPr>
        <sz val="11"/>
        <color theme="1"/>
        <rFont val="Calibri"/>
        <family val="2"/>
        <scheme val="minor"/>
      </rPr>
      <t xml:space="preserve"> vì "niềm tin kiên định của họ vào sự vô tội của tôi."</t>
    </r>
  </si>
  <si>
    <t>Under-translation</t>
  </si>
  <si>
    <t>Given Kilcher and Vasquez are primarily a female and male name, respectively, "her fellow Brown Rudnick attorney Steve Cook" should be referring to Kilcher's colleague, hence connotator consider this as an under-translation error</t>
  </si>
  <si>
    <r>
      <t xml:space="preserve">Có một ngăn ngay phía sau ba lô để đựng MacBook Pro của tôi và tất cả sách của tôi đều nằm gọn trong túi </t>
    </r>
    <r>
      <rPr>
        <sz val="11"/>
        <color rgb="FFFF0000"/>
        <rFont val="Calibri"/>
        <family val="2"/>
        <scheme val="minor"/>
      </rPr>
      <t>được cung cấp</t>
    </r>
    <r>
      <rPr>
        <sz val="11"/>
        <color theme="1"/>
        <rFont val="Calibri"/>
        <family val="2"/>
        <scheme val="minor"/>
      </rPr>
      <t>.</t>
    </r>
  </si>
  <si>
    <r>
      <t xml:space="preserve">Clyde đã </t>
    </r>
    <r>
      <rPr>
        <sz val="11"/>
        <color rgb="FFFF0000"/>
        <rFont val="Calibri"/>
        <family val="2"/>
        <scheme val="minor"/>
      </rPr>
      <t>nói rõ sự phản đối</t>
    </r>
    <r>
      <rPr>
        <sz val="11"/>
        <color theme="1"/>
        <rFont val="Calibri"/>
        <family val="2"/>
        <scheme val="minor"/>
      </rPr>
      <t xml:space="preserve"> của mình đối với quy tắc đeo súng lục.</t>
    </r>
  </si>
  <si>
    <r>
      <t xml:space="preserve">Nó </t>
    </r>
    <r>
      <rPr>
        <sz val="11"/>
        <color rgb="FFFF0000"/>
        <rFont val="Calibri"/>
        <family val="2"/>
        <scheme val="minor"/>
      </rPr>
      <t>tìm thấy</t>
    </r>
    <r>
      <rPr>
        <sz val="11"/>
        <color theme="1"/>
        <rFont val="Calibri"/>
        <family val="2"/>
        <scheme val="minor"/>
      </rPr>
      <t xml:space="preserve"> khả năng nghệ thuật bên trong và tài năng âm nhạc của con bạn.</t>
    </r>
  </si>
  <si>
    <t>Tôi chỉ có những điều tốt đẹp để nói về bộ túi quà này.</t>
  </si>
  <si>
    <r>
      <t xml:space="preserve">Một cậu bé 16 tuổi đã bị buộc tội giết người trong </t>
    </r>
    <r>
      <rPr>
        <sz val="11"/>
        <color rgb="FFFF0000"/>
        <rFont val="Calibri"/>
        <family val="2"/>
        <scheme val="minor"/>
      </rPr>
      <t>vụ bắn chết</t>
    </r>
    <r>
      <rPr>
        <sz val="11"/>
        <color theme="1"/>
        <rFont val="Calibri"/>
        <family val="2"/>
        <scheme val="minor"/>
      </rPr>
      <t xml:space="preserve"> hai học sinh tại một trường trung học ở Chicago vào tháng 12, cảnh sát thông báo hôm thứ Sáu.</t>
    </r>
  </si>
  <si>
    <r>
      <t xml:space="preserve">Tôi sẽ </t>
    </r>
    <r>
      <rPr>
        <sz val="11"/>
        <color rgb="FFFF0000"/>
        <rFont val="Calibri"/>
        <family val="2"/>
        <scheme val="minor"/>
      </rPr>
      <t>cho anh ấy lợi ích của sự nghi ngờ</t>
    </r>
    <r>
      <rPr>
        <sz val="11"/>
        <color theme="1"/>
        <rFont val="Calibri"/>
        <family val="2"/>
        <scheme val="minor"/>
      </rPr>
      <t xml:space="preserve"> vì đây là trận ra mắt của anh ấy nhưng Pedro Porro </t>
    </r>
    <r>
      <rPr>
        <sz val="11"/>
        <color rgb="FFFF0000"/>
        <rFont val="Calibri"/>
        <family val="2"/>
        <scheme val="minor"/>
      </rPr>
      <t>không tệ đến mức không thể tin được</t>
    </r>
    <r>
      <rPr>
        <sz val="11"/>
        <color theme="1"/>
        <rFont val="Calibri"/>
        <family val="2"/>
        <scheme val="minor"/>
      </rPr>
      <t>.</t>
    </r>
  </si>
  <si>
    <t>Và nó chắc chắn nghe rất trôi chảy, điều mà tôi nghĩ cũng rất quan trọng.</t>
  </si>
  <si>
    <r>
      <t xml:space="preserve">Nếu bạn hoặc ai đó bạn biết đang gặp </t>
    </r>
    <r>
      <rPr>
        <sz val="11"/>
        <color rgb="FFFF0000"/>
        <rFont val="Calibri"/>
        <family val="2"/>
        <scheme val="minor"/>
      </rPr>
      <t>khó khăn về tinh thần</t>
    </r>
    <r>
      <rPr>
        <sz val="11"/>
        <color theme="1"/>
        <rFont val="Calibri"/>
        <family val="2"/>
        <scheme val="minor"/>
      </rPr>
      <t xml:space="preserve"> hoặc </t>
    </r>
    <r>
      <rPr>
        <sz val="11"/>
        <color rgb="FFFF0000"/>
        <rFont val="Calibri"/>
        <family val="2"/>
        <scheme val="minor"/>
      </rPr>
      <t>khủng hoảng tự tử</t>
    </r>
    <r>
      <rPr>
        <sz val="11"/>
        <color theme="1"/>
        <rFont val="Calibri"/>
        <family val="2"/>
        <scheme val="minor"/>
      </rPr>
      <t xml:space="preserve">, bạn có thể liên hệ với Đường dây cứu hộ tự tử &amp; khủng hoảng 988 bằng cách gọi điện hoặc nhắn tin </t>
    </r>
    <r>
      <rPr>
        <sz val="11"/>
        <color rgb="FFFF0000"/>
        <rFont val="Calibri"/>
        <family val="2"/>
        <scheme val="minor"/>
      </rPr>
      <t>cho</t>
    </r>
    <r>
      <rPr>
        <sz val="11"/>
        <color theme="1"/>
        <rFont val="Calibri"/>
        <family val="2"/>
        <scheme val="minor"/>
      </rPr>
      <t xml:space="preserve"> 988.</t>
    </r>
  </si>
  <si>
    <r>
      <rPr>
        <sz val="11"/>
        <color rgb="FFFF0000"/>
        <rFont val="Calibri"/>
        <family val="2"/>
        <scheme val="minor"/>
      </rPr>
      <t>Ngoài ra, đối với nhân viên ID ngôn ngữ này</t>
    </r>
    <r>
      <rPr>
        <sz val="11"/>
        <color theme="1"/>
        <rFont val="Calibri"/>
        <family val="2"/>
        <scheme val="minor"/>
      </rPr>
      <t>, sau đó chúng tôi cần hợp nhất các đầu ra này và đây là công cụ mà chúng tôi chưa có.</t>
    </r>
  </si>
  <si>
    <r>
      <t xml:space="preserve">Ngoài ra, đối với </t>
    </r>
    <r>
      <rPr>
        <sz val="11"/>
        <color rgb="FFFF0000"/>
        <rFont val="Calibri"/>
        <family val="2"/>
        <scheme val="minor"/>
      </rPr>
      <t xml:space="preserve">nhân viên ID ngôn ngữ </t>
    </r>
    <r>
      <rPr>
        <sz val="11"/>
        <color theme="1"/>
        <rFont val="Calibri"/>
        <family val="2"/>
        <scheme val="minor"/>
      </rPr>
      <t>này, sau đó chúng tôi cần hợp nhất các đầu ra này và đây là công cụ mà chúng tôi chưa có.</t>
    </r>
  </si>
  <si>
    <r>
      <t xml:space="preserve">Tôi đã </t>
    </r>
    <r>
      <rPr>
        <sz val="11"/>
        <color rgb="FFFF0000"/>
        <rFont val="Calibri"/>
        <family val="2"/>
        <scheme val="minor"/>
      </rPr>
      <t>có nó</t>
    </r>
    <r>
      <rPr>
        <sz val="11"/>
        <color theme="1"/>
        <rFont val="Calibri"/>
        <family val="2"/>
        <scheme val="minor"/>
      </rPr>
      <t xml:space="preserve"> trong hơn một tuần mà không có vấn đề gì.</t>
    </r>
  </si>
  <si>
    <r>
      <t xml:space="preserve">Trường hợp này ổn, nhưng </t>
    </r>
    <r>
      <rPr>
        <sz val="11"/>
        <color rgb="FFFF0000"/>
        <rFont val="Calibri"/>
        <family val="2"/>
        <scheme val="minor"/>
      </rPr>
      <t>không phải là ngoại lệ</t>
    </r>
    <r>
      <rPr>
        <sz val="11"/>
        <color theme="1"/>
        <rFont val="Calibri"/>
        <family val="2"/>
        <scheme val="minor"/>
      </rPr>
      <t xml:space="preserve"> - tối đa là 3,5 hoặc 4.</t>
    </r>
  </si>
  <si>
    <r>
      <t xml:space="preserve">Tôi định đến đó, nhưng chúng tôi cần một </t>
    </r>
    <r>
      <rPr>
        <sz val="11"/>
        <color rgb="FFFF0000"/>
        <rFont val="Calibri"/>
        <family val="2"/>
        <scheme val="minor"/>
      </rPr>
      <t>người hỗ trợ</t>
    </r>
    <r>
      <rPr>
        <sz val="11"/>
        <color theme="1"/>
        <rFont val="Calibri"/>
        <family val="2"/>
        <scheme val="minor"/>
      </rPr>
      <t>.</t>
    </r>
  </si>
  <si>
    <r>
      <rPr>
        <sz val="11"/>
        <color rgb="FFFF0000"/>
        <rFont val="Calibri"/>
        <family val="2"/>
        <scheme val="minor"/>
      </rPr>
      <t>Đó là một món đồ nội thất trông rất đẹp khi được lắp ráp</t>
    </r>
    <r>
      <rPr>
        <sz val="11"/>
        <color theme="1"/>
        <rFont val="Calibri"/>
        <family val="2"/>
        <scheme val="minor"/>
      </rPr>
      <t xml:space="preserve"> nhưng việc lắp ráp rất khó khăn.</t>
    </r>
  </si>
  <si>
    <r>
      <t xml:space="preserve">Tuyên bố của Prigozhin, một triệu phú có quan hệ mật thiết với Tổng thống Nga Vladimir Putin và được mệnh danh là "đầu bếp của Putin" nhờ những hợp đồng cung cấp dịch vụ ăn uống béo bở cho Điện Kremlin, đánh dấu sự thừa nhận những khó khăn mà Điện Kremlin phải đối mặt trong chiến dịch tranh cử mà ban đầu họ dự kiến </t>
    </r>
    <r>
      <rPr>
        <sz val="11"/>
        <color rgb="FFFF0000"/>
        <rFont val="Calibri"/>
        <family val="2"/>
        <scheme val="minor"/>
      </rPr>
      <t>sẽ gặp phải. kết thúc trong vòng vài tuần</t>
    </r>
    <r>
      <rPr>
        <sz val="11"/>
        <color theme="1"/>
        <rFont val="Calibri"/>
        <family val="2"/>
        <scheme val="minor"/>
      </rPr>
      <t xml:space="preserve"> khi quân đội Nga xâm chiếm Ukraine vào ngày 24 tháng 2.</t>
    </r>
  </si>
  <si>
    <r>
      <t xml:space="preserve">Tuyên bố của Prigozhin, một triệu phú có quan hệ mật thiết với Tổng thống Nga Vladimir Putin và </t>
    </r>
    <r>
      <rPr>
        <sz val="11"/>
        <color rgb="FFFF0000"/>
        <rFont val="Calibri"/>
        <family val="2"/>
        <scheme val="minor"/>
      </rPr>
      <t>được mệnh danh</t>
    </r>
    <r>
      <rPr>
        <sz val="11"/>
        <color theme="1"/>
        <rFont val="Calibri"/>
        <family val="2"/>
        <scheme val="minor"/>
      </rPr>
      <t xml:space="preserve"> là "đầu bếp của Putin" nhờ những hợp đồng cung cấp dịch vụ ăn uống béo bở cho Điện Kremlin, đánh dấu sự thừa nhận những khó khăn mà Điện Kremlin phải đối mặt trong chiến dịch tranh cử mà ban đầu họ dự kiến sẽ gặp phải. kết thúc trong vòng vài tuần khi quân đội Nga xâm chiếm Ukraine vào ngày 24 tháng 2.</t>
    </r>
  </si>
  <si>
    <t>Correction: từng được mệnh danh</t>
  </si>
  <si>
    <r>
      <t xml:space="preserve">Tuyên bố của Prigozhin, một triệu phú có quan hệ mật thiết với Tổng thống Nga Vladimir Putin và được mệnh danh là "đầu bếp của Putin" nhờ những hợp đồng cung cấp dịch vụ ăn uống béo bở cho Điện Kremlin, đánh dấu sự thừa nhận những khó khăn mà Điện Kremlin phải đối mặt trong </t>
    </r>
    <r>
      <rPr>
        <sz val="11"/>
        <color rgb="FFFF0000"/>
        <rFont val="Calibri"/>
        <family val="2"/>
        <scheme val="minor"/>
      </rPr>
      <t xml:space="preserve">chiến dịch tranh cử </t>
    </r>
    <r>
      <rPr>
        <sz val="11"/>
        <color theme="1"/>
        <rFont val="Calibri"/>
        <family val="2"/>
        <scheme val="minor"/>
      </rPr>
      <t>mà ban đầu họ dự kiến sẽ gặp phải. kết thúc trong vòng vài tuần khi quân đội Nga xâm chiếm Ukraine vào ngày 24 tháng 2.</t>
    </r>
  </si>
  <si>
    <r>
      <t xml:space="preserve">Hãy liên hệ với </t>
    </r>
    <r>
      <rPr>
        <sz val="11"/>
        <color rgb="FFFF0000"/>
        <rFont val="Calibri"/>
        <family val="2"/>
        <scheme val="minor"/>
      </rPr>
      <t>(các)</t>
    </r>
    <r>
      <rPr>
        <sz val="11"/>
        <color theme="1"/>
        <rFont val="Calibri"/>
        <family val="2"/>
        <scheme val="minor"/>
      </rPr>
      <t xml:space="preserve"> Chuyên gia tư vấn Salesforce của chúng tôi ngay hôm nay!</t>
    </r>
  </si>
  <si>
    <t>Annotator's Notes</t>
  </si>
  <si>
    <t>Vậy, điều này đã được biết, phổ biến.</t>
  </si>
  <si>
    <r>
      <rPr>
        <sz val="11"/>
        <color theme="1"/>
        <rFont val="Calibri"/>
        <family val="2"/>
        <scheme val="minor"/>
      </rPr>
      <t>Vậy, điều này đã được biết</t>
    </r>
    <r>
      <rPr>
        <sz val="11"/>
        <color rgb="FFFF0000"/>
        <rFont val="Calibri"/>
        <family val="2"/>
        <scheme val="minor"/>
      </rPr>
      <t>,</t>
    </r>
    <r>
      <rPr>
        <sz val="11"/>
        <color theme="1"/>
        <rFont val="Calibri"/>
        <family val="2"/>
        <scheme val="minor"/>
      </rPr>
      <t xml:space="preserve"> phổ biến.</t>
    </r>
  </si>
  <si>
    <r>
      <t xml:space="preserve">THÊM: Jimmy Floyd Hasselbaink khuyên Chelsea </t>
    </r>
    <r>
      <rPr>
        <sz val="11"/>
        <color rgb="FFFF0000"/>
        <rFont val="Calibri"/>
        <family val="2"/>
        <scheme val="minor"/>
      </rPr>
      <t>không</t>
    </r>
    <r>
      <rPr>
        <sz val="11"/>
        <color theme="1"/>
        <rFont val="Calibri"/>
        <family val="2"/>
        <scheme val="minor"/>
      </rPr>
      <t xml:space="preserve"> ký hợp đồng với Joao Felix và thay vào đó tấn công mua ngôi sao của Tottenham.</t>
    </r>
  </si>
  <si>
    <r>
      <rPr>
        <sz val="11"/>
        <color rgb="FFFF0000"/>
        <rFont val="Calibri"/>
        <family val="2"/>
        <scheme val="minor"/>
      </rPr>
      <t>THÊM</t>
    </r>
    <r>
      <rPr>
        <sz val="11"/>
        <color theme="1"/>
        <rFont val="Calibri"/>
        <family val="2"/>
        <scheme val="minor"/>
      </rPr>
      <t>: Jimmy Floyd Hasselbaink khuyên Chelsea không ký hợp đồng với Joao Felix và thay vào đó tấn công mua ngôi sao của Tottenham.</t>
    </r>
  </si>
  <si>
    <r>
      <t xml:space="preserve">THÊM: Jimmy Floyd Hasselbaink khuyên Chelsea không ký hợp đồng với Joao Felix và thay vào đó </t>
    </r>
    <r>
      <rPr>
        <sz val="11"/>
        <color rgb="FFFF0000"/>
        <rFont val="Calibri"/>
        <family val="2"/>
        <scheme val="minor"/>
      </rPr>
      <t>tấn công</t>
    </r>
    <r>
      <rPr>
        <sz val="11"/>
        <color theme="1"/>
        <rFont val="Calibri"/>
        <family val="2"/>
        <scheme val="minor"/>
      </rPr>
      <t xml:space="preserve"> mua ngôi sao của Tottenham.</t>
    </r>
  </si>
  <si>
    <t>Connotation error</t>
  </si>
  <si>
    <r>
      <t xml:space="preserve">#flutter </t>
    </r>
    <r>
      <rPr>
        <sz val="11"/>
        <color rgb="FFFF0000"/>
        <rFont val="Calibri"/>
        <family val="2"/>
        <scheme val="minor"/>
      </rPr>
      <t>là một niềm vui để làm việc</t>
    </r>
    <r>
      <rPr>
        <sz val="11"/>
        <color theme="1"/>
        <rFont val="Calibri"/>
        <family val="2"/>
        <scheme val="minor"/>
      </rPr>
      <t>, và họ có #mobx để quản lý cửa hàng dễ dàng.</t>
    </r>
  </si>
  <si>
    <r>
      <t xml:space="preserve">Vậy, đó không phải là cùng một </t>
    </r>
    <r>
      <rPr>
        <sz val="11"/>
        <color rgb="FFFF0000"/>
        <rFont val="Calibri"/>
        <family val="2"/>
        <scheme val="minor"/>
      </rPr>
      <t>hình thức từ</t>
    </r>
    <r>
      <rPr>
        <sz val="11"/>
        <color theme="1"/>
        <rFont val="Calibri"/>
        <family val="2"/>
        <scheme val="minor"/>
      </rPr>
      <t xml:space="preserve"> như trong tài liệu tham khảo, đúng không?</t>
    </r>
  </si>
  <si>
    <r>
      <t xml:space="preserve">Kilcher cũng cảm ơn Vasquez và </t>
    </r>
    <r>
      <rPr>
        <sz val="11"/>
        <color rgb="FFFF0000"/>
        <rFont val="Calibri"/>
        <family val="2"/>
        <scheme val="minor"/>
      </rPr>
      <t>luật sư Steve Cook của Brown Rudnick</t>
    </r>
    <r>
      <rPr>
        <sz val="11"/>
        <color theme="1"/>
        <rFont val="Calibri"/>
        <family val="2"/>
        <scheme val="minor"/>
      </rPr>
      <t xml:space="preserve"> vì "niềm tin vững chắc của họ vào sự vô tội của tôi."</t>
    </r>
  </si>
  <si>
    <r>
      <t xml:space="preserve">Tôi quyết định đợi cho đến khi chúng tôi chuyển vào nhà mới </t>
    </r>
    <r>
      <rPr>
        <sz val="11"/>
        <color rgb="FFFF0000"/>
        <rFont val="Calibri"/>
        <family val="2"/>
        <scheme val="minor"/>
      </rPr>
      <t>của mình</t>
    </r>
    <r>
      <rPr>
        <sz val="11"/>
        <color theme="1"/>
        <rFont val="Calibri"/>
        <family val="2"/>
        <scheme val="minor"/>
      </rPr>
      <t xml:space="preserve"> và tôi có thể thiết lập hệ thống Wifi </t>
    </r>
    <r>
      <rPr>
        <sz val="11"/>
        <color rgb="FFFF0000"/>
        <rFont val="Calibri"/>
        <family val="2"/>
        <scheme val="minor"/>
      </rPr>
      <t>riêng của mình</t>
    </r>
    <r>
      <rPr>
        <sz val="11"/>
        <color theme="1"/>
        <rFont val="Calibri"/>
        <family val="2"/>
        <scheme val="minor"/>
      </rPr>
      <t>.</t>
    </r>
  </si>
  <si>
    <r>
      <t xml:space="preserve">Tôi quyết định đợi cho đến khi chúng tôi chuyển vào </t>
    </r>
    <r>
      <rPr>
        <sz val="11"/>
        <color rgb="FFFF0000"/>
        <rFont val="Calibri"/>
        <family val="2"/>
        <scheme val="minor"/>
      </rPr>
      <t>nhà mới</t>
    </r>
    <r>
      <rPr>
        <sz val="11"/>
        <color theme="1"/>
        <rFont val="Calibri"/>
        <family val="2"/>
        <scheme val="minor"/>
      </rPr>
      <t xml:space="preserve"> của mình và tôi có thể thiết lập hệ thống Wifi riêng của mình.</t>
    </r>
  </si>
  <si>
    <r>
      <t xml:space="preserve">... quá vàng trước khi mua và </t>
    </r>
    <r>
      <rPr>
        <sz val="11"/>
        <color rgb="FFFF0000"/>
        <rFont val="Calibri"/>
        <family val="2"/>
        <scheme val="minor"/>
      </rPr>
      <t>được nói rằng nó</t>
    </r>
    <r>
      <rPr>
        <sz val="11"/>
        <color theme="1"/>
        <rFont val="Calibri"/>
        <family val="2"/>
        <scheme val="minor"/>
      </rPr>
      <t xml:space="preserve"> giống như </t>
    </r>
    <r>
      <rPr>
        <sz val="11"/>
        <color rgb="FFFF0000"/>
        <rFont val="Calibri"/>
        <family val="2"/>
        <scheme val="minor"/>
      </rPr>
      <t>vàng cổ điển</t>
    </r>
    <r>
      <rPr>
        <sz val="11"/>
        <color theme="1"/>
        <rFont val="Calibri"/>
        <family val="2"/>
        <scheme val="minor"/>
      </rPr>
      <t>.</t>
    </r>
  </si>
  <si>
    <r>
      <t xml:space="preserve">Ở phía sau của ba lô có một ngăn dành cho MacBook Pro của tôi và tất cả các cuốn sách của tôi đều vừa vặn trong các túi </t>
    </r>
    <r>
      <rPr>
        <sz val="11"/>
        <color rgb="FFFF0000"/>
        <rFont val="Calibri"/>
        <family val="2"/>
        <scheme val="minor"/>
      </rPr>
      <t>được cung cấp</t>
    </r>
    <r>
      <rPr>
        <sz val="11"/>
        <color theme="1"/>
        <rFont val="Calibri"/>
        <family val="2"/>
        <scheme val="minor"/>
      </rPr>
      <t>.</t>
    </r>
  </si>
  <si>
    <r>
      <t xml:space="preserve">Cộng đồng thu được kiến thức để </t>
    </r>
    <r>
      <rPr>
        <sz val="11"/>
        <color rgb="FFFF0000"/>
        <rFont val="Calibri"/>
        <family val="2"/>
        <scheme val="minor"/>
      </rPr>
      <t>nhúng</t>
    </r>
    <r>
      <rPr>
        <sz val="11"/>
        <color theme="1"/>
        <rFont val="Calibri"/>
        <family val="2"/>
        <scheme val="minor"/>
      </rPr>
      <t xml:space="preserve"> và hỗ trợ sự phát triển của chính mình.</t>
    </r>
  </si>
  <si>
    <t>Tôi chỉ có những điều tốt lành để nói về bộ túi quà này.</t>
  </si>
  <si>
    <r>
      <t xml:space="preserve">Một </t>
    </r>
    <r>
      <rPr>
        <sz val="11"/>
        <color rgb="FFFF0000"/>
        <rFont val="Calibri"/>
        <family val="2"/>
        <scheme val="minor"/>
      </rPr>
      <t>chàng trai</t>
    </r>
    <r>
      <rPr>
        <sz val="11"/>
        <color theme="1"/>
        <rFont val="Calibri"/>
        <family val="2"/>
        <scheme val="minor"/>
      </rPr>
      <t xml:space="preserve"> 16 tuổi đã bị buộc tội giết người trong </t>
    </r>
    <r>
      <rPr>
        <sz val="11"/>
        <color rgb="FFFF0000"/>
        <rFont val="Calibri"/>
        <family val="2"/>
        <scheme val="minor"/>
      </rPr>
      <t>vụ bắn chết</t>
    </r>
    <r>
      <rPr>
        <sz val="11"/>
        <color theme="1"/>
        <rFont val="Calibri"/>
        <family val="2"/>
        <scheme val="minor"/>
      </rPr>
      <t xml:space="preserve"> hai học sinh tại một trường trung học ở Chicago vào tháng 12, cảnh sát thông báo vào thứ Sáu.</t>
    </r>
  </si>
  <si>
    <r>
      <t xml:space="preserve">Một </t>
    </r>
    <r>
      <rPr>
        <sz val="11"/>
        <color rgb="FFFF0000"/>
        <rFont val="Calibri"/>
        <family val="2"/>
        <scheme val="minor"/>
      </rPr>
      <t>chàng trai</t>
    </r>
    <r>
      <rPr>
        <sz val="11"/>
        <color theme="1"/>
        <rFont val="Calibri"/>
        <family val="2"/>
        <scheme val="minor"/>
      </rPr>
      <t xml:space="preserve"> 16 tuổi đã bị buộc tội giết người trong vụ bắn chết hai học sinh tại một trường trung học ở Chicago vào tháng 12, cảnh sát thông báo vào thứ Sáu.</t>
    </r>
  </si>
  <si>
    <t>Inconsistent style</t>
  </si>
  <si>
    <r>
      <t xml:space="preserve">Tôi sẽ tin tưởng vào anh ấy vì đó là </t>
    </r>
    <r>
      <rPr>
        <sz val="11"/>
        <color rgb="FFFF0000"/>
        <rFont val="Calibri"/>
        <family val="2"/>
        <scheme val="minor"/>
      </rPr>
      <t>lần đầu tiên</t>
    </r>
    <r>
      <rPr>
        <sz val="11"/>
        <color theme="1"/>
        <rFont val="Calibri"/>
        <family val="2"/>
        <scheme val="minor"/>
      </rPr>
      <t xml:space="preserve"> của anh ấy nhưng Pedro Porro không tệ chút nào, đó là điều không thể tin được.</t>
    </r>
  </si>
  <si>
    <r>
      <t xml:space="preserve">Prigozhin cho biết những lính đánh thuê của Nhóm Wagner đang tiếp tục các trận đánh </t>
    </r>
    <r>
      <rPr>
        <sz val="11"/>
        <color rgb="FFFF0000"/>
        <rFont val="Calibri"/>
        <family val="2"/>
        <scheme val="minor"/>
      </rPr>
      <t>gay gắt</t>
    </r>
    <r>
      <rPr>
        <sz val="11"/>
        <color theme="1"/>
        <rFont val="Calibri"/>
        <family val="2"/>
        <scheme val="minor"/>
      </rPr>
      <t xml:space="preserve"> để kiểm soát pháo đài Bakhmut ở vùng Donetsk của Ukraine.</t>
    </r>
  </si>
  <si>
    <t>Và nó chắc chắn nghe rất lưu loát, điều mà tôi nghĩ cũng quan trọng.</t>
  </si>
  <si>
    <r>
      <t xml:space="preserve">Tôi nghĩ rằng </t>
    </r>
    <r>
      <rPr>
        <sz val="11"/>
        <color rgb="FFFF0000"/>
        <rFont val="Calibri"/>
        <family val="2"/>
        <scheme val="minor"/>
      </rPr>
      <t>điều đó chắc chắn có thể</t>
    </r>
    <r>
      <rPr>
        <sz val="11"/>
        <color theme="1"/>
        <rFont val="Calibri"/>
        <family val="2"/>
        <scheme val="minor"/>
      </rPr>
      <t xml:space="preserve">, nhưng </t>
    </r>
    <r>
      <rPr>
        <sz val="11"/>
        <color rgb="FFFF0000"/>
        <rFont val="Calibri"/>
        <family val="2"/>
        <scheme val="minor"/>
      </rPr>
      <t>đó là một công việc rất nhiều</t>
    </r>
    <r>
      <rPr>
        <sz val="11"/>
        <color theme="1"/>
        <rFont val="Calibri"/>
        <family val="2"/>
        <scheme val="minor"/>
      </rPr>
      <t>.</t>
    </r>
  </si>
  <si>
    <r>
      <t xml:space="preserve">Nếu bạn hoặc ai đó bạn biết đang gặp khó khăn về tinh thần hoặc khủng hoảng tự tử, bạn có thể liên hệ với Đường dây </t>
    </r>
    <r>
      <rPr>
        <sz val="11"/>
        <color rgb="FFFF0000"/>
        <rFont val="Calibri"/>
        <family val="2"/>
        <scheme val="minor"/>
      </rPr>
      <t>cứu hộ tự tử &amp; khủng hoảng</t>
    </r>
    <r>
      <rPr>
        <sz val="11"/>
        <color theme="1"/>
        <rFont val="Calibri"/>
        <family val="2"/>
        <scheme val="minor"/>
      </rPr>
      <t xml:space="preserve"> 988 bằng cách gọi điện hoặc nhắn tin cho 988.</t>
    </r>
  </si>
  <si>
    <t>Uncapitalized a proper noun</t>
  </si>
  <si>
    <r>
      <t xml:space="preserve">Nếu bạn hoặc ai đó bạn biết đang trong tình trạng căng thẳng tinh thần hoặc khủng hoảng tự tử, bạn có thể liên lạc với </t>
    </r>
    <r>
      <rPr>
        <sz val="11"/>
        <color rgb="FFFF0000"/>
        <rFont val="Calibri"/>
        <family val="2"/>
        <scheme val="minor"/>
      </rPr>
      <t>Đường dây nói chuyện và khủng hoảng tự tử</t>
    </r>
    <r>
      <rPr>
        <sz val="11"/>
        <color theme="1"/>
        <rFont val="Calibri"/>
        <family val="2"/>
        <scheme val="minor"/>
      </rPr>
      <t xml:space="preserve"> 988 bằng cách gọi hoặc nhắn tin tới số 988.</t>
    </r>
  </si>
  <si>
    <r>
      <rPr>
        <sz val="11"/>
        <color rgb="FFFF0000"/>
        <rFont val="Calibri"/>
        <family val="2"/>
        <scheme val="minor"/>
      </rPr>
      <t>Và cũng, đến công cụ xác định ngôn ngữ này</t>
    </r>
    <r>
      <rPr>
        <sz val="11"/>
        <color theme="1"/>
        <rFont val="Calibri"/>
        <family val="2"/>
        <scheme val="minor"/>
      </rPr>
      <t xml:space="preserve"> và sau đó chúng ta cần kết hợp các đầu ra này, và đây là công cụ mà chúng ta hiện chưa có.</t>
    </r>
  </si>
  <si>
    <r>
      <t xml:space="preserve">Cái này ổn, </t>
    </r>
    <r>
      <rPr>
        <sz val="11"/>
        <color rgb="FFFF0000"/>
        <rFont val="Calibri"/>
        <family val="2"/>
        <scheme val="minor"/>
      </rPr>
      <t>nhưng không ngoại lệ</t>
    </r>
    <r>
      <rPr>
        <sz val="11"/>
        <color theme="1"/>
        <rFont val="Calibri"/>
        <family val="2"/>
        <scheme val="minor"/>
      </rPr>
      <t xml:space="preserve"> - tối đa là 3.5 hoặc 4.</t>
    </r>
  </si>
  <si>
    <r>
      <t xml:space="preserve">Cái này ổn, nhưng không ngoại lệ - tối đa là </t>
    </r>
    <r>
      <rPr>
        <sz val="11"/>
        <color rgb="FFFF0000"/>
        <rFont val="Calibri"/>
        <family val="2"/>
        <scheme val="minor"/>
      </rPr>
      <t>3.5</t>
    </r>
    <r>
      <rPr>
        <sz val="11"/>
        <color theme="1"/>
        <rFont val="Calibri"/>
        <family val="2"/>
        <scheme val="minor"/>
      </rPr>
      <t xml:space="preserve"> hoặc 4.</t>
    </r>
  </si>
  <si>
    <t>Locale_Convention</t>
  </si>
  <si>
    <t>Decimal separator format</t>
  </si>
  <si>
    <r>
      <rPr>
        <sz val="11"/>
        <color rgb="FFFF0000"/>
        <rFont val="Calibri"/>
        <family val="2"/>
        <scheme val="minor"/>
      </rPr>
      <t>Đó là một món đồ nội thất có vẻ đẹp khi lắp ráp</t>
    </r>
    <r>
      <rPr>
        <sz val="11"/>
        <color theme="1"/>
        <rFont val="Calibri"/>
        <family val="2"/>
        <scheme val="minor"/>
      </rPr>
      <t>, nhưng việc lắp ráp khó khăn.</t>
    </r>
  </si>
  <si>
    <r>
      <t xml:space="preserve">Tuyên bố từ Prigozhin, một triệu phú có mối liên kết mật thiết với Tổng thống Nga Vladimir Putin và </t>
    </r>
    <r>
      <rPr>
        <sz val="11"/>
        <color rgb="FFFF0000"/>
        <rFont val="Calibri"/>
        <family val="2"/>
        <scheme val="minor"/>
      </rPr>
      <t>được gọi là</t>
    </r>
    <r>
      <rPr>
        <sz val="11"/>
        <color theme="1"/>
        <rFont val="Calibri"/>
        <family val="2"/>
        <scheme val="minor"/>
      </rPr>
      <t xml:space="preserve"> "đầu bếp của Putin" vì hợp đồng phục vụ ăn của Kremlin mang lại lợi nhuận, đánh dấu sự nhận thức về những khó khăn mà Kremlin đã phải đối mặt trong chiến dịch, mà ban đầu họ mong đợi sẽ kết thúc trong vài tuần khi quân đội Nga xâm lược Ukraine vào ngày 24 tháng 2.</t>
    </r>
  </si>
  <si>
    <t>Correction: từng được gọi là</t>
  </si>
  <si>
    <r>
      <t xml:space="preserve">Tuyên bố từ Prigozhin, một triệu phú có mối liên kết mật thiết với Tổng thống Nga Vladimir Putin và được gọi là "đầu bếp của Putin" vì </t>
    </r>
    <r>
      <rPr>
        <sz val="11"/>
        <color rgb="FFFF0000"/>
        <rFont val="Calibri"/>
        <family val="2"/>
        <scheme val="minor"/>
      </rPr>
      <t>hợp đồng phục vụ ăn của Kremlin mang lại lợi nhuận</t>
    </r>
    <r>
      <rPr>
        <sz val="11"/>
        <color theme="1"/>
        <rFont val="Calibri"/>
        <family val="2"/>
        <scheme val="minor"/>
      </rPr>
      <t>, đánh dấu sự nhận thức về những khó khăn mà Kremlin đã phải đối mặt trong chiến dịch, mà ban đầu họ mong đợi sẽ kết thúc trong vài tuần khi quân đội Nga xâm lược Ukraine vào ngày 24 tháng 2.</t>
    </r>
  </si>
  <si>
    <r>
      <t xml:space="preserve">Tuyên bố từ Prigozhin, một triệu phú có mối liên kết mật thiết với Tổng thống Nga Vladimir Putin và được gọi là "đầu bếp của Putin" vì hợp đồng phục vụ ăn của Kremlin mang lại lợi nhuận, đánh dấu </t>
    </r>
    <r>
      <rPr>
        <sz val="11"/>
        <color rgb="FFFF0000"/>
        <rFont val="Calibri"/>
        <family val="2"/>
        <scheme val="minor"/>
      </rPr>
      <t>sự nhận thức</t>
    </r>
    <r>
      <rPr>
        <sz val="11"/>
        <color theme="1"/>
        <rFont val="Calibri"/>
        <family val="2"/>
        <scheme val="minor"/>
      </rPr>
      <t xml:space="preserve"> về những khó khăn mà Kremlin đã phải đối mặt trong chiến dịch, mà ban đầu họ mong đợi sẽ kết thúc trong vài tuần khi quân đội Nga xâm lược Ukraine vào ngày 24 tháng 2.</t>
    </r>
  </si>
  <si>
    <r>
      <t>Tuyên bố từ Prigozhin, một triệu phú có mối liên kết mật thiết với Tổng thống Nga Vladimir Putin và được gọi là "đầu bếp của Putin" vì hợp đồng phục vụ ăn của Kremlin mang lại lợi nhuận, đánh dấu sự nhận thức về những khó khăn mà Kremlin đã phải đối mặt trong chiến dịch</t>
    </r>
    <r>
      <rPr>
        <sz val="11"/>
        <color rgb="FFFF0000"/>
        <rFont val="Calibri"/>
        <family val="2"/>
        <scheme val="minor"/>
      </rPr>
      <t>,</t>
    </r>
    <r>
      <rPr>
        <sz val="11"/>
        <color theme="1"/>
        <rFont val="Calibri"/>
        <family val="2"/>
        <scheme val="minor"/>
      </rPr>
      <t xml:space="preserve"> mà ban đầu họ mong đợi sẽ kết thúc trong vài tuần khi quân đội Nga xâm lược Ukraine vào ngày 24 tháng 2.</t>
    </r>
  </si>
  <si>
    <t>The connotator thinks the comma will make the relative clause that follows become misleading</t>
  </si>
  <si>
    <r>
      <t xml:space="preserve">Liên hệ với </t>
    </r>
    <r>
      <rPr>
        <sz val="11"/>
        <color rgb="FFFF0000"/>
        <rFont val="Calibri"/>
        <family val="2"/>
        <scheme val="minor"/>
      </rPr>
      <t>các Tư vấn</t>
    </r>
    <r>
      <rPr>
        <sz val="11"/>
        <color theme="1"/>
        <rFont val="Calibri"/>
        <family val="2"/>
        <scheme val="minor"/>
      </rPr>
      <t xml:space="preserve"> Salesforce của chúng tôi ngay hôm nay!</t>
    </r>
  </si>
  <si>
    <r>
      <t xml:space="preserve">Vậy, </t>
    </r>
    <r>
      <rPr>
        <sz val="11"/>
        <color theme="1"/>
        <rFont val="Calibri"/>
        <family val="2"/>
        <scheme val="minor"/>
      </rPr>
      <t>điều này được biết đến</t>
    </r>
    <r>
      <rPr>
        <sz val="11"/>
        <color rgb="FFFF0000"/>
        <rFont val="Calibri"/>
        <family val="2"/>
        <scheme val="minor"/>
      </rPr>
      <t>, phổ biến.</t>
    </r>
  </si>
  <si>
    <r>
      <rPr>
        <sz val="11"/>
        <color theme="1"/>
        <rFont val="Calibri"/>
        <family val="2"/>
        <scheme val="minor"/>
      </rPr>
      <t>Vậy, điều này được biết đến</t>
    </r>
    <r>
      <rPr>
        <sz val="11"/>
        <color rgb="FFFF0000"/>
        <rFont val="Calibri"/>
        <family val="2"/>
        <scheme val="minor"/>
      </rPr>
      <t>,</t>
    </r>
    <r>
      <rPr>
        <sz val="11"/>
        <color theme="1"/>
        <rFont val="Calibri"/>
        <family val="2"/>
        <scheme val="minor"/>
      </rPr>
      <t xml:space="preserve"> phổ biến.</t>
    </r>
  </si>
  <si>
    <r>
      <rPr>
        <sz val="11"/>
        <color rgb="FFFF0000"/>
        <rFont val="Calibri"/>
        <family val="2"/>
        <scheme val="minor"/>
      </rPr>
      <t>THÊM NỮA</t>
    </r>
    <r>
      <rPr>
        <sz val="11"/>
        <color theme="1"/>
        <rFont val="Calibri"/>
        <family val="2"/>
        <scheme val="minor"/>
      </rPr>
      <t>: Jimmy Floyd Hasselbaink khuyên Chelsea không nên ký hợp đồng với Joao Felix và thay vào đó nên chiêu mộ ngôi sao của Tottenham.</t>
    </r>
  </si>
  <si>
    <r>
      <t xml:space="preserve">#flutter </t>
    </r>
    <r>
      <rPr>
        <sz val="11"/>
        <color rgb="FFFF0000"/>
        <rFont val="Calibri"/>
        <family val="2"/>
        <scheme val="minor"/>
      </rPr>
      <t>rất dễ làm việc với</t>
    </r>
    <r>
      <rPr>
        <sz val="11"/>
        <color theme="1"/>
        <rFont val="Calibri"/>
        <family val="2"/>
        <scheme val="minor"/>
      </rPr>
      <t>, và họ có #mobx để quản lý store một cách dễ dàng.</t>
    </r>
  </si>
  <si>
    <r>
      <t xml:space="preserve">Tôi quyết định </t>
    </r>
    <r>
      <rPr>
        <sz val="11"/>
        <color rgb="FFFF0000"/>
        <rFont val="Calibri"/>
        <family val="2"/>
        <scheme val="minor"/>
      </rPr>
      <t>sẽ</t>
    </r>
    <r>
      <rPr>
        <sz val="11"/>
        <color theme="1"/>
        <rFont val="Calibri"/>
        <family val="2"/>
        <scheme val="minor"/>
      </rPr>
      <t xml:space="preserve"> chờ đến khi chúng tôi chuyển vào nhà mới và tôi có thể thiết lập hệ thống Wifi của riêng mình.</t>
    </r>
  </si>
  <si>
    <r>
      <t xml:space="preserve">... quá vàng trước khi mua và </t>
    </r>
    <r>
      <rPr>
        <sz val="11"/>
        <color rgb="FFFF0000"/>
        <rFont val="Calibri"/>
        <family val="2"/>
        <scheme val="minor"/>
      </rPr>
      <t>được nói rằng nó</t>
    </r>
    <r>
      <rPr>
        <sz val="11"/>
        <color theme="1"/>
        <rFont val="Calibri"/>
        <family val="2"/>
        <scheme val="minor"/>
      </rPr>
      <t xml:space="preserve"> giống như vàng cổ</t>
    </r>
  </si>
  <si>
    <r>
      <t xml:space="preserve">Có một ngăn ngay phía sau của ba lô dành cho MacBook Pro của tôi và tất cả sách của tôi đều vừa vặn trong các túi </t>
    </r>
    <r>
      <rPr>
        <sz val="11"/>
        <color rgb="FFFF0000"/>
        <rFont val="Calibri"/>
        <family val="2"/>
        <scheme val="minor"/>
      </rPr>
      <t>được cung cấp</t>
    </r>
    <r>
      <rPr>
        <sz val="11"/>
        <color theme="1"/>
        <rFont val="Calibri"/>
        <family val="2"/>
        <scheme val="minor"/>
      </rPr>
      <t>.</t>
    </r>
  </si>
  <si>
    <r>
      <t xml:space="preserve">Clyde đã </t>
    </r>
    <r>
      <rPr>
        <sz val="11"/>
        <color rgb="FFFF0000"/>
        <rFont val="Calibri"/>
        <family val="2"/>
        <scheme val="minor"/>
      </rPr>
      <t>rõ ràng bày tỏ</t>
    </r>
    <r>
      <rPr>
        <sz val="11"/>
        <color theme="1"/>
        <rFont val="Calibri"/>
        <family val="2"/>
        <scheme val="minor"/>
      </rPr>
      <t xml:space="preserve"> sự phản đối của mình đối với quy tắc về báng súng.</t>
    </r>
  </si>
  <si>
    <r>
      <t xml:space="preserve">Nó tìm ra khả năng nghệ thuật </t>
    </r>
    <r>
      <rPr>
        <sz val="11"/>
        <color rgb="FFFF0000"/>
        <rFont val="Calibri"/>
        <family val="2"/>
        <scheme val="minor"/>
      </rPr>
      <t>nội tâm</t>
    </r>
    <r>
      <rPr>
        <sz val="11"/>
        <color theme="1"/>
        <rFont val="Calibri"/>
        <family val="2"/>
        <scheme val="minor"/>
      </rPr>
      <t xml:space="preserve"> và tài năng âm nhạc của con bạn.</t>
    </r>
  </si>
  <si>
    <r>
      <t xml:space="preserve">Các cộng đồng có được kiến thức để </t>
    </r>
    <r>
      <rPr>
        <sz val="11"/>
        <color rgb="FFFF0000"/>
        <rFont val="Calibri"/>
        <family val="2"/>
        <scheme val="minor"/>
      </rPr>
      <t>tích hợp</t>
    </r>
    <r>
      <rPr>
        <sz val="11"/>
        <color theme="1"/>
        <rFont val="Calibri"/>
        <family val="2"/>
        <scheme val="minor"/>
      </rPr>
      <t xml:space="preserve"> và hỗ trợ </t>
    </r>
    <r>
      <rPr>
        <sz val="11"/>
        <color rgb="FFFF0000"/>
        <rFont val="Calibri"/>
        <family val="2"/>
        <scheme val="minor"/>
      </rPr>
      <t>phát triển</t>
    </r>
    <r>
      <rPr>
        <sz val="11"/>
        <color theme="1"/>
        <rFont val="Calibri"/>
        <family val="2"/>
        <scheme val="minor"/>
      </rPr>
      <t xml:space="preserve"> của chính họ.</t>
    </r>
  </si>
  <si>
    <r>
      <t xml:space="preserve">Tôi sẽ </t>
    </r>
    <r>
      <rPr>
        <sz val="11"/>
        <color rgb="FFFF0000"/>
        <rFont val="Calibri"/>
        <family val="2"/>
        <scheme val="minor"/>
      </rPr>
      <t>cho anh ấy lợi thế của sự nghi ngờ</t>
    </r>
    <r>
      <rPr>
        <sz val="11"/>
        <color theme="1"/>
        <rFont val="Calibri"/>
        <family val="2"/>
        <scheme val="minor"/>
      </rPr>
      <t xml:space="preserve"> vì đây là lần đầu tiên của anh ấy nhưng Pedro Porro </t>
    </r>
    <r>
      <rPr>
        <sz val="11"/>
        <color rgb="FFFF0000"/>
        <rFont val="Calibri"/>
        <family val="2"/>
        <scheme val="minor"/>
      </rPr>
      <t>không tệ đến mức không thể tin được</t>
    </r>
    <r>
      <rPr>
        <sz val="11"/>
        <color theme="1"/>
        <rFont val="Calibri"/>
        <family val="2"/>
        <scheme val="minor"/>
      </rPr>
      <t>.</t>
    </r>
  </si>
  <si>
    <r>
      <t xml:space="preserve">Tôi sẽ cho anh ấy lợi thế của sự nghi ngờ vì đây là </t>
    </r>
    <r>
      <rPr>
        <sz val="11"/>
        <color rgb="FFFF0000"/>
        <rFont val="Calibri"/>
        <family val="2"/>
        <scheme val="minor"/>
      </rPr>
      <t>lần đầu tiên</t>
    </r>
    <r>
      <rPr>
        <sz val="11"/>
        <color theme="1"/>
        <rFont val="Calibri"/>
        <family val="2"/>
        <scheme val="minor"/>
      </rPr>
      <t xml:space="preserve"> của anh ấy nhưng Pedro Porro không tệ đến mức không thể tin được.</t>
    </r>
  </si>
  <si>
    <r>
      <t xml:space="preserve">Prigozhin nói rằng các lính đánh thuê của </t>
    </r>
    <r>
      <rPr>
        <sz val="11"/>
        <color rgb="FFFF0000"/>
        <rFont val="Calibri"/>
        <family val="2"/>
        <scheme val="minor"/>
      </rPr>
      <t>nhóm</t>
    </r>
    <r>
      <rPr>
        <sz val="11"/>
        <color theme="1"/>
        <rFont val="Calibri"/>
        <family val="2"/>
        <scheme val="minor"/>
      </rPr>
      <t xml:space="preserve"> Wagner đang tiếp tục những trận chiến ác liệt để kiểm soát </t>
    </r>
    <r>
      <rPr>
        <sz val="11"/>
        <color theme="1"/>
        <rFont val="Calibri"/>
        <family val="2"/>
        <scheme val="minor"/>
      </rPr>
      <t>pháo đài Ukraine ở Bakhmut trong khu vực Donetsk.</t>
    </r>
  </si>
  <si>
    <r>
      <t xml:space="preserve">Prigozhin nói rằng các lính đánh thuê của nhóm Wagner đang tiếp tục những trận chiến ác liệt để kiểm soát </t>
    </r>
    <r>
      <rPr>
        <sz val="11"/>
        <color rgb="FFFF0000"/>
        <rFont val="Calibri"/>
        <family val="2"/>
        <scheme val="minor"/>
      </rPr>
      <t>pháo đài Ukraine ở Bakhmut</t>
    </r>
    <r>
      <rPr>
        <sz val="11"/>
        <color theme="1"/>
        <rFont val="Calibri"/>
        <family val="2"/>
        <scheme val="minor"/>
      </rPr>
      <t xml:space="preserve"> trong khu vực Donetsk.</t>
    </r>
  </si>
  <si>
    <r>
      <t xml:space="preserve">Tôi nghĩ rằng điều đó chắc chắn là khả thi, nhưng </t>
    </r>
    <r>
      <rPr>
        <sz val="11"/>
        <color rgb="FFFF0000"/>
        <rFont val="Calibri"/>
        <family val="2"/>
        <scheme val="minor"/>
      </rPr>
      <t>đó là một lượng công việc lớn</t>
    </r>
    <r>
      <rPr>
        <sz val="11"/>
        <color theme="1"/>
        <rFont val="Calibri"/>
        <family val="2"/>
        <scheme val="minor"/>
      </rPr>
      <t>.</t>
    </r>
  </si>
  <si>
    <r>
      <t xml:space="preserve">Nếu bạn hoặc ai đó bạn biết đang trong tình trạng khủng hoảng tinh thần hoặc khủng hoảng tự tử, bạn có thể liên hệ với Đường dây </t>
    </r>
    <r>
      <rPr>
        <sz val="11"/>
        <color rgb="FFFF0000"/>
        <rFont val="Calibri"/>
        <family val="2"/>
        <scheme val="minor"/>
      </rPr>
      <t>Nóng</t>
    </r>
    <r>
      <rPr>
        <sz val="11"/>
        <color theme="1"/>
        <rFont val="Calibri"/>
        <family val="2"/>
        <scheme val="minor"/>
      </rPr>
      <t xml:space="preserve"> Ngăn chặn Tự tử &amp; Khủng hoảng 988 bằng cách gọi hoặc nhắn tin đến số 988.</t>
    </r>
  </si>
  <si>
    <t>Inappropriate capitalization</t>
  </si>
  <si>
    <r>
      <rPr>
        <sz val="11"/>
        <color rgb="FFFF0000"/>
        <rFont val="Calibri"/>
        <family val="2"/>
        <scheme val="minor"/>
      </rPr>
      <t>Và cũng, đối với công nhân nhận dạng ngôn ngữ này</t>
    </r>
    <r>
      <rPr>
        <sz val="11"/>
        <color theme="1"/>
        <rFont val="Calibri"/>
        <family val="2"/>
        <scheme val="minor"/>
      </rPr>
      <t xml:space="preserve"> và sau đó chúng ta cần phải hợp nhất những đầu ra này, và đây là công cụ mà chúng ta chưa có.</t>
    </r>
  </si>
  <si>
    <r>
      <t xml:space="preserve">Vỏ này ổn, nhưng không xuất sắc - tối đa là </t>
    </r>
    <r>
      <rPr>
        <sz val="11"/>
        <color rgb="FFFF0000"/>
        <rFont val="Calibri"/>
        <family val="2"/>
        <scheme val="minor"/>
      </rPr>
      <t>3.5</t>
    </r>
    <r>
      <rPr>
        <sz val="11"/>
        <color theme="1"/>
        <rFont val="Calibri"/>
        <family val="2"/>
        <scheme val="minor"/>
      </rPr>
      <t xml:space="preserve"> hoặc 4.</t>
    </r>
  </si>
  <si>
    <r>
      <rPr>
        <sz val="11"/>
        <color rgb="FFFF0000"/>
        <rFont val="Calibri"/>
        <family val="2"/>
        <scheme val="minor"/>
      </rPr>
      <t>Đó là một món đồ nội thất trông đẹp khi đã lắp ráp</t>
    </r>
    <r>
      <rPr>
        <sz val="11"/>
        <color theme="1"/>
        <rFont val="Calibri"/>
        <family val="2"/>
        <scheme val="minor"/>
      </rPr>
      <t>, nhưng việc lắp ráp thì khó khăn.</t>
    </r>
  </si>
  <si>
    <r>
      <t>Tuyên bố từ Prigozhin, một triệu phú có mối liên kết chặt chẽ với Tổng thống Nga Vladimir Putin và</t>
    </r>
    <r>
      <rPr>
        <sz val="11"/>
        <color rgb="FFFF0000"/>
        <rFont val="Calibri"/>
        <family val="2"/>
        <scheme val="minor"/>
      </rPr>
      <t xml:space="preserve"> được mệnh danh</t>
    </r>
    <r>
      <rPr>
        <sz val="11"/>
        <color theme="1"/>
        <rFont val="Calibri"/>
        <family val="2"/>
        <scheme val="minor"/>
      </rPr>
      <t xml:space="preserve"> là "đầu bếp của Putin" vì những hợp đồng cung cấp thực phẩm lợi nhuận cho Điện Kremlin, đã đánh dấu sự nhận thức về những khó khăn mà Điện Kremlin phải đối mặt trong chiến dịch, mà ban đầu họ kỳ vọng sẽ kết thúc trong vài tuần khi quân đội Nga xâm lược Ukraine vào ngày 24 tháng 2.</t>
    </r>
  </si>
  <si>
    <r>
      <t xml:space="preserve">Tuyên bố từ Prigozhin, một triệu phú có mối liên kết chặt chẽ với Tổng thống Nga Vladimir Putin và được mệnh danh là "đầu bếp của Putin" vì những </t>
    </r>
    <r>
      <rPr>
        <sz val="11"/>
        <color rgb="FFFF0000"/>
        <rFont val="Calibri"/>
        <family val="2"/>
        <scheme val="minor"/>
      </rPr>
      <t>hợp đồng cung cấp thực phẩm lợi nhuận</t>
    </r>
    <r>
      <rPr>
        <sz val="11"/>
        <color theme="1"/>
        <rFont val="Calibri"/>
        <family val="2"/>
        <scheme val="minor"/>
      </rPr>
      <t xml:space="preserve"> cho Điện Kremlin, đã đánh dấu sự nhận thức về những khó khăn mà Điện Kremlin phải đối mặt trong chiến dịch, mà ban đầu họ kỳ vọng sẽ kết thúc trong vài tuần khi quân đội Nga xâm lược Ukraine vào ngày 24 tháng 2.</t>
    </r>
  </si>
  <si>
    <r>
      <t xml:space="preserve">Tuyên bố từ Prigozhin, một triệu phú có mối liên kết chặt chẽ với Tổng thống Nga Vladimir Putin và được mệnh danh là "đầu bếp của Putin" vì những hợp đồng cung cấp thực phẩm lợi nhuận cho Điện Kremlin, đã đánh dấu </t>
    </r>
    <r>
      <rPr>
        <sz val="11"/>
        <color rgb="FFFF0000"/>
        <rFont val="Calibri"/>
        <family val="2"/>
        <scheme val="minor"/>
      </rPr>
      <t>sự nhận thức</t>
    </r>
    <r>
      <rPr>
        <sz val="11"/>
        <color theme="1"/>
        <rFont val="Calibri"/>
        <family val="2"/>
        <scheme val="minor"/>
      </rPr>
      <t xml:space="preserve"> về những khó khăn mà Điện Kremlin phải đối mặt trong chiến dịch, mà ban đầu họ kỳ vọng sẽ kết thúc trong vài tuần khi quân đội Nga xâm lược Ukraine vào ngày 24 tháng 2.</t>
    </r>
  </si>
  <si>
    <r>
      <t>Tuyên bố từ Prigozhin, một triệu phú có mối liên kết chặt chẽ với Tổng thống Nga Vladimir Putin và được mệnh danh là "đầu bếp của Putin" vì những hợp đồng cung cấp thực phẩm lợi nhuận cho Điện Kremlin, đã đánh dấu sự nhận thức về những khó khăn mà Điện Kremlin phải đối mặt trong chiến dịch</t>
    </r>
    <r>
      <rPr>
        <sz val="11"/>
        <color rgb="FFFF0000"/>
        <rFont val="Calibri"/>
        <family val="2"/>
        <scheme val="minor"/>
      </rPr>
      <t>,</t>
    </r>
    <r>
      <rPr>
        <sz val="11"/>
        <color theme="1"/>
        <rFont val="Calibri"/>
        <family val="2"/>
        <scheme val="minor"/>
      </rPr>
      <t xml:space="preserve"> mà ban đầu họ kỳ vọng sẽ kết thúc trong vài tuần khi quân đội Nga xâm lược Ukraine vào ngày 24 tháng 2.</t>
    </r>
  </si>
  <si>
    <t>Đơn giản là như vậy, ai cũng biết</t>
  </si>
  <si>
    <r>
      <rPr>
        <sz val="11"/>
        <color rgb="FFFF0000"/>
        <rFont val="Calibri"/>
        <family val="2"/>
        <scheme val="minor"/>
      </rPr>
      <t>MOAR</t>
    </r>
    <r>
      <rPr>
        <sz val="11"/>
        <color theme="1"/>
        <rFont val="Calibri"/>
        <family val="2"/>
        <scheme val="minor"/>
      </rPr>
      <t xml:space="preserve"> (MƠI NHẤT): Jimmy Floyd Hasselbaink khuyên Chelsea không nên mua Joao Felix mà hãy chiêu mộ ngôi sao của Tottenham.</t>
    </r>
  </si>
  <si>
    <t>Character encoding</t>
  </si>
  <si>
    <r>
      <t xml:space="preserve">MOAR </t>
    </r>
    <r>
      <rPr>
        <sz val="11"/>
        <color rgb="FFFF0000"/>
        <rFont val="Calibri"/>
        <family val="2"/>
        <scheme val="minor"/>
      </rPr>
      <t>(MƠI NHẤT)</t>
    </r>
    <r>
      <rPr>
        <sz val="11"/>
        <color theme="1"/>
        <rFont val="Calibri"/>
        <family val="2"/>
        <scheme val="minor"/>
      </rPr>
      <t>: Jimmy Floyd Hasselbaink khuyên Chelsea không nên mua Joao Felix mà hãy chiêu mộ ngôi sao của Tottenham.</t>
    </r>
  </si>
  <si>
    <r>
      <t>#</t>
    </r>
    <r>
      <rPr>
        <sz val="11"/>
        <color rgb="FFFF0000"/>
        <rFont val="Calibri"/>
        <family val="2"/>
        <scheme val="minor"/>
      </rPr>
      <t>F</t>
    </r>
    <r>
      <rPr>
        <sz val="11"/>
        <color theme="1"/>
        <rFont val="Calibri"/>
        <family val="2"/>
        <scheme val="minor"/>
      </rPr>
      <t>lutter thật thú vị để làm việc cùng, và họ có #mobx để quản lý dữ liệu dễ dàng.</t>
    </r>
  </si>
  <si>
    <t>Word format inconsistence</t>
  </si>
  <si>
    <r>
      <t xml:space="preserve">Và tôi nghĩ đó chính là vấn đề </t>
    </r>
    <r>
      <rPr>
        <sz val="11"/>
        <color rgb="FFFF0000"/>
        <rFont val="Calibri"/>
        <family val="2"/>
        <scheme val="minor"/>
      </rPr>
      <t>gây ra</t>
    </r>
    <r>
      <rPr>
        <sz val="11"/>
        <color theme="1"/>
        <rFont val="Calibri"/>
        <family val="2"/>
        <scheme val="minor"/>
      </rPr>
      <t xml:space="preserve"> nháy màn hình.</t>
    </r>
  </si>
  <si>
    <t>Lacking context to analyze</t>
  </si>
  <si>
    <t>Không có bản dịch</t>
  </si>
  <si>
    <r>
      <t xml:space="preserve">... trước khi mua thì </t>
    </r>
    <r>
      <rPr>
        <sz val="11"/>
        <color rgb="FFFF0000"/>
        <rFont val="Calibri"/>
        <family val="2"/>
        <scheme val="minor"/>
      </rPr>
      <t>vàng quá</t>
    </r>
    <r>
      <rPr>
        <sz val="11"/>
        <color theme="1"/>
        <rFont val="Calibri"/>
        <family val="2"/>
        <scheme val="minor"/>
      </rPr>
      <t xml:space="preserve"> và được người bán bảo là giống vàng cổ.</t>
    </r>
  </si>
  <si>
    <r>
      <t>Anh ấy và Johnny Depp đều là</t>
    </r>
    <r>
      <rPr>
        <sz val="11"/>
        <color theme="1"/>
        <rFont val="Calibri"/>
        <family val="2"/>
        <scheme val="minor"/>
      </rPr>
      <t xml:space="preserve"> diễn viên tuyệt vời.</t>
    </r>
  </si>
  <si>
    <t>Correction: những diễn viên tuyệt vời</t>
  </si>
  <si>
    <r>
      <t xml:space="preserve">Ở phía </t>
    </r>
    <r>
      <rPr>
        <sz val="11"/>
        <color rgb="FFFF0000"/>
        <rFont val="Calibri"/>
        <family val="2"/>
        <scheme val="minor"/>
      </rPr>
      <t>sau cùng</t>
    </r>
    <r>
      <rPr>
        <sz val="11"/>
        <color theme="1"/>
        <rFont val="Calibri"/>
        <family val="2"/>
        <scheme val="minor"/>
      </rPr>
      <t xml:space="preserve"> của balo có một ngăn </t>
    </r>
    <r>
      <rPr>
        <sz val="11"/>
        <color rgb="FFFF0000"/>
        <rFont val="Calibri"/>
        <family val="2"/>
        <scheme val="minor"/>
      </rPr>
      <t xml:space="preserve">riêng biệt </t>
    </r>
    <r>
      <rPr>
        <sz val="11"/>
        <color theme="1"/>
        <rFont val="Calibri"/>
        <family val="2"/>
        <scheme val="minor"/>
      </rPr>
      <t>dành cho MacBook Pro của tôi và tất cả sách vở đều vừa vặn trong các túi được cung cấp.</t>
    </r>
  </si>
  <si>
    <r>
      <t xml:space="preserve">Ở phía sau cùng của balo có một ngăn riêng biệt dành cho MacBook Pro của tôi và tất cả sách vở đều vừa vặn trong các túi </t>
    </r>
    <r>
      <rPr>
        <sz val="11"/>
        <color rgb="FFFF0000"/>
        <rFont val="Calibri"/>
        <family val="2"/>
        <scheme val="minor"/>
      </rPr>
      <t>được cung cấp</t>
    </r>
    <r>
      <rPr>
        <sz val="11"/>
        <color theme="1"/>
        <rFont val="Calibri"/>
        <family val="2"/>
        <scheme val="minor"/>
      </rPr>
      <t>.</t>
    </r>
  </si>
  <si>
    <r>
      <t xml:space="preserve">Cộng đồng có được kiến thức để </t>
    </r>
    <r>
      <rPr>
        <sz val="11"/>
        <color rgb="FFFF0000"/>
        <rFont val="Calibri"/>
        <family val="2"/>
        <scheme val="minor"/>
      </rPr>
      <t>tự mình kiến tạo</t>
    </r>
    <r>
      <rPr>
        <sz val="11"/>
        <color theme="1"/>
        <rFont val="Calibri"/>
        <family val="2"/>
        <scheme val="minor"/>
      </rPr>
      <t xml:space="preserve"> và hỗ trợ sự phát triển của mình.</t>
    </r>
  </si>
  <si>
    <r>
      <t xml:space="preserve">Nếu cả ba người có thể gặp nhau và kiểm tra xem </t>
    </r>
    <r>
      <rPr>
        <sz val="11"/>
        <color rgb="FFFF0000"/>
        <rFont val="Calibri"/>
        <family val="2"/>
        <scheme val="minor"/>
      </rPr>
      <t>[DỰ ÁN 5]</t>
    </r>
    <r>
      <rPr>
        <sz val="11"/>
        <color theme="1"/>
        <rFont val="Calibri"/>
        <family val="2"/>
        <scheme val="minor"/>
      </rPr>
      <t xml:space="preserve"> đang làm gì với...</t>
    </r>
  </si>
  <si>
    <t>Shortcut key</t>
  </si>
  <si>
    <r>
      <rPr>
        <sz val="11"/>
        <color rgb="FFFF0000"/>
        <rFont val="Calibri"/>
        <family val="2"/>
        <scheme val="minor"/>
      </rPr>
      <t>Cảnh sát Chicago</t>
    </r>
    <r>
      <rPr>
        <sz val="11"/>
        <color theme="1"/>
        <rFont val="Calibri"/>
        <family val="2"/>
        <scheme val="minor"/>
      </rPr>
      <t xml:space="preserve"> thông báo hôm thứ Sáu rằng một cậu bé 16 tuổi đã bị buộc tội giết người trong vụ nổ súng khiến hai học sinh thiệt mạng tại một trường trung học ở Chicago hồi tháng 12.</t>
    </r>
  </si>
  <si>
    <r>
      <rPr>
        <sz val="11"/>
        <color rgb="FFFF0000"/>
        <rFont val="Calibri"/>
        <family val="2"/>
        <scheme val="minor"/>
      </rPr>
      <t>Mặc dù mới ra mắt nhưng</t>
    </r>
    <r>
      <rPr>
        <sz val="11"/>
        <color theme="1"/>
        <rFont val="Calibri"/>
        <family val="2"/>
        <scheme val="minor"/>
      </rPr>
      <t xml:space="preserve"> tôi sẽ cho Pedro Porro một cơ hội vì đây là trận ra mắt của cậu ấy. Tuy nhiên, màn trình diễn của cậu ấy thật đáng khó tin!</t>
    </r>
  </si>
  <si>
    <r>
      <t xml:space="preserve">Mặc dù mới ra mắt nhưng tôi sẽ cho Pedro Porro một cơ hội vì đây là trận ra mắt của cậu ấy. Tuy nhiên, màn trình diễn của cậu ấy </t>
    </r>
    <r>
      <rPr>
        <sz val="11"/>
        <color rgb="FFFF0000"/>
        <rFont val="Calibri"/>
        <family val="2"/>
        <scheme val="minor"/>
      </rPr>
      <t>thật đáng khó tin</t>
    </r>
    <r>
      <rPr>
        <sz val="11"/>
        <color theme="1"/>
        <rFont val="Calibri"/>
        <family val="2"/>
        <scheme val="minor"/>
      </rPr>
      <t>!</t>
    </r>
  </si>
  <si>
    <r>
      <t xml:space="preserve">Prigozhin tuyên bố lính đánh thuê thuộc </t>
    </r>
    <r>
      <rPr>
        <sz val="11"/>
        <color rgb="FFFF0000"/>
        <rFont val="Calibri"/>
        <family val="2"/>
        <scheme val="minor"/>
      </rPr>
      <t>tập</t>
    </r>
    <r>
      <rPr>
        <sz val="11"/>
        <color theme="1"/>
        <rFont val="Calibri"/>
        <family val="2"/>
        <scheme val="minor"/>
      </rPr>
      <t xml:space="preserve"> đoàn Wagner vẫn đang tiếp tục các trận chiến khốc liệt để giành quyền kiểm soát Bakhmut, một thành trì của Ukraine ở vùng Donetsk.</t>
    </r>
  </si>
  <si>
    <r>
      <t xml:space="preserve">Nếu bạn hoặc </t>
    </r>
    <r>
      <rPr>
        <sz val="11"/>
        <color rgb="FFFF0000"/>
        <rFont val="Calibri"/>
        <family val="2"/>
        <scheme val="minor"/>
      </rPr>
      <t>người thân</t>
    </r>
    <r>
      <rPr>
        <sz val="11"/>
        <color theme="1"/>
        <rFont val="Calibri"/>
        <family val="2"/>
        <scheme val="minor"/>
      </rPr>
      <t xml:space="preserve"> của bạn đang gặp phải khủng hoảng cảm xúc hoặc có ý định tự tử, bạn có thể liên lạc với Đường dây Dịch vụ Phòng chống Tự tử và Khủng hoảng 988 bằng cách gọi hoặc nhắn tin đến số 988.</t>
    </r>
  </si>
  <si>
    <r>
      <rPr>
        <sz val="11"/>
        <color rgb="FFFF0000"/>
        <rFont val="Calibri"/>
        <family val="2"/>
        <scheme val="minor"/>
      </rPr>
      <t>Vụ án</t>
    </r>
    <r>
      <rPr>
        <sz val="11"/>
        <color theme="1"/>
        <rFont val="Calibri"/>
        <family val="2"/>
        <scheme val="minor"/>
      </rPr>
      <t xml:space="preserve"> này ổn, nhưng không xuất sắc - tối đa 3,5 hoặc 4 điểm.</t>
    </r>
  </si>
  <si>
    <t>Don’t think it could be "vụ án" given the full source text</t>
  </si>
  <si>
    <r>
      <t xml:space="preserve">Liên hệ với các </t>
    </r>
    <r>
      <rPr>
        <sz val="11"/>
        <color rgb="FFFF0000"/>
        <rFont val="Calibri"/>
        <family val="2"/>
        <scheme val="minor"/>
      </rPr>
      <t>chuyên gia</t>
    </r>
    <r>
      <rPr>
        <sz val="11"/>
        <color theme="1"/>
        <rFont val="Calibri"/>
        <family val="2"/>
        <scheme val="minor"/>
      </rPr>
      <t xml:space="preserve"> tư vấn Salesforce của chúng tôi ngay hôm nay!</t>
    </r>
  </si>
  <si>
    <r>
      <t xml:space="preserve">THÊM NỮA: Jimmy Floyd Hasselbaink khuyên Chelsea không nên ký hợp đồng với Joao Felix </t>
    </r>
    <r>
      <rPr>
        <sz val="11"/>
        <color rgb="FFFF0000"/>
        <rFont val="Calibri"/>
        <family val="2"/>
        <scheme val="minor"/>
      </rPr>
      <t>và</t>
    </r>
    <r>
      <rPr>
        <sz val="11"/>
        <color theme="1"/>
        <rFont val="Calibri"/>
        <family val="2"/>
        <scheme val="minor"/>
      </rPr>
      <t xml:space="preserve"> thay vào đó nên chiêu mộ ngôi sao của Tottenham.</t>
    </r>
  </si>
  <si>
    <r>
      <t xml:space="preserve">Hãy liên hệ với (các) </t>
    </r>
    <r>
      <rPr>
        <sz val="11"/>
        <color rgb="FFFF0000"/>
        <rFont val="Calibri"/>
        <family val="2"/>
        <scheme val="minor"/>
      </rPr>
      <t>Chuyên gia</t>
    </r>
    <r>
      <rPr>
        <sz val="11"/>
        <color theme="1"/>
        <rFont val="Calibri"/>
        <family val="2"/>
        <scheme val="minor"/>
      </rPr>
      <t xml:space="preserve"> tư vấn Salesforce của chúng tôi ngay hôm nay!</t>
    </r>
  </si>
  <si>
    <t>Grammatical register</t>
  </si>
  <si>
    <t>Inconsistency</t>
  </si>
  <si>
    <t>Link/cross-reference</t>
  </si>
  <si>
    <t>Address format</t>
  </si>
  <si>
    <t>Date format</t>
  </si>
  <si>
    <t>Currency format</t>
  </si>
  <si>
    <t>Measurement format</t>
  </si>
  <si>
    <t>Telephone format</t>
  </si>
  <si>
    <t>Culture-specific reference</t>
  </si>
  <si>
    <r>
      <t xml:space="preserve">Và cũng, đối với </t>
    </r>
    <r>
      <rPr>
        <sz val="11"/>
        <color rgb="FFFF0000"/>
        <rFont val="Calibri"/>
        <family val="2"/>
        <scheme val="minor"/>
      </rPr>
      <t>công nhân nhận dạng ngôn ngữ</t>
    </r>
    <r>
      <rPr>
        <sz val="11"/>
        <color theme="1"/>
        <rFont val="Calibri"/>
        <family val="2"/>
        <scheme val="minor"/>
      </rPr>
      <t xml:space="preserve"> này và sau đó chúng ta cần phải hợp nhất những đầu ra này, và đây là công cụ mà chúng ta chưa có.</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</si>
</sst>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theme="1"/>
      <name val="Calibri"/>
      <family val="2"/>
      <scheme val="minor"/>
    </font>
    <font>
      <sz val="10"/>
      <color theme="1"/>
      <name val="Calibri"/>
      <family val="2"/>
      <scheme val="minor"/>
    </font>
    <font>
      <sz val="11"/>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2CC"/>
        <bgColor rgb="FFFFF2CC"/>
      </patternFill>
    </fill>
  </fills>
  <borders count="1">
    <border>
      <left/>
      <right/>
      <top/>
      <bottom/>
      <diagonal/>
    </border>
  </borders>
  <cellStyleXfs count="1">
    <xf numFmtId="0" fontId="0" fillId="0" borderId="0"/>
  </cellStyleXfs>
  <cellXfs count="14">
    <xf numFmtId="0" fontId="0" fillId="0" borderId="0" xfId="0"/>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top" wrapText="1"/>
    </xf>
    <xf numFmtId="0" fontId="2" fillId="0" borderId="0" xfId="0" applyFont="1"/>
    <xf numFmtId="0" fontId="3" fillId="2" borderId="0" xfId="0" applyFont="1" applyFill="1" applyAlignment="1">
      <alignment vertical="top" wrapText="1"/>
    </xf>
    <xf numFmtId="0" fontId="2" fillId="2" borderId="0" xfId="0" applyFont="1" applyFill="1"/>
    <xf numFmtId="0" fontId="1"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top" wrapText="1"/>
    </xf>
    <xf numFmtId="0" fontId="5" fillId="3" borderId="0" xfId="0" applyFont="1" applyFill="1" applyAlignment="1">
      <alignment vertical="top" wrapText="1"/>
    </xf>
    <xf numFmtId="0" fontId="0" fillId="0" borderId="0" xfId="0" applyAlignment="1">
      <alignment vertical="center" wrapText="1"/>
    </xf>
    <xf numFmtId="0" fontId="5" fillId="4" borderId="0" xfId="0" applyFont="1" applyFill="1" applyAlignment="1">
      <alignment vertical="top"/>
    </xf>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opLeftCell="H1" workbookViewId="0">
      <pane ySplit="1" topLeftCell="A26" activePane="bottomLeft" state="frozen"/>
      <selection pane="bottomLeft" activeCell="J11" sqref="J11:J37"/>
    </sheetView>
  </sheetViews>
  <sheetFormatPr defaultRowHeight="14.4" x14ac:dyDescent="0.3"/>
  <cols>
    <col min="1" max="2" width="6.88671875" customWidth="1"/>
    <col min="3" max="3" width="29" customWidth="1"/>
    <col min="4" max="6" width="14.33203125" customWidth="1"/>
    <col min="7" max="7" width="36.33203125" customWidth="1"/>
    <col min="9" max="9" width="16" customWidth="1"/>
    <col min="10" max="10" width="20.77734375" customWidth="1"/>
    <col min="11" max="15" width="13.109375" customWidth="1"/>
    <col min="16" max="16" width="20.77734375" customWidth="1"/>
  </cols>
  <sheetData>
    <row r="1" spans="1:15" ht="27.6" x14ac:dyDescent="0.3">
      <c r="A1" s="1" t="s">
        <v>0</v>
      </c>
      <c r="B1" s="2" t="s">
        <v>1</v>
      </c>
      <c r="C1" s="2" t="s">
        <v>2</v>
      </c>
      <c r="D1" s="2" t="s">
        <v>3</v>
      </c>
      <c r="E1" s="2" t="s">
        <v>4</v>
      </c>
      <c r="F1" s="2" t="s">
        <v>5</v>
      </c>
      <c r="G1" s="2" t="s">
        <v>64</v>
      </c>
      <c r="I1" s="2" t="s">
        <v>22</v>
      </c>
    </row>
    <row r="2" spans="1:15" ht="28.8" x14ac:dyDescent="0.3">
      <c r="A2" s="3">
        <v>1</v>
      </c>
      <c r="B2" s="7">
        <v>5.0999999999999996</v>
      </c>
      <c r="C2" s="8" t="s">
        <v>34</v>
      </c>
      <c r="D2" s="3" t="s">
        <v>30</v>
      </c>
      <c r="E2" s="3" t="s">
        <v>35</v>
      </c>
      <c r="F2" s="3" t="s">
        <v>8</v>
      </c>
      <c r="G2" s="3"/>
      <c r="I2" s="4" t="s">
        <v>23</v>
      </c>
      <c r="J2" s="4" t="s">
        <v>24</v>
      </c>
      <c r="K2" s="4" t="s">
        <v>25</v>
      </c>
      <c r="L2" s="4" t="s">
        <v>26</v>
      </c>
      <c r="M2" s="4" t="s">
        <v>27</v>
      </c>
      <c r="N2" s="4" t="s">
        <v>28</v>
      </c>
      <c r="O2" s="4" t="s">
        <v>29</v>
      </c>
    </row>
    <row r="3" spans="1:15" ht="21" customHeight="1" x14ac:dyDescent="0.3">
      <c r="A3" s="3">
        <v>2</v>
      </c>
      <c r="B3" s="7">
        <v>5.0999999999999996</v>
      </c>
      <c r="C3" s="7" t="s">
        <v>36</v>
      </c>
      <c r="D3" s="3" t="s">
        <v>13</v>
      </c>
      <c r="E3" s="3" t="s">
        <v>17</v>
      </c>
      <c r="F3" s="3" t="s">
        <v>8</v>
      </c>
      <c r="G3" s="3"/>
      <c r="I3" t="s">
        <v>6</v>
      </c>
      <c r="J3">
        <f>COUNTIF($D:$D,$I3)</f>
        <v>11</v>
      </c>
      <c r="K3">
        <f>COUNTIFS($D:$D,$I3,$F:$F,"Neutral")</f>
        <v>1</v>
      </c>
      <c r="L3">
        <f>COUNTIFS($D:$D,$I3,$F:$F,"Minor")</f>
        <v>2</v>
      </c>
      <c r="M3">
        <f>COUNTIFS($D:$D,$I3,$F:$F,"Major")</f>
        <v>5</v>
      </c>
      <c r="N3">
        <f>COUNTIFS($D:$D,$I3,$F:$F,"Critical")</f>
        <v>3</v>
      </c>
      <c r="O3">
        <f>K3*0+L3*1+M3*5+N3*10</f>
        <v>57</v>
      </c>
    </row>
    <row r="4" spans="1:15" ht="72" x14ac:dyDescent="0.3">
      <c r="A4" s="3">
        <v>9</v>
      </c>
      <c r="B4" s="7">
        <v>7.1</v>
      </c>
      <c r="C4" s="7" t="s">
        <v>37</v>
      </c>
      <c r="D4" s="3" t="s">
        <v>30</v>
      </c>
      <c r="E4" s="3" t="s">
        <v>38</v>
      </c>
      <c r="F4" s="3" t="s">
        <v>10</v>
      </c>
      <c r="G4" s="3"/>
      <c r="I4" t="s">
        <v>13</v>
      </c>
      <c r="J4">
        <f t="shared" ref="J4:J8" si="0">COUNTIF($D:$D,$I4)</f>
        <v>4</v>
      </c>
      <c r="K4">
        <f t="shared" ref="K4:K8" si="1">COUNTIFS($D:$D,$I4,$F:$F,"Neutral")</f>
        <v>0</v>
      </c>
      <c r="L4">
        <f t="shared" ref="L4:L8" si="2">COUNTIFS($D:$D,$I4,$F:$F,"Minor")</f>
        <v>3</v>
      </c>
      <c r="M4">
        <f t="shared" ref="M4:M8" si="3">COUNTIFS($D:$D,$I4,$F:$F,"Major")</f>
        <v>1</v>
      </c>
      <c r="N4">
        <f t="shared" ref="N4:N8" si="4">COUNTIFS($D:$D,$I4,$F:$F,"Critical")</f>
        <v>0</v>
      </c>
      <c r="O4">
        <f t="shared" ref="O4:O8" si="5">K4*0+L4*1+M4*5+N4*10</f>
        <v>8</v>
      </c>
    </row>
    <row r="5" spans="1:15" ht="72" x14ac:dyDescent="0.3">
      <c r="A5" s="3">
        <v>10</v>
      </c>
      <c r="B5" s="7">
        <v>7.1</v>
      </c>
      <c r="C5" s="7" t="s">
        <v>39</v>
      </c>
      <c r="D5" s="3" t="s">
        <v>13</v>
      </c>
      <c r="E5" s="3" t="s">
        <v>15</v>
      </c>
      <c r="F5" s="3" t="s">
        <v>8</v>
      </c>
      <c r="G5" s="3"/>
      <c r="I5" t="s">
        <v>30</v>
      </c>
      <c r="J5">
        <f t="shared" si="0"/>
        <v>11</v>
      </c>
      <c r="K5">
        <f t="shared" si="1"/>
        <v>6</v>
      </c>
      <c r="L5">
        <f t="shared" si="2"/>
        <v>5</v>
      </c>
      <c r="M5">
        <f t="shared" si="3"/>
        <v>0</v>
      </c>
      <c r="N5">
        <f t="shared" si="4"/>
        <v>0</v>
      </c>
      <c r="O5">
        <f t="shared" si="5"/>
        <v>5</v>
      </c>
    </row>
    <row r="6" spans="1:15" ht="43.2" x14ac:dyDescent="0.3">
      <c r="A6" s="3">
        <v>18</v>
      </c>
      <c r="B6" s="7">
        <v>9.1</v>
      </c>
      <c r="C6" s="7" t="s">
        <v>40</v>
      </c>
      <c r="D6" s="3" t="s">
        <v>6</v>
      </c>
      <c r="E6" s="3" t="s">
        <v>11</v>
      </c>
      <c r="F6" s="3" t="s">
        <v>12</v>
      </c>
      <c r="G6" s="3"/>
      <c r="I6" t="s">
        <v>93</v>
      </c>
      <c r="J6">
        <f t="shared" si="0"/>
        <v>0</v>
      </c>
      <c r="K6">
        <f t="shared" si="1"/>
        <v>0</v>
      </c>
      <c r="L6">
        <f t="shared" si="2"/>
        <v>0</v>
      </c>
      <c r="M6">
        <f t="shared" si="3"/>
        <v>0</v>
      </c>
      <c r="N6">
        <f t="shared" si="4"/>
        <v>0</v>
      </c>
      <c r="O6">
        <f t="shared" si="5"/>
        <v>0</v>
      </c>
    </row>
    <row r="7" spans="1:15" ht="57.6" x14ac:dyDescent="0.3">
      <c r="A7" s="3">
        <v>27</v>
      </c>
      <c r="B7" s="7">
        <v>19.100000000000001</v>
      </c>
      <c r="C7" s="7" t="s">
        <v>41</v>
      </c>
      <c r="D7" s="3" t="s">
        <v>13</v>
      </c>
      <c r="E7" s="3" t="s">
        <v>17</v>
      </c>
      <c r="F7" s="3" t="s">
        <v>8</v>
      </c>
      <c r="G7" s="9"/>
      <c r="I7" t="s">
        <v>19</v>
      </c>
      <c r="J7">
        <f t="shared" si="0"/>
        <v>0</v>
      </c>
      <c r="K7">
        <f>COUNTIFS($D:$D,$I7,$F:$F,"Neutral")</f>
        <v>0</v>
      </c>
      <c r="L7">
        <f t="shared" si="2"/>
        <v>0</v>
      </c>
      <c r="M7">
        <f t="shared" si="3"/>
        <v>0</v>
      </c>
      <c r="N7">
        <f t="shared" si="4"/>
        <v>0</v>
      </c>
      <c r="O7">
        <f t="shared" si="5"/>
        <v>0</v>
      </c>
    </row>
    <row r="8" spans="1:15" ht="82.8" x14ac:dyDescent="0.3">
      <c r="A8" s="3">
        <v>28</v>
      </c>
      <c r="B8" s="7">
        <v>19.100000000000001</v>
      </c>
      <c r="C8" s="7" t="s">
        <v>42</v>
      </c>
      <c r="D8" s="3" t="s">
        <v>6</v>
      </c>
      <c r="E8" s="3" t="s">
        <v>43</v>
      </c>
      <c r="F8" s="3" t="s">
        <v>8</v>
      </c>
      <c r="G8" s="9" t="s">
        <v>44</v>
      </c>
      <c r="I8" t="s">
        <v>31</v>
      </c>
      <c r="J8">
        <f t="shared" si="0"/>
        <v>0</v>
      </c>
      <c r="K8">
        <f t="shared" si="1"/>
        <v>0</v>
      </c>
      <c r="L8">
        <f t="shared" si="2"/>
        <v>0</v>
      </c>
      <c r="M8">
        <f t="shared" si="3"/>
        <v>0</v>
      </c>
      <c r="N8">
        <f t="shared" si="4"/>
        <v>0</v>
      </c>
      <c r="O8">
        <f t="shared" si="5"/>
        <v>0</v>
      </c>
    </row>
    <row r="9" spans="1:15" ht="57.6" x14ac:dyDescent="0.3">
      <c r="A9" s="3">
        <v>48</v>
      </c>
      <c r="B9" s="7">
        <v>37.1</v>
      </c>
      <c r="C9" s="7" t="s">
        <v>45</v>
      </c>
      <c r="D9" s="3" t="s">
        <v>30</v>
      </c>
      <c r="E9" s="3" t="s">
        <v>35</v>
      </c>
      <c r="F9" s="3" t="s">
        <v>10</v>
      </c>
      <c r="G9" s="3"/>
      <c r="I9" s="5" t="s">
        <v>32</v>
      </c>
      <c r="J9" s="6">
        <f t="shared" ref="J9:O9" si="6">SUM(J3:J8)</f>
        <v>26</v>
      </c>
      <c r="K9" s="6">
        <f t="shared" si="6"/>
        <v>7</v>
      </c>
      <c r="L9" s="6">
        <f t="shared" si="6"/>
        <v>10</v>
      </c>
      <c r="M9" s="6">
        <f t="shared" si="6"/>
        <v>6</v>
      </c>
      <c r="N9" s="6">
        <f t="shared" si="6"/>
        <v>3</v>
      </c>
      <c r="O9" s="6">
        <f t="shared" si="6"/>
        <v>70</v>
      </c>
    </row>
    <row r="10" spans="1:15" ht="28.8" x14ac:dyDescent="0.3">
      <c r="A10" s="3">
        <v>53</v>
      </c>
      <c r="B10" s="7">
        <v>38.1</v>
      </c>
      <c r="C10" s="7" t="s">
        <v>46</v>
      </c>
      <c r="D10" s="3" t="s">
        <v>30</v>
      </c>
      <c r="E10" s="3" t="s">
        <v>38</v>
      </c>
      <c r="F10" s="9" t="s">
        <v>10</v>
      </c>
      <c r="G10" s="3"/>
    </row>
    <row r="11" spans="1:15" ht="43.2" x14ac:dyDescent="0.3">
      <c r="A11" s="3">
        <v>56</v>
      </c>
      <c r="B11" s="7">
        <v>41.1</v>
      </c>
      <c r="C11" s="7" t="s">
        <v>47</v>
      </c>
      <c r="D11" s="3" t="s">
        <v>30</v>
      </c>
      <c r="E11" s="3" t="s">
        <v>38</v>
      </c>
      <c r="F11" s="9" t="s">
        <v>10</v>
      </c>
      <c r="G11" s="3"/>
      <c r="I11" s="12" t="s">
        <v>7</v>
      </c>
      <c r="J11">
        <f>COUNTIF($E:$E,$I11)</f>
        <v>1</v>
      </c>
    </row>
    <row r="12" spans="1:15" ht="28.8" x14ac:dyDescent="0.3">
      <c r="A12" s="3">
        <v>63</v>
      </c>
      <c r="B12" s="7">
        <v>50.1</v>
      </c>
      <c r="C12" s="8" t="s">
        <v>48</v>
      </c>
      <c r="D12" s="3" t="s">
        <v>30</v>
      </c>
      <c r="E12" s="9" t="s">
        <v>35</v>
      </c>
      <c r="F12" s="9" t="s">
        <v>8</v>
      </c>
      <c r="G12" s="3"/>
      <c r="I12" s="12" t="s">
        <v>14</v>
      </c>
      <c r="J12">
        <f t="shared" ref="J12:J37" si="7">COUNTIF($E:$E,$I12)</f>
        <v>1</v>
      </c>
    </row>
    <row r="13" spans="1:15" ht="72" x14ac:dyDescent="0.3">
      <c r="A13" s="3">
        <v>66</v>
      </c>
      <c r="B13" s="7">
        <v>58.1</v>
      </c>
      <c r="C13" s="7" t="s">
        <v>49</v>
      </c>
      <c r="D13" s="9" t="s">
        <v>30</v>
      </c>
      <c r="E13" s="9" t="s">
        <v>35</v>
      </c>
      <c r="F13" s="9" t="s">
        <v>8</v>
      </c>
      <c r="G13" s="3"/>
      <c r="I13" s="12" t="s">
        <v>11</v>
      </c>
      <c r="J13">
        <f t="shared" si="7"/>
        <v>7</v>
      </c>
    </row>
    <row r="14" spans="1:15" ht="57.6" x14ac:dyDescent="0.3">
      <c r="A14" s="3">
        <v>70</v>
      </c>
      <c r="B14" s="7">
        <v>63.1</v>
      </c>
      <c r="C14" s="7" t="s">
        <v>50</v>
      </c>
      <c r="D14" s="9" t="s">
        <v>6</v>
      </c>
      <c r="E14" s="9" t="s">
        <v>11</v>
      </c>
      <c r="F14" s="9" t="s">
        <v>12</v>
      </c>
      <c r="G14" s="3"/>
      <c r="I14" s="12" t="s">
        <v>9</v>
      </c>
      <c r="J14">
        <f t="shared" si="7"/>
        <v>0</v>
      </c>
    </row>
    <row r="15" spans="1:15" ht="43.2" x14ac:dyDescent="0.3">
      <c r="A15" s="3">
        <v>80</v>
      </c>
      <c r="B15" s="7">
        <v>70.099999999999994</v>
      </c>
      <c r="C15" s="8" t="s">
        <v>51</v>
      </c>
      <c r="D15" s="9" t="s">
        <v>30</v>
      </c>
      <c r="E15" s="9" t="s">
        <v>35</v>
      </c>
      <c r="F15" s="9" t="s">
        <v>8</v>
      </c>
      <c r="G15" s="3"/>
      <c r="I15" s="12" t="s">
        <v>43</v>
      </c>
      <c r="J15">
        <f t="shared" si="7"/>
        <v>2</v>
      </c>
    </row>
    <row r="16" spans="1:15" ht="86.4" x14ac:dyDescent="0.3">
      <c r="A16" s="3">
        <v>87</v>
      </c>
      <c r="B16" s="7">
        <v>76.099999999999994</v>
      </c>
      <c r="C16" s="7" t="s">
        <v>52</v>
      </c>
      <c r="D16" s="9" t="s">
        <v>30</v>
      </c>
      <c r="E16" s="9" t="s">
        <v>35</v>
      </c>
      <c r="F16" s="9" t="s">
        <v>10</v>
      </c>
      <c r="G16" s="3"/>
      <c r="I16" s="12" t="s">
        <v>16</v>
      </c>
      <c r="J16">
        <f t="shared" si="7"/>
        <v>0</v>
      </c>
    </row>
    <row r="17" spans="1:10" ht="72" x14ac:dyDescent="0.3">
      <c r="A17" s="3">
        <v>92</v>
      </c>
      <c r="B17" s="7">
        <v>79.099999999999994</v>
      </c>
      <c r="C17" s="7" t="s">
        <v>53</v>
      </c>
      <c r="D17" s="9" t="s">
        <v>13</v>
      </c>
      <c r="E17" s="3" t="s">
        <v>15</v>
      </c>
      <c r="F17" s="9" t="s">
        <v>12</v>
      </c>
      <c r="G17" s="3"/>
      <c r="I17" s="13"/>
      <c r="J17">
        <f t="shared" si="7"/>
        <v>0</v>
      </c>
    </row>
    <row r="18" spans="1:10" ht="72" x14ac:dyDescent="0.3">
      <c r="A18" s="3">
        <v>93</v>
      </c>
      <c r="B18" s="7">
        <v>79.099999999999994</v>
      </c>
      <c r="C18" s="7" t="s">
        <v>54</v>
      </c>
      <c r="D18" s="9" t="s">
        <v>6</v>
      </c>
      <c r="E18" s="9" t="s">
        <v>11</v>
      </c>
      <c r="F18" s="9" t="s">
        <v>12</v>
      </c>
      <c r="G18" s="3"/>
      <c r="I18" s="13" t="s">
        <v>17</v>
      </c>
      <c r="J18">
        <f t="shared" si="7"/>
        <v>2</v>
      </c>
    </row>
    <row r="19" spans="1:10" ht="28.8" x14ac:dyDescent="0.3">
      <c r="A19" s="3">
        <v>97</v>
      </c>
      <c r="B19" s="7">
        <v>81.099999999999994</v>
      </c>
      <c r="C19" s="7" t="s">
        <v>55</v>
      </c>
      <c r="D19" s="9" t="s">
        <v>30</v>
      </c>
      <c r="E19" s="9" t="s">
        <v>35</v>
      </c>
      <c r="F19" s="9" t="s">
        <v>10</v>
      </c>
      <c r="G19" s="3"/>
      <c r="I19" s="13" t="s">
        <v>20</v>
      </c>
      <c r="J19">
        <f t="shared" si="7"/>
        <v>0</v>
      </c>
    </row>
    <row r="20" spans="1:10" ht="43.2" x14ac:dyDescent="0.3">
      <c r="A20" s="3">
        <v>98</v>
      </c>
      <c r="B20" s="7">
        <v>83.1</v>
      </c>
      <c r="C20" s="7" t="s">
        <v>56</v>
      </c>
      <c r="D20" s="3" t="s">
        <v>6</v>
      </c>
      <c r="E20" s="3" t="s">
        <v>11</v>
      </c>
      <c r="F20" s="3" t="s">
        <v>12</v>
      </c>
      <c r="G20" s="3"/>
      <c r="I20" s="13" t="s">
        <v>15</v>
      </c>
      <c r="J20">
        <f t="shared" si="7"/>
        <v>2</v>
      </c>
    </row>
    <row r="21" spans="1:10" ht="28.8" x14ac:dyDescent="0.3">
      <c r="A21" s="3">
        <v>103</v>
      </c>
      <c r="B21" s="7">
        <v>86.1</v>
      </c>
      <c r="C21" s="7" t="s">
        <v>57</v>
      </c>
      <c r="D21" s="9" t="s">
        <v>6</v>
      </c>
      <c r="E21" s="9" t="s">
        <v>11</v>
      </c>
      <c r="F21" s="9" t="s">
        <v>12</v>
      </c>
      <c r="G21" s="3"/>
      <c r="I21" s="13" t="s">
        <v>154</v>
      </c>
      <c r="J21">
        <f t="shared" si="7"/>
        <v>0</v>
      </c>
    </row>
    <row r="22" spans="1:10" ht="43.2" x14ac:dyDescent="0.3">
      <c r="A22" s="3">
        <v>106</v>
      </c>
      <c r="B22" s="7">
        <v>90.1</v>
      </c>
      <c r="C22" s="7" t="s">
        <v>58</v>
      </c>
      <c r="D22" s="9" t="s">
        <v>30</v>
      </c>
      <c r="E22" s="9" t="s">
        <v>35</v>
      </c>
      <c r="F22" s="9" t="s">
        <v>8</v>
      </c>
      <c r="G22" s="3"/>
      <c r="I22" s="13" t="s">
        <v>155</v>
      </c>
      <c r="J22">
        <f t="shared" si="7"/>
        <v>0</v>
      </c>
    </row>
    <row r="23" spans="1:10" ht="201.6" x14ac:dyDescent="0.3">
      <c r="A23" s="3">
        <v>111</v>
      </c>
      <c r="B23" s="7">
        <v>94.1</v>
      </c>
      <c r="C23" s="7" t="s">
        <v>59</v>
      </c>
      <c r="D23" s="3" t="s">
        <v>6</v>
      </c>
      <c r="E23" s="9" t="s">
        <v>11</v>
      </c>
      <c r="F23" s="9" t="s">
        <v>18</v>
      </c>
      <c r="G23" s="3"/>
      <c r="I23" s="13" t="s">
        <v>156</v>
      </c>
      <c r="J23">
        <f t="shared" si="7"/>
        <v>0</v>
      </c>
    </row>
    <row r="24" spans="1:10" ht="201.6" x14ac:dyDescent="0.3">
      <c r="A24" s="3">
        <v>112</v>
      </c>
      <c r="B24" s="7">
        <v>94.1</v>
      </c>
      <c r="C24" s="7" t="s">
        <v>60</v>
      </c>
      <c r="D24" s="9" t="s">
        <v>6</v>
      </c>
      <c r="E24" s="9" t="s">
        <v>14</v>
      </c>
      <c r="F24" s="9" t="s">
        <v>18</v>
      </c>
      <c r="G24" s="9" t="s">
        <v>61</v>
      </c>
      <c r="I24" s="13" t="s">
        <v>129</v>
      </c>
      <c r="J24">
        <f t="shared" si="7"/>
        <v>0</v>
      </c>
    </row>
    <row r="25" spans="1:10" ht="201.6" x14ac:dyDescent="0.3">
      <c r="A25" s="3">
        <v>113</v>
      </c>
      <c r="B25" s="7">
        <v>94.1</v>
      </c>
      <c r="C25" s="7" t="s">
        <v>62</v>
      </c>
      <c r="D25" s="9" t="s">
        <v>6</v>
      </c>
      <c r="E25" s="9" t="s">
        <v>7</v>
      </c>
      <c r="F25" s="9" t="s">
        <v>18</v>
      </c>
      <c r="G25" s="9"/>
      <c r="I25" s="12"/>
      <c r="J25">
        <f t="shared" si="7"/>
        <v>0</v>
      </c>
    </row>
    <row r="26" spans="1:10" ht="43.2" x14ac:dyDescent="0.3">
      <c r="A26" s="3">
        <v>123</v>
      </c>
      <c r="B26" s="7">
        <v>97.1</v>
      </c>
      <c r="C26" s="7" t="s">
        <v>63</v>
      </c>
      <c r="D26" s="3" t="s">
        <v>6</v>
      </c>
      <c r="E26" s="3" t="s">
        <v>43</v>
      </c>
      <c r="F26" s="3" t="s">
        <v>10</v>
      </c>
      <c r="G26" s="3"/>
      <c r="I26" s="12" t="s">
        <v>35</v>
      </c>
      <c r="J26">
        <f t="shared" si="7"/>
        <v>8</v>
      </c>
    </row>
    <row r="27" spans="1:10" ht="43.2" x14ac:dyDescent="0.3">
      <c r="A27" s="3">
        <v>124</v>
      </c>
      <c r="B27" s="7">
        <v>97.1</v>
      </c>
      <c r="C27" s="7" t="s">
        <v>153</v>
      </c>
      <c r="D27" s="9" t="s">
        <v>6</v>
      </c>
      <c r="E27" s="9" t="s">
        <v>11</v>
      </c>
      <c r="F27" s="3" t="s">
        <v>8</v>
      </c>
      <c r="I27" s="12" t="s">
        <v>82</v>
      </c>
      <c r="J27">
        <f t="shared" si="7"/>
        <v>0</v>
      </c>
    </row>
    <row r="28" spans="1:10" x14ac:dyDescent="0.3">
      <c r="I28" s="12" t="s">
        <v>38</v>
      </c>
      <c r="J28">
        <f t="shared" si="7"/>
        <v>3</v>
      </c>
    </row>
    <row r="29" spans="1:10" x14ac:dyDescent="0.3">
      <c r="I29" s="13"/>
      <c r="J29">
        <f t="shared" si="7"/>
        <v>0</v>
      </c>
    </row>
    <row r="30" spans="1:10" x14ac:dyDescent="0.3">
      <c r="I30" s="13" t="s">
        <v>157</v>
      </c>
      <c r="J30">
        <f t="shared" si="7"/>
        <v>0</v>
      </c>
    </row>
    <row r="31" spans="1:10" x14ac:dyDescent="0.3">
      <c r="I31" s="13" t="s">
        <v>158</v>
      </c>
      <c r="J31">
        <f t="shared" si="7"/>
        <v>0</v>
      </c>
    </row>
    <row r="32" spans="1:10" x14ac:dyDescent="0.3">
      <c r="I32" s="13" t="s">
        <v>159</v>
      </c>
      <c r="J32">
        <f t="shared" si="7"/>
        <v>0</v>
      </c>
    </row>
    <row r="33" spans="9:10" x14ac:dyDescent="0.3">
      <c r="I33" s="13" t="s">
        <v>160</v>
      </c>
      <c r="J33">
        <f t="shared" si="7"/>
        <v>0</v>
      </c>
    </row>
    <row r="34" spans="9:10" x14ac:dyDescent="0.3">
      <c r="I34" s="13" t="s">
        <v>143</v>
      </c>
      <c r="J34">
        <f t="shared" si="7"/>
        <v>0</v>
      </c>
    </row>
    <row r="35" spans="9:10" x14ac:dyDescent="0.3">
      <c r="I35" s="13" t="s">
        <v>161</v>
      </c>
      <c r="J35">
        <f t="shared" si="7"/>
        <v>0</v>
      </c>
    </row>
    <row r="36" spans="9:10" x14ac:dyDescent="0.3">
      <c r="I36" s="12"/>
      <c r="J36">
        <f t="shared" si="7"/>
        <v>0</v>
      </c>
    </row>
    <row r="37" spans="9:10" x14ac:dyDescent="0.3">
      <c r="I37" s="12" t="s">
        <v>162</v>
      </c>
      <c r="J37">
        <f t="shared" si="7"/>
        <v>0</v>
      </c>
    </row>
  </sheetData>
  <dataValidations count="1">
    <dataValidation type="list" allowBlank="1" showInputMessage="1" showErrorMessage="1" sqref="E2:E27" xr:uid="{F0F37AA9-E97F-4861-8DDA-AC5E0C366DF0}">
      <formula1>INDIRECT($D2)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342C-79DA-4852-874A-4EED963CADB7}">
  <dimension ref="A1:P37"/>
  <sheetViews>
    <sheetView topLeftCell="J1" workbookViewId="0">
      <pane ySplit="1" topLeftCell="A5" activePane="bottomLeft" state="frozen"/>
      <selection pane="bottomLeft" activeCell="O9" sqref="O3:O9"/>
    </sheetView>
  </sheetViews>
  <sheetFormatPr defaultRowHeight="14.4" x14ac:dyDescent="0.3"/>
  <cols>
    <col min="2" max="2" width="12.109375" customWidth="1"/>
    <col min="3" max="3" width="27.44140625" customWidth="1"/>
    <col min="4" max="6" width="13.21875" customWidth="1"/>
    <col min="7" max="7" width="29.44140625" customWidth="1"/>
    <col min="9" max="9" width="18" customWidth="1"/>
    <col min="10" max="10" width="20.88671875" customWidth="1"/>
    <col min="11" max="11" width="13.33203125" customWidth="1"/>
    <col min="12" max="12" width="11.77734375" customWidth="1"/>
    <col min="13" max="13" width="10.88671875" customWidth="1"/>
    <col min="14" max="14" width="11.88671875" customWidth="1"/>
  </cols>
  <sheetData>
    <row r="1" spans="1:16" ht="27.6" x14ac:dyDescent="0.3">
      <c r="A1" s="1" t="s">
        <v>0</v>
      </c>
      <c r="B1" s="2" t="s">
        <v>1</v>
      </c>
      <c r="C1" s="2" t="s">
        <v>2</v>
      </c>
      <c r="D1" s="2" t="s">
        <v>3</v>
      </c>
      <c r="E1" s="2" t="s">
        <v>4</v>
      </c>
      <c r="F1" s="2" t="s">
        <v>5</v>
      </c>
      <c r="G1" s="2" t="s">
        <v>64</v>
      </c>
      <c r="I1" s="2" t="s">
        <v>22</v>
      </c>
    </row>
    <row r="2" spans="1:16" ht="28.8" x14ac:dyDescent="0.3">
      <c r="A2" s="3">
        <v>3</v>
      </c>
      <c r="B2" s="7">
        <v>5.2</v>
      </c>
      <c r="C2" s="8" t="s">
        <v>65</v>
      </c>
      <c r="D2" s="9" t="s">
        <v>30</v>
      </c>
      <c r="E2" s="9" t="s">
        <v>35</v>
      </c>
      <c r="F2" s="9" t="s">
        <v>8</v>
      </c>
      <c r="G2" s="3"/>
      <c r="I2" s="4" t="s">
        <v>23</v>
      </c>
      <c r="J2" s="4" t="s">
        <v>24</v>
      </c>
      <c r="K2" s="4" t="s">
        <v>25</v>
      </c>
      <c r="L2" s="4" t="s">
        <v>26</v>
      </c>
      <c r="M2" s="4" t="s">
        <v>27</v>
      </c>
      <c r="N2" s="4" t="s">
        <v>28</v>
      </c>
      <c r="O2" s="4" t="s">
        <v>29</v>
      </c>
      <c r="P2" s="4"/>
    </row>
    <row r="3" spans="1:16" ht="28.8" x14ac:dyDescent="0.3">
      <c r="A3" s="3">
        <v>4</v>
      </c>
      <c r="B3" s="7">
        <v>5.2</v>
      </c>
      <c r="C3" s="8" t="s">
        <v>66</v>
      </c>
      <c r="D3" s="9" t="s">
        <v>13</v>
      </c>
      <c r="E3" s="9" t="s">
        <v>17</v>
      </c>
      <c r="F3" s="9" t="s">
        <v>8</v>
      </c>
      <c r="G3" s="3"/>
      <c r="I3" t="s">
        <v>6</v>
      </c>
      <c r="J3">
        <f>COUNTIF($D:$D,$I3)</f>
        <v>6</v>
      </c>
      <c r="K3">
        <f>COUNTIFS($D:$D,$I3,$F:$F,"Neutral")</f>
        <v>0</v>
      </c>
      <c r="L3">
        <f>COUNTIFS($D:$D,$I3,$F:$F,"Minor")</f>
        <v>1</v>
      </c>
      <c r="M3">
        <f>COUNTIFS($D:$D,$I3,$F:$F,"Major")</f>
        <v>4</v>
      </c>
      <c r="N3">
        <f>COUNTIFS($D:$D,$I3,$F:$F,"Critical")</f>
        <v>1</v>
      </c>
      <c r="O3">
        <f>K3*0+L3*1+M3*5+N3*10</f>
        <v>31</v>
      </c>
    </row>
    <row r="4" spans="1:16" ht="72" x14ac:dyDescent="0.3">
      <c r="A4" s="3">
        <v>11</v>
      </c>
      <c r="B4" s="7">
        <v>7.2</v>
      </c>
      <c r="C4" s="7" t="s">
        <v>67</v>
      </c>
      <c r="D4" s="3" t="s">
        <v>30</v>
      </c>
      <c r="E4" s="3" t="s">
        <v>38</v>
      </c>
      <c r="F4" s="3" t="s">
        <v>10</v>
      </c>
      <c r="G4" s="3"/>
      <c r="I4" t="s">
        <v>13</v>
      </c>
      <c r="J4">
        <f>COUNTIF($D:$D,$I4)</f>
        <v>6</v>
      </c>
      <c r="K4">
        <f>COUNTIFS($D:$D,$I4,$F:$F,"Neutral")</f>
        <v>0</v>
      </c>
      <c r="L4">
        <f>COUNTIFS($D:$D,$I4,$F:$F,"Minor")</f>
        <v>3</v>
      </c>
      <c r="M4">
        <f>COUNTIFS($D:$D,$I4,$F:$F,"Major")</f>
        <v>2</v>
      </c>
      <c r="N4">
        <f>COUNTIFS($D:$D,$I4,$F:$F,"Critical")</f>
        <v>1</v>
      </c>
      <c r="O4">
        <f t="shared" ref="O4:O8" si="0">K4*0+L4*1+M4*5+N4*10</f>
        <v>23</v>
      </c>
    </row>
    <row r="5" spans="1:16" ht="72" x14ac:dyDescent="0.3">
      <c r="A5" s="3">
        <v>12</v>
      </c>
      <c r="B5" s="7">
        <v>7.2</v>
      </c>
      <c r="C5" s="7" t="s">
        <v>68</v>
      </c>
      <c r="D5" s="3" t="s">
        <v>30</v>
      </c>
      <c r="E5" s="3" t="s">
        <v>35</v>
      </c>
      <c r="F5" s="3" t="s">
        <v>8</v>
      </c>
      <c r="G5" s="3"/>
      <c r="I5" t="s">
        <v>30</v>
      </c>
      <c r="J5">
        <f>COUNTIF($D:$D,$I5)</f>
        <v>19</v>
      </c>
      <c r="K5">
        <f>COUNTIFS($D:$D,$I5,$F:$F,"Neutral")</f>
        <v>3</v>
      </c>
      <c r="L5">
        <f>COUNTIFS($D:$D,$I5,$F:$F,"Minor")</f>
        <v>13</v>
      </c>
      <c r="M5">
        <f>COUNTIFS($D:$D,$I5,$F:$F,"Major")</f>
        <v>3</v>
      </c>
      <c r="N5">
        <f>COUNTIFS($D:$D,$I5,$F:$F,"Critical")</f>
        <v>0</v>
      </c>
      <c r="O5">
        <f t="shared" si="0"/>
        <v>28</v>
      </c>
    </row>
    <row r="6" spans="1:16" ht="72" x14ac:dyDescent="0.3">
      <c r="A6" s="3">
        <v>13</v>
      </c>
      <c r="B6" s="7">
        <v>7.2</v>
      </c>
      <c r="C6" s="7" t="s">
        <v>69</v>
      </c>
      <c r="D6" s="3" t="s">
        <v>6</v>
      </c>
      <c r="E6" s="3" t="s">
        <v>11</v>
      </c>
      <c r="F6" s="3" t="s">
        <v>12</v>
      </c>
      <c r="G6" s="9" t="s">
        <v>70</v>
      </c>
      <c r="I6" t="s">
        <v>93</v>
      </c>
      <c r="J6">
        <f>COUNTIF($D:$D,$I6)</f>
        <v>1</v>
      </c>
      <c r="K6">
        <f>COUNTIFS($D:$D,$I6,$F:$F,"Neutral")</f>
        <v>0</v>
      </c>
      <c r="L6">
        <f>COUNTIFS($D:$D,$I6,$F:$F,"Minor")</f>
        <v>1</v>
      </c>
      <c r="M6">
        <f>COUNTIFS($D:$D,$I6,$F:$F,"Major")</f>
        <v>0</v>
      </c>
      <c r="N6">
        <f>COUNTIFS($D:$D,$I6,$F:$F,"Critical")</f>
        <v>0</v>
      </c>
      <c r="O6">
        <f t="shared" si="0"/>
        <v>1</v>
      </c>
    </row>
    <row r="7" spans="1:16" ht="43.2" x14ac:dyDescent="0.3">
      <c r="A7" s="3">
        <v>19</v>
      </c>
      <c r="B7" s="7">
        <v>9.1999999999999993</v>
      </c>
      <c r="C7" s="7" t="s">
        <v>71</v>
      </c>
      <c r="D7" s="3" t="s">
        <v>6</v>
      </c>
      <c r="E7" s="3" t="s">
        <v>11</v>
      </c>
      <c r="F7" s="3" t="s">
        <v>12</v>
      </c>
      <c r="G7" s="3"/>
      <c r="I7" t="s">
        <v>19</v>
      </c>
      <c r="J7">
        <f>COUNTIF($D:$D,$I7)</f>
        <v>0</v>
      </c>
      <c r="K7">
        <f>COUNTIFS($D:$D,$I7,$F:$F,"Neutral")</f>
        <v>0</v>
      </c>
      <c r="L7">
        <f>COUNTIFS($D:$D,$I7,$F:$F,"Minor")</f>
        <v>0</v>
      </c>
      <c r="M7">
        <f>COUNTIFS($D:$D,$I7,$F:$F,"Major")</f>
        <v>0</v>
      </c>
      <c r="N7">
        <f>COUNTIFS($D:$D,$I7,$F:$F,"Critical")</f>
        <v>0</v>
      </c>
      <c r="O7">
        <f t="shared" si="0"/>
        <v>0</v>
      </c>
    </row>
    <row r="8" spans="1:16" ht="43.2" x14ac:dyDescent="0.3">
      <c r="A8" s="3">
        <v>22</v>
      </c>
      <c r="B8" s="7">
        <v>12.2</v>
      </c>
      <c r="C8" s="7" t="s">
        <v>72</v>
      </c>
      <c r="D8" s="3" t="s">
        <v>30</v>
      </c>
      <c r="E8" s="3" t="s">
        <v>35</v>
      </c>
      <c r="F8" s="3" t="s">
        <v>8</v>
      </c>
      <c r="G8" s="9"/>
      <c r="I8" t="s">
        <v>31</v>
      </c>
      <c r="J8">
        <f>COUNTIF($D:$D,$I8)</f>
        <v>0</v>
      </c>
      <c r="K8">
        <f>COUNTIFS($D:$D,$I8,$F:$F,"Neutral")</f>
        <v>0</v>
      </c>
      <c r="L8">
        <f>COUNTIFS($D:$D,$I8,$F:$F,"Minor")</f>
        <v>0</v>
      </c>
      <c r="M8">
        <f>COUNTIFS($D:$D,$I8,$F:$F,"Major")</f>
        <v>0</v>
      </c>
      <c r="N8">
        <f>COUNTIFS($D:$D,$I8,$F:$F,"Critical")</f>
        <v>0</v>
      </c>
      <c r="O8">
        <f t="shared" si="0"/>
        <v>0</v>
      </c>
      <c r="P8" t="s">
        <v>33</v>
      </c>
    </row>
    <row r="9" spans="1:16" ht="57.6" x14ac:dyDescent="0.3">
      <c r="A9" s="3">
        <v>29</v>
      </c>
      <c r="B9" s="7">
        <v>19.2</v>
      </c>
      <c r="C9" s="7" t="s">
        <v>41</v>
      </c>
      <c r="D9" s="3" t="s">
        <v>13</v>
      </c>
      <c r="E9" s="3" t="s">
        <v>17</v>
      </c>
      <c r="F9" s="3" t="s">
        <v>8</v>
      </c>
      <c r="G9" s="3"/>
      <c r="I9" s="5" t="s">
        <v>32</v>
      </c>
      <c r="J9" s="6">
        <f t="shared" ref="J9:O9" si="1">SUM(J3:J8)</f>
        <v>32</v>
      </c>
      <c r="K9" s="6">
        <f t="shared" si="1"/>
        <v>3</v>
      </c>
      <c r="L9" s="6">
        <f t="shared" si="1"/>
        <v>18</v>
      </c>
      <c r="M9" s="6">
        <f t="shared" si="1"/>
        <v>9</v>
      </c>
      <c r="N9" s="6">
        <f t="shared" si="1"/>
        <v>2</v>
      </c>
      <c r="O9" s="6">
        <f t="shared" si="1"/>
        <v>83</v>
      </c>
    </row>
    <row r="10" spans="1:16" ht="110.4" x14ac:dyDescent="0.3">
      <c r="A10" s="3">
        <v>30</v>
      </c>
      <c r="B10" s="7">
        <v>19.2</v>
      </c>
      <c r="C10" s="7" t="s">
        <v>73</v>
      </c>
      <c r="D10" s="3" t="s">
        <v>6</v>
      </c>
      <c r="E10" s="3" t="s">
        <v>43</v>
      </c>
      <c r="F10" s="3" t="s">
        <v>8</v>
      </c>
      <c r="G10" s="9" t="s">
        <v>44</v>
      </c>
    </row>
    <row r="11" spans="1:16" ht="57.6" x14ac:dyDescent="0.3">
      <c r="A11" s="3">
        <v>33</v>
      </c>
      <c r="B11" s="7">
        <v>24.2</v>
      </c>
      <c r="C11" s="7" t="s">
        <v>74</v>
      </c>
      <c r="D11" s="3" t="s">
        <v>30</v>
      </c>
      <c r="E11" s="3" t="s">
        <v>35</v>
      </c>
      <c r="F11" s="9" t="s">
        <v>10</v>
      </c>
      <c r="G11" s="3"/>
      <c r="I11" s="12" t="s">
        <v>7</v>
      </c>
      <c r="J11">
        <f>COUNTIF($E:$E,$I11)</f>
        <v>0</v>
      </c>
    </row>
    <row r="12" spans="1:16" ht="57.6" x14ac:dyDescent="0.3">
      <c r="A12" s="3">
        <v>34</v>
      </c>
      <c r="B12" s="7">
        <v>24.2</v>
      </c>
      <c r="C12" s="7" t="s">
        <v>75</v>
      </c>
      <c r="D12" s="3" t="s">
        <v>6</v>
      </c>
      <c r="E12" s="3" t="s">
        <v>9</v>
      </c>
      <c r="F12" s="9" t="s">
        <v>12</v>
      </c>
      <c r="G12" s="3"/>
      <c r="I12" s="12" t="s">
        <v>14</v>
      </c>
      <c r="J12">
        <f>COUNTIF($E:$E,$I12)</f>
        <v>1</v>
      </c>
    </row>
    <row r="13" spans="1:16" ht="43.2" x14ac:dyDescent="0.3">
      <c r="A13" s="3">
        <v>43</v>
      </c>
      <c r="B13" s="7">
        <v>30.2</v>
      </c>
      <c r="C13" s="7" t="s">
        <v>76</v>
      </c>
      <c r="D13" s="3" t="s">
        <v>30</v>
      </c>
      <c r="E13" s="3" t="s">
        <v>35</v>
      </c>
      <c r="F13" s="3" t="s">
        <v>8</v>
      </c>
      <c r="G13" s="3"/>
      <c r="I13" s="12" t="s">
        <v>11</v>
      </c>
      <c r="J13">
        <f>COUNTIF($E:$E,$I13)</f>
        <v>3</v>
      </c>
    </row>
    <row r="14" spans="1:16" ht="72" x14ac:dyDescent="0.3">
      <c r="A14" s="3">
        <v>49</v>
      </c>
      <c r="B14" s="7">
        <v>37.200000000000003</v>
      </c>
      <c r="C14" s="7" t="s">
        <v>77</v>
      </c>
      <c r="D14" s="3" t="s">
        <v>30</v>
      </c>
      <c r="E14" s="3" t="s">
        <v>35</v>
      </c>
      <c r="F14" s="3" t="s">
        <v>10</v>
      </c>
      <c r="G14" s="3"/>
      <c r="I14" s="12" t="s">
        <v>9</v>
      </c>
      <c r="J14">
        <f>COUNTIF($E:$E,$I14)</f>
        <v>1</v>
      </c>
    </row>
    <row r="15" spans="1:16" ht="43.2" x14ac:dyDescent="0.3">
      <c r="A15" s="3">
        <v>59</v>
      </c>
      <c r="B15" s="7">
        <v>43.2</v>
      </c>
      <c r="C15" s="7" t="s">
        <v>78</v>
      </c>
      <c r="D15" s="9" t="s">
        <v>30</v>
      </c>
      <c r="E15" s="9" t="s">
        <v>35</v>
      </c>
      <c r="F15" s="9" t="s">
        <v>8</v>
      </c>
      <c r="G15" s="3"/>
      <c r="I15" s="12" t="s">
        <v>43</v>
      </c>
      <c r="J15">
        <f>COUNTIF($E:$E,$I15)</f>
        <v>1</v>
      </c>
    </row>
    <row r="16" spans="1:16" ht="28.8" x14ac:dyDescent="0.3">
      <c r="A16" s="3">
        <v>64</v>
      </c>
      <c r="B16" s="7">
        <v>50.2</v>
      </c>
      <c r="C16" s="8" t="s">
        <v>79</v>
      </c>
      <c r="D16" s="9" t="s">
        <v>30</v>
      </c>
      <c r="E16" s="9" t="s">
        <v>35</v>
      </c>
      <c r="F16" s="9" t="s">
        <v>8</v>
      </c>
      <c r="G16" s="3"/>
      <c r="I16" s="12" t="s">
        <v>16</v>
      </c>
      <c r="J16">
        <f>COUNTIF($E:$E,$I16)</f>
        <v>0</v>
      </c>
    </row>
    <row r="17" spans="1:10" ht="86.4" x14ac:dyDescent="0.3">
      <c r="A17" s="3">
        <v>67</v>
      </c>
      <c r="B17" s="7">
        <v>58.2</v>
      </c>
      <c r="C17" s="7" t="s">
        <v>80</v>
      </c>
      <c r="D17" s="9" t="s">
        <v>30</v>
      </c>
      <c r="E17" s="9" t="s">
        <v>35</v>
      </c>
      <c r="F17" s="9" t="s">
        <v>12</v>
      </c>
      <c r="G17" s="3"/>
      <c r="I17" s="13"/>
      <c r="J17">
        <f>COUNTIF($E:$E,$I17)</f>
        <v>0</v>
      </c>
    </row>
    <row r="18" spans="1:10" ht="86.4" x14ac:dyDescent="0.3">
      <c r="A18" s="3">
        <v>68</v>
      </c>
      <c r="B18" s="7">
        <v>58.2</v>
      </c>
      <c r="C18" s="7" t="s">
        <v>81</v>
      </c>
      <c r="D18" s="9" t="s">
        <v>30</v>
      </c>
      <c r="E18" s="9" t="s">
        <v>82</v>
      </c>
      <c r="F18" s="9" t="s">
        <v>12</v>
      </c>
      <c r="G18" s="3"/>
      <c r="I18" s="13" t="s">
        <v>17</v>
      </c>
      <c r="J18">
        <f>COUNTIF($E:$E,$I18)</f>
        <v>3</v>
      </c>
    </row>
    <row r="19" spans="1:10" ht="72" x14ac:dyDescent="0.3">
      <c r="A19" s="3">
        <v>71</v>
      </c>
      <c r="B19" s="7">
        <v>63.2</v>
      </c>
      <c r="C19" s="7" t="s">
        <v>83</v>
      </c>
      <c r="D19" s="3" t="s">
        <v>30</v>
      </c>
      <c r="E19" s="9" t="s">
        <v>35</v>
      </c>
      <c r="F19" s="9" t="s">
        <v>8</v>
      </c>
      <c r="G19" s="3"/>
      <c r="I19" s="13" t="s">
        <v>20</v>
      </c>
      <c r="J19">
        <f>COUNTIF($E:$E,$I19)</f>
        <v>1</v>
      </c>
    </row>
    <row r="20" spans="1:10" ht="86.4" x14ac:dyDescent="0.3">
      <c r="A20" s="3">
        <v>76</v>
      </c>
      <c r="B20" s="7">
        <v>69.2</v>
      </c>
      <c r="C20" s="7" t="s">
        <v>84</v>
      </c>
      <c r="D20" s="9" t="s">
        <v>30</v>
      </c>
      <c r="E20" s="9" t="s">
        <v>35</v>
      </c>
      <c r="F20" s="9" t="s">
        <v>8</v>
      </c>
      <c r="G20" s="3"/>
      <c r="I20" s="13" t="s">
        <v>15</v>
      </c>
      <c r="J20">
        <f>COUNTIF($E:$E,$I20)</f>
        <v>2</v>
      </c>
    </row>
    <row r="21" spans="1:10" ht="43.2" x14ac:dyDescent="0.3">
      <c r="A21" s="3">
        <v>81</v>
      </c>
      <c r="B21" s="7">
        <v>70.2</v>
      </c>
      <c r="C21" s="8" t="s">
        <v>85</v>
      </c>
      <c r="D21" s="9" t="s">
        <v>30</v>
      </c>
      <c r="E21" s="9" t="s">
        <v>35</v>
      </c>
      <c r="F21" s="9" t="s">
        <v>8</v>
      </c>
      <c r="G21" s="3"/>
      <c r="I21" s="13" t="s">
        <v>154</v>
      </c>
      <c r="J21">
        <f>COUNTIF($E:$E,$I21)</f>
        <v>0</v>
      </c>
    </row>
    <row r="22" spans="1:10" ht="43.2" x14ac:dyDescent="0.3">
      <c r="A22" s="3">
        <v>84</v>
      </c>
      <c r="B22" s="7">
        <v>75.2</v>
      </c>
      <c r="C22" s="7" t="s">
        <v>86</v>
      </c>
      <c r="D22" s="9" t="s">
        <v>30</v>
      </c>
      <c r="E22" s="9" t="s">
        <v>35</v>
      </c>
      <c r="F22" s="9" t="s">
        <v>8</v>
      </c>
      <c r="G22" s="3"/>
      <c r="I22" s="13" t="s">
        <v>155</v>
      </c>
      <c r="J22">
        <f>COUNTIF($E:$E,$I22)</f>
        <v>0</v>
      </c>
    </row>
    <row r="23" spans="1:10" ht="100.8" x14ac:dyDescent="0.3">
      <c r="A23" s="3">
        <v>88</v>
      </c>
      <c r="B23" s="7">
        <v>76.2</v>
      </c>
      <c r="C23" s="7" t="s">
        <v>87</v>
      </c>
      <c r="D23" s="9" t="s">
        <v>13</v>
      </c>
      <c r="E23" s="9" t="s">
        <v>20</v>
      </c>
      <c r="F23" s="9" t="s">
        <v>8</v>
      </c>
      <c r="G23" s="9" t="s">
        <v>88</v>
      </c>
      <c r="I23" s="13" t="s">
        <v>156</v>
      </c>
      <c r="J23">
        <f>COUNTIF($E:$E,$I23)</f>
        <v>0</v>
      </c>
    </row>
    <row r="24" spans="1:10" ht="115.2" x14ac:dyDescent="0.3">
      <c r="A24" s="3">
        <v>89</v>
      </c>
      <c r="B24" s="7">
        <v>76.2</v>
      </c>
      <c r="C24" s="7" t="s">
        <v>89</v>
      </c>
      <c r="D24" s="3" t="s">
        <v>30</v>
      </c>
      <c r="E24" s="9" t="s">
        <v>35</v>
      </c>
      <c r="F24" s="9" t="s">
        <v>12</v>
      </c>
      <c r="G24" s="3"/>
      <c r="I24" s="13" t="s">
        <v>129</v>
      </c>
      <c r="J24">
        <f>COUNTIF($E:$E,$I24)</f>
        <v>0</v>
      </c>
    </row>
    <row r="25" spans="1:10" ht="72" x14ac:dyDescent="0.3">
      <c r="A25" s="3">
        <v>94</v>
      </c>
      <c r="B25" s="7">
        <v>79.2</v>
      </c>
      <c r="C25" s="7" t="s">
        <v>90</v>
      </c>
      <c r="D25" s="9" t="s">
        <v>13</v>
      </c>
      <c r="E25" s="9" t="s">
        <v>15</v>
      </c>
      <c r="F25" s="9" t="s">
        <v>12</v>
      </c>
      <c r="G25" s="3"/>
      <c r="I25" s="12"/>
      <c r="J25">
        <f>COUNTIF($E:$E,$I25)</f>
        <v>0</v>
      </c>
    </row>
    <row r="26" spans="1:10" ht="28.8" x14ac:dyDescent="0.3">
      <c r="A26" s="3">
        <v>99</v>
      </c>
      <c r="B26" s="7">
        <v>83.2</v>
      </c>
      <c r="C26" s="7" t="s">
        <v>91</v>
      </c>
      <c r="D26" s="9" t="s">
        <v>6</v>
      </c>
      <c r="E26" s="9" t="s">
        <v>11</v>
      </c>
      <c r="F26" s="9" t="s">
        <v>12</v>
      </c>
      <c r="G26" s="3"/>
      <c r="I26" s="12" t="s">
        <v>35</v>
      </c>
      <c r="J26">
        <f>COUNTIF($E:$E,$I26)</f>
        <v>17</v>
      </c>
    </row>
    <row r="27" spans="1:10" ht="28.8" x14ac:dyDescent="0.3">
      <c r="A27" s="3">
        <v>100</v>
      </c>
      <c r="B27" s="7">
        <v>83.2</v>
      </c>
      <c r="C27" s="7" t="s">
        <v>92</v>
      </c>
      <c r="D27" s="9" t="s">
        <v>93</v>
      </c>
      <c r="E27" s="10"/>
      <c r="F27" s="3" t="s">
        <v>8</v>
      </c>
      <c r="G27" s="9" t="s">
        <v>94</v>
      </c>
      <c r="I27" s="12" t="s">
        <v>82</v>
      </c>
      <c r="J27">
        <f>COUNTIF($E:$E,$I27)</f>
        <v>1</v>
      </c>
    </row>
    <row r="28" spans="1:10" ht="43.2" x14ac:dyDescent="0.3">
      <c r="A28" s="3">
        <v>107</v>
      </c>
      <c r="B28" s="7">
        <v>90.2</v>
      </c>
      <c r="C28" s="7" t="s">
        <v>95</v>
      </c>
      <c r="D28" s="9" t="s">
        <v>30</v>
      </c>
      <c r="E28" s="9" t="s">
        <v>35</v>
      </c>
      <c r="F28" s="9" t="s">
        <v>8</v>
      </c>
      <c r="G28" s="3"/>
      <c r="I28" s="12" t="s">
        <v>38</v>
      </c>
      <c r="J28">
        <f>COUNTIF($E:$E,$I28)</f>
        <v>1</v>
      </c>
    </row>
    <row r="29" spans="1:10" ht="187.2" x14ac:dyDescent="0.3">
      <c r="A29" s="3">
        <v>114</v>
      </c>
      <c r="B29" s="7">
        <v>94.2</v>
      </c>
      <c r="C29" s="7" t="s">
        <v>96</v>
      </c>
      <c r="D29" s="9" t="s">
        <v>6</v>
      </c>
      <c r="E29" s="9" t="s">
        <v>14</v>
      </c>
      <c r="F29" s="9" t="s">
        <v>18</v>
      </c>
      <c r="G29" s="9" t="s">
        <v>97</v>
      </c>
      <c r="I29" s="13"/>
      <c r="J29">
        <f>COUNTIF($E:$E,$I29)</f>
        <v>0</v>
      </c>
    </row>
    <row r="30" spans="1:10" ht="187.2" x14ac:dyDescent="0.3">
      <c r="A30" s="3">
        <v>115</v>
      </c>
      <c r="B30" s="7">
        <v>94.2</v>
      </c>
      <c r="C30" s="7" t="s">
        <v>98</v>
      </c>
      <c r="D30" s="9" t="s">
        <v>13</v>
      </c>
      <c r="E30" s="9" t="s">
        <v>15</v>
      </c>
      <c r="F30" s="9" t="s">
        <v>18</v>
      </c>
      <c r="G30" s="9"/>
      <c r="I30" s="13" t="s">
        <v>157</v>
      </c>
      <c r="J30">
        <f>COUNTIF($E:$E,$I30)</f>
        <v>0</v>
      </c>
    </row>
    <row r="31" spans="1:10" ht="187.2" x14ac:dyDescent="0.3">
      <c r="A31" s="3">
        <v>116</v>
      </c>
      <c r="B31" s="7">
        <v>94.2</v>
      </c>
      <c r="C31" s="7" t="s">
        <v>99</v>
      </c>
      <c r="D31" s="9" t="s">
        <v>30</v>
      </c>
      <c r="E31" s="9" t="s">
        <v>35</v>
      </c>
      <c r="F31" s="9" t="s">
        <v>8</v>
      </c>
      <c r="G31" s="9"/>
      <c r="I31" s="13" t="s">
        <v>158</v>
      </c>
      <c r="J31">
        <f>COUNTIF($E:$E,$I31)</f>
        <v>0</v>
      </c>
    </row>
    <row r="32" spans="1:10" ht="187.2" x14ac:dyDescent="0.3">
      <c r="A32" s="3">
        <v>117</v>
      </c>
      <c r="B32" s="7">
        <v>94.2</v>
      </c>
      <c r="C32" s="7" t="s">
        <v>100</v>
      </c>
      <c r="D32" s="9" t="s">
        <v>13</v>
      </c>
      <c r="E32" s="9" t="s">
        <v>17</v>
      </c>
      <c r="F32" s="9" t="s">
        <v>12</v>
      </c>
      <c r="G32" s="9" t="s">
        <v>101</v>
      </c>
      <c r="I32" s="13" t="s">
        <v>159</v>
      </c>
      <c r="J32">
        <f>COUNTIF($E:$E,$I32)</f>
        <v>0</v>
      </c>
    </row>
    <row r="33" spans="1:10" ht="43.2" x14ac:dyDescent="0.3">
      <c r="A33" s="3">
        <v>125</v>
      </c>
      <c r="B33" s="7">
        <v>97.2</v>
      </c>
      <c r="C33" s="7" t="s">
        <v>102</v>
      </c>
      <c r="D33" s="3" t="s">
        <v>30</v>
      </c>
      <c r="E33" s="3" t="s">
        <v>35</v>
      </c>
      <c r="F33" s="3" t="s">
        <v>8</v>
      </c>
      <c r="G33" s="3"/>
      <c r="I33" s="13" t="s">
        <v>160</v>
      </c>
      <c r="J33">
        <f>COUNTIF($E:$E,$I33)</f>
        <v>0</v>
      </c>
    </row>
    <row r="34" spans="1:10" x14ac:dyDescent="0.3">
      <c r="I34" s="13" t="s">
        <v>143</v>
      </c>
      <c r="J34">
        <f>COUNTIF($E:$E,$I34)</f>
        <v>0</v>
      </c>
    </row>
    <row r="35" spans="1:10" x14ac:dyDescent="0.3">
      <c r="I35" s="13" t="s">
        <v>161</v>
      </c>
      <c r="J35">
        <f>COUNTIF($E:$E,$I35)</f>
        <v>0</v>
      </c>
    </row>
    <row r="36" spans="1:10" x14ac:dyDescent="0.3">
      <c r="I36" s="12"/>
      <c r="J36">
        <f>COUNTIF($E:$E,$I36)</f>
        <v>0</v>
      </c>
    </row>
    <row r="37" spans="1:10" x14ac:dyDescent="0.3">
      <c r="I37" s="12" t="s">
        <v>162</v>
      </c>
      <c r="J37">
        <f>COUNTIF($E:$E,$I37)</f>
        <v>0</v>
      </c>
    </row>
  </sheetData>
  <dataValidations count="1">
    <dataValidation type="list" allowBlank="1" showInputMessage="1" showErrorMessage="1" sqref="E2:E33" xr:uid="{2AAEA115-3D15-4906-9B18-FF1F0C4B9382}">
      <formula1>INDIRECT($D2)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623A3-ACF2-47FF-B64B-ECAFC9466A5F}">
  <dimension ref="A1:O37"/>
  <sheetViews>
    <sheetView tabSelected="1" topLeftCell="G1" workbookViewId="0">
      <pane ySplit="1" topLeftCell="A2" activePane="bottomLeft" state="frozen"/>
      <selection pane="bottomLeft" activeCell="O3" sqref="O3:O9"/>
    </sheetView>
  </sheetViews>
  <sheetFormatPr defaultRowHeight="14.4" x14ac:dyDescent="0.3"/>
  <cols>
    <col min="3" max="3" width="39.5546875" customWidth="1"/>
    <col min="4" max="6" width="16" customWidth="1"/>
    <col min="7" max="7" width="13.44140625" customWidth="1"/>
    <col min="9" max="9" width="17.5546875" customWidth="1"/>
  </cols>
  <sheetData>
    <row r="1" spans="1:15" ht="27.6" x14ac:dyDescent="0.3">
      <c r="A1" s="1" t="s">
        <v>0</v>
      </c>
      <c r="B1" s="2" t="s">
        <v>1</v>
      </c>
      <c r="C1" s="2" t="s">
        <v>2</v>
      </c>
      <c r="D1" s="2" t="s">
        <v>3</v>
      </c>
      <c r="E1" s="2" t="s">
        <v>4</v>
      </c>
      <c r="F1" s="2" t="s">
        <v>5</v>
      </c>
      <c r="G1" s="2" t="s">
        <v>64</v>
      </c>
      <c r="I1" s="2" t="s">
        <v>22</v>
      </c>
    </row>
    <row r="2" spans="1:15" x14ac:dyDescent="0.3">
      <c r="A2" s="3">
        <v>5</v>
      </c>
      <c r="B2" s="7">
        <v>5.3</v>
      </c>
      <c r="C2" s="8" t="s">
        <v>103</v>
      </c>
      <c r="D2" s="9" t="s">
        <v>30</v>
      </c>
      <c r="E2" s="9" t="s">
        <v>35</v>
      </c>
      <c r="F2" s="9" t="s">
        <v>8</v>
      </c>
      <c r="G2" s="3"/>
      <c r="I2" s="4" t="s">
        <v>23</v>
      </c>
      <c r="J2" s="4" t="s">
        <v>24</v>
      </c>
      <c r="K2" s="4" t="s">
        <v>25</v>
      </c>
      <c r="L2" s="4" t="s">
        <v>26</v>
      </c>
      <c r="M2" s="4" t="s">
        <v>27</v>
      </c>
      <c r="N2" s="4" t="s">
        <v>28</v>
      </c>
      <c r="O2" s="4" t="s">
        <v>29</v>
      </c>
    </row>
    <row r="3" spans="1:15" x14ac:dyDescent="0.3">
      <c r="A3" s="3">
        <v>6</v>
      </c>
      <c r="B3" s="7">
        <v>5.3</v>
      </c>
      <c r="C3" s="8" t="s">
        <v>104</v>
      </c>
      <c r="D3" s="9" t="s">
        <v>13</v>
      </c>
      <c r="E3" s="9" t="s">
        <v>17</v>
      </c>
      <c r="F3" s="9" t="s">
        <v>8</v>
      </c>
      <c r="G3" s="3"/>
      <c r="I3" t="s">
        <v>6</v>
      </c>
      <c r="J3">
        <f>COUNTIF($D:$D,$I3)</f>
        <v>6</v>
      </c>
      <c r="K3">
        <f>COUNTIFS($D:$D,$I3,$F:$F,"Neutral")</f>
        <v>0</v>
      </c>
      <c r="L3">
        <f>COUNTIFS($D:$D,$I3,$F:$F,"Minor")</f>
        <v>2</v>
      </c>
      <c r="M3">
        <f>COUNTIFS($D:$D,$I3,$F:$F,"Major")</f>
        <v>2</v>
      </c>
      <c r="N3">
        <f>COUNTIFS($D:$D,$I3,$F:$F,"Critical")</f>
        <v>2</v>
      </c>
      <c r="O3">
        <f>K3*0+L3*1+M3*5+N3*10</f>
        <v>32</v>
      </c>
    </row>
    <row r="4" spans="1:15" ht="57.6" x14ac:dyDescent="0.3">
      <c r="A4" s="3">
        <v>14</v>
      </c>
      <c r="B4" s="7">
        <v>7.3</v>
      </c>
      <c r="C4" s="7" t="s">
        <v>105</v>
      </c>
      <c r="D4" s="3" t="s">
        <v>30</v>
      </c>
      <c r="E4" s="3" t="s">
        <v>35</v>
      </c>
      <c r="F4" s="3" t="s">
        <v>8</v>
      </c>
      <c r="G4" s="3"/>
      <c r="I4" t="s">
        <v>13</v>
      </c>
      <c r="J4">
        <f>COUNTIF($D:$D,$I4)</f>
        <v>6</v>
      </c>
      <c r="K4">
        <f>COUNTIFS($D:$D,$I4,$F:$F,"Neutral")</f>
        <v>0</v>
      </c>
      <c r="L4">
        <f>COUNTIFS($D:$D,$I4,$F:$F,"Minor")</f>
        <v>3</v>
      </c>
      <c r="M4">
        <f>COUNTIFS($D:$D,$I4,$F:$F,"Major")</f>
        <v>3</v>
      </c>
      <c r="N4">
        <f>COUNTIFS($D:$D,$I4,$F:$F,"Critical")</f>
        <v>0</v>
      </c>
      <c r="O4">
        <f t="shared" ref="O4:O8" si="0">K4*0+L4*1+M4*5+N4*10</f>
        <v>18</v>
      </c>
    </row>
    <row r="5" spans="1:15" ht="57.6" x14ac:dyDescent="0.3">
      <c r="A5" s="3">
        <v>15</v>
      </c>
      <c r="B5" s="7">
        <v>7.3</v>
      </c>
      <c r="C5" s="7" t="s">
        <v>152</v>
      </c>
      <c r="D5" s="3" t="s">
        <v>13</v>
      </c>
      <c r="E5" s="3" t="s">
        <v>15</v>
      </c>
      <c r="F5" s="3" t="s">
        <v>8</v>
      </c>
      <c r="G5" s="3"/>
      <c r="I5" t="s">
        <v>30</v>
      </c>
      <c r="J5">
        <f>COUNTIF($D:$D,$I5)</f>
        <v>13</v>
      </c>
      <c r="K5">
        <f>COUNTIFS($D:$D,$I5,$F:$F,"Neutral")</f>
        <v>1</v>
      </c>
      <c r="L5">
        <f>COUNTIFS($D:$D,$I5,$F:$F,"Minor")</f>
        <v>11</v>
      </c>
      <c r="M5">
        <f>COUNTIFS($D:$D,$I5,$F:$F,"Major")</f>
        <v>1</v>
      </c>
      <c r="N5">
        <f>COUNTIFS($D:$D,$I5,$F:$F,"Critical")</f>
        <v>0</v>
      </c>
      <c r="O5">
        <f t="shared" si="0"/>
        <v>16</v>
      </c>
    </row>
    <row r="6" spans="1:15" ht="28.8" x14ac:dyDescent="0.3">
      <c r="A6" s="3">
        <v>20</v>
      </c>
      <c r="B6" s="7">
        <v>9.3000000000000007</v>
      </c>
      <c r="C6" s="7" t="s">
        <v>106</v>
      </c>
      <c r="D6" s="3" t="s">
        <v>30</v>
      </c>
      <c r="E6" s="3" t="s">
        <v>35</v>
      </c>
      <c r="F6" s="3" t="s">
        <v>8</v>
      </c>
      <c r="G6" s="3"/>
      <c r="I6" t="s">
        <v>93</v>
      </c>
      <c r="J6">
        <f>COUNTIF($D:$D,$I6)</f>
        <v>2</v>
      </c>
      <c r="K6">
        <f>COUNTIFS($D:$D,$I6,$F:$F,"Neutral")</f>
        <v>0</v>
      </c>
      <c r="L6">
        <f>COUNTIFS($D:$D,$I6,$F:$F,"Minor")</f>
        <v>2</v>
      </c>
      <c r="M6">
        <f>COUNTIFS($D:$D,$I6,$F:$F,"Major")</f>
        <v>0</v>
      </c>
      <c r="N6">
        <f>COUNTIFS($D:$D,$I6,$F:$F,"Critical")</f>
        <v>0</v>
      </c>
      <c r="O6">
        <f t="shared" si="0"/>
        <v>2</v>
      </c>
    </row>
    <row r="7" spans="1:15" ht="43.2" x14ac:dyDescent="0.3">
      <c r="A7" s="3">
        <v>35</v>
      </c>
      <c r="B7" s="7">
        <v>24.3</v>
      </c>
      <c r="C7" s="7" t="s">
        <v>107</v>
      </c>
      <c r="D7" s="3" t="s">
        <v>6</v>
      </c>
      <c r="E7" s="3" t="s">
        <v>7</v>
      </c>
      <c r="F7" s="3" t="s">
        <v>8</v>
      </c>
      <c r="G7" s="3"/>
      <c r="I7" t="s">
        <v>19</v>
      </c>
      <c r="J7">
        <f>COUNTIF($D:$D,$I7)</f>
        <v>0</v>
      </c>
      <c r="K7">
        <f>COUNTIFS($D:$D,$I7,$F:$F,"Neutral")</f>
        <v>0</v>
      </c>
      <c r="L7">
        <f>COUNTIFS($D:$D,$I7,$F:$F,"Minor")</f>
        <v>0</v>
      </c>
      <c r="M7">
        <f>COUNTIFS($D:$D,$I7,$F:$F,"Major")</f>
        <v>0</v>
      </c>
      <c r="N7">
        <f>COUNTIFS($D:$D,$I7,$F:$F,"Critical")</f>
        <v>0</v>
      </c>
      <c r="O7">
        <f t="shared" si="0"/>
        <v>0</v>
      </c>
    </row>
    <row r="8" spans="1:15" ht="28.8" x14ac:dyDescent="0.3">
      <c r="A8" s="3">
        <v>44</v>
      </c>
      <c r="B8" s="7">
        <v>30.3</v>
      </c>
      <c r="C8" s="7" t="s">
        <v>108</v>
      </c>
      <c r="D8" s="3" t="s">
        <v>30</v>
      </c>
      <c r="E8" s="3" t="s">
        <v>35</v>
      </c>
      <c r="F8" s="3" t="s">
        <v>8</v>
      </c>
      <c r="G8" s="3"/>
      <c r="I8" t="s">
        <v>31</v>
      </c>
      <c r="J8">
        <f>COUNTIF($D:$D,$I8)</f>
        <v>0</v>
      </c>
      <c r="K8">
        <f>COUNTIFS($D:$D,$I8,$F:$F,"Neutral")</f>
        <v>0</v>
      </c>
      <c r="L8">
        <f>COUNTIFS($D:$D,$I8,$F:$F,"Minor")</f>
        <v>0</v>
      </c>
      <c r="M8">
        <f>COUNTIFS($D:$D,$I8,$F:$F,"Major")</f>
        <v>0</v>
      </c>
      <c r="N8">
        <f>COUNTIFS($D:$D,$I8,$F:$F,"Critical")</f>
        <v>0</v>
      </c>
      <c r="O8">
        <f t="shared" si="0"/>
        <v>0</v>
      </c>
    </row>
    <row r="9" spans="1:15" ht="43.2" x14ac:dyDescent="0.3">
      <c r="A9" s="3">
        <v>50</v>
      </c>
      <c r="B9" s="7">
        <v>37.299999999999997</v>
      </c>
      <c r="C9" s="7" t="s">
        <v>109</v>
      </c>
      <c r="D9" s="3" t="s">
        <v>30</v>
      </c>
      <c r="E9" s="3" t="s">
        <v>35</v>
      </c>
      <c r="F9" s="9" t="s">
        <v>10</v>
      </c>
      <c r="G9" s="3"/>
      <c r="I9" s="5" t="s">
        <v>32</v>
      </c>
      <c r="J9" s="6">
        <f t="shared" ref="J9:O9" si="1">SUM(J3:J8)</f>
        <v>27</v>
      </c>
      <c r="K9" s="6">
        <f t="shared" si="1"/>
        <v>1</v>
      </c>
      <c r="L9" s="6">
        <f t="shared" si="1"/>
        <v>18</v>
      </c>
      <c r="M9" s="6">
        <f t="shared" si="1"/>
        <v>6</v>
      </c>
      <c r="N9" s="6">
        <f t="shared" si="1"/>
        <v>2</v>
      </c>
      <c r="O9" s="6">
        <f t="shared" si="1"/>
        <v>68</v>
      </c>
    </row>
    <row r="10" spans="1:15" ht="28.8" x14ac:dyDescent="0.3">
      <c r="A10" s="3">
        <v>54</v>
      </c>
      <c r="B10" s="7">
        <v>38.299999999999997</v>
      </c>
      <c r="C10" s="7" t="s">
        <v>110</v>
      </c>
      <c r="D10" s="3" t="s">
        <v>13</v>
      </c>
      <c r="E10" s="3" t="s">
        <v>15</v>
      </c>
      <c r="F10" s="3" t="s">
        <v>8</v>
      </c>
      <c r="G10" s="9"/>
    </row>
    <row r="11" spans="1:15" ht="28.8" x14ac:dyDescent="0.3">
      <c r="A11" s="3">
        <v>57</v>
      </c>
      <c r="B11" s="7">
        <v>41.3</v>
      </c>
      <c r="C11" s="7" t="s">
        <v>111</v>
      </c>
      <c r="D11" s="9" t="s">
        <v>6</v>
      </c>
      <c r="E11" s="9" t="s">
        <v>11</v>
      </c>
      <c r="F11" s="3" t="s">
        <v>8</v>
      </c>
      <c r="G11" s="3"/>
      <c r="I11" s="12" t="s">
        <v>7</v>
      </c>
      <c r="J11">
        <f>COUNTIF($E:$E,$I11)</f>
        <v>1</v>
      </c>
    </row>
    <row r="12" spans="1:15" ht="28.8" x14ac:dyDescent="0.3">
      <c r="A12" s="3">
        <v>60</v>
      </c>
      <c r="B12" s="7">
        <v>43.3</v>
      </c>
      <c r="C12" s="11" t="s">
        <v>112</v>
      </c>
      <c r="D12" s="3" t="s">
        <v>30</v>
      </c>
      <c r="E12" s="3" t="s">
        <v>35</v>
      </c>
      <c r="F12" s="9" t="s">
        <v>8</v>
      </c>
      <c r="G12" s="3"/>
      <c r="I12" s="12" t="s">
        <v>14</v>
      </c>
      <c r="J12">
        <f>COUNTIF($E:$E,$I12)</f>
        <v>1</v>
      </c>
    </row>
    <row r="13" spans="1:15" ht="28.8" x14ac:dyDescent="0.3">
      <c r="A13" s="3">
        <v>65</v>
      </c>
      <c r="B13" s="7">
        <v>50.3</v>
      </c>
      <c r="C13" s="8" t="s">
        <v>48</v>
      </c>
      <c r="D13" s="9" t="s">
        <v>30</v>
      </c>
      <c r="E13" s="9" t="s">
        <v>35</v>
      </c>
      <c r="F13" s="9" t="s">
        <v>8</v>
      </c>
      <c r="G13" s="3"/>
      <c r="I13" s="12" t="s">
        <v>11</v>
      </c>
      <c r="J13">
        <f>COUNTIF($E:$E,$I13)</f>
        <v>4</v>
      </c>
    </row>
    <row r="14" spans="1:15" ht="43.2" x14ac:dyDescent="0.3">
      <c r="A14" s="3">
        <v>72</v>
      </c>
      <c r="B14" s="7">
        <v>63.3</v>
      </c>
      <c r="C14" s="7" t="s">
        <v>113</v>
      </c>
      <c r="D14" s="9" t="s">
        <v>6</v>
      </c>
      <c r="E14" s="9" t="s">
        <v>11</v>
      </c>
      <c r="F14" s="9" t="s">
        <v>12</v>
      </c>
      <c r="G14" s="3"/>
      <c r="I14" s="12" t="s">
        <v>9</v>
      </c>
      <c r="J14">
        <f>COUNTIF($E:$E,$I14)</f>
        <v>0</v>
      </c>
    </row>
    <row r="15" spans="1:15" ht="43.2" x14ac:dyDescent="0.3">
      <c r="A15" s="3">
        <v>73</v>
      </c>
      <c r="B15" s="7">
        <v>63.3</v>
      </c>
      <c r="C15" s="7" t="s">
        <v>114</v>
      </c>
      <c r="D15" s="9" t="s">
        <v>30</v>
      </c>
      <c r="E15" s="9" t="s">
        <v>35</v>
      </c>
      <c r="F15" s="9" t="s">
        <v>8</v>
      </c>
      <c r="G15" s="9" t="s">
        <v>88</v>
      </c>
      <c r="I15" s="12" t="s">
        <v>43</v>
      </c>
      <c r="J15">
        <f>COUNTIF($E:$E,$I15)</f>
        <v>0</v>
      </c>
    </row>
    <row r="16" spans="1:15" ht="57.6" x14ac:dyDescent="0.3">
      <c r="A16" s="3">
        <v>77</v>
      </c>
      <c r="B16" s="7">
        <v>69.3</v>
      </c>
      <c r="C16" s="7" t="s">
        <v>115</v>
      </c>
      <c r="D16" s="9" t="s">
        <v>13</v>
      </c>
      <c r="E16" s="9" t="s">
        <v>20</v>
      </c>
      <c r="F16" s="9" t="s">
        <v>12</v>
      </c>
      <c r="G16" s="3"/>
      <c r="I16" s="12" t="s">
        <v>16</v>
      </c>
      <c r="J16">
        <f>COUNTIF($E:$E,$I16)</f>
        <v>0</v>
      </c>
    </row>
    <row r="17" spans="1:10" ht="57.6" x14ac:dyDescent="0.3">
      <c r="A17" s="3">
        <v>78</v>
      </c>
      <c r="B17" s="7">
        <v>69.3</v>
      </c>
      <c r="C17" s="7" t="s">
        <v>116</v>
      </c>
      <c r="D17" s="9" t="s">
        <v>6</v>
      </c>
      <c r="E17" s="9" t="s">
        <v>11</v>
      </c>
      <c r="F17" s="9" t="s">
        <v>18</v>
      </c>
      <c r="G17" s="3"/>
      <c r="I17" s="13"/>
      <c r="J17">
        <f>COUNTIF($E:$E,$I17)</f>
        <v>0</v>
      </c>
    </row>
    <row r="18" spans="1:10" ht="28.8" x14ac:dyDescent="0.3">
      <c r="A18" s="3">
        <v>82</v>
      </c>
      <c r="B18" s="7">
        <v>70.3</v>
      </c>
      <c r="C18" s="8" t="s">
        <v>51</v>
      </c>
      <c r="D18" s="9" t="s">
        <v>30</v>
      </c>
      <c r="E18" s="9" t="s">
        <v>35</v>
      </c>
      <c r="F18" s="9" t="s">
        <v>8</v>
      </c>
      <c r="G18" s="3"/>
      <c r="I18" s="13" t="s">
        <v>17</v>
      </c>
      <c r="J18">
        <f>COUNTIF($E:$E,$I18)</f>
        <v>2</v>
      </c>
    </row>
    <row r="19" spans="1:10" ht="28.8" x14ac:dyDescent="0.3">
      <c r="A19" s="3">
        <v>85</v>
      </c>
      <c r="B19" s="7">
        <v>75.3</v>
      </c>
      <c r="C19" s="7" t="s">
        <v>117</v>
      </c>
      <c r="D19" s="9" t="s">
        <v>30</v>
      </c>
      <c r="E19" s="9" t="s">
        <v>35</v>
      </c>
      <c r="F19" s="9" t="s">
        <v>8</v>
      </c>
      <c r="G19" s="9" t="s">
        <v>119</v>
      </c>
      <c r="I19" s="13" t="s">
        <v>20</v>
      </c>
      <c r="J19">
        <f>COUNTIF($E:$E,$I19)</f>
        <v>1</v>
      </c>
    </row>
    <row r="20" spans="1:10" ht="72" x14ac:dyDescent="0.3">
      <c r="A20" s="3">
        <v>90</v>
      </c>
      <c r="B20" s="7">
        <v>76.3</v>
      </c>
      <c r="C20" s="7" t="s">
        <v>118</v>
      </c>
      <c r="D20" s="9" t="s">
        <v>93</v>
      </c>
      <c r="E20" s="10"/>
      <c r="F20" s="9" t="s">
        <v>8</v>
      </c>
      <c r="G20" s="3"/>
      <c r="I20" s="13" t="s">
        <v>15</v>
      </c>
      <c r="J20">
        <f>COUNTIF($E:$E,$I20)</f>
        <v>3</v>
      </c>
    </row>
    <row r="21" spans="1:10" ht="57.6" x14ac:dyDescent="0.3">
      <c r="A21" s="3">
        <v>95</v>
      </c>
      <c r="B21" s="7">
        <v>79.3</v>
      </c>
      <c r="C21" s="7" t="s">
        <v>163</v>
      </c>
      <c r="D21" s="3" t="s">
        <v>6</v>
      </c>
      <c r="E21" s="3" t="s">
        <v>11</v>
      </c>
      <c r="F21" s="3" t="s">
        <v>12</v>
      </c>
      <c r="G21" s="3"/>
      <c r="I21" s="13" t="s">
        <v>154</v>
      </c>
      <c r="J21">
        <f>COUNTIF($E:$E,$I21)</f>
        <v>0</v>
      </c>
    </row>
    <row r="22" spans="1:10" ht="57.6" x14ac:dyDescent="0.3">
      <c r="A22" s="3">
        <v>96</v>
      </c>
      <c r="B22" s="7">
        <v>79.3</v>
      </c>
      <c r="C22" s="7" t="s">
        <v>120</v>
      </c>
      <c r="D22" s="9" t="s">
        <v>13</v>
      </c>
      <c r="E22" s="9" t="s">
        <v>15</v>
      </c>
      <c r="F22" s="9" t="s">
        <v>12</v>
      </c>
      <c r="G22" s="9" t="s">
        <v>94</v>
      </c>
      <c r="I22" s="13" t="s">
        <v>155</v>
      </c>
      <c r="J22">
        <f>COUNTIF($E:$E,$I22)</f>
        <v>0</v>
      </c>
    </row>
    <row r="23" spans="1:10" ht="28.8" x14ac:dyDescent="0.3">
      <c r="A23" s="3">
        <v>101</v>
      </c>
      <c r="B23" s="7">
        <v>83.3</v>
      </c>
      <c r="C23" s="7" t="s">
        <v>121</v>
      </c>
      <c r="D23" s="3" t="s">
        <v>93</v>
      </c>
      <c r="E23" s="10"/>
      <c r="F23" s="3" t="s">
        <v>8</v>
      </c>
      <c r="G23" s="3"/>
      <c r="I23" s="13" t="s">
        <v>156</v>
      </c>
      <c r="J23">
        <f>COUNTIF($E:$E,$I23)</f>
        <v>0</v>
      </c>
    </row>
    <row r="24" spans="1:10" ht="41.4" x14ac:dyDescent="0.3">
      <c r="A24" s="3">
        <v>108</v>
      </c>
      <c r="B24" s="7">
        <v>90.3</v>
      </c>
      <c r="C24" s="7" t="s">
        <v>122</v>
      </c>
      <c r="D24" s="9" t="s">
        <v>30</v>
      </c>
      <c r="E24" s="9" t="s">
        <v>35</v>
      </c>
      <c r="F24" s="9" t="s">
        <v>8</v>
      </c>
      <c r="G24" s="9" t="s">
        <v>61</v>
      </c>
      <c r="I24" s="13" t="s">
        <v>129</v>
      </c>
      <c r="J24">
        <f>COUNTIF($E:$E,$I24)</f>
        <v>0</v>
      </c>
    </row>
    <row r="25" spans="1:10" ht="129.6" x14ac:dyDescent="0.3">
      <c r="A25" s="3">
        <v>118</v>
      </c>
      <c r="B25" s="7">
        <v>94.3</v>
      </c>
      <c r="C25" s="7" t="s">
        <v>123</v>
      </c>
      <c r="D25" s="9" t="s">
        <v>6</v>
      </c>
      <c r="E25" s="9" t="s">
        <v>14</v>
      </c>
      <c r="F25" s="9" t="s">
        <v>18</v>
      </c>
      <c r="G25" s="9"/>
      <c r="I25" s="12"/>
      <c r="J25">
        <f>COUNTIF($E:$E,$I25)</f>
        <v>0</v>
      </c>
    </row>
    <row r="26" spans="1:10" ht="129.6" x14ac:dyDescent="0.3">
      <c r="A26" s="3">
        <v>119</v>
      </c>
      <c r="B26" s="7">
        <v>94.3</v>
      </c>
      <c r="C26" s="7" t="s">
        <v>124</v>
      </c>
      <c r="D26" s="9" t="s">
        <v>30</v>
      </c>
      <c r="E26" s="9" t="s">
        <v>35</v>
      </c>
      <c r="F26" s="9" t="s">
        <v>12</v>
      </c>
      <c r="G26" s="9"/>
      <c r="I26" s="12" t="s">
        <v>35</v>
      </c>
      <c r="J26">
        <f>COUNTIF($E:$E,$I26)</f>
        <v>13</v>
      </c>
    </row>
    <row r="27" spans="1:10" ht="129.6" x14ac:dyDescent="0.3">
      <c r="A27" s="3">
        <v>120</v>
      </c>
      <c r="B27" s="7">
        <v>94.3</v>
      </c>
      <c r="C27" s="7" t="s">
        <v>125</v>
      </c>
      <c r="D27" s="9" t="s">
        <v>30</v>
      </c>
      <c r="E27" s="9" t="s">
        <v>35</v>
      </c>
      <c r="F27" s="9" t="s">
        <v>8</v>
      </c>
      <c r="G27" s="9" t="s">
        <v>101</v>
      </c>
      <c r="I27" s="12" t="s">
        <v>82</v>
      </c>
      <c r="J27">
        <f>COUNTIF($E:$E,$I27)</f>
        <v>0</v>
      </c>
    </row>
    <row r="28" spans="1:10" ht="129.6" x14ac:dyDescent="0.3">
      <c r="A28" s="3">
        <v>121</v>
      </c>
      <c r="B28" s="7">
        <v>94.3</v>
      </c>
      <c r="C28" s="7" t="s">
        <v>126</v>
      </c>
      <c r="D28" s="9" t="s">
        <v>13</v>
      </c>
      <c r="E28" s="9" t="s">
        <v>17</v>
      </c>
      <c r="F28" s="9" t="s">
        <v>12</v>
      </c>
      <c r="I28" s="12" t="s">
        <v>38</v>
      </c>
      <c r="J28">
        <f>COUNTIF($E:$E,$I28)</f>
        <v>0</v>
      </c>
    </row>
    <row r="29" spans="1:10" x14ac:dyDescent="0.3">
      <c r="I29" s="13"/>
      <c r="J29">
        <f>COUNTIF($E:$E,$I29)</f>
        <v>0</v>
      </c>
    </row>
    <row r="30" spans="1:10" x14ac:dyDescent="0.3">
      <c r="I30" s="13" t="s">
        <v>157</v>
      </c>
      <c r="J30">
        <f>COUNTIF($E:$E,$I30)</f>
        <v>0</v>
      </c>
    </row>
    <row r="31" spans="1:10" x14ac:dyDescent="0.3">
      <c r="I31" s="13" t="s">
        <v>158</v>
      </c>
      <c r="J31">
        <f>COUNTIF($E:$E,$I31)</f>
        <v>0</v>
      </c>
    </row>
    <row r="32" spans="1:10" x14ac:dyDescent="0.3">
      <c r="I32" s="13" t="s">
        <v>159</v>
      </c>
      <c r="J32">
        <f>COUNTIF($E:$E,$I32)</f>
        <v>0</v>
      </c>
    </row>
    <row r="33" spans="9:10" x14ac:dyDescent="0.3">
      <c r="I33" s="13" t="s">
        <v>160</v>
      </c>
      <c r="J33">
        <f>COUNTIF($E:$E,$I33)</f>
        <v>0</v>
      </c>
    </row>
    <row r="34" spans="9:10" x14ac:dyDescent="0.3">
      <c r="I34" s="13" t="s">
        <v>143</v>
      </c>
      <c r="J34">
        <f>COUNTIF($E:$E,$I34)</f>
        <v>0</v>
      </c>
    </row>
    <row r="35" spans="9:10" x14ac:dyDescent="0.3">
      <c r="I35" s="13" t="s">
        <v>161</v>
      </c>
      <c r="J35">
        <f>COUNTIF($E:$E,$I35)</f>
        <v>0</v>
      </c>
    </row>
    <row r="36" spans="9:10" x14ac:dyDescent="0.3">
      <c r="I36" s="12"/>
      <c r="J36">
        <f>COUNTIF($E:$E,$I36)</f>
        <v>0</v>
      </c>
    </row>
    <row r="37" spans="9:10" x14ac:dyDescent="0.3">
      <c r="I37" s="12" t="s">
        <v>162</v>
      </c>
      <c r="J37">
        <f>COUNTIF($E:$E,$I37)</f>
        <v>0</v>
      </c>
    </row>
  </sheetData>
  <dataValidations count="1">
    <dataValidation type="list" allowBlank="1" showInputMessage="1" showErrorMessage="1" sqref="E2:E28" xr:uid="{C2E60ACF-33F7-41EB-B0A1-243B3E17EF98}">
      <formula1>INDIRECT($D2)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4B33-8224-4E4E-B8FB-AE1D6C642B35}">
  <dimension ref="A1:O37"/>
  <sheetViews>
    <sheetView workbookViewId="0">
      <pane ySplit="1" topLeftCell="A20" activePane="bottomLeft" state="frozen"/>
      <selection pane="bottomLeft" activeCell="J17" sqref="J17"/>
    </sheetView>
  </sheetViews>
  <sheetFormatPr defaultRowHeight="14.4" x14ac:dyDescent="0.3"/>
  <cols>
    <col min="2" max="2" width="12.88671875" customWidth="1"/>
    <col min="3" max="3" width="42.5546875" customWidth="1"/>
    <col min="4" max="7" width="13.6640625" customWidth="1"/>
    <col min="9" max="9" width="22" customWidth="1"/>
  </cols>
  <sheetData>
    <row r="1" spans="1:15" ht="27.6" x14ac:dyDescent="0.3">
      <c r="A1" s="1" t="s">
        <v>0</v>
      </c>
      <c r="B1" s="2" t="s">
        <v>1</v>
      </c>
      <c r="C1" s="2" t="s">
        <v>2</v>
      </c>
      <c r="D1" s="2" t="s">
        <v>3</v>
      </c>
      <c r="E1" s="2" t="s">
        <v>4</v>
      </c>
      <c r="F1" s="2" t="s">
        <v>5</v>
      </c>
      <c r="G1" s="2" t="s">
        <v>64</v>
      </c>
      <c r="I1" s="2" t="s">
        <v>22</v>
      </c>
    </row>
    <row r="2" spans="1:15" x14ac:dyDescent="0.3">
      <c r="A2" s="3">
        <v>7</v>
      </c>
      <c r="B2" s="7">
        <v>5.4</v>
      </c>
      <c r="C2" s="8" t="s">
        <v>127</v>
      </c>
      <c r="D2" s="3" t="s">
        <v>6</v>
      </c>
      <c r="E2" s="3" t="s">
        <v>11</v>
      </c>
      <c r="F2" s="3" t="s">
        <v>12</v>
      </c>
      <c r="G2" s="3"/>
      <c r="I2" s="4" t="s">
        <v>23</v>
      </c>
      <c r="J2" s="4" t="s">
        <v>24</v>
      </c>
      <c r="K2" s="4" t="s">
        <v>25</v>
      </c>
      <c r="L2" s="4" t="s">
        <v>26</v>
      </c>
      <c r="M2" s="4" t="s">
        <v>27</v>
      </c>
      <c r="N2" s="4" t="s">
        <v>28</v>
      </c>
      <c r="O2" s="4" t="s">
        <v>29</v>
      </c>
    </row>
    <row r="3" spans="1:15" ht="43.2" x14ac:dyDescent="0.3">
      <c r="A3" s="3">
        <v>16</v>
      </c>
      <c r="B3" s="7">
        <v>7.4</v>
      </c>
      <c r="C3" s="7" t="s">
        <v>128</v>
      </c>
      <c r="D3" s="3" t="s">
        <v>13</v>
      </c>
      <c r="E3" s="3" t="s">
        <v>129</v>
      </c>
      <c r="F3" s="3" t="s">
        <v>8</v>
      </c>
      <c r="G3" s="3"/>
      <c r="I3" t="s">
        <v>6</v>
      </c>
      <c r="J3">
        <f>COUNTIF($D:$D,$I3)</f>
        <v>13</v>
      </c>
      <c r="K3">
        <f>COUNTIFS($D:$D,$I3,$F:$F,"Neutral")</f>
        <v>0</v>
      </c>
      <c r="L3">
        <f>COUNTIFS($D:$D,$I3,$F:$F,"Minor")</f>
        <v>6</v>
      </c>
      <c r="M3">
        <f>COUNTIFS($D:$D,$I3,$F:$F,"Major")</f>
        <v>7</v>
      </c>
      <c r="N3">
        <f>COUNTIFS($D:$D,$I3,$F:$F,"Critical")</f>
        <v>0</v>
      </c>
      <c r="O3">
        <f>K3*0+L3*1+M3*5+N3*10</f>
        <v>41</v>
      </c>
    </row>
    <row r="4" spans="1:15" ht="43.2" x14ac:dyDescent="0.3">
      <c r="A4" s="3">
        <v>17</v>
      </c>
      <c r="B4" s="7">
        <v>7.4</v>
      </c>
      <c r="C4" s="7" t="s">
        <v>130</v>
      </c>
      <c r="D4" s="3" t="s">
        <v>13</v>
      </c>
      <c r="E4" s="3" t="s">
        <v>129</v>
      </c>
      <c r="F4" s="3" t="s">
        <v>12</v>
      </c>
      <c r="G4" s="3"/>
      <c r="I4" t="s">
        <v>13</v>
      </c>
      <c r="J4">
        <f t="shared" ref="J4:J8" si="0">COUNTIF($D:$D,$I4)</f>
        <v>5</v>
      </c>
      <c r="K4">
        <f t="shared" ref="K4:K8" si="1">COUNTIFS($D:$D,$I4,$F:$F,"Neutral")</f>
        <v>0</v>
      </c>
      <c r="L4">
        <f t="shared" ref="L4:L8" si="2">COUNTIFS($D:$D,$I4,$F:$F,"Minor")</f>
        <v>3</v>
      </c>
      <c r="M4">
        <f t="shared" ref="M4:M8" si="3">COUNTIFS($D:$D,$I4,$F:$F,"Major")</f>
        <v>2</v>
      </c>
      <c r="N4">
        <f t="shared" ref="N4:N8" si="4">COUNTIFS($D:$D,$I4,$F:$F,"Critical")</f>
        <v>0</v>
      </c>
      <c r="O4">
        <f t="shared" ref="O4:O8" si="5">K4*0+L4*1+M4*5+N4*10</f>
        <v>13</v>
      </c>
    </row>
    <row r="5" spans="1:15" ht="28.8" x14ac:dyDescent="0.3">
      <c r="A5" s="3">
        <v>21</v>
      </c>
      <c r="B5" s="7">
        <v>9.4</v>
      </c>
      <c r="C5" s="7" t="s">
        <v>131</v>
      </c>
      <c r="D5" s="3" t="s">
        <v>13</v>
      </c>
      <c r="E5" s="3" t="s">
        <v>20</v>
      </c>
      <c r="F5" s="3" t="s">
        <v>8</v>
      </c>
      <c r="G5" s="9" t="s">
        <v>132</v>
      </c>
      <c r="I5" t="s">
        <v>30</v>
      </c>
      <c r="J5">
        <f t="shared" si="0"/>
        <v>3</v>
      </c>
      <c r="K5">
        <f t="shared" si="1"/>
        <v>2</v>
      </c>
      <c r="L5">
        <f t="shared" si="2"/>
        <v>1</v>
      </c>
      <c r="M5">
        <f t="shared" si="3"/>
        <v>0</v>
      </c>
      <c r="N5">
        <f t="shared" si="4"/>
        <v>0</v>
      </c>
      <c r="O5">
        <f t="shared" si="5"/>
        <v>1</v>
      </c>
    </row>
    <row r="6" spans="1:15" ht="28.8" x14ac:dyDescent="0.3">
      <c r="A6" s="3">
        <v>23</v>
      </c>
      <c r="B6" s="7">
        <v>17.399999999999999</v>
      </c>
      <c r="C6" s="7" t="s">
        <v>133</v>
      </c>
      <c r="D6" s="3" t="s">
        <v>6</v>
      </c>
      <c r="E6" s="3" t="s">
        <v>7</v>
      </c>
      <c r="F6" s="3" t="s">
        <v>12</v>
      </c>
      <c r="G6" s="9" t="s">
        <v>134</v>
      </c>
      <c r="I6" t="s">
        <v>93</v>
      </c>
      <c r="J6">
        <f t="shared" si="0"/>
        <v>1</v>
      </c>
      <c r="K6">
        <f t="shared" si="1"/>
        <v>0</v>
      </c>
      <c r="L6">
        <f t="shared" si="2"/>
        <v>0</v>
      </c>
      <c r="M6">
        <f t="shared" si="3"/>
        <v>1</v>
      </c>
      <c r="N6">
        <f t="shared" si="4"/>
        <v>0</v>
      </c>
      <c r="O6">
        <f t="shared" si="5"/>
        <v>5</v>
      </c>
    </row>
    <row r="7" spans="1:15" ht="27.6" x14ac:dyDescent="0.3">
      <c r="A7" s="3">
        <v>31</v>
      </c>
      <c r="B7" s="7">
        <v>19.399999999999999</v>
      </c>
      <c r="C7" s="7" t="s">
        <v>135</v>
      </c>
      <c r="D7" s="3" t="s">
        <v>6</v>
      </c>
      <c r="E7" s="3" t="s">
        <v>16</v>
      </c>
      <c r="F7" s="9" t="s">
        <v>12</v>
      </c>
      <c r="G7" s="3"/>
      <c r="I7" t="s">
        <v>19</v>
      </c>
      <c r="J7">
        <f t="shared" si="0"/>
        <v>0</v>
      </c>
      <c r="K7">
        <f>COUNTIFS($D:$D,$I7,$F:$F,"Neutral")</f>
        <v>0</v>
      </c>
      <c r="L7">
        <f t="shared" si="2"/>
        <v>0</v>
      </c>
      <c r="M7">
        <f t="shared" si="3"/>
        <v>0</v>
      </c>
      <c r="N7">
        <f t="shared" si="4"/>
        <v>0</v>
      </c>
      <c r="O7">
        <f t="shared" si="5"/>
        <v>0</v>
      </c>
    </row>
    <row r="8" spans="1:15" ht="28.8" x14ac:dyDescent="0.3">
      <c r="A8" s="3">
        <v>45</v>
      </c>
      <c r="B8" s="7">
        <v>30.4</v>
      </c>
      <c r="C8" s="7" t="s">
        <v>136</v>
      </c>
      <c r="D8" s="3" t="s">
        <v>30</v>
      </c>
      <c r="E8" s="3" t="s">
        <v>35</v>
      </c>
      <c r="F8" s="3" t="s">
        <v>10</v>
      </c>
      <c r="G8" s="3"/>
      <c r="I8" t="s">
        <v>31</v>
      </c>
      <c r="J8">
        <f t="shared" si="0"/>
        <v>0</v>
      </c>
      <c r="K8">
        <f t="shared" si="1"/>
        <v>0</v>
      </c>
      <c r="L8">
        <f t="shared" si="2"/>
        <v>0</v>
      </c>
      <c r="M8">
        <f t="shared" si="3"/>
        <v>0</v>
      </c>
      <c r="N8">
        <f t="shared" si="4"/>
        <v>0</v>
      </c>
      <c r="O8">
        <f t="shared" si="5"/>
        <v>0</v>
      </c>
    </row>
    <row r="9" spans="1:15" ht="41.4" x14ac:dyDescent="0.3">
      <c r="A9" s="3">
        <v>46</v>
      </c>
      <c r="B9" s="7">
        <v>31.4</v>
      </c>
      <c r="C9" s="7" t="s">
        <v>137</v>
      </c>
      <c r="D9" s="3" t="s">
        <v>13</v>
      </c>
      <c r="E9" s="3" t="s">
        <v>15</v>
      </c>
      <c r="F9" s="3" t="s">
        <v>8</v>
      </c>
      <c r="G9" s="9" t="s">
        <v>138</v>
      </c>
      <c r="I9" s="5" t="s">
        <v>32</v>
      </c>
      <c r="J9" s="6">
        <f t="shared" ref="J9:O9" si="6">SUM(J3:J8)</f>
        <v>22</v>
      </c>
      <c r="K9" s="6">
        <f t="shared" si="6"/>
        <v>2</v>
      </c>
      <c r="L9" s="6">
        <f t="shared" si="6"/>
        <v>10</v>
      </c>
      <c r="M9" s="6">
        <f t="shared" si="6"/>
        <v>10</v>
      </c>
      <c r="N9" s="6">
        <f t="shared" si="6"/>
        <v>0</v>
      </c>
      <c r="O9" s="6">
        <f t="shared" si="6"/>
        <v>60</v>
      </c>
    </row>
    <row r="10" spans="1:15" ht="43.2" x14ac:dyDescent="0.3">
      <c r="A10" s="3">
        <v>51</v>
      </c>
      <c r="B10" s="7">
        <v>37.4</v>
      </c>
      <c r="C10" s="7" t="s">
        <v>139</v>
      </c>
      <c r="D10" s="3" t="s">
        <v>6</v>
      </c>
      <c r="E10" s="3" t="s">
        <v>9</v>
      </c>
      <c r="F10" s="3" t="s">
        <v>8</v>
      </c>
      <c r="G10" s="3"/>
    </row>
    <row r="11" spans="1:15" ht="43.2" x14ac:dyDescent="0.3">
      <c r="A11" s="3">
        <v>52</v>
      </c>
      <c r="B11" s="7">
        <v>37.4</v>
      </c>
      <c r="C11" s="11" t="s">
        <v>140</v>
      </c>
      <c r="D11" s="9" t="s">
        <v>30</v>
      </c>
      <c r="E11" s="9" t="s">
        <v>35</v>
      </c>
      <c r="F11" s="9" t="s">
        <v>10</v>
      </c>
      <c r="G11" s="3"/>
      <c r="I11" s="12" t="s">
        <v>7</v>
      </c>
      <c r="J11">
        <f>COUNTIF($E:$E,$I11)</f>
        <v>2</v>
      </c>
    </row>
    <row r="12" spans="1:15" ht="27.6" x14ac:dyDescent="0.3">
      <c r="A12" s="3">
        <v>55</v>
      </c>
      <c r="B12" s="7">
        <v>38.4</v>
      </c>
      <c r="C12" s="7" t="s">
        <v>135</v>
      </c>
      <c r="D12" s="3" t="s">
        <v>6</v>
      </c>
      <c r="E12" s="3" t="s">
        <v>16</v>
      </c>
      <c r="F12" s="9" t="s">
        <v>12</v>
      </c>
      <c r="G12" s="3"/>
      <c r="I12" s="12" t="s">
        <v>14</v>
      </c>
      <c r="J12">
        <f t="shared" ref="J12:J37" si="7">COUNTIF($E:$E,$I12)</f>
        <v>1</v>
      </c>
    </row>
    <row r="13" spans="1:15" ht="28.8" x14ac:dyDescent="0.3">
      <c r="A13" s="3">
        <v>61</v>
      </c>
      <c r="B13" s="7">
        <v>43.4</v>
      </c>
      <c r="C13" s="7" t="s">
        <v>141</v>
      </c>
      <c r="D13" s="3" t="s">
        <v>6</v>
      </c>
      <c r="E13" s="3" t="s">
        <v>9</v>
      </c>
      <c r="F13" s="3" t="s">
        <v>8</v>
      </c>
      <c r="G13" s="3"/>
      <c r="I13" s="12" t="s">
        <v>11</v>
      </c>
      <c r="J13">
        <f t="shared" si="7"/>
        <v>3</v>
      </c>
    </row>
    <row r="14" spans="1:15" ht="28.8" x14ac:dyDescent="0.3">
      <c r="A14" s="3">
        <v>62</v>
      </c>
      <c r="B14" s="7">
        <v>46.4</v>
      </c>
      <c r="C14" s="7" t="s">
        <v>142</v>
      </c>
      <c r="D14" s="3" t="s">
        <v>93</v>
      </c>
      <c r="E14" s="3" t="s">
        <v>143</v>
      </c>
      <c r="F14" s="3" t="s">
        <v>12</v>
      </c>
      <c r="G14" s="7"/>
      <c r="I14" s="12" t="s">
        <v>9</v>
      </c>
      <c r="J14">
        <f t="shared" si="7"/>
        <v>4</v>
      </c>
    </row>
    <row r="15" spans="1:15" ht="57.6" x14ac:dyDescent="0.3">
      <c r="A15" s="3">
        <v>69</v>
      </c>
      <c r="B15" s="7">
        <v>58.4</v>
      </c>
      <c r="C15" s="7" t="s">
        <v>144</v>
      </c>
      <c r="D15" s="9" t="s">
        <v>6</v>
      </c>
      <c r="E15" s="9" t="s">
        <v>9</v>
      </c>
      <c r="F15" s="9" t="s">
        <v>8</v>
      </c>
      <c r="G15" s="3"/>
      <c r="I15" s="12" t="s">
        <v>43</v>
      </c>
      <c r="J15">
        <f t="shared" si="7"/>
        <v>0</v>
      </c>
    </row>
    <row r="16" spans="1:15" ht="57.6" x14ac:dyDescent="0.3">
      <c r="A16" s="3">
        <v>74</v>
      </c>
      <c r="B16" s="7">
        <v>63.4</v>
      </c>
      <c r="C16" s="7" t="s">
        <v>145</v>
      </c>
      <c r="D16" s="9" t="s">
        <v>6</v>
      </c>
      <c r="E16" s="9" t="s">
        <v>7</v>
      </c>
      <c r="F16" s="9" t="s">
        <v>8</v>
      </c>
      <c r="G16" s="3"/>
      <c r="I16" s="12" t="s">
        <v>16</v>
      </c>
      <c r="J16">
        <f t="shared" si="7"/>
        <v>3</v>
      </c>
    </row>
    <row r="17" spans="1:10" ht="57.6" x14ac:dyDescent="0.3">
      <c r="A17" s="3">
        <v>75</v>
      </c>
      <c r="B17" s="7">
        <v>63.4</v>
      </c>
      <c r="C17" s="7" t="s">
        <v>146</v>
      </c>
      <c r="D17" s="9" t="s">
        <v>30</v>
      </c>
      <c r="E17" s="9" t="s">
        <v>35</v>
      </c>
      <c r="F17" s="9" t="s">
        <v>8</v>
      </c>
      <c r="G17" s="3"/>
      <c r="I17" s="13"/>
      <c r="J17">
        <f t="shared" si="7"/>
        <v>0</v>
      </c>
    </row>
    <row r="18" spans="1:10" ht="57.6" x14ac:dyDescent="0.3">
      <c r="A18" s="3">
        <v>79</v>
      </c>
      <c r="B18" s="7">
        <v>69.400000000000006</v>
      </c>
      <c r="C18" s="7" t="s">
        <v>147</v>
      </c>
      <c r="D18" s="9" t="s">
        <v>13</v>
      </c>
      <c r="E18" s="9" t="s">
        <v>20</v>
      </c>
      <c r="F18" s="9" t="s">
        <v>12</v>
      </c>
      <c r="G18" s="9" t="s">
        <v>88</v>
      </c>
      <c r="I18" s="13" t="s">
        <v>17</v>
      </c>
      <c r="J18">
        <f t="shared" si="7"/>
        <v>0</v>
      </c>
    </row>
    <row r="19" spans="1:10" ht="72" x14ac:dyDescent="0.3">
      <c r="A19" s="3">
        <v>91</v>
      </c>
      <c r="B19" s="7">
        <v>76.400000000000006</v>
      </c>
      <c r="C19" s="7" t="s">
        <v>148</v>
      </c>
      <c r="D19" s="3" t="s">
        <v>6</v>
      </c>
      <c r="E19" s="3" t="s">
        <v>9</v>
      </c>
      <c r="F19" s="9" t="s">
        <v>8</v>
      </c>
      <c r="G19" s="3"/>
      <c r="I19" s="13" t="s">
        <v>20</v>
      </c>
      <c r="J19">
        <f t="shared" si="7"/>
        <v>2</v>
      </c>
    </row>
    <row r="20" spans="1:10" ht="55.2" x14ac:dyDescent="0.3">
      <c r="A20" s="3">
        <v>102</v>
      </c>
      <c r="B20" s="7">
        <v>83.4</v>
      </c>
      <c r="C20" s="7" t="s">
        <v>149</v>
      </c>
      <c r="D20" s="3" t="s">
        <v>6</v>
      </c>
      <c r="E20" s="3" t="s">
        <v>11</v>
      </c>
      <c r="F20" s="3" t="s">
        <v>12</v>
      </c>
      <c r="G20" s="9" t="s">
        <v>150</v>
      </c>
      <c r="I20" s="13" t="s">
        <v>15</v>
      </c>
      <c r="J20">
        <f t="shared" si="7"/>
        <v>1</v>
      </c>
    </row>
    <row r="21" spans="1:10" x14ac:dyDescent="0.3">
      <c r="A21" s="3">
        <v>109</v>
      </c>
      <c r="B21" s="7">
        <v>90.4</v>
      </c>
      <c r="C21" s="7" t="s">
        <v>21</v>
      </c>
      <c r="D21" s="3" t="s">
        <v>6</v>
      </c>
      <c r="E21" s="3" t="s">
        <v>14</v>
      </c>
      <c r="F21" s="3" t="s">
        <v>12</v>
      </c>
      <c r="G21" s="3"/>
      <c r="I21" s="13" t="s">
        <v>154</v>
      </c>
      <c r="J21">
        <f t="shared" si="7"/>
        <v>0</v>
      </c>
    </row>
    <row r="22" spans="1:10" ht="27.6" x14ac:dyDescent="0.3">
      <c r="A22" s="3">
        <v>122</v>
      </c>
      <c r="B22" s="7">
        <v>94.4</v>
      </c>
      <c r="C22" s="7" t="s">
        <v>135</v>
      </c>
      <c r="D22" s="3" t="s">
        <v>6</v>
      </c>
      <c r="E22" s="3" t="s">
        <v>16</v>
      </c>
      <c r="F22" s="9" t="s">
        <v>12</v>
      </c>
      <c r="G22" s="3"/>
      <c r="I22" s="13" t="s">
        <v>155</v>
      </c>
      <c r="J22">
        <f t="shared" si="7"/>
        <v>0</v>
      </c>
    </row>
    <row r="23" spans="1:10" ht="28.8" x14ac:dyDescent="0.3">
      <c r="A23" s="3">
        <v>126</v>
      </c>
      <c r="B23" s="7">
        <v>97.4</v>
      </c>
      <c r="C23" s="7" t="s">
        <v>151</v>
      </c>
      <c r="D23" s="9" t="s">
        <v>6</v>
      </c>
      <c r="E23" s="9" t="s">
        <v>11</v>
      </c>
      <c r="F23" s="3" t="s">
        <v>8</v>
      </c>
      <c r="G23" s="9"/>
      <c r="I23" s="13" t="s">
        <v>156</v>
      </c>
      <c r="J23">
        <f t="shared" si="7"/>
        <v>0</v>
      </c>
    </row>
    <row r="24" spans="1:10" x14ac:dyDescent="0.3">
      <c r="I24" s="13" t="s">
        <v>129</v>
      </c>
      <c r="J24">
        <f t="shared" si="7"/>
        <v>2</v>
      </c>
    </row>
    <row r="25" spans="1:10" x14ac:dyDescent="0.3">
      <c r="I25" s="12"/>
      <c r="J25">
        <f t="shared" si="7"/>
        <v>0</v>
      </c>
    </row>
    <row r="26" spans="1:10" x14ac:dyDescent="0.3">
      <c r="I26" s="12" t="s">
        <v>35</v>
      </c>
      <c r="J26">
        <f t="shared" si="7"/>
        <v>3</v>
      </c>
    </row>
    <row r="27" spans="1:10" x14ac:dyDescent="0.3">
      <c r="I27" s="12" t="s">
        <v>82</v>
      </c>
      <c r="J27">
        <f t="shared" si="7"/>
        <v>0</v>
      </c>
    </row>
    <row r="28" spans="1:10" x14ac:dyDescent="0.3">
      <c r="I28" s="12" t="s">
        <v>38</v>
      </c>
      <c r="J28">
        <f t="shared" si="7"/>
        <v>0</v>
      </c>
    </row>
    <row r="29" spans="1:10" x14ac:dyDescent="0.3">
      <c r="I29" s="13"/>
      <c r="J29">
        <f t="shared" si="7"/>
        <v>0</v>
      </c>
    </row>
    <row r="30" spans="1:10" x14ac:dyDescent="0.3">
      <c r="I30" s="13" t="s">
        <v>157</v>
      </c>
      <c r="J30">
        <f t="shared" si="7"/>
        <v>0</v>
      </c>
    </row>
    <row r="31" spans="1:10" x14ac:dyDescent="0.3">
      <c r="I31" s="13" t="s">
        <v>158</v>
      </c>
      <c r="J31">
        <f t="shared" si="7"/>
        <v>0</v>
      </c>
    </row>
    <row r="32" spans="1:10" x14ac:dyDescent="0.3">
      <c r="I32" s="13" t="s">
        <v>159</v>
      </c>
      <c r="J32">
        <f t="shared" si="7"/>
        <v>0</v>
      </c>
    </row>
    <row r="33" spans="9:10" x14ac:dyDescent="0.3">
      <c r="I33" s="13" t="s">
        <v>160</v>
      </c>
      <c r="J33">
        <f t="shared" si="7"/>
        <v>0</v>
      </c>
    </row>
    <row r="34" spans="9:10" x14ac:dyDescent="0.3">
      <c r="I34" s="13" t="s">
        <v>143</v>
      </c>
      <c r="J34">
        <f t="shared" si="7"/>
        <v>1</v>
      </c>
    </row>
    <row r="35" spans="9:10" x14ac:dyDescent="0.3">
      <c r="I35" s="13" t="s">
        <v>161</v>
      </c>
      <c r="J35">
        <f t="shared" si="7"/>
        <v>0</v>
      </c>
    </row>
    <row r="36" spans="9:10" x14ac:dyDescent="0.3">
      <c r="I36" s="12"/>
      <c r="J36">
        <f t="shared" si="7"/>
        <v>0</v>
      </c>
    </row>
    <row r="37" spans="9:10" x14ac:dyDescent="0.3">
      <c r="I37" s="12" t="s">
        <v>162</v>
      </c>
      <c r="J37">
        <f t="shared" si="7"/>
        <v>0</v>
      </c>
    </row>
  </sheetData>
  <dataValidations count="1">
    <dataValidation type="list" allowBlank="1" showInputMessage="1" showErrorMessage="1" sqref="E2:E23" xr:uid="{B324250F-5FA7-4952-AAE0-68253DA83FC6}">
      <formula1>INDIRECT($D2)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Google Translate</vt:lpstr>
      <vt:lpstr>2 ChatGPT</vt:lpstr>
      <vt:lpstr>3 GPT-4</vt:lpstr>
      <vt:lpstr>4 Gemini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Pham</dc:creator>
  <cp:lastModifiedBy>Trang Pham</cp:lastModifiedBy>
  <dcterms:created xsi:type="dcterms:W3CDTF">2015-06-05T18:17:20Z</dcterms:created>
  <dcterms:modified xsi:type="dcterms:W3CDTF">2024-06-24T16:04:58Z</dcterms:modified>
</cp:coreProperties>
</file>