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633770\work\spring-functionaltest\docs\02_機能毎のテスト\"/>
    </mc:Choice>
  </mc:AlternateContent>
  <bookViews>
    <workbookView xWindow="0" yWindow="1380" windowWidth="14370" windowHeight="7935" tabRatio="739" activeTab="5"/>
  </bookViews>
  <sheets>
    <sheet name="大中項目" sheetId="1" r:id="rId1"/>
    <sheet name="DAM301" sheetId="29" r:id="rId2"/>
    <sheet name="DAM302" sheetId="30" r:id="rId3"/>
    <sheet name="DAM303" sheetId="31" r:id="rId4"/>
    <sheet name="DAM304" sheetId="32" r:id="rId5"/>
    <sheet name="DAM305" sheetId="33" r:id="rId6"/>
    <sheet name="DAM306" sheetId="34" r:id="rId7"/>
    <sheet name="DAM307" sheetId="35" r:id="rId8"/>
    <sheet name="DAM308" sheetId="36" r:id="rId9"/>
    <sheet name="DAM309" sheetId="37" r:id="rId10"/>
    <sheet name="DAM310" sheetId="39" r:id="rId11"/>
    <sheet name="DAM311" sheetId="40" r:id="rId12"/>
    <sheet name="DAM312" sheetId="41" r:id="rId13"/>
    <sheet name="DAM313" sheetId="42" r:id="rId14"/>
    <sheet name="DAM314" sheetId="43" r:id="rId15"/>
    <sheet name="DAM315" sheetId="44" r:id="rId16"/>
    <sheet name="DAM316" sheetId="45" r:id="rId17"/>
    <sheet name="DAM317" sheetId="46" r:id="rId18"/>
    <sheet name="DAM318" sheetId="47" r:id="rId19"/>
    <sheet name="DAM319" sheetId="48" r:id="rId20"/>
    <sheet name="DAM320" sheetId="49" r:id="rId21"/>
    <sheet name="DAM321" sheetId="50" r:id="rId22"/>
    <sheet name="試験シナリオ" sheetId="18" state="hidden" r:id="rId23"/>
    <sheet name="試験データ" sheetId="19" state="hidden" r:id="rId24"/>
  </sheets>
  <definedNames>
    <definedName name="_xlnm.Print_Titles" localSheetId="1">'DAM301'!$1:$8</definedName>
    <definedName name="_xlnm.Print_Titles" localSheetId="2">'DAM302'!$1:$8</definedName>
    <definedName name="_xlnm.Print_Titles" localSheetId="3">'DAM303'!$1:$8</definedName>
    <definedName name="_xlnm.Print_Titles" localSheetId="4">'DAM304'!$1:$8</definedName>
    <definedName name="_xlnm.Print_Titles" localSheetId="5">'DAM305'!$1:$8</definedName>
    <definedName name="_xlnm.Print_Titles" localSheetId="6">'DAM306'!$1:$8</definedName>
    <definedName name="_xlnm.Print_Titles" localSheetId="7">'DAM307'!$1:$8</definedName>
    <definedName name="_xlnm.Print_Titles" localSheetId="8">'DAM308'!$1:$8</definedName>
    <definedName name="_xlnm.Print_Titles" localSheetId="9">'DAM309'!$1:$8</definedName>
    <definedName name="_xlnm.Print_Titles" localSheetId="10">'DAM310'!$1:$8</definedName>
    <definedName name="_xlnm.Print_Titles" localSheetId="11">'DAM311'!$1:$8</definedName>
    <definedName name="_xlnm.Print_Titles" localSheetId="12">'DAM312'!$1:$8</definedName>
    <definedName name="_xlnm.Print_Titles" localSheetId="13">'DAM313'!$1:$8</definedName>
    <definedName name="_xlnm.Print_Titles" localSheetId="14">'DAM314'!$1:$8</definedName>
    <definedName name="_xlnm.Print_Titles" localSheetId="15">'DAM315'!$1:$8</definedName>
    <definedName name="_xlnm.Print_Titles" localSheetId="16">'DAM316'!$1:$8</definedName>
    <definedName name="_xlnm.Print_Titles" localSheetId="17">'DAM317'!$1:$8</definedName>
    <definedName name="_xlnm.Print_Titles" localSheetId="18">'DAM318'!$1:$8</definedName>
    <definedName name="_xlnm.Print_Titles" localSheetId="19">'DAM319'!$1:$8</definedName>
    <definedName name="_xlnm.Print_Titles" localSheetId="20">'DAM320'!$1:$8</definedName>
    <definedName name="_xlnm.Print_Titles" localSheetId="21">'DAM321'!$1:$8</definedName>
    <definedName name="_xlnm.Print_Titles" localSheetId="0">大中項目!$1:$4</definedName>
  </definedNames>
  <calcPr calcId="162913"/>
</workbook>
</file>

<file path=xl/calcChain.xml><?xml version="1.0" encoding="utf-8"?>
<calcChain xmlns="http://schemas.openxmlformats.org/spreadsheetml/2006/main">
  <c r="B20" i="33" l="1"/>
  <c r="C27" i="1"/>
  <c r="B12" i="42" l="1"/>
  <c r="E3" i="34" l="1"/>
  <c r="E3" i="50" l="1"/>
  <c r="E2" i="50"/>
  <c r="E3" i="49"/>
  <c r="E2" i="49"/>
  <c r="E3" i="48" l="1"/>
  <c r="E2" i="48"/>
  <c r="D3" i="50"/>
  <c r="D2" i="50"/>
  <c r="C2" i="50"/>
  <c r="D3" i="49"/>
  <c r="D2" i="49"/>
  <c r="C2" i="49"/>
  <c r="D3" i="48"/>
  <c r="D2" i="48"/>
  <c r="C2" i="48"/>
  <c r="C70" i="1" l="1"/>
  <c r="C71" i="1"/>
  <c r="C72" i="1"/>
  <c r="C73" i="1"/>
  <c r="C74" i="1"/>
  <c r="C75" i="1"/>
  <c r="C76" i="1" s="1"/>
  <c r="C77" i="1"/>
  <c r="E3" i="47"/>
  <c r="E2" i="47"/>
  <c r="D3" i="47"/>
  <c r="D2" i="47"/>
  <c r="C2" i="47"/>
  <c r="E3" i="46"/>
  <c r="E2" i="46"/>
  <c r="E3" i="45"/>
  <c r="D3" i="46"/>
  <c r="D2" i="46"/>
  <c r="C2" i="46"/>
  <c r="E2" i="45"/>
  <c r="D3" i="45"/>
  <c r="D2" i="45"/>
  <c r="C2" i="45"/>
  <c r="E3" i="44" l="1"/>
  <c r="E2" i="44"/>
  <c r="D3" i="44"/>
  <c r="D2" i="44"/>
  <c r="C2" i="44"/>
  <c r="E3" i="43" l="1"/>
  <c r="E2" i="43"/>
  <c r="D3" i="43"/>
  <c r="D2" i="43"/>
  <c r="C2" i="43"/>
  <c r="B11" i="42"/>
  <c r="B10" i="42"/>
  <c r="E3" i="42"/>
  <c r="E2" i="42"/>
  <c r="B9" i="42"/>
  <c r="D3" i="42"/>
  <c r="D2" i="42"/>
  <c r="C2" i="42"/>
  <c r="E3" i="41"/>
  <c r="E2" i="41"/>
  <c r="B9" i="41"/>
  <c r="D3" i="41"/>
  <c r="D2" i="41"/>
  <c r="C2" i="41"/>
  <c r="B10" i="40"/>
  <c r="E3" i="40" l="1"/>
  <c r="E2" i="40"/>
  <c r="B9" i="40"/>
  <c r="D3" i="40"/>
  <c r="D2" i="40"/>
  <c r="C2" i="40"/>
  <c r="E3" i="39" l="1"/>
  <c r="E2" i="39"/>
  <c r="B9" i="39"/>
  <c r="D3" i="39"/>
  <c r="D2" i="39"/>
  <c r="C2" i="39"/>
  <c r="B14" i="37"/>
  <c r="B13" i="37"/>
  <c r="B12" i="37"/>
  <c r="B11" i="37"/>
  <c r="B10" i="37"/>
  <c r="E3" i="37" l="1"/>
  <c r="E2" i="37"/>
  <c r="B9" i="37"/>
  <c r="D3" i="37"/>
  <c r="D2" i="37"/>
  <c r="C2" i="37"/>
  <c r="E2" i="36"/>
  <c r="E3" i="36"/>
  <c r="B10" i="36"/>
  <c r="B9" i="36"/>
  <c r="D3" i="36"/>
  <c r="D2" i="36"/>
  <c r="C2" i="36"/>
  <c r="B10" i="35"/>
  <c r="E3" i="35" l="1"/>
  <c r="E2" i="35"/>
  <c r="B9" i="35"/>
  <c r="D3" i="35"/>
  <c r="D2" i="35"/>
  <c r="C2" i="35"/>
  <c r="B13" i="34"/>
  <c r="E2" i="34"/>
  <c r="B9" i="34"/>
  <c r="D3" i="34"/>
  <c r="D2" i="34"/>
  <c r="C2" i="34"/>
  <c r="B19" i="33"/>
  <c r="B10" i="34"/>
  <c r="B13" i="33" l="1"/>
  <c r="E3" i="33"/>
  <c r="E2" i="33"/>
  <c r="D3" i="33"/>
  <c r="D2" i="33"/>
  <c r="C2" i="33"/>
  <c r="B9" i="33"/>
  <c r="B11" i="34"/>
  <c r="B14" i="33"/>
  <c r="B15" i="33" l="1"/>
  <c r="B12" i="34"/>
  <c r="B17" i="33"/>
  <c r="B11" i="32"/>
  <c r="E3" i="32"/>
  <c r="E2" i="32"/>
  <c r="B9" i="32"/>
  <c r="D3" i="32"/>
  <c r="D2" i="32"/>
  <c r="C2" i="32"/>
  <c r="B18" i="33"/>
  <c r="B16" i="33"/>
  <c r="B9" i="31" l="1"/>
  <c r="E2" i="31"/>
  <c r="E3" i="31"/>
  <c r="D3" i="31"/>
  <c r="D2" i="31"/>
  <c r="C2" i="31"/>
  <c r="E2" i="30" l="1"/>
  <c r="E3" i="30"/>
  <c r="B10" i="30"/>
  <c r="D3" i="30"/>
  <c r="D2" i="30"/>
  <c r="C2" i="30"/>
  <c r="C9" i="1"/>
  <c r="C10" i="1"/>
  <c r="C11" i="1" s="1"/>
  <c r="C12" i="1" s="1"/>
  <c r="C13" i="1" s="1"/>
  <c r="C14" i="1" s="1"/>
  <c r="C15" i="1"/>
  <c r="C16" i="1"/>
  <c r="C17" i="1"/>
  <c r="C18" i="1"/>
  <c r="C19" i="1" s="1"/>
  <c r="C20" i="1"/>
  <c r="C21" i="1"/>
  <c r="C22" i="1" s="1"/>
  <c r="C23" i="1" s="1"/>
  <c r="C24" i="1" s="1"/>
  <c r="C25" i="1" s="1"/>
  <c r="C26" i="1" s="1"/>
  <c r="C28" i="1"/>
  <c r="C29" i="1"/>
  <c r="C30" i="1" s="1"/>
  <c r="C31" i="1" s="1"/>
  <c r="C32" i="1"/>
  <c r="C33" i="1"/>
  <c r="C34" i="1" s="1"/>
  <c r="C35" i="1"/>
  <c r="C36" i="1"/>
  <c r="C37" i="1" s="1"/>
  <c r="C38" i="1"/>
  <c r="C39" i="1"/>
  <c r="C40" i="1" s="1"/>
  <c r="C41" i="1" s="1"/>
  <c r="C42" i="1" s="1"/>
  <c r="C43" i="1" s="1"/>
  <c r="C44" i="1" s="1"/>
  <c r="C45" i="1"/>
  <c r="C46" i="1"/>
  <c r="C47" i="1"/>
  <c r="C48" i="1"/>
  <c r="C49" i="1" s="1"/>
  <c r="C50" i="1"/>
  <c r="C51" i="1"/>
  <c r="C52" i="1"/>
  <c r="C53" i="1"/>
  <c r="C54" i="1" s="1"/>
  <c r="C55" i="1" s="1"/>
  <c r="C56" i="1" s="1"/>
  <c r="C58" i="1"/>
  <c r="C59" i="1"/>
  <c r="C60" i="1"/>
  <c r="C61" i="1" s="1"/>
  <c r="C62" i="1" s="1"/>
  <c r="C63" i="1"/>
  <c r="C64" i="1"/>
  <c r="C65" i="1"/>
  <c r="C66" i="1"/>
  <c r="C67" i="1"/>
  <c r="C68" i="1"/>
  <c r="C69" i="1" s="1"/>
  <c r="B11" i="30"/>
  <c r="B12" i="30" s="1"/>
  <c r="B13" i="30"/>
  <c r="A9" i="30" l="1"/>
  <c r="B9" i="30" s="1"/>
  <c r="E3" i="29"/>
  <c r="A9" i="29"/>
  <c r="D3" i="29" l="1"/>
  <c r="D2" i="29"/>
  <c r="C2" i="29"/>
  <c r="C2" i="1" s="1"/>
  <c r="B9" i="29" l="1"/>
  <c r="A9" i="1" l="1"/>
  <c r="A8" i="1"/>
  <c r="A7" i="1"/>
  <c r="A6" i="1"/>
  <c r="E2" i="29" s="1"/>
  <c r="C7" i="1" l="1"/>
  <c r="C8" i="1" l="1"/>
  <c r="A12" i="29" s="1"/>
  <c r="B12" i="29" s="1"/>
  <c r="A10" i="29"/>
  <c r="B10" i="29" s="1"/>
  <c r="B11" i="29"/>
</calcChain>
</file>

<file path=xl/sharedStrings.xml><?xml version="1.0" encoding="utf-8"?>
<sst xmlns="http://schemas.openxmlformats.org/spreadsheetml/2006/main" count="1125" uniqueCount="499">
  <si>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</si>
  <si>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</si>
  <si>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</si>
  <si>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</si>
  <si>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</si>
  <si>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</si>
  <si>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</si>
  <si>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</si>
  <si>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</si>
  <si>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</si>
  <si>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</si>
  <si>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</si>
  <si>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</si>
  <si>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</si>
  <si>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</si>
  <si>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</si>
  <si>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</si>
  <si>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</si>
  <si>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</si>
  <si>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</si>
  <si>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</si>
  <si>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</si>
  <si>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</si>
  <si>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</si>
  <si>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DAM3</t>
    <phoneticPr fontId="2"/>
  </si>
  <si>
    <t>正常</t>
  </si>
  <si>
    <t>総件数</t>
    <rPh sb="0" eb="3">
      <t>ソウケンスウ</t>
    </rPh>
    <phoneticPr fontId="2"/>
  </si>
  <si>
    <t>book_id</t>
    <phoneticPr fontId="2"/>
  </si>
  <si>
    <t>category_id</t>
    <phoneticPr fontId="2"/>
  </si>
  <si>
    <t>title</t>
    <phoneticPr fontId="2"/>
  </si>
  <si>
    <t>price</t>
    <phoneticPr fontId="2"/>
  </si>
  <si>
    <t>release_date</t>
    <phoneticPr fontId="2"/>
  </si>
  <si>
    <t>stock</t>
    <phoneticPr fontId="2"/>
  </si>
  <si>
    <t>clob_code</t>
    <phoneticPr fontId="2"/>
  </si>
  <si>
    <t>blob_code</t>
    <phoneticPr fontId="2"/>
  </si>
  <si>
    <t>name</t>
    <phoneticPr fontId="2"/>
  </si>
  <si>
    <t>0000000002</t>
  </si>
  <si>
    <t>0000000003</t>
  </si>
  <si>
    <t>0000000004</t>
  </si>
  <si>
    <t>0000000005</t>
  </si>
  <si>
    <t>0000000006</t>
  </si>
  <si>
    <t>0000000007</t>
  </si>
  <si>
    <t>10000</t>
    <phoneticPr fontId="2"/>
  </si>
  <si>
    <t>436F64653030</t>
  </si>
  <si>
    <t>10</t>
    <phoneticPr fontId="2"/>
  </si>
  <si>
    <t>436F64653031</t>
  </si>
  <si>
    <t>436F64653032</t>
  </si>
  <si>
    <t>436F64653033</t>
  </si>
  <si>
    <t>436F64653034</t>
  </si>
  <si>
    <t>436F64653035</t>
  </si>
  <si>
    <t>436F64653036</t>
  </si>
  <si>
    <t>436F64653037</t>
  </si>
  <si>
    <t>436F64653038</t>
  </si>
  <si>
    <t>436F64653039</t>
  </si>
  <si>
    <t>436F64653130</t>
    <phoneticPr fontId="2"/>
  </si>
  <si>
    <t>436F64653131</t>
  </si>
  <si>
    <t>436F64653132</t>
  </si>
  <si>
    <t>436F64653133</t>
  </si>
  <si>
    <t>436F64653134</t>
  </si>
  <si>
    <t>436F64653135</t>
  </si>
  <si>
    <t>436F64653136</t>
  </si>
  <si>
    <t>436F64653137</t>
  </si>
  <si>
    <t>436F64653138</t>
  </si>
  <si>
    <t>436F64653139</t>
  </si>
  <si>
    <t>436F64653230</t>
    <phoneticPr fontId="2"/>
  </si>
  <si>
    <t>&lt;table&gt; book</t>
    <phoneticPr fontId="2"/>
  </si>
  <si>
    <t>&lt;table&gt; category</t>
    <phoneticPr fontId="2"/>
  </si>
  <si>
    <t>A00</t>
    <phoneticPr fontId="2"/>
  </si>
  <si>
    <t>B00</t>
    <phoneticPr fontId="2"/>
  </si>
  <si>
    <t>C00</t>
    <phoneticPr fontId="2"/>
  </si>
  <si>
    <t>A01</t>
    <phoneticPr fontId="2"/>
  </si>
  <si>
    <t>B01</t>
    <phoneticPr fontId="2"/>
  </si>
  <si>
    <t>C01</t>
    <phoneticPr fontId="2"/>
  </si>
  <si>
    <t>Z</t>
    <phoneticPr fontId="2"/>
  </si>
  <si>
    <t>TitleA001</t>
    <phoneticPr fontId="2"/>
  </si>
  <si>
    <t>TitleA002</t>
    <phoneticPr fontId="2"/>
  </si>
  <si>
    <t>TitleA003</t>
    <phoneticPr fontId="2"/>
  </si>
  <si>
    <t>TitleB001</t>
    <phoneticPr fontId="2"/>
  </si>
  <si>
    <t>TitleB002</t>
    <phoneticPr fontId="2"/>
  </si>
  <si>
    <t>TitleB003</t>
    <phoneticPr fontId="2"/>
  </si>
  <si>
    <t>TitleC002</t>
    <phoneticPr fontId="2"/>
  </si>
  <si>
    <t>TitleC003</t>
    <phoneticPr fontId="2"/>
  </si>
  <si>
    <t>TitleC001</t>
    <phoneticPr fontId="2"/>
  </si>
  <si>
    <t>TitleA011</t>
    <phoneticPr fontId="2"/>
  </si>
  <si>
    <t>TitleA012</t>
    <phoneticPr fontId="2"/>
  </si>
  <si>
    <t>TitleA013</t>
    <phoneticPr fontId="2"/>
  </si>
  <si>
    <t>TitleB011</t>
    <phoneticPr fontId="2"/>
  </si>
  <si>
    <t>TitleB012</t>
    <phoneticPr fontId="2"/>
  </si>
  <si>
    <t>TitleB013</t>
    <phoneticPr fontId="2"/>
  </si>
  <si>
    <t>TitleC011</t>
    <phoneticPr fontId="2"/>
  </si>
  <si>
    <t>TitleC012</t>
    <phoneticPr fontId="2"/>
  </si>
  <si>
    <t>TitleC013</t>
    <phoneticPr fontId="2"/>
  </si>
  <si>
    <t>0000000001</t>
    <phoneticPr fontId="2"/>
  </si>
  <si>
    <t>0000000002</t>
    <phoneticPr fontId="2"/>
  </si>
  <si>
    <t>0000000003</t>
    <phoneticPr fontId="2"/>
  </si>
  <si>
    <t>0000000004</t>
    <phoneticPr fontId="2"/>
  </si>
  <si>
    <t>0000000005</t>
    <phoneticPr fontId="2"/>
  </si>
  <si>
    <t>0000000006</t>
    <phoneticPr fontId="2"/>
  </si>
  <si>
    <t>0000000007</t>
    <phoneticPr fontId="2"/>
  </si>
  <si>
    <t>0000000008</t>
    <phoneticPr fontId="2"/>
  </si>
  <si>
    <t>0000000009</t>
    <phoneticPr fontId="2"/>
  </si>
  <si>
    <t>0000000010</t>
    <phoneticPr fontId="2"/>
  </si>
  <si>
    <t>0000000011</t>
    <phoneticPr fontId="2"/>
  </si>
  <si>
    <t>0000000012</t>
    <phoneticPr fontId="2"/>
  </si>
  <si>
    <t>0000000013</t>
    <phoneticPr fontId="2"/>
  </si>
  <si>
    <t>0000000014</t>
    <phoneticPr fontId="2"/>
  </si>
  <si>
    <t>0000000015</t>
    <phoneticPr fontId="2"/>
  </si>
  <si>
    <t>0000000016</t>
    <phoneticPr fontId="2"/>
  </si>
  <si>
    <t>0000000017</t>
    <phoneticPr fontId="2"/>
  </si>
  <si>
    <t>0000000018</t>
    <phoneticPr fontId="2"/>
  </si>
  <si>
    <t>0000000019</t>
    <phoneticPr fontId="2"/>
  </si>
  <si>
    <t>0000000020</t>
    <phoneticPr fontId="2"/>
  </si>
  <si>
    <t>0000000021</t>
    <phoneticPr fontId="2"/>
  </si>
  <si>
    <t>2013/12/24 00:00:00</t>
    <phoneticPr fontId="2"/>
  </si>
  <si>
    <t>CodeA001</t>
    <phoneticPr fontId="2"/>
  </si>
  <si>
    <t>CodeA002</t>
    <phoneticPr fontId="2"/>
  </si>
  <si>
    <t>CodeA003</t>
    <phoneticPr fontId="2"/>
  </si>
  <si>
    <t>CodeB001</t>
    <phoneticPr fontId="2"/>
  </si>
  <si>
    <t>CodeB002</t>
    <phoneticPr fontId="2"/>
  </si>
  <si>
    <t>CodeB003</t>
    <phoneticPr fontId="2"/>
  </si>
  <si>
    <t>CodeC001</t>
    <phoneticPr fontId="2"/>
  </si>
  <si>
    <t>CodeC002</t>
    <phoneticPr fontId="2"/>
  </si>
  <si>
    <t>CodeC003</t>
    <phoneticPr fontId="2"/>
  </si>
  <si>
    <t>CodeA011</t>
    <phoneticPr fontId="2"/>
  </si>
  <si>
    <t>CodeA012</t>
    <phoneticPr fontId="2"/>
  </si>
  <si>
    <t>CodeA013</t>
    <phoneticPr fontId="2"/>
  </si>
  <si>
    <t>CodeB011</t>
    <phoneticPr fontId="2"/>
  </si>
  <si>
    <t>CodeB012</t>
    <phoneticPr fontId="2"/>
  </si>
  <si>
    <t>CodeB013</t>
    <phoneticPr fontId="2"/>
  </si>
  <si>
    <t>CodeC011</t>
    <phoneticPr fontId="2"/>
  </si>
  <si>
    <t>CodeC012</t>
    <phoneticPr fontId="2"/>
  </si>
  <si>
    <t>CodeC013</t>
    <phoneticPr fontId="2"/>
  </si>
  <si>
    <t>CodeZ1</t>
    <phoneticPr fontId="2"/>
  </si>
  <si>
    <t>CodeZ2</t>
    <phoneticPr fontId="2"/>
  </si>
  <si>
    <t>CodeZ3</t>
    <phoneticPr fontId="2"/>
  </si>
  <si>
    <t>TitleZ1</t>
    <phoneticPr fontId="2"/>
  </si>
  <si>
    <t>TitleZ2</t>
    <phoneticPr fontId="2"/>
  </si>
  <si>
    <t>TitleZ3</t>
    <phoneticPr fontId="2"/>
  </si>
  <si>
    <t>DataBase Access(Mybatis3)</t>
  </si>
  <si>
    <t>Settings for integration of MyBatis3 and Spring</t>
  </si>
  <si>
    <t>DAM30101</t>
  </si>
  <si>
    <t>Datasource settings</t>
  </si>
  <si>
    <t>Transaction control settings</t>
  </si>
  <si>
    <t>Mybatis Spring Setting</t>
  </si>
  <si>
    <t>Sandeep Unde</t>
  </si>
  <si>
    <t>DAM302</t>
  </si>
  <si>
    <t>MyBatis3 settings</t>
  </si>
  <si>
    <t>SQL execution mode settings</t>
  </si>
  <si>
    <t>TypeAlias settings</t>
  </si>
  <si>
    <t>Mapping settings of NULL value and JDBC type</t>
  </si>
  <si>
    <t>TypeHandler settings</t>
  </si>
  <si>
    <t>Implementation of database access process</t>
  </si>
  <si>
    <t>DAM303</t>
  </si>
  <si>
    <t>How to map a JavaBean in Search results</t>
  </si>
  <si>
    <t>Automatic mapping for search results</t>
  </si>
  <si>
    <t>DAM304</t>
  </si>
  <si>
    <t>Manual mapping of search results</t>
  </si>
  <si>
    <t>DAM305</t>
  </si>
  <si>
    <t>Search process for Entity</t>
  </si>
  <si>
    <t>Fetching a single key Entity</t>
  </si>
  <si>
    <t>Fetching Entity of composite key</t>
  </si>
  <si>
    <t>Entity search</t>
  </si>
  <si>
    <t>Fetching Entity records</t>
  </si>
  <si>
    <t>Pagination search of Entity (MyBatis3 standard method)</t>
  </si>
  <si>
    <t>Entity registration process</t>
  </si>
  <si>
    <t>DAM306</t>
  </si>
  <si>
    <t>Registering a single Entity record</t>
  </si>
  <si>
    <t>Generating key</t>
  </si>
  <si>
    <t>Batch registration of Entity</t>
  </si>
  <si>
    <t>Update process of Entity</t>
  </si>
  <si>
    <t>DAM307</t>
  </si>
  <si>
    <t>Updating a single Entity</t>
  </si>
  <si>
    <t>Batch update of Entity</t>
  </si>
  <si>
    <t>DAM308</t>
  </si>
  <si>
    <t>Delete process for Entity</t>
  </si>
  <si>
    <t>Deleting a single Entity</t>
  </si>
  <si>
    <t>Batch deletion of Entity</t>
  </si>
  <si>
    <t>DAM309</t>
  </si>
  <si>
    <t>Implementing dynamic SQL</t>
  </si>
  <si>
    <t>Implementation of if element</t>
  </si>
  <si>
    <t>Implementation of choose element</t>
  </si>
  <si>
    <t>Implementation of where element</t>
  </si>
  <si>
    <t>Implementation example for set element</t>
  </si>
  <si>
    <t>Implementation example of foreach element</t>
  </si>
  <si>
    <t>Implementation example for bind element</t>
  </si>
  <si>
    <t>DAM310</t>
  </si>
  <si>
    <t>DAM311</t>
  </si>
  <si>
    <t>DAM312</t>
  </si>
  <si>
    <t>Escape during LIKE search</t>
  </si>
  <si>
    <t>SQL Injection countermeasures</t>
  </si>
  <si>
    <t>How to embed using a bind variable</t>
  </si>
  <si>
    <t>How to embed using a substitution variable</t>
  </si>
  <si>
    <t>Sharing SQL statement</t>
  </si>
  <si>
    <t>How to share the sql statements</t>
  </si>
  <si>
    <t>Implementation of TypeHandler</t>
  </si>
  <si>
    <t>Implementing the TypeHandler for BLOB</t>
  </si>
  <si>
    <t>Implementing the TypeHandler for CLOB</t>
  </si>
  <si>
    <t>Implementing TypeHandler for Joda-Time</t>
  </si>
  <si>
    <t>Implementation of ResultHandler</t>
  </si>
  <si>
    <t>Using SQL execution mode</t>
  </si>
  <si>
    <t>DAM313</t>
  </si>
  <si>
    <t>DAM314</t>
  </si>
  <si>
    <t>DAM315</t>
  </si>
  <si>
    <t>Using PreparedStatement reuse mode</t>
  </si>
  <si>
    <t>Using batch mode</t>
  </si>
  <si>
    <t>Precautions when using batch mode Repository</t>
  </si>
  <si>
    <t>Implementation of a stored procedure</t>
  </si>
  <si>
    <t>DAM316</t>
  </si>
  <si>
    <t>DAM317</t>
  </si>
  <si>
    <t>Mapper interface mechanism</t>
  </si>
  <si>
    <t>DAM318</t>
  </si>
  <si>
    <t>Configuring TypeAlias per class</t>
  </si>
  <si>
    <t>Overwriting alias name assigned as default</t>
  </si>
  <si>
    <t>SQL switching by the database</t>
  </si>
  <si>
    <t>DAM319</t>
  </si>
  <si>
    <t>DAM320</t>
  </si>
  <si>
    <t>How to fetch a related Entity by a single SQL</t>
  </si>
  <si>
    <t>How to fetch a related Entity using a nested SQL</t>
  </si>
  <si>
    <t>Settings to apply Lazy Load for related Entity</t>
  </si>
  <si>
    <t>DAM321</t>
  </si>
  <si>
    <t>Creation of repository interface alongwith mapping file and
 demonstrating various crud operations</t>
  </si>
  <si>
    <t>Selenium:○</t>
  </si>
  <si>
    <t>Test the Datasource settings using the configuration done for mybatis</t>
  </si>
  <si>
    <t xml:space="preserve">This test executes a simple select query using the mybatis repository
</t>
  </si>
  <si>
    <t>Test the Transaction manager setting - the commit.</t>
  </si>
  <si>
    <t xml:space="preserve">This test performs a successful insertion in the table.
</t>
  </si>
  <si>
    <t>The inserted record is again fetched form the table from a different transactional method to confirm that the earlier transaction is successfully commited.</t>
  </si>
  <si>
    <t>サーバーエラー</t>
  </si>
  <si>
    <t>Test the Transaction manager setting- the rollback</t>
  </si>
  <si>
    <t>This test performs the verification of the rollback of the transaction.
In one transactional method insert a record in db and then generate an exception.
Once the exception is thrown then try to fetch the record that was inserted befor the exception. It should not be able to be retrieved.</t>
  </si>
  <si>
    <t>Insert a record in the database in oe transactional method and try to retrieve the same form other transactional method. The record should not be retrieved due to rollback</t>
  </si>
  <si>
    <t>Perform the configuration for transaction manager for mybatis operation with default name as 'transactionManager' and the configuration for datasource</t>
  </si>
  <si>
    <t>Confirm the settings done to use mybatis with spring</t>
  </si>
  <si>
    <t>Perform the mybatis-spring configuration as described in the guidelines</t>
  </si>
  <si>
    <t>fetchSize settings</t>
  </si>
  <si>
    <t>The record should be inserted successfully.</t>
  </si>
  <si>
    <t>クライアントエラー</t>
  </si>
  <si>
    <t>Confirmation for fetch size setting</t>
  </si>
  <si>
    <t xml:space="preserve">Perform the configuration for transaction manager for mybatis operation with default name as 'transactionManager' and the configuration for datasource
</t>
  </si>
  <si>
    <t xml:space="preserve">Insert a record in the table by using repository interface defined in the package as mentioned in the mybais:scan tag
</t>
  </si>
  <si>
    <t>fetchSize is a parameter that specifies data record count that can be fetched in a single communication between JDBC driver and database</t>
  </si>
  <si>
    <t>Configure the fetchsize in the settings such a way that the number of records returned returned by a select query can be greater than the count specified for fetchsize.</t>
  </si>
  <si>
    <t>DAM30202</t>
  </si>
  <si>
    <t>Confirmation for SQL Mode execution settings</t>
  </si>
  <si>
    <t>DAM30203</t>
  </si>
  <si>
    <t>Specify the typealias for the package as "jp.co.ntt.fw.spring.functionaltest.domain.mybatis.model" i.e. In name attribute of package element, specify the package name in which the class that sets alias is stored.</t>
  </si>
  <si>
    <t>In the mapping file for the object that is retuirned by the select query specify only the class name in the  resultType attribute</t>
  </si>
  <si>
    <t>The result object should be successfully retrieved</t>
  </si>
  <si>
    <t>Confirmation for Mapping settings of NULL value and JDBC type</t>
  </si>
  <si>
    <t>DAM30204</t>
  </si>
  <si>
    <t>The record with null value to one of its properties should get inserted in the database table.</t>
  </si>
  <si>
    <t>DAM30205</t>
  </si>
  <si>
    <t>Confirmation of TypeHandler settings</t>
  </si>
  <si>
    <t>Perform the typeAlias setting in the mybatis-config.xml file.</t>
  </si>
  <si>
    <t>An error may occur when setting the column value to null for a database that is being used (JDBC driver).
This issue can be resolved by the JDBC driver by configuring null value and specifying a recognizable JDBC type as below-
&lt;?xml version="1.0" encoding="UTF-8" ?&gt;
&lt;!DOCTYPE configuration PUBLIC "-//mybatis.org/DTD Config 3.0//EN"
    "http://mybatis.org/dtd/mybatis-3-config.dtd"&gt;
&lt;configuration&gt;
    &lt;settings&gt;
        &lt;!-- (1) --&gt;
        &lt;setting name="jdbcTypeForNull" value="NULL" /&gt;
    &lt;/settings&gt;
&lt;/configuration&gt;</t>
  </si>
  <si>
    <t>TypeHandler is used when mapping Java class and JDBC type.</t>
  </si>
  <si>
    <t>Try to fetch a record from db(t_order_history_mb3 table) such that it has one of its column as of type timestamp. On the Java side this column is mapped to type org.joda.time.DateTime.
In order to map the timestamp to org.joda.time.DateTime a type handler is required.</t>
  </si>
  <si>
    <t>Once the typehandler for org.joda.time.DateTime and Timestamp is implemented, the record from db can be fetched as well as saved to db without any error.</t>
  </si>
  <si>
    <t>DAM30301</t>
  </si>
  <si>
    <t>Confirmation of Data Access process using mybatis</t>
  </si>
  <si>
    <t>Set up the basic infrastructure like entity, Repository interface, Service layer, mapper as described.</t>
  </si>
  <si>
    <t>Perform the CRUD operation like register, select,update and finally delete the record</t>
  </si>
  <si>
    <t>All the operations should be able to successfully complete.</t>
  </si>
  <si>
    <t>DAM30401</t>
  </si>
  <si>
    <t>Confirmation of Automatic mapping for search results</t>
  </si>
  <si>
    <t>Confirmation of manual mapping for search results</t>
  </si>
  <si>
    <t>大中項目へ</t>
  </si>
  <si>
    <t>DAM30402</t>
  </si>
  <si>
    <r>
      <t xml:space="preserve">The physical column name of table and the java bean are same.As a result of this the mapping between the two happens automatically.
If the physical column name contains underscore '_',  automatic mapping can be performed in JavaBean property in the camel case format by adding following settings to MyBatis configuration file-
&lt;?xml version="1.0" encoding="UTF-8" ?&gt;
&lt;!DOCTYPE configuration
  PUBLIC "-//mybatis.org//DTD Config 3.0//EN"
  "http://mybatis.org/dtd/mybatis-3-config.dtd"&gt;
&lt;configuration&gt;
    &lt;settings&gt;
            &lt;setting </t>
    </r>
    <r>
      <rPr>
        <b/>
        <sz val="11"/>
        <color rgb="FF0000CC"/>
        <rFont val="ＭＳ Ｐゴシック"/>
        <family val="3"/>
        <charset val="128"/>
      </rPr>
      <t>name="mapUnderscoreToCamelCase"</t>
    </r>
    <r>
      <rPr>
        <sz val="11"/>
        <color rgb="FF0000CC"/>
        <rFont val="ＭＳ Ｐゴシック"/>
        <family val="3"/>
        <charset val="128"/>
      </rPr>
      <t xml:space="preserve"> </t>
    </r>
    <r>
      <rPr>
        <b/>
        <sz val="11"/>
        <color rgb="FF0000CC"/>
        <rFont val="ＭＳ Ｐゴシック"/>
        <family val="3"/>
        <charset val="128"/>
      </rPr>
      <t>value="true"</t>
    </r>
    <r>
      <rPr>
        <sz val="11"/>
        <color theme="1"/>
        <rFont val="ＭＳ Ｐゴシック"/>
        <family val="3"/>
        <charset val="128"/>
      </rPr>
      <t xml:space="preserve"> /&gt;
    &lt;/settings&gt;
&lt;/configuration&gt;</t>
    </r>
  </si>
  <si>
    <t>A mechanism which automatically performs the mapping by matching column name and property name is provided as a method to map search result (ResultSet) column and JavaBean property
When automatic mapping is used, only SQL to be executed is described in the mapping file thus reducing the description content of mapping file.</t>
  </si>
  <si>
    <t>The record from database should be retrieved confirming that the automatic mapping has been done successfully</t>
  </si>
  <si>
    <t xml:space="preserve">A mechanism which automatically performs the mapping by matching column name and property name is provided as a method to map search result (ResultSet) column and JavaBean property
When automatic mapping is used, only SQL to be executed is described in the mapping file thus reducing the description content of mapping file.
</t>
  </si>
  <si>
    <t>If the physical column name of table and the java bean properties are not same then 'AS' clause can be used to perform the mapping</t>
  </si>
  <si>
    <t>Though the table column names and the names of java bean properties are not same, due to the use of 'AS' clause, the values of columns should go to the appropriate java bean properties.</t>
  </si>
  <si>
    <t>When manual mapping is used, the association between search result (ResultSet) column and JavaBean property is defined for each item one by one in the mapping file</t>
  </si>
  <si>
    <t>The mapping of search results (ResultSet) and JavaBean needs to be done in &lt;resultMap&gt; element.
E.g Mapping
&lt;?xml version="1.0" encoding="UTF-8"?&gt;
&lt;!DOCTYPE mapper PUBLIC "-//mybatis.org//DTD Mapper 3.0//EN"
    "http://mybatis.org/dtd/mybatis-3-mapper.dtd"&gt;
&lt;mapper namespace="com.example.domain.repository.todo.TodoRepository"&gt;
    &lt;!-- (1) --&gt;
    &lt;resultMap id="todoResultMap" type="Todo"&gt;
        &lt;!-- (2) --&gt;
        &lt;id column="todo_id" property="todoId" /&gt;
        &lt;!-- (3) --&gt;
        &lt;result column="todo_title" property="todoTitle" /&gt;
        &lt;result column="finished" property="finished" /&gt;
        &lt;result column="created_at" property="createdAt" /&gt;
        &lt;result column="version" property="version" /&gt;
    &lt;/resultMap&gt;
    &lt;!-- (4) --&gt;
    &lt;select id="findOne" parameterType="string" resultMap="todoResultMap"&gt;
        SELECT
            todo_id,
            todo_title,
            finished,
            created_at,
            version
        FROM
            t_todo
        WHERE
            todo_id = #{todoId}
    &lt;/select&gt;
&lt;/mapper&gt;</t>
  </si>
  <si>
    <t>試験条件詳細【実施条件】</t>
  </si>
  <si>
    <t>1.Specify the ID to identify mapping in id attribute and the JavaBean class name (or alias) to be mapped, in type attribute.
2.Specify mapping of ID (PK) by using &lt;id&gt; element. Specify search result (ResultSet) column name in column attribute and JavaBean property name in property attribute.
3.Specify mapping for column other than ID (PK) using &lt;result&gt; element. Specify search result (ResultSet) column name in column attribute and JavaBean property name in property attribute.
4.Specify mapping definition ID to be applied, in resultMap attribute of &lt;select&gt; element.</t>
  </si>
  <si>
    <t>The record from database should be retrieved confirming that the manual mapping has been done successfully</t>
  </si>
  <si>
    <t>DAM30501</t>
  </si>
  <si>
    <t>Confirmation of Fetching a single key Entity</t>
  </si>
  <si>
    <r>
      <t xml:space="preserve">Let the repository class be defined as-
</t>
    </r>
    <r>
      <rPr>
        <sz val="11"/>
        <color rgb="FF0000CC"/>
        <rFont val="ＭＳ Ｐゴシック"/>
        <family val="3"/>
        <charset val="128"/>
      </rPr>
      <t xml:space="preserve">public interface TodoRepository {
    // (1)
    Todo findOne(String todoId);
}
</t>
    </r>
    <r>
      <rPr>
        <sz val="11"/>
        <rFont val="ＭＳ Ｐゴシック"/>
        <family val="3"/>
        <charset val="128"/>
      </rPr>
      <t xml:space="preserve">findOne method is defined as the method to fetch a single Todo object matching with todoId (PK) specified in the argument.
Define sql mapping file as-
</t>
    </r>
    <r>
      <rPr>
        <sz val="11"/>
        <color rgb="FF0000CC"/>
        <rFont val="ＭＳ Ｐゴシック"/>
        <family val="3"/>
        <charset val="128"/>
      </rPr>
      <t xml:space="preserve">&lt;?xml version="1.0" encoding="UTF-8"?&gt;
&lt;!DOCTYPE mapper PUBLIC "-//mybatis.org//DTD Mapper 3.0//EN"
    "http://mybatis.org/dtd/mybatis-3-mapper.dtd"&gt;
&lt;mapper namespace="com.example.domain.repository.todo.TodoRepository"&gt;
    &lt;!-- (2) --&gt;
    &lt;select id="findOne" parameterType="string" resultType="Todo"&gt;
        /* (3) */
        SELECT
            todo_id,
            todo_title,
            finished,
            created_at,
            version
        FROM
            t_todo
        /* (4) */
        WHERE
            todo_id = #{todoId}
    &lt;/select&gt;
&lt;/mapper&gt;
</t>
    </r>
  </si>
  <si>
    <t>DAM30502</t>
  </si>
  <si>
    <t>The record should be successfully retrieved from db for the specified todoId present in db</t>
  </si>
  <si>
    <t>Create a repository interface having a simple method to retrieve the record
Record with the specified ID is present in DB</t>
  </si>
  <si>
    <t>Create a repository interface having a simple method to retrieve the record
Record with the specified ID is not present in DB</t>
  </si>
  <si>
    <t>As the record is not present in db, null will be returned which should be handled appropriately in the serbice layer by throwing resource not found exception</t>
  </si>
  <si>
    <t>Confirmation of Fetching Entity of composite key</t>
  </si>
  <si>
    <t>Create a repository interface having a simple method to retrieve the record. Here, the method might have two parameters which would be used in the where condition in query mapper file.</t>
  </si>
  <si>
    <t>The record should be successfully retrieved from db for the specified orderid and the historyid present in db</t>
  </si>
  <si>
    <t xml:space="preserve">Create a repository interface having a simple method to retrieve the record. Here, the method might have two parameters which would be used in the where condition in query mapper file.
</t>
  </si>
  <si>
    <r>
      <t>The method in the repository can be as-</t>
    </r>
    <r>
      <rPr>
        <sz val="11"/>
        <color rgb="FF0000CC"/>
        <rFont val="ＭＳ Ｐゴシック"/>
        <family val="3"/>
        <charset val="128"/>
      </rPr>
      <t xml:space="preserve">
OrderHistory findOne( String orderId,
            int historyId);
</t>
    </r>
    <r>
      <rPr>
        <sz val="11"/>
        <rFont val="ＭＳ Ｐゴシック"/>
        <family val="3"/>
        <charset val="128"/>
      </rPr>
      <t>Although it is not mandatory to specify @Param annotation, if it is not specified, a mechanical bind variable name needs to be specified as given below. The bind variable name when @Param annotation is not specified is formed as, ” “param” + declared position of the argument(start from 1)”, and thus can hamper maintainability and readability of the source code</t>
    </r>
  </si>
  <si>
    <t>Create a repository interface having a simple method to retrieve the record. Here, the method might have custom java object containing properties that can be used as parameters to the where condition of sql in mapper file.</t>
  </si>
  <si>
    <r>
      <t>The method in the repository can be as-</t>
    </r>
    <r>
      <rPr>
        <sz val="11"/>
        <color rgb="FF0000CC"/>
        <rFont val="ＭＳ Ｐゴシック"/>
        <family val="3"/>
        <charset val="128"/>
      </rPr>
      <t xml:space="preserve">
public interface TodoRepository {
    // (1)
    List&lt;Todo&gt; findAllByCriteria(TodoCriteria criteria);
} 
</t>
    </r>
    <r>
      <rPr>
        <sz val="11"/>
        <rFont val="ＭＳ Ｐゴシック"/>
        <family val="3"/>
        <charset val="128"/>
      </rPr>
      <t>In the above example, findAllByCriteria is defined as the method to fetch multiple records of Todo object in a list format that matches with the JavaBean (TodoCriteria) retaining the search conditions.</t>
    </r>
  </si>
  <si>
    <t>Confirmation of Entity search
The return value of method is specified as java.util.List</t>
  </si>
  <si>
    <t>The list of records will be returned in the resultset.</t>
  </si>
  <si>
    <t>Confirmation of Entity search
The return value of method is specified as java.util.Map.</t>
  </si>
  <si>
    <t>When search results are received by Map, java.util.HashMap instance is returned</t>
  </si>
  <si>
    <r>
      <t>The method in the repository can be as-</t>
    </r>
    <r>
      <rPr>
        <sz val="11"/>
        <color rgb="FF0000CC"/>
        <rFont val="ＭＳ Ｐゴシック"/>
        <family val="3"/>
        <charset val="128"/>
      </rPr>
      <t xml:space="preserve">public interface TodoRepository {
    @MapKey("todoId")
    Map&lt;String, Todo&gt; findAllByCriteria(TodoCriteria criteria);
}
</t>
    </r>
    <r>
      <rPr>
        <sz val="11"/>
        <rFont val="ＭＳ Ｐゴシック"/>
        <family val="3"/>
        <charset val="128"/>
      </rPr>
      <t>When search results are received by Map, @org.apache.ibatis.annotations.MapKey annotation is specified in the method. Property name that is handled as key of Map is specified in the value attribute of annotation. In the above example, PK of Todo object (todoId) is specified.</t>
    </r>
  </si>
  <si>
    <t>DAM30503</t>
  </si>
  <si>
    <t xml:space="preserve">Confirmation of Fetching Entity records
</t>
  </si>
  <si>
    <t>Fetching the result in primitive types</t>
  </si>
  <si>
    <t>Ensure that the result return is of type primitive long</t>
  </si>
  <si>
    <r>
      <t xml:space="preserve">public interface TodoRepository {
    // (1)
    long countByFinished(boolean finished);
}
</t>
    </r>
    <r>
      <rPr>
        <sz val="11"/>
        <color theme="1"/>
        <rFont val="ＭＳ Ｐゴシック"/>
        <family val="3"/>
        <charset val="128"/>
      </rPr>
      <t>Specify numeric type (int or long etc.) for the return value of method used to fetch records.
In the above example, long is specified.
&lt;?xml version="1.0" encoding="UTF-8"?&gt;
&lt;!DOCTYPE mapper PUBLIC "-//mybatis.org//DTD Mapper 3.0//EN"
    "http://mybatis.org/dtd/mybatis-3-mapper.dtd"&gt;
&lt;mapper namespace="com.example.domain.repository.todo.TodoRepository"&gt;
  &lt;select id="countByFinished" parameterType="_boolean" resultType="_long"&gt;
        SELECT
            COUNT(*)
        FROM
            t_todo
        WHERE
            finished = #{finished}
    &lt;/select&gt;
&lt;/mapper&gt;
"_" (underscore) should be specified at the beginning of the primitive type alias name. When "_"(underscore) is not specified, it is handled as primitive wrapper type (java.lang.Long etc.) alias.</t>
    </r>
  </si>
  <si>
    <t>DAM30505</t>
  </si>
  <si>
    <t>Confirmation of Pagination search of Entity (MyBatis3 standard method)</t>
  </si>
  <si>
    <t>Use of org.apache.ibatis.session.RowBounds class provided by Mbatis3 to specify the fetch range and implement the pagination.</t>
  </si>
  <si>
    <r>
      <t xml:space="preserve">Define the repository as -
</t>
    </r>
    <r>
      <rPr>
        <sz val="11"/>
        <color rgb="FF0000CC"/>
        <rFont val="ＭＳ Ｐゴシック"/>
        <family val="3"/>
        <charset val="128"/>
      </rPr>
      <t xml:space="preserve">public interface TodoRepository {
    // (1)
    long countByCriteria(TodoCriteria criteria);
    // (2)
    List&lt;Todo&gt; findPageByCriteria(TodoCriteria criteria,
        RowBounds rowBounds);
}
</t>
    </r>
    <r>
      <rPr>
        <sz val="11"/>
        <rFont val="ＭＳ Ｐゴシック"/>
        <family val="3"/>
        <charset val="128"/>
      </rPr>
      <t xml:space="preserve">Since MyBatis3 performs the process to extract records of corresponding range from the search results, it is not necessary to filter the records within the fetch range using SQL.
There is no any specific change equired in sql.However, one can refine the where clause as-
</t>
    </r>
    <r>
      <rPr>
        <sz val="11"/>
        <color rgb="FF0000CC"/>
        <rFont val="ＭＳ Ｐゴシック"/>
        <family val="3"/>
        <charset val="128"/>
      </rPr>
      <t>&lt;sql id="findPageByCriteriaWherePhrase"&gt;
    &lt;![CDATA[
    WHERE
        todo_title LIKE #{title} || '%' ESCAPE '~'
    AND
        created_at &lt; #{createdAt}
    ]]&gt;
&lt;/sql&gt;
&lt;select id="countByCriteria" parameterType="TodoCriteria" resultType="_long"&gt;
    SELECT
        COUNT(*)
    FROM
        t_todo
    &lt;include refid="findPageByCriteriaWherePhrase"/&gt;
&lt;/select&gt;
&lt;select id="findPageByCriteria" parameterType="TodoCriteria" resultType="Todo"&gt;
    SELECT
        todo_id,
        todo_title,
        finished,
        created_at,
        version
    FROM
        t_todo
    &lt;include refid="findPageByCriteriaWherePhrase"/&gt;
    ORDER BY
        todo_id
&lt;/select&gt;</t>
    </r>
  </si>
  <si>
    <t>The records satisfying the search criteria should be displayed page by page.</t>
  </si>
  <si>
    <t>DAM30506</t>
  </si>
  <si>
    <t>Confirmation of Pagination search for Entity (SQL refinement method)</t>
  </si>
  <si>
    <t>Search an Entity by using range search mechanism provided by database
Since SQL refinement method uses range search mechanism provided by database, Entity of fetch range can be fetched efficiently as compared to standard method of MyBatis3.</t>
  </si>
  <si>
    <r>
      <t xml:space="preserve">The repository can be defined as-
</t>
    </r>
    <r>
      <rPr>
        <sz val="11"/>
        <color rgb="FF0000CC"/>
        <rFont val="ＭＳ Ｐゴシック"/>
        <family val="3"/>
        <charset val="128"/>
      </rPr>
      <t xml:space="preserve">public interface TodoRepository {
    long countByCriteria(
            @Param("criteria") TodoCriteria criteria);
    List&lt;Todo&gt; findPageByCriteria(
            @Param("criteria") TodoCriteria criteria,
            @Param("pageable") Pageable pageable);
}
</t>
    </r>
    <r>
      <rPr>
        <sz val="11"/>
        <rFont val="ＭＳ Ｐゴシック"/>
        <family val="3"/>
        <charset val="128"/>
      </rPr>
      <t xml:space="preserve">The difference between the mybatis standard method of pagination and sql refinement method is the use of LIMIT and OFFSET in the SQL-
</t>
    </r>
    <r>
      <rPr>
        <sz val="11"/>
        <color rgb="FF0000CC"/>
        <rFont val="ＭＳ Ｐゴシック"/>
        <family val="3"/>
        <charset val="128"/>
      </rPr>
      <t>&lt;select id="findPageByCriteria" resultType="Todo"&gt;
        SELECT
            todo_id,
            todo_title,
            finished,
            created_at,
            version
        FROM
            t_todo
        &lt;include refid="findPageByCriteriaWherePhrase" /&gt;
        ORDER BY
            todo_id
        LIMIT
            #{pageable.pageSize} /* (4) */
        OFFSET
            #{pageable.offset}  /* (4) */
    &lt;/select&gt;</t>
    </r>
  </si>
  <si>
    <t>DAM30601</t>
  </si>
  <si>
    <t>Confirmation of Registering a single Entity record</t>
  </si>
  <si>
    <t>Usage of insert element in sql mapping file to add a record to the database.</t>
  </si>
  <si>
    <t>Construct the service method used to add the record such a way that the record to be registered is returned and confirm that the inserted record is successfully saved in db.</t>
  </si>
  <si>
    <t xml:space="preserve">Usage of insert element in sql mapping file to add a record to the database.
</t>
  </si>
  <si>
    <t>Confirmation of Registering a single Entity record
Confirmation of boolean return value</t>
  </si>
  <si>
    <t>The boolean value true should be returned on successful registering the record in db.</t>
  </si>
  <si>
    <t>Confirmation of Registering a single Entity record
Confirmation of int return value</t>
  </si>
  <si>
    <t>The integer value 1 should be returned on successful registering the record in db.</t>
  </si>
  <si>
    <t>DAM30602</t>
  </si>
  <si>
    <t>Confirmation of Generating key</t>
  </si>
  <si>
    <t>The method wherein result obtained by calling ID column provided by database + Statement#getGeneratedKeys() added by JDBC3.0ratedKeys() is handled as a key</t>
  </si>
  <si>
    <t>When true is specified for useGeneratedKeys attribute, function that fetches key by calling ID column + Statement#getGeneratedKeys() can be used.</t>
  </si>
  <si>
    <t>The record inserted should get the primary key value automatically generated.</t>
  </si>
  <si>
    <t>DAM30603</t>
  </si>
  <si>
    <t>Confirmation of Batch registration of Entity</t>
  </si>
  <si>
    <r>
      <t xml:space="preserve">Use the repository configuration as-
</t>
    </r>
    <r>
      <rPr>
        <sz val="11"/>
        <color rgb="FF0000CC"/>
        <rFont val="ＭＳ Ｐゴシック"/>
        <family val="3"/>
        <charset val="128"/>
      </rPr>
      <t xml:space="preserve">public interface TodoRepository {
    void createAll(List&lt;Todo&gt; todos);
}
</t>
    </r>
    <r>
      <rPr>
        <sz val="11"/>
        <rFont val="ＭＳ Ｐゴシック"/>
        <family val="3"/>
        <charset val="128"/>
      </rPr>
      <t xml:space="preserve">SQL should be defined as-
</t>
    </r>
    <r>
      <rPr>
        <sz val="11"/>
        <color rgb="FF0000CC"/>
        <rFont val="ＭＳ Ｐゴシック"/>
        <family val="3"/>
        <charset val="128"/>
      </rPr>
      <t xml:space="preserve"> &lt;insert id="createAll" parameterType="list"&gt;
        INSERT INTO
            t_todo
        (
            todo_id,
            todo_title,
            finished,
            created_at,
            version
        )
        /* (2) */
        VALUES
        /* (3) */
        &lt;foreach collection="list" item="todo" separator=","&gt;
        (
            #{todo.todoId},
            #{todo.todoTitle},
            #{todo.finished},
            #{todo.createdAt},
            #{todo.version}
        )
        &lt;/foreach&gt;
    &lt;/insert&gt;</t>
    </r>
  </si>
  <si>
    <t>The number of records specified in the list should be able tobe inserted in the database.</t>
  </si>
  <si>
    <t>DAM30701</t>
  </si>
  <si>
    <t>Confirmation for Updating a single entity</t>
  </si>
  <si>
    <t>Mutiple records can be inserted by firing a single query.</t>
  </si>
  <si>
    <t>Usage of update element in sql mapping file to modify a record from the database.</t>
  </si>
  <si>
    <r>
      <t xml:space="preserve">The repository usage is-
</t>
    </r>
    <r>
      <rPr>
        <sz val="11"/>
        <color rgb="FF0000CC"/>
        <rFont val="ＭＳ Ｐゴシック"/>
        <family val="3"/>
        <charset val="128"/>
      </rPr>
      <t>public interface TodoRepository {
    int createAndReturnInt (todo);
}</t>
    </r>
    <r>
      <rPr>
        <sz val="11"/>
        <color theme="1"/>
        <rFont val="ＭＳ Ｐゴシック"/>
        <family val="3"/>
        <charset val="128"/>
      </rPr>
      <t xml:space="preserve">
The corresponding sql contents in TodoRepository mapper can be-
</t>
    </r>
    <r>
      <rPr>
        <sz val="11"/>
        <color rgb="FF0000CC"/>
        <rFont val="ＭＳ Ｐゴシック"/>
        <family val="3"/>
        <charset val="128"/>
      </rPr>
      <t xml:space="preserve"> &lt;insert id="createAndReturnInt" parameterType="Todo" resultType="_int"&gt;
        INSERT INTO
            t_todo
        (
            todo_id,
            todo_title,
            finished,
            created_at,
            version
        )
        /* (3) */
        VALUES
        (
            #{todoId},
            #{todoTitle},
            #{finished},
            #{createdAt},
            #{version}
        )
    &lt;/insert&gt;</t>
    </r>
  </si>
  <si>
    <r>
      <t xml:space="preserve">The repository usage is-
</t>
    </r>
    <r>
      <rPr>
        <sz val="11"/>
        <color rgb="FF0000CC"/>
        <rFont val="ＭＳ Ｐゴシック"/>
        <family val="3"/>
        <charset val="128"/>
      </rPr>
      <t>public interface TodoRepository {
    boolean createAndReturnBoolean(Todo todo);
}</t>
    </r>
    <r>
      <rPr>
        <sz val="11"/>
        <color theme="1"/>
        <rFont val="ＭＳ Ｐゴシック"/>
        <family val="3"/>
        <charset val="128"/>
      </rPr>
      <t xml:space="preserve">
The corresponding sql contents in TodoRepository mapper can be-
</t>
    </r>
    <r>
      <rPr>
        <sz val="11"/>
        <color rgb="FF0000CC"/>
        <rFont val="ＭＳ Ｐゴシック"/>
        <family val="3"/>
        <charset val="128"/>
      </rPr>
      <t xml:space="preserve"> &lt;insert id="createAndReturnBoolean" parameterType="Todo" resultType="_boolean"&gt;
        INSERT INTO
            t_todo
        (
            todo_id,
            todo_title,
            finished,
            created_at,
            version
        )
        /* (3) */
        VALUES
        (
            #{todoId},
            #{todoTitle},
            #{finished},
            #{createdAt},
            #{version}
        )
    &lt;/insert&gt;</t>
    </r>
  </si>
  <si>
    <r>
      <t xml:space="preserve">The repository usage is-
</t>
    </r>
    <r>
      <rPr>
        <sz val="11"/>
        <color rgb="FF0000CC"/>
        <rFont val="ＭＳ Ｐゴシック"/>
        <family val="3"/>
        <charset val="128"/>
      </rPr>
      <t>public interface TodoRepository {
    void create(Todo todo);
}</t>
    </r>
    <r>
      <rPr>
        <sz val="11"/>
        <color theme="1"/>
        <rFont val="ＭＳ Ｐゴシック"/>
        <family val="3"/>
        <charset val="128"/>
      </rPr>
      <t xml:space="preserve">
The corresponding sql contents in TodoRepository mapper can be-
</t>
    </r>
    <r>
      <rPr>
        <sz val="11"/>
        <color rgb="FF0000CC"/>
        <rFont val="ＭＳ Ｐゴシック"/>
        <family val="3"/>
        <charset val="128"/>
      </rPr>
      <t xml:space="preserve"> &lt;insert id="create" parameterType="Todo"&gt;
        INSERT INTO
            t_todo
        (
            todo_id,
            todo_title,
            finished,
            created_at,
            version
        )
        /* (3) */
        VALUES
        (
            #{todoId},
            #{todoTitle},
            #{finished},
            #{createdAt},
            #{version}
        )
    &lt;/insert&gt;</t>
    </r>
  </si>
  <si>
    <r>
      <t xml:space="preserve">The repository can be as-
</t>
    </r>
    <r>
      <rPr>
        <sz val="11"/>
        <color rgb="FF0000CC"/>
        <rFont val="ＭＳ Ｐゴシック"/>
        <family val="3"/>
        <charset val="128"/>
      </rPr>
      <t>public interface TodoRepository {
    boolean update(Todo todo);
}</t>
    </r>
    <r>
      <rPr>
        <sz val="11"/>
        <color theme="1"/>
        <rFont val="ＭＳ Ｐゴシック"/>
        <family val="3"/>
        <charset val="128"/>
      </rPr>
      <t xml:space="preserve">
The contents of SQL mapping file for a update query can be-
</t>
    </r>
    <r>
      <rPr>
        <sz val="11"/>
        <color rgb="FF0000CC"/>
        <rFont val="ＭＳ Ｐゴシック"/>
        <family val="3"/>
        <charset val="128"/>
      </rPr>
      <t>&lt;update id="update" parameterType="Todo"&gt;
        UPDATE
            t_todo
        SET
            todo_title = #{todoTitle},
            finished = #{finished},
            version = version + 1
        WHERE
            todo_id = #{todoId}
        AND
            version = #{version}
    &lt;/update&gt;</t>
    </r>
  </si>
  <si>
    <t>The single record selected for the update must get modified successfully.</t>
  </si>
  <si>
    <t>DAM30801</t>
  </si>
  <si>
    <t>Confirmation for Batch update of Entity</t>
  </si>
  <si>
    <r>
      <t xml:space="preserve">The repository can be as-
</t>
    </r>
    <r>
      <rPr>
        <sz val="11"/>
        <color rgb="FF0000CC"/>
        <rFont val="ＭＳ Ｐゴシック"/>
        <family val="3"/>
        <charset val="128"/>
      </rPr>
      <t>public interface TodoRepository {
    int updateFinishedByTodIds(@Param("finished") boolean finished,
                               @Param("todoIds") List&lt;String&gt; todoIds);
}</t>
    </r>
    <r>
      <rPr>
        <sz val="11"/>
        <color theme="1"/>
        <rFont val="ＭＳ Ｐゴシック"/>
        <family val="3"/>
        <charset val="128"/>
      </rPr>
      <t xml:space="preserve">
The contents of SQL mapping file for a update query can be-
</t>
    </r>
    <r>
      <rPr>
        <sz val="11"/>
        <color rgb="FF0000CC"/>
        <rFont val="ＭＳ Ｐゴシック"/>
        <family val="3"/>
        <charset val="128"/>
      </rPr>
      <t>&lt;update id="updateFinishedByTodIds"&gt;
        UPDATE
            t_todo
        SET
            finished = #{finished},
            /* (2) */
            version = version + 1
        WHERE
            /* (3) */
            &lt;foreach item="todoId" collection="todoIds"
                     open="todo_id IN (" separator="," close=")"&gt;
                #{todoId}
            &lt;/foreach&gt;
    &lt;/update&gt;</t>
    </r>
  </si>
  <si>
    <t>All the entities from the list should get updated successfully.</t>
  </si>
  <si>
    <t>Confirmation for Deleting a single Entity</t>
  </si>
  <si>
    <t>Confirmation for Batch deletion of Entity</t>
  </si>
  <si>
    <t>Usage of delete element in sql mapping file to remove a record from the database.</t>
  </si>
  <si>
    <t>The single record selected for the deletion must get removed from db successfully.</t>
  </si>
  <si>
    <t>DAM30802</t>
  </si>
  <si>
    <t>DAM30702</t>
  </si>
  <si>
    <t>Mutiple records can be deleted by firing a single query.</t>
  </si>
  <si>
    <r>
      <t xml:space="preserve">The repository can be as-
</t>
    </r>
    <r>
      <rPr>
        <sz val="11"/>
        <color rgb="FF0000CC"/>
        <rFont val="ＭＳ Ｐゴシック"/>
        <family val="3"/>
        <charset val="128"/>
      </rPr>
      <t>public interface TodoRepository {
int deleteOlderFinishedTodo(Date criteriaDate);
}</t>
    </r>
    <r>
      <rPr>
        <sz val="11"/>
        <color theme="1"/>
        <rFont val="ＭＳ Ｐゴシック"/>
        <family val="3"/>
        <charset val="128"/>
      </rPr>
      <t xml:space="preserve">
The contents of SQL mapping file for a delete query can be-
</t>
    </r>
    <r>
      <rPr>
        <sz val="11"/>
        <color rgb="FF0000CC"/>
        <rFont val="ＭＳ Ｐゴシック"/>
        <family val="3"/>
        <charset val="128"/>
      </rPr>
      <t>&lt;delete id="deleteOlderFinishedTodo" parameterType="date"&gt;
        &lt;![CDATA[
        DELETE FROM
            t_todo
        /* (2) */
        WHERE
            finished = TRUE
        AND
            created_at  &lt; #{criteriaDate}
        ]]&gt;
    &lt;/delete&gt;</t>
    </r>
  </si>
  <si>
    <r>
      <t xml:space="preserve">The repository can be as-
</t>
    </r>
    <r>
      <rPr>
        <sz val="11"/>
        <color rgb="FF0000CC"/>
        <rFont val="ＭＳ Ｐゴシック"/>
        <family val="3"/>
        <charset val="128"/>
      </rPr>
      <t>public interface TodoRepository {
    boolean delete(Todo todo);
}</t>
    </r>
    <r>
      <rPr>
        <sz val="11"/>
        <color theme="1"/>
        <rFont val="ＭＳ Ｐゴシック"/>
        <family val="3"/>
        <charset val="128"/>
      </rPr>
      <t xml:space="preserve">
The contents of SQL mapping file for a delete query can be-
</t>
    </r>
    <r>
      <rPr>
        <sz val="11"/>
        <color rgb="FF0000CC"/>
        <rFont val="ＭＳ Ｐゴシック"/>
        <family val="3"/>
        <charset val="128"/>
      </rPr>
      <t xml:space="preserve"> &lt;delete id="delete" parameterType="Todo"&gt;
        DELETE FROM
            t_todo
        WHERE
            todo_id = #{todoId}
        AND
            version = #{version}
    &lt;/delete&gt;</t>
    </r>
  </si>
  <si>
    <t>All the entities from the list should get deleted successfully.</t>
  </si>
  <si>
    <t>confirmation of the sql where in the 'if' condition gets evaluated to true and the criteria within the condition becomes application for selecting the records</t>
  </si>
  <si>
    <r>
      <t xml:space="preserve">if element is the XML element that builds SQL only when it matches with specified conditions
</t>
    </r>
    <r>
      <rPr>
        <sz val="11"/>
        <color rgb="FF0000CC"/>
        <rFont val="ＭＳ Ｐゴシック"/>
        <family val="3"/>
        <charset val="128"/>
      </rPr>
      <t xml:space="preserve">&lt;select id="findAllByCriteria" parameterType="TodoCriteria" resultType="Todo"&gt;
    SELECT
        todo_id,
        todo_title,
        finished,
        created_at,
        version
    FROM
        t_todo
    WHERE
        todo_title LIKE #{todoTitle} || '%' ESCAPE '~'
    &lt;!-- (1) --&gt;
    &lt;if test="finished != null"&gt;
        AND
            finished = #{finished}
    &lt;/if&gt;
    ORDER BY
        todo_id
&lt;/select&gt;
</t>
    </r>
  </si>
  <si>
    <t>The 'if' condition is evaluated to true and the records satisfying the criteria specified in the codition should be fetched.</t>
  </si>
  <si>
    <t>choose element is the XML element for building SQL by selecting one option that matches the condition from a set of conditions</t>
  </si>
  <si>
    <t>DAM30901</t>
  </si>
  <si>
    <t>DAM30902</t>
  </si>
  <si>
    <t>DAM31001</t>
  </si>
  <si>
    <t>DAM30903</t>
  </si>
  <si>
    <t>where' element is the XML element for dynamically generating WHERE clause</t>
  </si>
  <si>
    <t>1. when finished is specified as a search condition, the condition for finished column is added to SQL
2.when createdAt is specified as a search condition, the condition for created_at column is added to SQL.</t>
  </si>
  <si>
    <r>
      <t xml:space="preserve">According to the SQL built in where element, processes such as assigning WHERE clause, removing AND clause and OR clause etc. can be performed
</t>
    </r>
    <r>
      <rPr>
        <sz val="11"/>
        <color rgb="FF0000CC"/>
        <rFont val="ＭＳ Ｐゴシック"/>
        <family val="3"/>
        <charset val="128"/>
      </rPr>
      <t>&lt;select id="findAllByCriteria2" parameterType="TodoCriteria" resultType="Todo"&gt;
    SELECT
        todo_id,
        todo_title,
        finished,
        created_at,
        version
    FROM
        t_todo
    &lt;where&gt;
        &lt;if test="finished != null"&gt;
            AND
                finished = #{finished}
        &lt;/if&gt;
        &lt;if test="createdAt != null"&gt;
            AND
                created_at &lt;![CDATA[ &gt; ]]&gt; #{createdAt}
        &lt;/if&gt;
    &lt;/where&gt;
    ORDER BY
        todo_id
&lt;/select&gt;</t>
    </r>
  </si>
  <si>
    <t>DAM30904</t>
  </si>
  <si>
    <t xml:space="preserve"> Implementation example for set element</t>
  </si>
  <si>
    <t>'set' element is the XML element for automatically generating SET clause</t>
  </si>
  <si>
    <t xml:space="preserve">1.  when todoTitle is specified as an update item, todo_title column is added to SQL as an update column.
</t>
  </si>
  <si>
    <r>
      <t xml:space="preserve">Assigning SET clause and removal of comma at the end is performed according to the SQL that is built in set element
</t>
    </r>
    <r>
      <rPr>
        <sz val="11"/>
        <color rgb="FF0000CC"/>
        <rFont val="ＭＳ Ｐゴシック"/>
        <family val="3"/>
        <charset val="128"/>
      </rPr>
      <t xml:space="preserve">&lt;update id="update" parameterType="Todo"&gt;
    UPDATE
        t_todo
    &lt;set&gt;
        version = version + 1,
        &lt;if test="todoTitle != null"&gt;
            todo_title = #{todoTitle}
        &lt;/if&gt;
    &lt;/set&gt;
    WHERE
        todo_id = #{todoId}
&lt;/update&gt;
</t>
    </r>
  </si>
  <si>
    <t>'foreach' element is the XML element for repeating a process for a collection or an array</t>
  </si>
  <si>
    <r>
      <t xml:space="preserve">Repeat the process for the collection or array and build the dynamic SQL, by using foreach elemen
</t>
    </r>
    <r>
      <rPr>
        <sz val="11"/>
        <color rgb="FF0000CC"/>
        <rFont val="ＭＳ Ｐゴシック"/>
        <family val="3"/>
        <charset val="128"/>
      </rPr>
      <t xml:space="preserve">&lt;select id="findAllByCreatedAtList" parameterType="list" resultType="Todo"&gt;
    SELECT
        todo_id,
        todo_title,
        finished,
        created_at,
        version
    FROM
        t_todo
    &lt;where&gt;
        &lt;if test="list != null"&gt;
            &lt;foreach collection="list" item="date" separator="OR"&gt;
            &lt;![CDATA[
                (created_at &gt;= #{date} AND created_at &lt; DATEADD('DAY', 1, #{date}))
            ]]&gt;
            &lt;/foreach&gt;
        &lt;/if&gt;
    &lt;/where&gt;
    ORDER BY
        todo_id
&lt;/select&gt;
</t>
    </r>
  </si>
  <si>
    <t xml:space="preserve">All the records for the date specified in the list parameter should be retrieved.
</t>
  </si>
  <si>
    <t>DAM30905</t>
  </si>
  <si>
    <t>DAM30906</t>
  </si>
  <si>
    <t>'bind' element is the XML element for storing OGNL expression result in the variable</t>
  </si>
  <si>
    <r>
      <t xml:space="preserve">the results obtained by calling the method using OGNL expression, are stored in the variable
</t>
    </r>
    <r>
      <rPr>
        <sz val="11"/>
        <color rgb="FF0000CC"/>
        <rFont val="ＭＳ Ｐゴシック"/>
        <family val="3"/>
        <charset val="128"/>
      </rPr>
      <t xml:space="preserve">&lt;select id="findAllByCriteria" parameterType="TodoCriteria" resultType="Todo"&gt;
    &lt;!-- (1) --&gt;
    &lt;bind name="escapedTodoTitle"
          value="@org.terasoluna.gfw.common.query.QueryEscapeUtils@toLikeCondition(todoTitle)" /&gt;
    SELECT
        todo_id,
        todo_title,
        finished,
        created_at,
        version
    FROM
        t_todo
    WHERE
        /* (2) */
        todo_title LIKE #{escapedTodoTitle} || '%' ESCAPE '~'
    ORDER BY
        todo_id
&lt;/select&gt;
</t>
    </r>
    <r>
      <rPr>
        <sz val="11"/>
        <rFont val="ＭＳ Ｐゴシック"/>
        <family val="3"/>
        <charset val="128"/>
      </rPr>
      <t>the variable created by using bind element (escapedTodoTitle) is specified as the bind variable.</t>
    </r>
    <r>
      <rPr>
        <sz val="11"/>
        <color rgb="FF0000CC"/>
        <rFont val="ＭＳ Ｐゴシック"/>
        <family val="3"/>
        <charset val="128"/>
      </rPr>
      <t xml:space="preserve">
</t>
    </r>
  </si>
  <si>
    <t xml:space="preserve">The record satifying the bind parameter value should be retrieved.
</t>
  </si>
  <si>
    <t>Demonstration for escape during like search</t>
  </si>
  <si>
    <t>The value to be used as search condition should be escaped for LIKE search.
The escape process for LIKE search can be implemented by using the method of org.terasoluna.gfw.common.query.QueryEscapeUtils class provided by common library.</t>
  </si>
  <si>
    <r>
      <t xml:space="preserve">Escape process is performed for partial match and is stored in todoTitleContainingCondition variable. QueryEscapeUtils@toContainingCondition(String) is the method that assigns “%” before and after the escaped string.
</t>
    </r>
    <r>
      <rPr>
        <sz val="11"/>
        <color rgb="FF0000CC"/>
        <rFont val="ＭＳ Ｐゴシック"/>
        <family val="3"/>
        <charset val="128"/>
      </rPr>
      <t>&lt;select id="findAllByCriteria" parameterType="TodoCriteria" resultType="Todo"&gt;
    &lt;bind name="todoTitleContainingCondition"
          value="@org.terasoluna.gfw.common.query.QueryEscapeUtils@toContainingCondition(todoTitle)" /&gt;
    SELECT
        todo_id,
        todo_title,
        finished,
        created_at,
        version
    FROM
        t_todo
    WHERE
        todo_title LIKE #{todoTitleContainingCondition} ESCAPE '~'
    ORDER BY
        todo_id
&lt;/select&gt;</t>
    </r>
  </si>
  <si>
    <t>Escape process is performed for partial match and is stored in todoTitleContainingCondition variable. QueryEscapeUtils@toContainingCondition(String) is the method that assigns “%” before and after the escaped string</t>
  </si>
  <si>
    <t>DAM31101</t>
  </si>
  <si>
    <t>Confirmation of embeding using a bind variable</t>
  </si>
  <si>
    <t>Avoid sql injection by using bind variable.</t>
  </si>
  <si>
    <r>
      <t xml:space="preserve">The value is embedded after building SQL by using java.sql.PreparedStatement.
The sample sql for insert to mitigate the sql injection is given below-
</t>
    </r>
    <r>
      <rPr>
        <sz val="11"/>
        <color rgb="FF0000CC"/>
        <rFont val="ＭＳ Ｐゴシック"/>
        <family val="3"/>
        <charset val="128"/>
      </rPr>
      <t>&lt;insert id="create" parameterType="Todo"&gt;
    INSERT INTO
        t_todo
    (
        todo_id,
        todo_title,
        finished,
        created_at,
        version
    )
    VALUES
    (
        /* (1) */
        #{todoId},
        #{todoTitle},
        #{finished},
        #{createdAt},
        #{version}
    )
&lt;/insert&gt;</t>
    </r>
  </si>
  <si>
    <t>DAM31102</t>
  </si>
  <si>
    <t>Confirmation of How to embed using a substitution variable</t>
  </si>
  <si>
    <t>When this method is used, the value is substituted as a string while building SQL</t>
  </si>
  <si>
    <r>
      <t xml:space="preserve"> The method in Repository interface can be defined as -
</t>
    </r>
    <r>
      <rPr>
        <sz val="11"/>
        <color rgb="FF0000CC"/>
        <rFont val="ＭＳ Ｐゴシック"/>
        <family val="3"/>
        <charset val="128"/>
      </rPr>
      <t xml:space="preserve">public interface TodoRepository {
    List&lt;Todo&gt; findAllByCriteria(@Param("criteria") TodoCriteria criteria,
                                 @Param("direction") String direction);
}
</t>
    </r>
    <r>
      <rPr>
        <sz val="11"/>
        <rFont val="ＭＳ Ｐゴシック"/>
        <family val="3"/>
        <charset val="128"/>
      </rPr>
      <t>Contenets of  SQL in mapping file can be-</t>
    </r>
    <r>
      <rPr>
        <sz val="11"/>
        <color theme="1"/>
        <rFont val="ＭＳ Ｐゴシック"/>
        <family val="3"/>
        <charset val="128"/>
      </rPr>
      <t xml:space="preserve">
</t>
    </r>
    <r>
      <rPr>
        <sz val="11"/>
        <color rgb="FF0000CC"/>
        <rFont val="ＭＳ Ｐゴシック"/>
        <family val="3"/>
        <charset val="128"/>
      </rPr>
      <t>&lt;select id="findAllByCriteria" parameterType="TodoCriteria" resultType="Todo"&gt;
    &lt;bind name="todoTitleContainingCondition"
          value="@org.terasoluna.gfw.common.query.QueryEscapeUtils@toContainingCondition(criteria.todoTitle)" /&gt;
    SELECT
        todo_id,
        todo_title,
        finished,
        created_at,
        version
    FROM
        t_todo
    WHERE
        todo_title LIKE #{todoTitleContainingCondition} ESCAPE '~'
    ORDER BY
        /* (1) */
        todo_id ${direction}
&lt;/select&gt;</t>
    </r>
  </si>
  <si>
    <t>Only the records satisfying the criteria should be retrieved in Ascending order as the value passed of direction property is "ASC" passed to the order by clause.</t>
  </si>
  <si>
    <t>DAM31201</t>
  </si>
  <si>
    <t>Confirmation ofHow to share the sql statements</t>
  </si>
  <si>
    <t>Sharing  SQL statement in multiple SQLs</t>
  </si>
  <si>
    <r>
      <t xml:space="preserve">SQL statement (or a part of SQL statement) can be shared by using sql element and include element.
When pagination search is to be performed, WHERE clause of “SQL that fetches total records of Entity matching with search conditions” and “SQL that fetches a list of Entities matching with search conditions” can be shared as-
</t>
    </r>
    <r>
      <rPr>
        <sz val="11"/>
        <color rgb="FF0000CC"/>
        <rFont val="ＭＳ Ｐゴシック"/>
        <family val="3"/>
        <charset val="128"/>
      </rPr>
      <t>&lt;sql id="findPageByCriteriaWherePhrase"&gt;
    &lt;![CDATA[
    WHERE
        todo_title LIKE #{title} || '%' ESCAPE '~'
    AND
        created_at &lt; #{createdAt}
    ]]&gt;
&lt;/sql&gt;
&lt;select id="countByCriteria" resultType="_long"&gt;
    SELECT
        COUNT(*)
    FROM
        t_todo
    &lt;!-- (2)  --&gt;
    &lt;include refid="findPageByCriteriaWherePhrase"/&gt;
&lt;/select&gt;
&lt;select id="findPageByCriteria" resultType="Todo"&gt;
    SELECT
        todo_id,
        todo_title,
        finished,
        created_at,
        version
    FROM
        t_todo
    &lt;!-- (2)  --&gt;
    &lt;include refid="findPageByCriteriaWherePhrase"/&gt;
    ORDER BY
        todo_id
&lt;/select&gt;</t>
    </r>
  </si>
  <si>
    <t>The records should be able to be fetched page by page.</t>
  </si>
  <si>
    <t>Confirmation for Implemention of TpeHandler for BLOB</t>
  </si>
  <si>
    <r>
      <t xml:space="preserve">Implementing a TypeHandler for mapping BLOB in java.io.InputStream.
Following TypeHandler nneds to be used-
</t>
    </r>
    <r>
      <rPr>
        <sz val="11"/>
        <color rgb="FF0000CC"/>
        <rFont val="ＭＳ Ｐゴシック"/>
        <family val="3"/>
        <charset val="128"/>
      </rPr>
      <t>public class BlobInputStreamTypeHandler extends BaseTypeHandler&lt;InputStream&gt; {
    // (2)
    @Override
    public void setNonNullParameter(PreparedStatement ps, int i, InputStream parameter,
                                    JdbcType jdbcType) throws SQLException {
        ps.setBlob(i, parameter);
    }
    // (3)
    @Override
    public InputStream getNullableResult(ResultSet rs, String columnName)
            throws SQLException {
        return toInputStream(rs.getBlob(columnName));
    }
    // (3)
    @Override
    public InputStream getNullableResult(ResultSet rs, int columnIndex)
            throws SQLException {
        return toInputStream(rs.getBlob(columnIndex));
    }
    // (3)
    @Override
    public InputStream getNullableResult(CallableStatement cs, int columnIndex)
            throws SQLException {
        return toInputStream(cs.getBlob(columnIndex));
    }
    private InputStream toInputStream(Blob blob) throws SQLException {
        // (4)
        if (blob == null) {
            return null;
        } else {
            return blob.getBinaryStream();
        }
    }
}</t>
    </r>
  </si>
  <si>
    <r>
      <t xml:space="preserve">MyBatis3 provides a TypeHandler for mapping BLOB in byte[]. However, when the data to be handled is very large, it is necessary to map in java.io.InputStream.
Type Handler configuration needs to be done in prior-
</t>
    </r>
    <r>
      <rPr>
        <sz val="11"/>
        <color rgb="FF0000CC"/>
        <rFont val="ＭＳ Ｐゴシック"/>
        <family val="3"/>
        <charset val="128"/>
      </rPr>
      <t>&lt;configuration&gt;
    &lt;typeHandlers&gt;
        &lt;!-- (1) --&gt;
        &lt;package name="com.example.infra.mybatis.typehandler" /&gt;
    &lt;/typeHandlers&gt;
&lt;/configuration&gt;</t>
    </r>
    <r>
      <rPr>
        <sz val="11"/>
        <color theme="1"/>
        <rFont val="ＭＳ Ｐゴシック"/>
        <family val="3"/>
        <charset val="128"/>
      </rPr>
      <t xml:space="preserve">
</t>
    </r>
  </si>
  <si>
    <t>DAM31302</t>
  </si>
  <si>
    <t>Confirmation for Implemention of TpeHandler for CLOB</t>
  </si>
  <si>
    <r>
      <t xml:space="preserve">MyBatis3 provides a TypeHandler for mapping CLOB in java.lang.String. However, when the data to be handled is very large, it is necessary to map it in java.io.Reader.
Type Handler configuration needs to be done in prior-
</t>
    </r>
    <r>
      <rPr>
        <sz val="11"/>
        <color rgb="FF0000CC"/>
        <rFont val="ＭＳ Ｐゴシック"/>
        <family val="3"/>
        <charset val="128"/>
      </rPr>
      <t>&lt;configuration&gt;
    &lt;typeHandlers&gt;
        &lt;!-- (1) --&gt;
        &lt;package name="com.example.infra.mybatis.typehandler" /&gt;
    &lt;/typeHandlers&gt;
&lt;/configuration&gt;</t>
    </r>
    <r>
      <rPr>
        <sz val="11"/>
        <color theme="1"/>
        <rFont val="ＭＳ Ｐゴシック"/>
        <family val="3"/>
        <charset val="128"/>
      </rPr>
      <t xml:space="preserve">
</t>
    </r>
  </si>
  <si>
    <r>
      <t xml:space="preserve">Implementing a TypeHandler for mapping CLOB in java.io.InputStream.
Following TypeHandler nneds to be used-
</t>
    </r>
    <r>
      <rPr>
        <sz val="11"/>
        <color rgb="FF0000CC"/>
        <rFont val="ＭＳ Ｐゴシック"/>
        <family val="3"/>
        <charset val="128"/>
      </rPr>
      <t>public class ClobReaderTypeHandler extends BaseTypeHandler&lt;Reader&gt; {
    // (2)
    @Override
    public void setNonNullParameter(PreparedStatement ps, int i, Reader parameter,
                                    JdbcType jdbcType) throws SQLException {
        ps.setClob(i, parameter);
    }
    // (3)
    @Override
    public Reader getNullableResult(ResultSet rs, String columnName)
        throws SQLException {
        return toReader(rs.getClob(columnName));
    }
    // (3)
    @Override
    public Reader getNullableResult(ResultSet rs, int columnIndex)
        throws SQLException {
        return toReader(rs.getClob(columnIndex));
    }
    // (3)
    @Override
    public Reader getNullableResult(CallableStatement cs, int columnIndex)
        throws SQLException {
        return toReader(cs.getClob(columnIndex));
    }
    private Reader toReader(Clob clob) throws SQLException {
        // (4)
        if (clob == null) {
            return null;
        } else {
            return clob.getCharacterStream();
        }
    }
}</t>
    </r>
  </si>
  <si>
    <t>Though, the database does no support Reader type, the type handler would automatically take care of converting the Reader to byte and vice versa and the records can be read and saved to and fro from the database.</t>
  </si>
  <si>
    <t>Though, the database does no support Inputstream ype, the type handler would automatically take care of converting the Inputstream to byte and vice versa and the records can be read and saved to and fro from the database.</t>
  </si>
  <si>
    <t>DAM31303</t>
  </si>
  <si>
    <t>Though, the database does no support  joda-time type, the type handler would automatically take care of converting the  joda-time to Timestamp and vice versa and the records can be read and saved to and fro from the database.</t>
  </si>
  <si>
    <t>DAM31401</t>
  </si>
  <si>
    <t>If one wants to handle the result return from the query execution in a cusomized way, then the ResultHandler can be used.</t>
  </si>
  <si>
    <r>
      <t xml:space="preserve">Implementing a process wherein the search results are downloaded as CSV data.
Repository definition-
</t>
    </r>
    <r>
      <rPr>
        <sz val="11"/>
        <color rgb="FF0000CC"/>
        <rFont val="ＭＳ Ｐゴシック"/>
        <family val="3"/>
        <charset val="128"/>
      </rPr>
      <t>public interface TodoRepository {
    void collectAllByCriteria(TodoCriteria criteria, ResultHandler&lt;Todo&gt; resultHandler);
}</t>
    </r>
    <r>
      <rPr>
        <sz val="11"/>
        <color theme="1"/>
        <rFont val="ＭＳ Ｐゴシック"/>
        <family val="3"/>
        <charset val="128"/>
      </rPr>
      <t xml:space="preserve">
SQL mapping file contents-</t>
    </r>
    <r>
      <rPr>
        <sz val="11"/>
        <color rgb="FF0000CC"/>
        <rFont val="ＭＳ Ｐゴシック"/>
        <family val="3"/>
        <charset val="128"/>
      </rPr>
      <t xml:space="preserve">
&lt;select id="collectAllByCriteria" parameterType="TodoCriteria" resultType="Todo"&gt;
    SELECT
        todo_id,
        todo_title,
        finished,
        created_at,
        version
    FROM
        t_todo
    &lt;where&gt;
        &lt;if test="title != null"&gt;
            &lt;bind name="titleContainingCondition"
                  value="@org.terasoluna.gfw.common.query.QueryEscapeUtils@toContainingCondition()" /&gt;
            todo_titile LIKE #{titleContainingCondition} ESCAPE '~'
        &lt;/if&gt;
        &lt;if test="createdAt != null"&gt;
            &lt;![CDATA[
            AND created_at &lt; #{createdAt}
            ]]&gt;
        &lt;/if&gt;
    &lt;/where&gt;
&lt;/select&gt;</t>
    </r>
    <r>
      <rPr>
        <sz val="11"/>
        <color theme="1"/>
        <rFont val="ＭＳ Ｐゴシック"/>
        <family val="3"/>
        <charset val="128"/>
      </rPr>
      <t xml:space="preserve">
and the service method definition can be-
</t>
    </r>
    <r>
      <rPr>
        <sz val="11"/>
        <color rgb="FF0000CC"/>
        <rFont val="ＭＳ Ｐゴシック"/>
        <family val="3"/>
        <charset val="128"/>
      </rPr>
      <t>public class TodoServiceImpl implements TodoService {
    private static final DateTimeFormatter DATE_FORMATTER =
        DateTimeFormat.forPattern("yyyy/MM/dd");
    @Inject
    TodoRepository todoRepository;
    public void downloadTodos(TodoCriteria criteria,
        final BufferedWriter downloadWriter) {
        // (4)
        ResultHandler&lt;Todo&gt; handler = new ResultHandler&lt;Todo&gt;() {
            @Override
            public void handleResult(ResultContext&lt;? extends Todo&gt; context) {
                Todo todo = context.getResultObject();
                StringBuilder sb = new StringBuilder();
                try {
                    sb.append(todo.getTodoId());
                    sb.append(",");
                    sb.append(todo.getTodoTitle());
                    sb.append(",");
                    sb.append(todo.isFinished());
                    sb.append(",");
                    sb.append(DATE_FORMATTER.print(todo.getCreatedAt().getTime()));
                    downloadWriter.write(sb.toString());
                    downloadWriter.newLine();
                } catch (IOException e) {
                    throw new SystemException("e.xx.fw.9001", e);
                }
            }
        };
        // (5)
        todoRepository.collectAllByCriteria(criteria, handler);
    }
}</t>
    </r>
  </si>
  <si>
    <t>The csv file with records should get created.Check for the eistence of csv file.</t>
  </si>
  <si>
    <t>DAM31501</t>
  </si>
  <si>
    <t>Confirmation of Using PreparedStatement reuse mode</t>
  </si>
  <si>
    <t>Using the 'REUSE' mode the Preparedstatement formed can be reused.</t>
  </si>
  <si>
    <r>
      <t xml:space="preserve">A Bean is registered for
-A repository of REUSE mode as a Repository for normal use
-A Repository of BATCH mode for a specific Repository
</t>
    </r>
    <r>
      <rPr>
        <sz val="11"/>
        <color rgb="FF0000CC"/>
        <rFont val="ＭＳ Ｐゴシック"/>
        <family val="3"/>
        <charset val="128"/>
      </rPr>
      <t>&lt;?xml version="1.0" encoding="UTF-8"?&gt;
&lt;beans xmlns="http://www.springframework.org/schema/beans"
       xmlns:xsi="http://www.w3.org/2001/XMLSchema-instance"
       xmlns:context="http://www.springframework.org/schema/context"
       xmlns:mybatis="http://mybatis.org/schema/mybatis-spring"
       xsi:schemaLocation="
       http://www.springframework.org/schema/beans
       http://www.springframework.org/schema/beans/spring-beans.xsd
       http://www.springframework.org/schema/context
       http://www.springframework.org/schema/context/spring-context.xsd
       http://mybatis.org/schema/mybatis-spring
       http://mybatis.org/schema/mybatis-spring.xsd"&gt;
    &lt;bean id="sqlSessionFactory"
          class="org.mybatis.spring.SqlSessionFactoryBean"&gt;
        &lt;property name="dataSource" ref="dataSource"/&gt;
        &lt;property name="configLocation"
                  value="classpath:META-INF/mybatis/mybatis-config.xml"/&gt;
    &lt;/bean&gt;
    &lt;!-- (1) --&gt;
    &lt;bean id="sqlSessionTemplate"
          class="org.mybatis.spring.SqlSessionTemplate"&gt;
        &lt;constructor-arg index="0" ref="sqlSessionFactory"/&gt;
        &lt;constructor-arg index="1" value="REUSE"/&gt;
    &lt;/bean&gt;
    &lt;mybatis:scan base-package="com.example.domain.repository"
                  template-ref="sqlSessionTemplate"/&gt; &lt;!-- (2) --&gt;
    &lt;!-- (3) --&gt;
    &lt;bean id="batchSqlSessionTemplate"
          class="org.mybatis.spring.SqlSessionTemplate"&gt;
        &lt;constructor-arg index="0" ref="sqlSessionFactory"/&gt;
        &lt;constructor-arg index="1" value="BATCH"/&gt;
    &lt;/bean&gt;
    &lt;!-- (4) --&gt;
    &lt;bean id="todoBatchRepository"
          class="org.mybatis.spring.mapper.MapperFactoryBean"&gt;
        &lt;!-- (5) --&gt;
        &lt;property name="mapperInterface"
                  value="com.example.domain.repository.todo.TodoRepository"/&gt;
        &lt;!-- (6) --&gt;
        &lt;property name="sqlSessionTemplate" ref="batchSqlSessionTemplate"/&gt;
    &lt;/bean&gt;
&lt;/beans&gt;</t>
    </r>
  </si>
  <si>
    <t>The sql query executed for inserting a list of records in case of 'REUSE' mode is reusin the prepared statement</t>
  </si>
  <si>
    <t>Confirmation of Using batch mode mode</t>
  </si>
  <si>
    <t>When a batch mode Repository is to be created for a specific Repository, a Bean can be defined for the Repository by using org.mybatis.spring.mapper.MapperFactoryBean provided by MyBatis-Spring</t>
  </si>
  <si>
    <t>BATCH executor reuses statements and batches updates</t>
  </si>
  <si>
    <t>DAM31502</t>
  </si>
  <si>
    <t>DAM31601</t>
  </si>
  <si>
    <r>
      <t xml:space="preserve">Calling a stored procedure or function registered in database from MyBatis3
Sample function registered on database side-
</t>
    </r>
    <r>
      <rPr>
        <sz val="11"/>
        <color rgb="FF0000CC"/>
        <rFont val="ＭＳ Ｐゴシック"/>
        <family val="3"/>
        <charset val="128"/>
      </rPr>
      <t>/* (1) */
CREATE FUNCTION findTodo(pTodoId CHAR)
RETURNS TABLE(
    todo_id CHAR,
    todo_title VARCHAR,
    finished BOOLEAN,
    created_at TIMESTAMP,
    version BIGINT
) AS $$ BEGIN RETURN QUERY
SELECT
    t.todo_id,
    t.todo_title,
    t.finished,
    t.created_at,
    t.version
FROM
    t_todo t
WHERE
    t.todo_id = pTodoId;
END;
$$ LANGUAGE plpgsql;</t>
    </r>
  </si>
  <si>
    <r>
      <t xml:space="preserve">The repository can be ddefined as -
public interface TodoRepository extends Repository {
    Todo findOne(String todoId);
}
Call a stored procedure in the mapping file-
</t>
    </r>
    <r>
      <rPr>
        <sz val="11"/>
        <color rgb="FF0000CC"/>
        <rFont val="ＭＳ Ｐゴシック"/>
        <family val="3"/>
        <charset val="128"/>
      </rPr>
      <t xml:space="preserve">&lt;?xml version="1.0" encoding="UTF-8" ?&gt;
&lt;!DOCTYPE mapper PUBLIC "-//mybatis.org//DTD Mapper 3.0//EN"
        "http://mybatis.org/dtd/mybatis-3-mapper.dtd" &gt;
&lt;mapper namespace="com.example.domain.repository.todo.TodoRepository"&gt;
    &lt;!-- (3) --&gt;
    &lt;select id="findOne" parameterType="string" resultType="Todo"
            statementType="CALLABLE"&gt;
        &lt;!-- (4) --&gt;
        {call findTodo(#{todoId})}
    &lt;/select&gt;
&lt;/mapper&gt;
</t>
    </r>
  </si>
  <si>
    <t>The record selected by firing the function should be retrieved successfully.</t>
  </si>
  <si>
    <t>DAM31701</t>
  </si>
  <si>
    <t>When using a Mapper interface, the developer can execute SQL only by creating a Mapper interface and mapping file.
when executing an application, implementation class of Mapper interface is generated by MyBatis3 using the Proxy function of JDK. Hence, the developer need not create an implementation class of Mapper interface.</t>
  </si>
  <si>
    <t>Implementation of a mapper interface</t>
  </si>
  <si>
    <r>
      <t xml:space="preserve">Mapper interface is 
</t>
    </r>
    <r>
      <rPr>
        <sz val="11"/>
        <color rgb="FF0000CC"/>
        <rFont val="ＭＳ Ｐゴシック"/>
        <family val="3"/>
        <charset val="128"/>
      </rPr>
      <t>package com.example.domain.repository.todo;
import com.example.domain.model.Todo;
public interface TodoRepository {
    Todo findOne(String todoId);
}</t>
    </r>
    <r>
      <rPr>
        <sz val="11"/>
        <color theme="1"/>
        <rFont val="ＭＳ Ｐゴシック"/>
        <family val="3"/>
        <charset val="128"/>
      </rPr>
      <t xml:space="preserve">
and the mapping file
</t>
    </r>
    <r>
      <rPr>
        <sz val="11"/>
        <color rgb="FF0000CC"/>
        <rFont val="ＭＳ Ｐゴシック"/>
        <family val="3"/>
        <charset val="128"/>
      </rPr>
      <t xml:space="preserve">&lt;?xml version="1.0" encoding="UTF-8"?&gt;
&lt;!DOCTYPE mapper PUBLIC "-//mybatis.org/DTD Mapper 3.0//EN"
    "http://mybatis.org/dtd/mybatis-3-mapper.dtd"&gt;
&lt;mapper namespace="com.example.domain.repository.todo.TodoRepository"&gt;
    &lt;resultMap id="todoResultMap" type="Todo"&gt;
        &lt;result column="todo_id" property="todoId" /&gt;
        &lt;result column="title" property="title" /&gt;
        &lt;result column="finished" property="finished" /&gt;
    &lt;/resultMap&gt;
    &lt;select id="findOne" parameterType="String" resultMap="todoResultMap"&gt;
      SELECT
        todo_id,
        title,
        finished
      FROM
        t_todo
      WHERE
        todo_id = #{todoId}
    &lt;/select&gt;
&lt;/mapper&gt;
</t>
    </r>
    <r>
      <rPr>
        <sz val="11"/>
        <rFont val="ＭＳ Ｐゴシック"/>
        <family val="3"/>
        <charset val="128"/>
      </rPr>
      <t>Use of mapper interface in Srvice-</t>
    </r>
    <r>
      <rPr>
        <sz val="11"/>
        <color rgb="FF0000CC"/>
        <rFont val="ＭＳ Ｐゴシック"/>
        <family val="3"/>
        <charset val="128"/>
      </rPr>
      <t xml:space="preserve">
package com.example.domain.service.todo;
import com.example.domain.model.Todo;
import com.example.domain.repository.todo.TodoRepository;
public class TodoServiceImpl implements TodoService {
    @Inject
    TodoRepository todoRepository;
    public Todo getTodo(String todoId){
        Todo todo = todoRepository.findOne(todoId);
        if(todo == null){
            throw new ResourceNotFoundException(
                ResultMessages.error().add("e.ex.td.5001" ,todoId));
        }
        return todo;
    }
}</t>
    </r>
  </si>
  <si>
    <t>The invocation of method of mapper interface from service should return the record for the specified Id</t>
  </si>
  <si>
    <t>DAM31801</t>
  </si>
  <si>
    <t>DAM31901</t>
  </si>
  <si>
    <t>Depending upon the underlying database used, corresponding sql combatible to it can be executed.</t>
  </si>
  <si>
    <r>
      <t xml:space="preserve">MyBatis3 provides a mechanism (org.apache.ibatis.mapping.VendorDatabaseIdProvider) wherein vendor information of database that is connected from JDBC driver, is fetched and SQL to be used is switched.
Bean definition file can be-
</t>
    </r>
    <r>
      <rPr>
        <sz val="11"/>
        <color rgb="FF0000CC"/>
        <rFont val="ＭＳ Ｐゴシック"/>
        <family val="3"/>
        <charset val="128"/>
      </rPr>
      <t>&lt;?xml version="1.0" encoding="UTF-8"?&gt;
&lt;beans xmlns="http://www.springframework.org/schema/beans"
    xmlns:xsi="http://www.w3.org/2001/XMLSchema-instance"
    xmlns:mybatis="http://mybatis.org/schema/mybatis-spring"
    xsi:schemaLocation="
        http://www.springframework.org/schema/beans
        http://www.springframework.org/schema/beans/spring-beans.xsd
        http://mybatis.org/schema/mybatis-spring
        http://mybatis.org/schema/mybatis-spring.xsd
    "&gt;
    &lt;import resource="classpath:/META-INF/spring/projectName-env.xml" /&gt;
    &lt;!-- (1) --&gt;
    &lt;bean id="databaseIdProvider"
          class="org.apache.ibatis.mapping.VendorDatabaseIdProvider"&gt;
        &lt;!-- (2) --&gt;
        &lt;property name="properties"&gt;
            &lt;props&gt;
                &lt;prop key="H2"&gt;h2&lt;/prop&gt;
                &lt;prop key="PostgreSQL"&gt;postgresql&lt;/prop&gt;
            &lt;/props&gt;
        &lt;/property&gt;
    &lt;/bean&gt;
    &lt;bean id="sqlSessionFactory"
        class="org.mybatis.spring.SqlSessionFactoryBean"&gt;
        &lt;property name="dataSource" ref="dataSource" /&gt;
        &lt;!-- (3) --&gt;
        &lt;property name="databaseIdProvider" ref="databaseIdProvider"/&gt;
        &lt;property name="configLocation"
            value="classpath:/META-INF/mybatis/mybatis-config.xml" /&gt;
    &lt;/bean&gt;
    &lt;mybatis:scan base-package="com.example.domain.repository" /&gt;
&lt;/beans&gt;</t>
    </r>
    <r>
      <rPr>
        <sz val="11"/>
        <color theme="1"/>
        <rFont val="ＭＳ Ｐゴシック"/>
        <family val="3"/>
        <charset val="128"/>
      </rPr>
      <t xml:space="preserve">
</t>
    </r>
  </si>
  <si>
    <t>Confirmation of SQL switching by database
-Using databaseId attribute of selectKey element.</t>
  </si>
  <si>
    <t>Confirmation of SQL switching by database
-Using databaseId attribute OGNL base expression (Expression language)</t>
  </si>
  <si>
    <t>the condition for extracting records that are created prior to “System date - specified date” is specified by using database function.</t>
  </si>
  <si>
    <t>DAM32001</t>
  </si>
  <si>
    <t>Confirming the related entity is getting fetched on fetching the parent entity</t>
  </si>
  <si>
    <t>Create a table struacture of parent child relationship and its corresponding entity classes</t>
  </si>
  <si>
    <t>The SQL mapping file should be construted to have join query over these related tables</t>
  </si>
  <si>
    <t>The child records should also be retrieved on just selecting the parent records.</t>
  </si>
  <si>
    <t>DAM32101</t>
  </si>
  <si>
    <t>Confirmation for fetching a related Entity using a nested SQL</t>
  </si>
  <si>
    <r>
      <t xml:space="preserve">The sql contents -
</t>
    </r>
    <r>
      <rPr>
        <sz val="11"/>
        <color rgb="FF0000CC"/>
        <rFont val="ＭＳ Ｐゴシック"/>
        <family val="3"/>
        <charset val="128"/>
      </rPr>
      <t>&lt;resultMap id="itemResultMap" type="Item"&gt;
    &lt;id property="code" column="item_code"/&gt;
    &lt;result property="name" column="item_name"/&gt;
    &lt;result property="price" column="item_price"/&gt;
    &lt;!-- (1) --&gt;
    &lt;collection property="categories" column="item_code"
        select="findAllCategoryByItemCode" /&gt;
&lt;/resultMap&gt;
&lt;select id="findAllCategoryByItemCode"
    parameterType="string" resultType="Category"&gt;
    SELECT
        ct.code,
        ct.name
    FROM
        m_item_category ic
    INNER JOIN m_category ct ON ct.code = ic.category_code
    WHERE
        ic.item_code = #{itemCode}
    ORDER BY
        code
&lt;/select&gt;</t>
    </r>
  </si>
  <si>
    <t>Specify the statement ID of an SQL to be called in select attribute of association element or collection element.
Specify the column name that stores the parameter value to be passed to SQL, in column attribute. In the above example, value of item_code column is passed as a parameter of findAllCategoryByItemCode</t>
  </si>
  <si>
    <t>The parent and related entitities should get populated.</t>
  </si>
  <si>
    <t>DAM32102</t>
  </si>
  <si>
    <t>Confirmation of default loading of related entity</t>
  </si>
  <si>
    <t>Do not perform any configuration in mybatis-config.xml related to lazyLoadingEnabled setting</t>
  </si>
  <si>
    <t>The default value for lazyLoadingEnabled is true.</t>
  </si>
  <si>
    <t>Confirm that the dependent entity is eagerly loaded.</t>
  </si>
  <si>
    <t>Confirmation of lazy loading of related entity</t>
  </si>
  <si>
    <t>Spsecify value as 'lazy' in fetchType attribute of association element and collection element of mapping file</t>
  </si>
  <si>
    <t>If fetchType attribute is specified, overall configuration of application can be overwritten.</t>
  </si>
  <si>
    <t>Confirm that the dependent entity is lazily loaded.</t>
  </si>
  <si>
    <t>The test case should successfully return the list of all todo objects.</t>
  </si>
  <si>
    <t>Confirmation for Type Alias Setting</t>
  </si>
  <si>
    <r>
      <t>The method in the repository can be as-</t>
    </r>
    <r>
      <rPr>
        <sz val="11"/>
        <color rgb="FF0000CC"/>
        <rFont val="ＭＳ Ｐゴシック"/>
        <family val="3"/>
        <charset val="128"/>
      </rPr>
      <t xml:space="preserve">
Todo findOne(@Param("todoId") String todoId,
           @Param("categoryId") String categoryId);
</t>
    </r>
    <r>
      <rPr>
        <sz val="11"/>
        <rFont val="ＭＳ Ｐゴシック"/>
        <family val="3"/>
        <charset val="128"/>
      </rPr>
      <t xml:space="preserve">When multiple method arguments of Repository interface are specified, it is recommended to specify @org.apache.ibatis.annotations.Param annotation in the argument. “Bind variable name” specified while selecting the value from mapping file is specified in the value attribute of @Param annotation.
As shown in the above example, the value specified in the argument can be bound in SQL by specifying #{todoId} and #{categoryId} from mapping file.
</t>
    </r>
    <r>
      <rPr>
        <sz val="11"/>
        <color rgb="FF0000CC"/>
        <rFont val="ＭＳ Ｐゴシック"/>
        <family val="3"/>
        <charset val="128"/>
      </rPr>
      <t xml:space="preserve"> &lt;select id="findOneUsingComposite" resultType="AutoMapTodoMB3"&gt;
        SELECT
            todo_id,
   todo_title,
   category_id,
   finished,
   created_at,
   version
        FROM
            t_todo
        WHERE
            todo_id = #{todoId}
        AND
          AND
            category_id = #{categoryId}
    &lt;/select&gt;</t>
    </r>
  </si>
  <si>
    <t>DAM30504</t>
  </si>
  <si>
    <t>Multiple records can be updated by firing a single query.</t>
  </si>
  <si>
    <r>
      <t xml:space="preserve">The record should get inserted in db even if any db columns contains some dml sort of text for insertion.
E.g. if the todoTitle has a value like &lt;![CDATA[delete * from </t>
    </r>
    <r>
      <rPr>
        <b/>
        <sz val="11"/>
        <color rgb="FF0000CC"/>
        <rFont val="ＭＳ Ｐゴシック"/>
        <family val="3"/>
        <charset val="128"/>
      </rPr>
      <t>t_todo</t>
    </r>
    <r>
      <rPr>
        <sz val="11"/>
        <color theme="1"/>
        <rFont val="ＭＳ Ｐゴシック"/>
        <family val="3"/>
        <charset val="128"/>
      </rPr>
      <t>;]]&gt; it should get inserted as it is.
confirm that no delete statementhas really not deleted the records</t>
    </r>
  </si>
  <si>
    <t>Configuring typealias per class</t>
  </si>
  <si>
    <t>To confirm the typeAlias tag in the typeAliases of mybatis configuration</t>
  </si>
  <si>
    <r>
      <t xml:space="preserve">The SQL content is -
</t>
    </r>
    <r>
      <rPr>
        <sz val="11"/>
        <color rgb="FF0000CC"/>
        <rFont val="ＭＳ Ｐゴシック"/>
        <family val="3"/>
        <charset val="128"/>
      </rPr>
      <t xml:space="preserve"> &lt;select id="findByUsingClassTypeAlias" parameterType="TodoSearchCriteria" resultType="AutoMapTodoMB3"&gt;
       SELECT
   todo_id,
   todo_title,
   category_id,
   finished,
   created_at,
   version
  FROM
   t_todo
  WHERE
   todo_title LIKE #{titleContainingCondition} ESCAPE '~'
    AND  &lt;![CDATA[ created_at &lt; #{createdAt} ]]&gt;
    &lt;/select&gt;</t>
    </r>
    <r>
      <rPr>
        <sz val="11"/>
        <color theme="1"/>
        <rFont val="ＭＳ Ｐゴシック"/>
        <family val="3"/>
        <charset val="128"/>
      </rPr>
      <t xml:space="preserve">
and the mybatis config file is -
</t>
    </r>
    <r>
      <rPr>
        <sz val="11"/>
        <color rgb="FF0000CC"/>
        <rFont val="ＭＳ Ｐゴシック"/>
        <family val="3"/>
        <charset val="128"/>
      </rPr>
      <t>&lt;typeAliases&gt;
     &lt;typeAlias type="jp.co.ntt.fw.spring.functionaltest.domain.repository.dam3.TodoSearchCriteria"/&gt;
&lt;typeAliases&gt;</t>
    </r>
  </si>
  <si>
    <t>Overwriting the default alias name</t>
  </si>
  <si>
    <t>To confirm the behavior when the default alias name is overwritten</t>
  </si>
  <si>
    <t>When optional alias is to be used instead of default alias, it can be specified by specifying @org.apache.ibatis.type.Alias annotation in the class wherein TypeAlias to is to be configured.
Specify the alias name in value attribute of @Alias annotation</t>
  </si>
  <si>
    <t>The mapping of values passed to the criteria object should happen successfully there by resulting the correct sql query formation specified in the mapper file.</t>
  </si>
  <si>
    <t>The mapping of values passed to the criteria object should happen successfully there by resulting the correct sql query formation specified in the mapper file.The parameter name is ovewrriten by the annotation @Alias</t>
  </si>
  <si>
    <r>
      <t xml:space="preserve">The contents of sql mapping file can be-
</t>
    </r>
    <r>
      <rPr>
        <sz val="11"/>
        <color rgb="FF0000CC"/>
        <rFont val="ＭＳ Ｐゴシック"/>
        <family val="3"/>
        <charset val="128"/>
      </rPr>
      <t xml:space="preserve"> &lt;delete id="deleteOlderFinishedTodo" parameterType="date"&gt;
        &lt;![CDATA[
        DELETE FROM
            t_todo
        WHERE
            finished = TRUE
        AND
            created_at  &lt; #{criteriaDate}
        ]]&gt;
    &lt;/delete&gt;
     &lt;delete id="deleteOlderFinishedTodo" parameterType="date" databaseId="oracle"&gt;
        &lt;![CDATA[
        DELETE FROM
            t_todo
        WHERE
            finished = 1
        AND
            created_at  &lt; #{criteriaDate}
        ]]&gt;
    &lt;/delete&gt;</t>
    </r>
  </si>
  <si>
    <r>
      <t xml:space="preserve">The contents of sql mapping file can be-
</t>
    </r>
    <r>
      <rPr>
        <sz val="11"/>
        <color rgb="FF0000CC"/>
        <rFont val="ＭＳ Ｐゴシック"/>
        <family val="3"/>
        <charset val="128"/>
      </rPr>
      <t xml:space="preserve"> &lt;insert id="createUsingAutoIncreament" parameterType="TodoMB3" &gt;
        &lt;!-- (1) --&gt;
        &lt;selectKey keyProperty="todoId" resultType="string" order="BEFORE" databaseId="oracle"&gt;
              select trim(to_char(COALESCE(MAX(CAST(todo_id AS Int)) +1,1), '0000000000')) from t_todo
        &lt;/selectKey&gt;
        INSERT INTO
            t_todo
        (
            todo_id,
            todo_title,
            finished,
            created_at,
            category_id,
            version
        )
        VALUES
        (
            #{todoId},
            #{todoTitle},
            #{finished},
            #{createdAt},
            #{category.categoryId},
            #{version}
        )
    &lt;/insert&gt;
    &lt;insert id="createUsingAutoIncreament" parameterType="TodoMB3" &gt;
        &lt;!-- (1) --&gt;
        &lt;selectKey keyProperty="todoId" resultType="string" order="BEFORE" databaseId="postgres"&gt;
              select trim(to_char(COALESCE(MAX(CAST(todo_id AS Int)) +1,1), '0000000000')) from t_todo
        &lt;/selectKey&gt;
        INSERT INTO
            t_todo
        (
            todo_id,
            todo_title,
            finished,
            created_at,
            category_id,
            version
        )
        VALUES
        (
            #{todoId},
            #{todoTitle},
            #{finished},
            #{createdAt},
            #{category.categoryId},
            #{version}
        )
    &lt;/insert&gt;
     &lt;insert id="createUsingAutoIncreament" parameterType="TodoMB3" &gt;
        &lt;!-- (1) --&gt;
        &lt;selectKey keyProperty="todoId" resultType="string" order="BEFORE" &gt;
              select trim(to_char(COALESCE(MAX(CAST(todo_id AS Int)) +1,1), '0000000000')) from t_todo
        &lt;/selectKey&gt;
        INSERT INTO
            t_todo
        (
            todo_id,
            todo_title,
            finished,
            created_at,
            category_id,
            version
        )
        VALUES
        (
            #{todoId},
            #{todoTitle},
            #{finished},
            #{createdAt},
            #{category.categoryId},
            #{version}
        )
    &lt;/insert&gt;</t>
    </r>
  </si>
  <si>
    <t xml:space="preserve">databaseId attribute value decides the value which function of database would be invoked to get the value of todoId.
</t>
  </si>
  <si>
    <r>
      <t xml:space="preserve">Specify the condition to build SQL by specifying when element and otherwise element in choose element
</t>
    </r>
    <r>
      <rPr>
        <sz val="11"/>
        <color rgb="FF0000CC"/>
        <rFont val="ＭＳ Ｐゴシック"/>
        <family val="3"/>
        <charset val="128"/>
      </rPr>
      <t xml:space="preserve">&lt;select id="findUsingChooseEle" parameterType="TodoCriteria" resultType="TodoMB3"&gt;
    SELECT
        todo_id,
        todo_title,
        finished,
        created_at,
        complete_at,
        version,
        desc1,
        desc2
    FROM
        t_todo
    WHERE
      created_at &lt;![CDATA[ &lt; ]]&gt; #{createdAt}
    &lt;choose&gt;
        &lt;when test="title != null"&gt;
            AND
                todo_title LIKE #{title} || '%' ESCAPE '~'
        &lt;/when&gt;
        &lt;otherwise&gt;
            AND
                todo_title LIKE '%sample%'
        &lt;/otherwise&gt;
    &lt;/choose&gt;
    ORDER BY
        todo_id
&lt;/select&gt;
</t>
    </r>
  </si>
  <si>
    <t>When title is specified in the search criteria then the when part of choose element is executed and the records having the specified title will be fetched and on the other hand if the title is not specified in the critria then otherwise part of choose element would be executed to true and the records containing 'sample' in title would be retrieved.</t>
  </si>
  <si>
    <t>Confirmatipon of REUSE mode</t>
  </si>
  <si>
    <t>Caches and reuses PreparedStatement.</t>
  </si>
  <si>
    <t>If REUSE mode is used when same SQL is to be executed for multiple times in the same transaction, enhanced performance can be expected</t>
  </si>
  <si>
    <t>Implementing TypeHandler for JSR310 Date and Time API</t>
    <phoneticPr fontId="2"/>
  </si>
  <si>
    <t>DAM31304</t>
  </si>
  <si>
    <t>DAM31301</t>
    <phoneticPr fontId="2"/>
  </si>
  <si>
    <t>Confirmation for Implemention of TpeHandler for joda-time</t>
    <phoneticPr fontId="2"/>
  </si>
  <si>
    <r>
      <t xml:space="preserve">MyBatis3 does not support Joda-time classes (org.joda.time.DateTime, org.joda.time.LocalDateTime, org.joda.time.LocalDate etc.).
Hence, when Joda-Time class is used in the field of Entity class, it is necessary to provide a TypeHandler for Joda-Time
Type Handler configuration needs to be done in prior-
</t>
    </r>
    <r>
      <rPr>
        <sz val="11"/>
        <color rgb="FF0000CC"/>
        <rFont val="ＭＳ Ｐゴシック"/>
        <family val="3"/>
        <charset val="128"/>
      </rPr>
      <t>&lt;configuration&gt;
    &lt;typeHandlers&gt;
        &lt;!-- (1) --&gt;
        &lt;package name="com.example.infra.mybatis.typehandler" /&gt;
    &lt;/typeHandlers&gt;
&lt;/configuration&gt;</t>
    </r>
    <r>
      <rPr>
        <sz val="11"/>
        <color theme="1"/>
        <rFont val="ＭＳ Ｐゴシック"/>
        <family val="3"/>
        <charset val="128"/>
      </rPr>
      <t xml:space="preserve">
</t>
    </r>
    <phoneticPr fontId="2"/>
  </si>
  <si>
    <r>
      <t xml:space="preserve">Implementing a TypeHandler for mapping org.joda.time.DateTime and java.sql.Timestamp
Following TypeHandler needs to be used-
</t>
    </r>
    <r>
      <rPr>
        <sz val="11"/>
        <color rgb="FF0000CC"/>
        <rFont val="ＭＳ Ｐゴシック"/>
        <family val="3"/>
        <charset val="128"/>
      </rPr>
      <t>public class DateTimeTypeHandler extends BaseTypeHandler&lt;DateTime&gt; {
    // (2)
    @Override
    public void setNonNullParameter(PreparedStatement ps, int i,
            DateTime parameter, JdbcType jdbcType) throws SQLException {
        ps.setTimestamp(i, new Timestamp(parameter.getMillis()));
    }
    // (3)
    @Override
    public DateTime getNullableResult(ResultSet rs, String columnName)
            throws SQLException {
        return toDateTime(rs.getTimestamp(columnName));
    }
    // (3)
    @Override
    public DateTime getNullableResult(ResultSet rs, int columnIndex)
            throws SQLException {
        return toDateTime(rs.getTimestamp(columnIndex));
    }
    // (3)
    @Override
    public DateTime getNullableResult(CallableStatement cs, int columnIndex)
            throws SQLException {
        return toDateTime(cs.getTimestamp(columnIndex));
    }
    private DateTime toDateTime(Timestamp timestamp) {
        // (4)
        if (timestamp == null) {
            return null;
        } else {
            return new DateTime(timestamp.getTime());
        }
    }
}</t>
    </r>
    <phoneticPr fontId="2"/>
  </si>
  <si>
    <t>小林　隆介</t>
    <rPh sb="0" eb="2">
      <t>コバヤシ</t>
    </rPh>
    <rPh sb="3" eb="5">
      <t>リュウスケ</t>
    </rPh>
    <phoneticPr fontId="2"/>
  </si>
  <si>
    <t>Confirmation for Mybatis3 setting of TypeHandler for JSR310 Date and Time API</t>
    <phoneticPr fontId="2"/>
  </si>
  <si>
    <t>Though, the database does no support JSR310 Date and Time API type by default, the type handler would automatically take care of converting the JSR310 Date and Time classes to Timestamp and vice versa and the records can be read and saved to and fro from the database.</t>
    <phoneticPr fontId="2"/>
  </si>
  <si>
    <r>
      <t xml:space="preserve">MyBatis3 does not default support JSR310 Date and Time API classes (java.time.Instant, java.time.LocalDateTime, java.time.LocalDate etc.) by default.
Hence, when JSR310 Date and Time API class is used in the field of Entity class, it is necessary to provide a TypeHandler for JSR310 Date and Time API
Type Handler configuration needs to be done in prior-
</t>
    </r>
    <r>
      <rPr>
        <sz val="11"/>
        <color rgb="FF0000CC"/>
        <rFont val="ＭＳ Ｐゴシック"/>
        <family val="3"/>
        <charset val="128"/>
      </rPr>
      <t xml:space="preserve">          &lt;typeHandlers&gt;
              &lt;typeHandler handler="org.apache.ibatis.type.InstantTypeHandler" /&gt;         &lt;!-- (1) --&gt;
              &lt;typeHandler handler="org.apache.ibatis.type.LocalDateTimeTypeHandler" /&gt;   &lt;!-- (2) --&gt;
              &lt;typeHandler handler="org.apache.ibatis.type.LocalDateTypeHandler" /&gt;       &lt;!-- (3) --&gt;
              &lt;typeHandler handler="org.apache.ibatis.type.LocalTimeTypeHandler" /&gt;       &lt;!-- (4) --&gt;
              &lt;typeHandler handler="org.apache.ibatis.type.OffsetDateTimeTypeHandler" /&gt;  &lt;!-- (5) --&gt;
              &lt;typeHandler handler="org.apache.ibatis.type.OffsetTimeTypeHandler" /&gt;      &lt;!-- (6) --&gt;
              &lt;typeHandler handler="org.apache.ibatis.type.ZonedDateTimeTypeHandler" /&gt;   &lt;!-- (7) --&gt;
              &lt;typeHandler handler="org.apache.ibatis.type.YearTypeHandler" /&gt;            &lt;!-- (8) --&gt;
              &lt;typeHandler handler="org.apache.ibatis.type.MonthTimeTypeHandler" /&gt;       &lt;!-- (9) --&gt;
          &lt;/typeHandlers&gt;</t>
    </r>
    <r>
      <rPr>
        <sz val="11"/>
        <color theme="1"/>
        <rFont val="ＭＳ Ｐゴシック"/>
        <family val="3"/>
        <charset val="128"/>
      </rPr>
      <t xml:space="preserve">
</t>
    </r>
    <phoneticPr fontId="2"/>
  </si>
  <si>
    <t>The SQL mapping file should be constructed to have join query over these related tables</t>
    <phoneticPr fontId="2"/>
  </si>
  <si>
    <t>Pagination search when the search conditions in the relevant entity exists</t>
    <phoneticPr fontId="2"/>
  </si>
  <si>
    <t>Create a table struacture of parent child relationship and 1:N relation ship ,its corresponding entity classes</t>
    <phoneticPr fontId="2"/>
  </si>
  <si>
    <t>Pagination search for Entity (SQL refinement method)</t>
    <phoneticPr fontId="2"/>
  </si>
  <si>
    <t>Pagination search for Entity (Sort search data)</t>
    <phoneticPr fontId="2"/>
  </si>
  <si>
    <t>DAM30507</t>
    <phoneticPr fontId="2"/>
  </si>
  <si>
    <t>Sort the search data by using the sort property of the Pageable object in the mapping file.
Add a sort function to the implementation of SQL refinement method and check whether the search data is sorted according to the specified sort order.</t>
    <phoneticPr fontId="2"/>
  </si>
  <si>
    <t>The sort function can be implemented by determining the state of the Sort property of the Pageable object in the SQL mapping file.</t>
    <phoneticPr fontId="2"/>
  </si>
  <si>
    <t>Shohei Iwahori</t>
    <phoneticPr fontId="2"/>
  </si>
  <si>
    <t>Confirmation of Pagination search for Entity (Sort search data)</t>
    <phoneticPr fontId="2"/>
  </si>
  <si>
    <t>The records satisfying the search criteria should be displayed page by page.</t>
    <phoneticPr fontId="2"/>
  </si>
  <si>
    <t>In the following test of PGNT, the sort order is specified and it is confirmed that the search data is sorted.
 ASC : testPGNT0102002
 DESC : testPGNT0101001
 default : testPGNT0101002</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</si>
</sst>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15"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sz val="11"/>
      <name val="ＭＳ Ｐゴシック"/>
      <family val="3"/>
      <charset val="128"/>
      <scheme val="minor"/>
    </font>
    <font>
      <b/>
      <sz val="11"/>
      <color rgb="FFFF0000"/>
      <name val="ＭＳ Ｐゴシック"/>
      <family val="3"/>
      <charset val="128"/>
      <scheme val="minor"/>
    </font>
    <font>
      <b/>
      <i/>
      <sz val="11"/>
      <color theme="1"/>
      <name val="ＭＳ Ｐゴシック"/>
      <family val="3"/>
      <charset val="128"/>
      <scheme val="minor"/>
    </font>
    <font>
      <sz val="11"/>
      <color theme="1"/>
      <name val="ＭＳ Ｐゴシック"/>
      <family val="3"/>
      <charset val="128"/>
    </font>
    <font>
      <b/>
      <sz val="11"/>
      <color rgb="FF0000CC"/>
      <name val="ＭＳ Ｐゴシック"/>
      <family val="3"/>
      <charset val="128"/>
    </font>
    <font>
      <sz val="11"/>
      <color rgb="FF0000CC"/>
      <name val="ＭＳ Ｐゴシック"/>
      <family val="3"/>
      <charset val="128"/>
    </font>
  </fonts>
  <fills count="9">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88">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2" applyNumberFormat="1" applyBorder="1" applyAlignment="1">
      <alignment horizontal="left" vertical="top" wrapText="1"/>
    </xf>
    <xf numFmtId="0" fontId="0" fillId="0" borderId="0" xfId="0" applyAlignment="1">
      <alignment vertical="center" wrapText="1"/>
    </xf>
    <xf numFmtId="0" fontId="0" fillId="4" borderId="1" xfId="0" applyFill="1" applyBorder="1" applyAlignment="1">
      <alignment horizontal="center" vertical="top"/>
    </xf>
    <xf numFmtId="14" fontId="6" fillId="0" borderId="1" xfId="2" applyNumberFormat="1" applyFont="1" applyBorder="1" applyAlignment="1">
      <alignment horizontal="center" vertical="top" wrapText="1"/>
    </xf>
    <xf numFmtId="176" fontId="6" fillId="4" borderId="2" xfId="2" applyNumberFormat="1" applyFont="1" applyFill="1" applyBorder="1" applyAlignment="1">
      <alignment horizontal="center" vertical="top" wrapText="1"/>
    </xf>
    <xf numFmtId="0" fontId="6" fillId="0" borderId="1" xfId="2" applyFont="1" applyBorder="1" applyAlignment="1">
      <alignment horizontal="left" vertical="top" wrapText="1"/>
    </xf>
    <xf numFmtId="0" fontId="9" fillId="0" borderId="0" xfId="0" applyFont="1">
      <alignment vertical="center"/>
    </xf>
    <xf numFmtId="176" fontId="6" fillId="0" borderId="2" xfId="2" applyNumberFormat="1" applyFont="1"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0" xfId="0" applyFill="1" applyAlignment="1">
      <alignment horizontal="center" vertical="top"/>
    </xf>
    <xf numFmtId="0" fontId="0" fillId="4" borderId="11" xfId="0" applyFill="1" applyBorder="1" applyAlignment="1">
      <alignment horizontal="center" vertical="top"/>
    </xf>
    <xf numFmtId="0" fontId="0" fillId="0" borderId="1" xfId="0" applyBorder="1">
      <alignment vertical="center"/>
    </xf>
    <xf numFmtId="0" fontId="0" fillId="5" borderId="1" xfId="0" applyFill="1" applyBorder="1" applyAlignment="1">
      <alignment horizontal="center" vertical="center"/>
    </xf>
    <xf numFmtId="49" fontId="0" fillId="0" borderId="0" xfId="0" applyNumberFormat="1">
      <alignment vertical="center"/>
    </xf>
    <xf numFmtId="49" fontId="4" fillId="6" borderId="1" xfId="0" applyNumberFormat="1" applyFont="1" applyFill="1" applyBorder="1">
      <alignment vertical="center"/>
    </xf>
    <xf numFmtId="49" fontId="0" fillId="0" borderId="1" xfId="0" applyNumberFormat="1" applyBorder="1">
      <alignment vertical="center"/>
    </xf>
    <xf numFmtId="49" fontId="4" fillId="0" borderId="0" xfId="0" applyNumberFormat="1" applyFont="1">
      <alignment vertical="center"/>
    </xf>
    <xf numFmtId="49" fontId="10" fillId="0" borderId="0" xfId="0" applyNumberFormat="1" applyFont="1">
      <alignment vertical="center"/>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4" fillId="0" borderId="0" xfId="0" applyFont="1" applyFill="1" applyBorder="1" applyAlignment="1">
      <alignment horizontal="center" vertical="center"/>
    </xf>
    <xf numFmtId="0" fontId="0" fillId="0" borderId="0" xfId="0" applyFill="1">
      <alignment vertical="center"/>
    </xf>
    <xf numFmtId="0" fontId="11" fillId="0" borderId="0" xfId="0" applyFont="1" applyFill="1" applyBorder="1" applyAlignment="1">
      <alignment vertical="top" wrapText="1"/>
    </xf>
    <xf numFmtId="0" fontId="0" fillId="4" borderId="9" xfId="0" applyFill="1" applyBorder="1" applyAlignment="1">
      <alignment horizontal="center" vertical="top"/>
    </xf>
    <xf numFmtId="0" fontId="0" fillId="4" borderId="0" xfId="0" applyFill="1" applyBorder="1" applyAlignment="1">
      <alignment horizontal="center" vertical="top"/>
    </xf>
    <xf numFmtId="0" fontId="0" fillId="4" borderId="13" xfId="0" applyFill="1" applyBorder="1" applyAlignment="1">
      <alignment horizontal="center" vertical="top"/>
    </xf>
    <xf numFmtId="49" fontId="12" fillId="0" borderId="1" xfId="2" applyNumberFormat="1" applyFont="1" applyBorder="1" applyAlignment="1">
      <alignment horizontal="left" vertical="top" wrapText="1"/>
    </xf>
    <xf numFmtId="49" fontId="12" fillId="0" borderId="1" xfId="2" quotePrefix="1" applyNumberFormat="1" applyFont="1" applyBorder="1" applyAlignment="1">
      <alignment horizontal="left" vertical="top" wrapText="1"/>
    </xf>
    <xf numFmtId="0" fontId="12" fillId="0" borderId="1" xfId="2" applyFont="1" applyBorder="1" applyAlignment="1">
      <alignment horizontal="left" vertical="top" wrapText="1"/>
    </xf>
    <xf numFmtId="14" fontId="12" fillId="0" borderId="1" xfId="2" applyNumberFormat="1" applyFont="1" applyBorder="1" applyAlignment="1">
      <alignment horizontal="center" vertical="top" wrapText="1"/>
    </xf>
    <xf numFmtId="176" fontId="6" fillId="0" borderId="1" xfId="2" applyNumberFormat="1" applyFont="1" applyBorder="1" applyAlignment="1">
      <alignment horizontal="center" vertical="top" wrapText="1"/>
    </xf>
    <xf numFmtId="176" fontId="6" fillId="4" borderId="1" xfId="2" applyNumberFormat="1" applyFont="1" applyFill="1" applyBorder="1" applyAlignment="1">
      <alignment horizontal="center" vertical="top" wrapText="1"/>
    </xf>
    <xf numFmtId="49" fontId="14" fillId="0" borderId="1" xfId="2" quotePrefix="1" applyNumberFormat="1" applyFont="1" applyBorder="1" applyAlignment="1">
      <alignment horizontal="left" vertical="top" wrapText="1"/>
    </xf>
    <xf numFmtId="176" fontId="6" fillId="0" borderId="4" xfId="2" applyNumberFormat="1" applyFill="1" applyBorder="1" applyAlignment="1">
      <alignment horizontal="center" vertical="top" wrapText="1"/>
    </xf>
    <xf numFmtId="49" fontId="12" fillId="7" borderId="1" xfId="2" applyNumberFormat="1" applyFont="1" applyFill="1" applyBorder="1" applyAlignment="1">
      <alignment horizontal="left" vertical="top" wrapText="1"/>
    </xf>
    <xf numFmtId="0" fontId="6" fillId="8" borderId="1" xfId="2" applyFont="1" applyFill="1" applyBorder="1" applyAlignment="1">
      <alignment horizontal="left" vertical="top" wrapText="1"/>
    </xf>
    <xf numFmtId="49" fontId="12" fillId="8" borderId="1" xfId="2" applyNumberFormat="1" applyFont="1" applyFill="1" applyBorder="1" applyAlignment="1">
      <alignment horizontal="left" vertical="top" wrapText="1"/>
    </xf>
    <xf numFmtId="49" fontId="12" fillId="8" borderId="1" xfId="2" quotePrefix="1" applyNumberFormat="1" applyFont="1" applyFill="1" applyBorder="1" applyAlignment="1">
      <alignment horizontal="left" vertical="top" wrapText="1"/>
    </xf>
    <xf numFmtId="14" fontId="6" fillId="8" borderId="1" xfId="2" applyNumberFormat="1" applyFont="1" applyFill="1" applyBorder="1" applyAlignment="1">
      <alignment horizontal="center" vertical="top" wrapText="1"/>
    </xf>
    <xf numFmtId="0" fontId="11" fillId="4" borderId="12" xfId="0" applyFont="1" applyFill="1" applyBorder="1" applyAlignment="1">
      <alignment vertical="top" wrapText="1"/>
    </xf>
    <xf numFmtId="0" fontId="11" fillId="4" borderId="9" xfId="0" applyFont="1" applyFill="1" applyBorder="1" applyAlignment="1">
      <alignment vertical="top" wrapText="1"/>
    </xf>
    <xf numFmtId="176" fontId="6" fillId="0" borderId="2" xfId="2" applyNumberFormat="1" applyFont="1" applyBorder="1" applyAlignment="1">
      <alignment horizontal="center" vertical="top" wrapText="1"/>
    </xf>
    <xf numFmtId="176" fontId="6" fillId="0" borderId="3" xfId="2" applyNumberFormat="1" applyFont="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12" fillId="0" borderId="2" xfId="2" quotePrefix="1" applyNumberFormat="1" applyFont="1" applyBorder="1" applyAlignment="1">
      <alignment horizontal="left" vertical="top" wrapText="1"/>
    </xf>
    <xf numFmtId="49" fontId="12" fillId="0" borderId="4" xfId="2" quotePrefix="1" applyNumberFormat="1" applyFont="1" applyBorder="1" applyAlignment="1">
      <alignment horizontal="left" vertical="top" wrapText="1"/>
    </xf>
    <xf numFmtId="176" fontId="6" fillId="4" borderId="2" xfId="2" applyNumberFormat="1" applyFont="1" applyFill="1" applyBorder="1" applyAlignment="1">
      <alignment horizontal="center" vertical="center" wrapText="1"/>
    </xf>
    <xf numFmtId="176" fontId="6" fillId="4" borderId="4" xfId="2" applyNumberFormat="1" applyFont="1" applyFill="1" applyBorder="1" applyAlignment="1">
      <alignment horizontal="center" vertical="center" wrapText="1"/>
    </xf>
    <xf numFmtId="176" fontId="6" fillId="0" borderId="2" xfId="2" applyNumberFormat="1" applyFont="1" applyBorder="1" applyAlignment="1">
      <alignment vertical="center" wrapText="1"/>
    </xf>
    <xf numFmtId="176" fontId="6" fillId="0" borderId="4" xfId="2" applyNumberFormat="1" applyFont="1" applyBorder="1" applyAlignment="1">
      <alignment vertical="center" wrapText="1"/>
    </xf>
    <xf numFmtId="49" fontId="6" fillId="0" borderId="2" xfId="2" quotePrefix="1" applyNumberFormat="1" applyFont="1" applyBorder="1" applyAlignment="1">
      <alignment horizontal="left" vertical="top" wrapText="1"/>
    </xf>
    <xf numFmtId="49" fontId="6" fillId="0" borderId="4" xfId="2" quotePrefix="1" applyNumberFormat="1" applyFont="1" applyBorder="1" applyAlignment="1">
      <alignment horizontal="left" vertical="top" wrapText="1"/>
    </xf>
  </cellXfs>
  <cellStyles count="3">
    <cellStyle name="ハイパーリンク" xfId="1" builtinId="8"/>
    <cellStyle name="標準" xfId="0" builtinId="0"/>
    <cellStyle name="標準 2" xfId="2"/>
  </cellStyles>
  <dxfs count="11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0000CC"/>
      <color rgb="FFFFCC99"/>
      <color rgb="FFFFFFCC"/>
      <color rgb="FFFFFF99"/>
      <color rgb="FFCCFFCC"/>
      <color rgb="FFCCE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90</xdr:col>
      <xdr:colOff>1</xdr:colOff>
      <xdr:row>95</xdr:row>
      <xdr:rowOff>0</xdr:rowOff>
    </xdr:from>
    <xdr:to>
      <xdr:col>109</xdr:col>
      <xdr:colOff>0</xdr:colOff>
      <xdr:row>110</xdr:row>
      <xdr:rowOff>122914</xdr:rowOff>
    </xdr:to>
    <xdr:pic>
      <xdr:nvPicPr>
        <xdr:cNvPr id="25" name="図 24"/>
        <xdr:cNvPicPr>
          <a:picLocks noChangeAspect="1"/>
        </xdr:cNvPicPr>
      </xdr:nvPicPr>
      <xdr:blipFill>
        <a:blip xmlns:r="http://schemas.openxmlformats.org/officeDocument/2006/relationships" r:embed="rId1"/>
        <a:stretch>
          <a:fillRect/>
        </a:stretch>
      </xdr:blipFill>
      <xdr:spPr>
        <a:xfrm>
          <a:off x="18002251" y="16287750"/>
          <a:ext cx="3800474" cy="2694664"/>
        </a:xfrm>
        <a:prstGeom prst="rect">
          <a:avLst/>
        </a:prstGeom>
      </xdr:spPr>
    </xdr:pic>
    <xdr:clientData/>
  </xdr:twoCellAnchor>
  <xdr:twoCellAnchor editAs="oneCell">
    <xdr:from>
      <xdr:col>90</xdr:col>
      <xdr:colOff>1</xdr:colOff>
      <xdr:row>75</xdr:row>
      <xdr:rowOff>0</xdr:rowOff>
    </xdr:from>
    <xdr:to>
      <xdr:col>109</xdr:col>
      <xdr:colOff>0</xdr:colOff>
      <xdr:row>90</xdr:row>
      <xdr:rowOff>122914</xdr:rowOff>
    </xdr:to>
    <xdr:pic>
      <xdr:nvPicPr>
        <xdr:cNvPr id="22" name="図 21"/>
        <xdr:cNvPicPr>
          <a:picLocks noChangeAspect="1"/>
        </xdr:cNvPicPr>
      </xdr:nvPicPr>
      <xdr:blipFill>
        <a:blip xmlns:r="http://schemas.openxmlformats.org/officeDocument/2006/relationships" r:embed="rId2"/>
        <a:stretch>
          <a:fillRect/>
        </a:stretch>
      </xdr:blipFill>
      <xdr:spPr>
        <a:xfrm>
          <a:off x="18002251" y="12858750"/>
          <a:ext cx="3800474" cy="2694664"/>
        </a:xfrm>
        <a:prstGeom prst="rect">
          <a:avLst/>
        </a:prstGeom>
      </xdr:spPr>
    </xdr:pic>
    <xdr:clientData/>
  </xdr:twoCellAnchor>
  <xdr:twoCellAnchor editAs="oneCell">
    <xdr:from>
      <xdr:col>62</xdr:col>
      <xdr:colOff>1</xdr:colOff>
      <xdr:row>75</xdr:row>
      <xdr:rowOff>0</xdr:rowOff>
    </xdr:from>
    <xdr:to>
      <xdr:col>81</xdr:col>
      <xdr:colOff>0</xdr:colOff>
      <xdr:row>90</xdr:row>
      <xdr:rowOff>122914</xdr:rowOff>
    </xdr:to>
    <xdr:pic>
      <xdr:nvPicPr>
        <xdr:cNvPr id="21" name="図 20"/>
        <xdr:cNvPicPr>
          <a:picLocks noChangeAspect="1"/>
        </xdr:cNvPicPr>
      </xdr:nvPicPr>
      <xdr:blipFill>
        <a:blip xmlns:r="http://schemas.openxmlformats.org/officeDocument/2006/relationships" r:embed="rId3"/>
        <a:stretch>
          <a:fillRect/>
        </a:stretch>
      </xdr:blipFill>
      <xdr:spPr>
        <a:xfrm>
          <a:off x="12401551" y="12858750"/>
          <a:ext cx="3800474" cy="2694664"/>
        </a:xfrm>
        <a:prstGeom prst="rect">
          <a:avLst/>
        </a:prstGeom>
      </xdr:spPr>
    </xdr:pic>
    <xdr:clientData/>
  </xdr:twoCellAnchor>
  <xdr:twoCellAnchor editAs="oneCell">
    <xdr:from>
      <xdr:col>62</xdr:col>
      <xdr:colOff>0</xdr:colOff>
      <xdr:row>55</xdr:row>
      <xdr:rowOff>0</xdr:rowOff>
    </xdr:from>
    <xdr:to>
      <xdr:col>81</xdr:col>
      <xdr:colOff>0</xdr:colOff>
      <xdr:row>70</xdr:row>
      <xdr:rowOff>122915</xdr:rowOff>
    </xdr:to>
    <xdr:pic>
      <xdr:nvPicPr>
        <xdr:cNvPr id="14" name="図 13"/>
        <xdr:cNvPicPr>
          <a:picLocks noChangeAspect="1"/>
        </xdr:cNvPicPr>
      </xdr:nvPicPr>
      <xdr:blipFill>
        <a:blip xmlns:r="http://schemas.openxmlformats.org/officeDocument/2006/relationships" r:embed="rId4"/>
        <a:stretch>
          <a:fillRect/>
        </a:stretch>
      </xdr:blipFill>
      <xdr:spPr>
        <a:xfrm>
          <a:off x="12401550" y="9429750"/>
          <a:ext cx="3800475" cy="2694665"/>
        </a:xfrm>
        <a:prstGeom prst="rect">
          <a:avLst/>
        </a:prstGeom>
      </xdr:spPr>
    </xdr:pic>
    <xdr:clientData/>
  </xdr:twoCellAnchor>
  <xdr:twoCellAnchor editAs="oneCell">
    <xdr:from>
      <xdr:col>34</xdr:col>
      <xdr:colOff>1</xdr:colOff>
      <xdr:row>55</xdr:row>
      <xdr:rowOff>0</xdr:rowOff>
    </xdr:from>
    <xdr:to>
      <xdr:col>53</xdr:col>
      <xdr:colOff>0</xdr:colOff>
      <xdr:row>70</xdr:row>
      <xdr:rowOff>122914</xdr:rowOff>
    </xdr:to>
    <xdr:pic>
      <xdr:nvPicPr>
        <xdr:cNvPr id="13" name="図 12"/>
        <xdr:cNvPicPr>
          <a:picLocks noChangeAspect="1"/>
        </xdr:cNvPicPr>
      </xdr:nvPicPr>
      <xdr:blipFill>
        <a:blip xmlns:r="http://schemas.openxmlformats.org/officeDocument/2006/relationships" r:embed="rId5"/>
        <a:stretch>
          <a:fillRect/>
        </a:stretch>
      </xdr:blipFill>
      <xdr:spPr>
        <a:xfrm>
          <a:off x="6800851" y="9429750"/>
          <a:ext cx="3800474" cy="2694664"/>
        </a:xfrm>
        <a:prstGeom prst="rect">
          <a:avLst/>
        </a:prstGeom>
      </xdr:spPr>
    </xdr:pic>
    <xdr:clientData/>
  </xdr:twoCellAnchor>
  <xdr:twoCellAnchor editAs="oneCell">
    <xdr:from>
      <xdr:col>6</xdr:col>
      <xdr:colOff>0</xdr:colOff>
      <xdr:row>75</xdr:row>
      <xdr:rowOff>0</xdr:rowOff>
    </xdr:from>
    <xdr:to>
      <xdr:col>25</xdr:col>
      <xdr:colOff>0</xdr:colOff>
      <xdr:row>90</xdr:row>
      <xdr:rowOff>122915</xdr:rowOff>
    </xdr:to>
    <xdr:pic>
      <xdr:nvPicPr>
        <xdr:cNvPr id="67" name="図 66"/>
        <xdr:cNvPicPr>
          <a:picLocks noChangeAspect="1"/>
        </xdr:cNvPicPr>
      </xdr:nvPicPr>
      <xdr:blipFill>
        <a:blip xmlns:r="http://schemas.openxmlformats.org/officeDocument/2006/relationships" r:embed="rId6"/>
        <a:stretch>
          <a:fillRect/>
        </a:stretch>
      </xdr:blipFill>
      <xdr:spPr>
        <a:xfrm>
          <a:off x="1200150" y="12858750"/>
          <a:ext cx="3800475" cy="2694665"/>
        </a:xfrm>
        <a:prstGeom prst="rect">
          <a:avLst/>
        </a:prstGeom>
      </xdr:spPr>
    </xdr:pic>
    <xdr:clientData/>
  </xdr:twoCellAnchor>
  <xdr:twoCellAnchor editAs="oneCell">
    <xdr:from>
      <xdr:col>62</xdr:col>
      <xdr:colOff>1</xdr:colOff>
      <xdr:row>35</xdr:row>
      <xdr:rowOff>0</xdr:rowOff>
    </xdr:from>
    <xdr:to>
      <xdr:col>81</xdr:col>
      <xdr:colOff>0</xdr:colOff>
      <xdr:row>50</xdr:row>
      <xdr:rowOff>122914</xdr:rowOff>
    </xdr:to>
    <xdr:pic>
      <xdr:nvPicPr>
        <xdr:cNvPr id="9" name="図 8"/>
        <xdr:cNvPicPr>
          <a:picLocks noChangeAspect="1"/>
        </xdr:cNvPicPr>
      </xdr:nvPicPr>
      <xdr:blipFill>
        <a:blip xmlns:r="http://schemas.openxmlformats.org/officeDocument/2006/relationships" r:embed="rId7"/>
        <a:stretch>
          <a:fillRect/>
        </a:stretch>
      </xdr:blipFill>
      <xdr:spPr>
        <a:xfrm>
          <a:off x="12401551" y="6000750"/>
          <a:ext cx="3800474" cy="2694664"/>
        </a:xfrm>
        <a:prstGeom prst="rect">
          <a:avLst/>
        </a:prstGeom>
      </xdr:spPr>
    </xdr:pic>
    <xdr:clientData/>
  </xdr:twoCellAnchor>
  <xdr:twoCellAnchor editAs="oneCell">
    <xdr:from>
      <xdr:col>62</xdr:col>
      <xdr:colOff>1</xdr:colOff>
      <xdr:row>15</xdr:row>
      <xdr:rowOff>0</xdr:rowOff>
    </xdr:from>
    <xdr:to>
      <xdr:col>81</xdr:col>
      <xdr:colOff>0</xdr:colOff>
      <xdr:row>30</xdr:row>
      <xdr:rowOff>122914</xdr:rowOff>
    </xdr:to>
    <xdr:pic>
      <xdr:nvPicPr>
        <xdr:cNvPr id="8" name="図 7"/>
        <xdr:cNvPicPr>
          <a:picLocks noChangeAspect="1"/>
        </xdr:cNvPicPr>
      </xdr:nvPicPr>
      <xdr:blipFill>
        <a:blip xmlns:r="http://schemas.openxmlformats.org/officeDocument/2006/relationships" r:embed="rId8"/>
        <a:stretch>
          <a:fillRect/>
        </a:stretch>
      </xdr:blipFill>
      <xdr:spPr>
        <a:xfrm>
          <a:off x="12401551" y="2571750"/>
          <a:ext cx="3800474" cy="2694664"/>
        </a:xfrm>
        <a:prstGeom prst="rect">
          <a:avLst/>
        </a:prstGeom>
      </xdr:spPr>
    </xdr:pic>
    <xdr:clientData/>
  </xdr:twoCellAnchor>
  <xdr:twoCellAnchor editAs="oneCell">
    <xdr:from>
      <xdr:col>34</xdr:col>
      <xdr:colOff>0</xdr:colOff>
      <xdr:row>25</xdr:row>
      <xdr:rowOff>0</xdr:rowOff>
    </xdr:from>
    <xdr:to>
      <xdr:col>54</xdr:col>
      <xdr:colOff>0</xdr:colOff>
      <xdr:row>41</xdr:row>
      <xdr:rowOff>93289</xdr:rowOff>
    </xdr:to>
    <xdr:pic>
      <xdr:nvPicPr>
        <xdr:cNvPr id="7" name="図 6"/>
        <xdr:cNvPicPr>
          <a:picLocks noChangeAspect="1"/>
        </xdr:cNvPicPr>
      </xdr:nvPicPr>
      <xdr:blipFill>
        <a:blip xmlns:r="http://schemas.openxmlformats.org/officeDocument/2006/relationships" r:embed="rId9"/>
        <a:stretch>
          <a:fillRect/>
        </a:stretch>
      </xdr:blipFill>
      <xdr:spPr>
        <a:xfrm>
          <a:off x="6800850" y="4286250"/>
          <a:ext cx="4000500" cy="2836489"/>
        </a:xfrm>
        <a:prstGeom prst="rect">
          <a:avLst/>
        </a:prstGeom>
      </xdr:spPr>
    </xdr:pic>
    <xdr:clientData/>
  </xdr:twoCellAnchor>
  <xdr:twoCellAnchor editAs="oneCell">
    <xdr:from>
      <xdr:col>6</xdr:col>
      <xdr:colOff>0</xdr:colOff>
      <xdr:row>25</xdr:row>
      <xdr:rowOff>0</xdr:rowOff>
    </xdr:from>
    <xdr:to>
      <xdr:col>25</xdr:col>
      <xdr:colOff>0</xdr:colOff>
      <xdr:row>40</xdr:row>
      <xdr:rowOff>122915</xdr:rowOff>
    </xdr:to>
    <xdr:pic>
      <xdr:nvPicPr>
        <xdr:cNvPr id="6" name="図 5"/>
        <xdr:cNvPicPr>
          <a:picLocks noChangeAspect="1"/>
        </xdr:cNvPicPr>
      </xdr:nvPicPr>
      <xdr:blipFill>
        <a:blip xmlns:r="http://schemas.openxmlformats.org/officeDocument/2006/relationships" r:embed="rId6"/>
        <a:stretch>
          <a:fillRect/>
        </a:stretch>
      </xdr:blipFill>
      <xdr:spPr>
        <a:xfrm>
          <a:off x="1200150" y="4286250"/>
          <a:ext cx="3800475" cy="2694665"/>
        </a:xfrm>
        <a:prstGeom prst="rect">
          <a:avLst/>
        </a:prstGeom>
      </xdr:spPr>
    </xdr:pic>
    <xdr:clientData/>
  </xdr:twoCellAnchor>
  <xdr:twoCellAnchor>
    <xdr:from>
      <xdr:col>20</xdr:col>
      <xdr:colOff>0</xdr:colOff>
      <xdr:row>3</xdr:row>
      <xdr:rowOff>0</xdr:rowOff>
    </xdr:from>
    <xdr:to>
      <xdr:col>30</xdr:col>
      <xdr:colOff>0</xdr:colOff>
      <xdr:row>10</xdr:row>
      <xdr:rowOff>0</xdr:rowOff>
    </xdr:to>
    <xdr:sp macro="" textlink="">
      <xdr:nvSpPr>
        <xdr:cNvPr id="2" name="角丸四角形 1"/>
        <xdr:cNvSpPr/>
      </xdr:nvSpPr>
      <xdr:spPr>
        <a:xfrm>
          <a:off x="4000500" y="2057400"/>
          <a:ext cx="2000250" cy="1200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t>&lt;table&gt;</a:t>
          </a:r>
        </a:p>
        <a:p>
          <a:pPr algn="ctr"/>
          <a:r>
            <a:rPr kumimoji="1" lang="en-US" altLang="ja-JP" sz="1100"/>
            <a:t>CATEGORY</a:t>
          </a:r>
          <a:endParaRPr kumimoji="1" lang="ja-JP" altLang="en-US" sz="1100"/>
        </a:p>
      </xdr:txBody>
    </xdr:sp>
    <xdr:clientData/>
  </xdr:twoCellAnchor>
  <xdr:twoCellAnchor>
    <xdr:from>
      <xdr:col>21</xdr:col>
      <xdr:colOff>0</xdr:colOff>
      <xdr:row>8</xdr:row>
      <xdr:rowOff>0</xdr:rowOff>
    </xdr:from>
    <xdr:to>
      <xdr:col>29</xdr:col>
      <xdr:colOff>0</xdr:colOff>
      <xdr:row>9</xdr:row>
      <xdr:rowOff>0</xdr:rowOff>
    </xdr:to>
    <xdr:sp macro="" textlink="">
      <xdr:nvSpPr>
        <xdr:cNvPr id="3" name="正方形/長方形 2"/>
        <xdr:cNvSpPr/>
      </xdr:nvSpPr>
      <xdr:spPr>
        <a:xfrm>
          <a:off x="4200525" y="29146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solidFill>
                <a:sysClr val="windowText" lastClr="000000"/>
              </a:solidFill>
            </a:rPr>
            <a:t>NAME</a:t>
          </a:r>
          <a:endParaRPr kumimoji="1" lang="ja-JP" altLang="en-US" sz="1100">
            <a:solidFill>
              <a:sysClr val="windowText" lastClr="000000"/>
            </a:solidFill>
          </a:endParaRPr>
        </a:p>
      </xdr:txBody>
    </xdr:sp>
    <xdr:clientData/>
  </xdr:twoCellAnchor>
  <xdr:twoCellAnchor>
    <xdr:from>
      <xdr:col>21</xdr:col>
      <xdr:colOff>0</xdr:colOff>
      <xdr:row>6</xdr:row>
      <xdr:rowOff>0</xdr:rowOff>
    </xdr:from>
    <xdr:to>
      <xdr:col>29</xdr:col>
      <xdr:colOff>0</xdr:colOff>
      <xdr:row>7</xdr:row>
      <xdr:rowOff>0</xdr:rowOff>
    </xdr:to>
    <xdr:sp macro="" textlink="">
      <xdr:nvSpPr>
        <xdr:cNvPr id="12" name="正方形/長方形 11"/>
        <xdr:cNvSpPr/>
      </xdr:nvSpPr>
      <xdr:spPr>
        <a:xfrm>
          <a:off x="4200525" y="25717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solidFill>
                <a:srgbClr val="FF0000"/>
              </a:solidFill>
            </a:rPr>
            <a:t>CATEGORY_ID</a:t>
          </a:r>
          <a:endParaRPr kumimoji="1" lang="ja-JP" altLang="en-US" sz="1100">
            <a:solidFill>
              <a:srgbClr val="FF0000"/>
            </a:solidFill>
          </a:endParaRPr>
        </a:p>
      </xdr:txBody>
    </xdr:sp>
    <xdr:clientData/>
  </xdr:twoCellAnchor>
  <xdr:twoCellAnchor>
    <xdr:from>
      <xdr:col>6</xdr:col>
      <xdr:colOff>0</xdr:colOff>
      <xdr:row>3</xdr:row>
      <xdr:rowOff>0</xdr:rowOff>
    </xdr:from>
    <xdr:to>
      <xdr:col>16</xdr:col>
      <xdr:colOff>0</xdr:colOff>
      <xdr:row>20</xdr:row>
      <xdr:rowOff>0</xdr:rowOff>
    </xdr:to>
    <xdr:sp macro="" textlink="">
      <xdr:nvSpPr>
        <xdr:cNvPr id="15" name="角丸四角形 14"/>
        <xdr:cNvSpPr/>
      </xdr:nvSpPr>
      <xdr:spPr>
        <a:xfrm>
          <a:off x="1200150" y="514350"/>
          <a:ext cx="2000250" cy="2914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en-US" altLang="ja-JP" sz="1100"/>
            <a:t>&lt;table&gt;</a:t>
          </a:r>
        </a:p>
        <a:p>
          <a:pPr algn="ctr"/>
          <a:r>
            <a:rPr kumimoji="1" lang="en-US" altLang="ja-JP" sz="1100"/>
            <a:t>BOOK</a:t>
          </a:r>
        </a:p>
      </xdr:txBody>
    </xdr:sp>
    <xdr:clientData/>
  </xdr:twoCellAnchor>
  <xdr:twoCellAnchor>
    <xdr:from>
      <xdr:col>7</xdr:col>
      <xdr:colOff>0</xdr:colOff>
      <xdr:row>6</xdr:row>
      <xdr:rowOff>0</xdr:rowOff>
    </xdr:from>
    <xdr:to>
      <xdr:col>15</xdr:col>
      <xdr:colOff>0</xdr:colOff>
      <xdr:row>7</xdr:row>
      <xdr:rowOff>0</xdr:rowOff>
    </xdr:to>
    <xdr:sp macro="" textlink="">
      <xdr:nvSpPr>
        <xdr:cNvPr id="16" name="正方形/長方形 15"/>
        <xdr:cNvSpPr/>
      </xdr:nvSpPr>
      <xdr:spPr>
        <a:xfrm>
          <a:off x="1400175" y="25717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solidFill>
                <a:srgbClr val="FF0000"/>
              </a:solidFill>
            </a:rPr>
            <a:t>BOOK_ID</a:t>
          </a:r>
          <a:endParaRPr kumimoji="1" lang="ja-JP" altLang="en-US" sz="1100">
            <a:solidFill>
              <a:srgbClr val="FF0000"/>
            </a:solidFill>
          </a:endParaRPr>
        </a:p>
      </xdr:txBody>
    </xdr:sp>
    <xdr:clientData/>
  </xdr:twoCellAnchor>
  <xdr:twoCellAnchor>
    <xdr:from>
      <xdr:col>7</xdr:col>
      <xdr:colOff>0</xdr:colOff>
      <xdr:row>8</xdr:row>
      <xdr:rowOff>0</xdr:rowOff>
    </xdr:from>
    <xdr:to>
      <xdr:col>15</xdr:col>
      <xdr:colOff>0</xdr:colOff>
      <xdr:row>9</xdr:row>
      <xdr:rowOff>0</xdr:rowOff>
    </xdr:to>
    <xdr:sp macro="" textlink="">
      <xdr:nvSpPr>
        <xdr:cNvPr id="17" name="正方形/長方形 16"/>
        <xdr:cNvSpPr/>
      </xdr:nvSpPr>
      <xdr:spPr>
        <a:xfrm>
          <a:off x="1400175" y="29146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CATEGORY_ID</a:t>
          </a:r>
        </a:p>
      </xdr:txBody>
    </xdr:sp>
    <xdr:clientData/>
  </xdr:twoCellAnchor>
  <xdr:twoCellAnchor>
    <xdr:from>
      <xdr:col>7</xdr:col>
      <xdr:colOff>0</xdr:colOff>
      <xdr:row>10</xdr:row>
      <xdr:rowOff>0</xdr:rowOff>
    </xdr:from>
    <xdr:to>
      <xdr:col>15</xdr:col>
      <xdr:colOff>0</xdr:colOff>
      <xdr:row>11</xdr:row>
      <xdr:rowOff>0</xdr:rowOff>
    </xdr:to>
    <xdr:sp macro="" textlink="">
      <xdr:nvSpPr>
        <xdr:cNvPr id="18" name="正方形/長方形 17"/>
        <xdr:cNvSpPr/>
      </xdr:nvSpPr>
      <xdr:spPr>
        <a:xfrm>
          <a:off x="1400175" y="32575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TITLE</a:t>
          </a:r>
          <a:endParaRPr kumimoji="1" lang="ja-JP" altLang="en-US" sz="1100"/>
        </a:p>
      </xdr:txBody>
    </xdr:sp>
    <xdr:clientData/>
  </xdr:twoCellAnchor>
  <xdr:twoCellAnchor>
    <xdr:from>
      <xdr:col>7</xdr:col>
      <xdr:colOff>0</xdr:colOff>
      <xdr:row>14</xdr:row>
      <xdr:rowOff>0</xdr:rowOff>
    </xdr:from>
    <xdr:to>
      <xdr:col>15</xdr:col>
      <xdr:colOff>0</xdr:colOff>
      <xdr:row>15</xdr:row>
      <xdr:rowOff>0</xdr:rowOff>
    </xdr:to>
    <xdr:sp macro="" textlink="">
      <xdr:nvSpPr>
        <xdr:cNvPr id="19" name="正方形/長方形 18"/>
        <xdr:cNvSpPr/>
      </xdr:nvSpPr>
      <xdr:spPr>
        <a:xfrm>
          <a:off x="1400175" y="39433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RELEASE_DATE</a:t>
          </a:r>
          <a:endParaRPr kumimoji="1" lang="ja-JP" altLang="en-US" sz="1100"/>
        </a:p>
      </xdr:txBody>
    </xdr:sp>
    <xdr:clientData/>
  </xdr:twoCellAnchor>
  <xdr:twoCellAnchor>
    <xdr:from>
      <xdr:col>15</xdr:col>
      <xdr:colOff>0</xdr:colOff>
      <xdr:row>6</xdr:row>
      <xdr:rowOff>85725</xdr:rowOff>
    </xdr:from>
    <xdr:to>
      <xdr:col>21</xdr:col>
      <xdr:colOff>0</xdr:colOff>
      <xdr:row>8</xdr:row>
      <xdr:rowOff>85725</xdr:rowOff>
    </xdr:to>
    <xdr:cxnSp macro="">
      <xdr:nvCxnSpPr>
        <xdr:cNvPr id="23" name="カギ線コネクタ 22"/>
        <xdr:cNvCxnSpPr>
          <a:stCxn id="17" idx="3"/>
          <a:endCxn id="12" idx="1"/>
        </xdr:cNvCxnSpPr>
      </xdr:nvCxnSpPr>
      <xdr:spPr>
        <a:xfrm flipV="1">
          <a:off x="3000375" y="2657475"/>
          <a:ext cx="1200150" cy="3429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xdr:colOff>
      <xdr:row>95</xdr:row>
      <xdr:rowOff>10033</xdr:rowOff>
    </xdr:from>
    <xdr:ext cx="5749844" cy="275717"/>
    <xdr:sp macro="" textlink="">
      <xdr:nvSpPr>
        <xdr:cNvPr id="55" name="テキスト ボックス 54"/>
        <xdr:cNvSpPr txBox="1"/>
      </xdr:nvSpPr>
      <xdr:spPr>
        <a:xfrm>
          <a:off x="1219200" y="34128583"/>
          <a:ext cx="574984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⑭複数件更新（バッチ実行）</a:t>
          </a:r>
          <a:r>
            <a:rPr kumimoji="1" lang="ja-JP" altLang="ja-JP" sz="1100" b="1">
              <a:solidFill>
                <a:schemeClr val="tx1"/>
              </a:solidFill>
              <a:effectLst/>
              <a:latin typeface="+mn-lt"/>
              <a:ea typeface="+mn-ea"/>
              <a:cs typeface="+mn-cs"/>
            </a:rPr>
            <a:t>　⇒　</a:t>
          </a:r>
          <a:r>
            <a:rPr kumimoji="1" lang="ja-JP" altLang="en-US" sz="1100" b="1">
              <a:solidFill>
                <a:schemeClr val="tx1"/>
              </a:solidFill>
              <a:effectLst/>
              <a:latin typeface="+mn-lt"/>
              <a:ea typeface="+mn-ea"/>
              <a:cs typeface="+mn-cs"/>
            </a:rPr>
            <a:t>特定カテゴリの全商品取得後、バッチ処理で一律値下げとか</a:t>
          </a:r>
          <a:endParaRPr kumimoji="1" lang="en-US" altLang="ja-JP" sz="1100" b="1"/>
        </a:p>
      </xdr:txBody>
    </xdr:sp>
    <xdr:clientData/>
  </xdr:oneCellAnchor>
  <xdr:oneCellAnchor>
    <xdr:from>
      <xdr:col>6</xdr:col>
      <xdr:colOff>19050</xdr:colOff>
      <xdr:row>97</xdr:row>
      <xdr:rowOff>10033</xdr:rowOff>
    </xdr:from>
    <xdr:ext cx="6282617" cy="275717"/>
    <xdr:sp macro="" textlink="">
      <xdr:nvSpPr>
        <xdr:cNvPr id="56" name="テキスト ボックス 55"/>
        <xdr:cNvSpPr txBox="1"/>
      </xdr:nvSpPr>
      <xdr:spPr>
        <a:xfrm>
          <a:off x="1219200" y="34471483"/>
          <a:ext cx="628261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⑮複数件更新（</a:t>
          </a:r>
          <a:r>
            <a:rPr kumimoji="1" lang="en-US" altLang="ja-JP" sz="1100" b="1">
              <a:solidFill>
                <a:srgbClr val="FF0000"/>
              </a:solidFill>
            </a:rPr>
            <a:t>WHERE</a:t>
          </a:r>
          <a:r>
            <a:rPr kumimoji="1" lang="ja-JP" altLang="en-US" sz="1100" b="1">
              <a:solidFill>
                <a:srgbClr val="FF0000"/>
              </a:solidFill>
            </a:rPr>
            <a:t>句指定）</a:t>
          </a:r>
          <a:r>
            <a:rPr kumimoji="1" lang="ja-JP" altLang="ja-JP" sz="1100" b="1">
              <a:solidFill>
                <a:schemeClr val="tx1"/>
              </a:solidFill>
              <a:effectLst/>
              <a:latin typeface="+mn-lt"/>
              <a:ea typeface="+mn-ea"/>
              <a:cs typeface="+mn-cs"/>
            </a:rPr>
            <a:t>　⇒　</a:t>
          </a:r>
          <a:r>
            <a:rPr kumimoji="1" lang="ja-JP" altLang="en-US" sz="1100" b="1">
              <a:solidFill>
                <a:schemeClr val="tx1"/>
              </a:solidFill>
              <a:effectLst/>
              <a:latin typeface="+mn-lt"/>
              <a:ea typeface="+mn-ea"/>
              <a:cs typeface="+mn-cs"/>
            </a:rPr>
            <a:t>在庫処分セールなどの発売日が特定日付以前を一律値下げなど</a:t>
          </a:r>
          <a:endParaRPr kumimoji="1" lang="en-US" altLang="ja-JP" sz="1100" b="1"/>
        </a:p>
      </xdr:txBody>
    </xdr:sp>
    <xdr:clientData/>
  </xdr:oneCellAnchor>
  <xdr:oneCellAnchor>
    <xdr:from>
      <xdr:col>6</xdr:col>
      <xdr:colOff>19050</xdr:colOff>
      <xdr:row>99</xdr:row>
      <xdr:rowOff>19050</xdr:rowOff>
    </xdr:from>
    <xdr:ext cx="3515834" cy="275717"/>
    <xdr:sp macro="" textlink="">
      <xdr:nvSpPr>
        <xdr:cNvPr id="58" name="テキスト ボックス 57"/>
        <xdr:cNvSpPr txBox="1"/>
      </xdr:nvSpPr>
      <xdr:spPr>
        <a:xfrm>
          <a:off x="1219200" y="16992600"/>
          <a:ext cx="351583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⑯複数件削除（</a:t>
          </a:r>
          <a:r>
            <a:rPr kumimoji="1" lang="en-US" altLang="ja-JP" sz="1100" b="1">
              <a:solidFill>
                <a:srgbClr val="FF0000"/>
              </a:solidFill>
            </a:rPr>
            <a:t>WHERE</a:t>
          </a:r>
          <a:r>
            <a:rPr kumimoji="1" lang="ja-JP" altLang="en-US" sz="1100" b="1">
              <a:solidFill>
                <a:srgbClr val="FF0000"/>
              </a:solidFill>
            </a:rPr>
            <a:t>句指定）</a:t>
          </a:r>
          <a:r>
            <a:rPr kumimoji="1" lang="ja-JP" altLang="en-US" sz="1100" b="1"/>
            <a:t>　⇒　クリアで全削除とか</a:t>
          </a:r>
          <a:endParaRPr kumimoji="1" lang="en-US" altLang="ja-JP" sz="1100" b="1"/>
        </a:p>
      </xdr:txBody>
    </xdr:sp>
    <xdr:clientData/>
  </xdr:oneCellAnchor>
  <xdr:twoCellAnchor>
    <xdr:from>
      <xdr:col>7</xdr:col>
      <xdr:colOff>0</xdr:colOff>
      <xdr:row>12</xdr:row>
      <xdr:rowOff>0</xdr:rowOff>
    </xdr:from>
    <xdr:to>
      <xdr:col>15</xdr:col>
      <xdr:colOff>0</xdr:colOff>
      <xdr:row>13</xdr:row>
      <xdr:rowOff>0</xdr:rowOff>
    </xdr:to>
    <xdr:sp macro="" textlink="">
      <xdr:nvSpPr>
        <xdr:cNvPr id="61" name="正方形/長方形 60"/>
        <xdr:cNvSpPr/>
      </xdr:nvSpPr>
      <xdr:spPr>
        <a:xfrm>
          <a:off x="1400175" y="360045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PRICE</a:t>
          </a:r>
          <a:endParaRPr kumimoji="1" lang="ja-JP" altLang="en-US" sz="1100"/>
        </a:p>
      </xdr:txBody>
    </xdr:sp>
    <xdr:clientData/>
  </xdr:twoCellAnchor>
  <xdr:twoCellAnchor>
    <xdr:from>
      <xdr:col>7</xdr:col>
      <xdr:colOff>0</xdr:colOff>
      <xdr:row>16</xdr:row>
      <xdr:rowOff>0</xdr:rowOff>
    </xdr:from>
    <xdr:to>
      <xdr:col>15</xdr:col>
      <xdr:colOff>0</xdr:colOff>
      <xdr:row>17</xdr:row>
      <xdr:rowOff>0</xdr:rowOff>
    </xdr:to>
    <xdr:sp macro="" textlink="">
      <xdr:nvSpPr>
        <xdr:cNvPr id="66" name="正方形/長方形 65"/>
        <xdr:cNvSpPr/>
      </xdr:nvSpPr>
      <xdr:spPr>
        <a:xfrm>
          <a:off x="1400175" y="274320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CLOB_CODE</a:t>
          </a:r>
          <a:endParaRPr kumimoji="1" lang="ja-JP" altLang="en-US" sz="1100"/>
        </a:p>
      </xdr:txBody>
    </xdr:sp>
    <xdr:clientData/>
  </xdr:twoCellAnchor>
  <xdr:twoCellAnchor>
    <xdr:from>
      <xdr:col>7</xdr:col>
      <xdr:colOff>0</xdr:colOff>
      <xdr:row>18</xdr:row>
      <xdr:rowOff>0</xdr:rowOff>
    </xdr:from>
    <xdr:to>
      <xdr:col>15</xdr:col>
      <xdr:colOff>0</xdr:colOff>
      <xdr:row>19</xdr:row>
      <xdr:rowOff>0</xdr:rowOff>
    </xdr:to>
    <xdr:sp macro="" textlink="">
      <xdr:nvSpPr>
        <xdr:cNvPr id="65" name="正方形/長方形 64"/>
        <xdr:cNvSpPr/>
      </xdr:nvSpPr>
      <xdr:spPr>
        <a:xfrm>
          <a:off x="1400175" y="3086100"/>
          <a:ext cx="1600200" cy="1714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BLOB_CODE</a:t>
          </a:r>
          <a:endParaRPr kumimoji="1" lang="ja-JP" altLang="en-US" sz="1100"/>
        </a:p>
      </xdr:txBody>
    </xdr:sp>
    <xdr:clientData/>
  </xdr:twoCellAnchor>
  <xdr:twoCellAnchor>
    <xdr:from>
      <xdr:col>55</xdr:col>
      <xdr:colOff>123825</xdr:colOff>
      <xdr:row>24</xdr:row>
      <xdr:rowOff>152400</xdr:rowOff>
    </xdr:from>
    <xdr:to>
      <xdr:col>59</xdr:col>
      <xdr:colOff>114300</xdr:colOff>
      <xdr:row>30</xdr:row>
      <xdr:rowOff>0</xdr:rowOff>
    </xdr:to>
    <xdr:sp macro="" textlink="">
      <xdr:nvSpPr>
        <xdr:cNvPr id="77" name="右矢印 76"/>
        <xdr:cNvSpPr/>
      </xdr:nvSpPr>
      <xdr:spPr>
        <a:xfrm>
          <a:off x="11125200" y="2209800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55</xdr:col>
      <xdr:colOff>114300</xdr:colOff>
      <xdr:row>37</xdr:row>
      <xdr:rowOff>0</xdr:rowOff>
    </xdr:from>
    <xdr:to>
      <xdr:col>59</xdr:col>
      <xdr:colOff>104775</xdr:colOff>
      <xdr:row>42</xdr:row>
      <xdr:rowOff>19050</xdr:rowOff>
    </xdr:to>
    <xdr:sp macro="" textlink="">
      <xdr:nvSpPr>
        <xdr:cNvPr id="78" name="右矢印 77"/>
        <xdr:cNvSpPr/>
      </xdr:nvSpPr>
      <xdr:spPr>
        <a:xfrm>
          <a:off x="11115675" y="2417445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152400</xdr:colOff>
      <xdr:row>83</xdr:row>
      <xdr:rowOff>152400</xdr:rowOff>
    </xdr:from>
    <xdr:to>
      <xdr:col>31</xdr:col>
      <xdr:colOff>142875</xdr:colOff>
      <xdr:row>89</xdr:row>
      <xdr:rowOff>0</xdr:rowOff>
    </xdr:to>
    <xdr:sp macro="" textlink="">
      <xdr:nvSpPr>
        <xdr:cNvPr id="81" name="右矢印 80"/>
        <xdr:cNvSpPr/>
      </xdr:nvSpPr>
      <xdr:spPr>
        <a:xfrm>
          <a:off x="5553075" y="3392805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34</xdr:col>
      <xdr:colOff>0</xdr:colOff>
      <xdr:row>75</xdr:row>
      <xdr:rowOff>1</xdr:rowOff>
    </xdr:from>
    <xdr:to>
      <xdr:col>53</xdr:col>
      <xdr:colOff>0</xdr:colOff>
      <xdr:row>92</xdr:row>
      <xdr:rowOff>7222</xdr:rowOff>
    </xdr:to>
    <xdr:pic>
      <xdr:nvPicPr>
        <xdr:cNvPr id="36" name="図 35"/>
        <xdr:cNvPicPr>
          <a:picLocks noChangeAspect="1"/>
        </xdr:cNvPicPr>
      </xdr:nvPicPr>
      <xdr:blipFill>
        <a:blip xmlns:r="http://schemas.openxmlformats.org/officeDocument/2006/relationships" r:embed="rId10"/>
        <a:stretch>
          <a:fillRect/>
        </a:stretch>
      </xdr:blipFill>
      <xdr:spPr>
        <a:xfrm>
          <a:off x="6800850" y="32404051"/>
          <a:ext cx="3800475" cy="2921871"/>
        </a:xfrm>
        <a:prstGeom prst="rect">
          <a:avLst/>
        </a:prstGeom>
      </xdr:spPr>
    </xdr:pic>
    <xdr:clientData/>
  </xdr:twoCellAnchor>
  <xdr:twoCellAnchor>
    <xdr:from>
      <xdr:col>27</xdr:col>
      <xdr:colOff>66674</xdr:colOff>
      <xdr:row>69</xdr:row>
      <xdr:rowOff>152402</xdr:rowOff>
    </xdr:from>
    <xdr:to>
      <xdr:col>31</xdr:col>
      <xdr:colOff>57149</xdr:colOff>
      <xdr:row>75</xdr:row>
      <xdr:rowOff>2</xdr:rowOff>
    </xdr:to>
    <xdr:sp macro="" textlink="">
      <xdr:nvSpPr>
        <xdr:cNvPr id="90" name="右矢印 89"/>
        <xdr:cNvSpPr/>
      </xdr:nvSpPr>
      <xdr:spPr>
        <a:xfrm rot="19632494">
          <a:off x="5467349" y="31527752"/>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55</xdr:col>
      <xdr:colOff>133350</xdr:colOff>
      <xdr:row>64</xdr:row>
      <xdr:rowOff>38100</xdr:rowOff>
    </xdr:from>
    <xdr:to>
      <xdr:col>59</xdr:col>
      <xdr:colOff>123825</xdr:colOff>
      <xdr:row>69</xdr:row>
      <xdr:rowOff>57150</xdr:rowOff>
    </xdr:to>
    <xdr:sp macro="" textlink="">
      <xdr:nvSpPr>
        <xdr:cNvPr id="92" name="右矢印 91"/>
        <xdr:cNvSpPr/>
      </xdr:nvSpPr>
      <xdr:spPr>
        <a:xfrm>
          <a:off x="11134725" y="3055620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55</xdr:col>
      <xdr:colOff>104775</xdr:colOff>
      <xdr:row>84</xdr:row>
      <xdr:rowOff>104775</xdr:rowOff>
    </xdr:from>
    <xdr:to>
      <xdr:col>59</xdr:col>
      <xdr:colOff>95250</xdr:colOff>
      <xdr:row>89</xdr:row>
      <xdr:rowOff>123825</xdr:rowOff>
    </xdr:to>
    <xdr:sp macro="" textlink="">
      <xdr:nvSpPr>
        <xdr:cNvPr id="93" name="右矢印 92"/>
        <xdr:cNvSpPr/>
      </xdr:nvSpPr>
      <xdr:spPr>
        <a:xfrm>
          <a:off x="11106150" y="34051875"/>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83</xdr:col>
      <xdr:colOff>123825</xdr:colOff>
      <xdr:row>83</xdr:row>
      <xdr:rowOff>95250</xdr:rowOff>
    </xdr:from>
    <xdr:to>
      <xdr:col>87</xdr:col>
      <xdr:colOff>114300</xdr:colOff>
      <xdr:row>88</xdr:row>
      <xdr:rowOff>114300</xdr:rowOff>
    </xdr:to>
    <xdr:sp macro="" textlink="">
      <xdr:nvSpPr>
        <xdr:cNvPr id="95" name="右矢印 94"/>
        <xdr:cNvSpPr/>
      </xdr:nvSpPr>
      <xdr:spPr>
        <a:xfrm>
          <a:off x="16725900" y="3387090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83</xdr:col>
      <xdr:colOff>76200</xdr:colOff>
      <xdr:row>92</xdr:row>
      <xdr:rowOff>123825</xdr:rowOff>
    </xdr:from>
    <xdr:to>
      <xdr:col>87</xdr:col>
      <xdr:colOff>66675</xdr:colOff>
      <xdr:row>97</xdr:row>
      <xdr:rowOff>142875</xdr:rowOff>
    </xdr:to>
    <xdr:sp macro="" textlink="">
      <xdr:nvSpPr>
        <xdr:cNvPr id="96" name="右矢印 95"/>
        <xdr:cNvSpPr/>
      </xdr:nvSpPr>
      <xdr:spPr>
        <a:xfrm rot="2040223">
          <a:off x="16678275" y="35442525"/>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25</xdr:col>
      <xdr:colOff>19050</xdr:colOff>
      <xdr:row>24</xdr:row>
      <xdr:rowOff>95250</xdr:rowOff>
    </xdr:from>
    <xdr:ext cx="1861215" cy="459100"/>
    <xdr:sp macro="" textlink="">
      <xdr:nvSpPr>
        <xdr:cNvPr id="97" name="テキスト ボックス 96"/>
        <xdr:cNvSpPr txBox="1"/>
      </xdr:nvSpPr>
      <xdr:spPr>
        <a:xfrm>
          <a:off x="5019675" y="4210050"/>
          <a:ext cx="186121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初期化（</a:t>
          </a:r>
          <a:r>
            <a:rPr kumimoji="1" lang="en-US" altLang="ja-JP" sz="1100" b="1"/>
            <a:t>Batch</a:t>
          </a:r>
          <a:r>
            <a:rPr kumimoji="1" lang="ja-JP" altLang="en-US" sz="1100" b="1"/>
            <a:t>）ボタン押下で</a:t>
          </a:r>
          <a:endParaRPr kumimoji="1" lang="en-US" altLang="ja-JP" sz="1100" b="1"/>
        </a:p>
        <a:p>
          <a:r>
            <a:rPr kumimoji="1" lang="ja-JP" altLang="en-US" sz="1100" b="1">
              <a:solidFill>
                <a:srgbClr val="FF0000"/>
              </a:solidFill>
            </a:rPr>
            <a:t>①複数件挿入（バッチ実行）</a:t>
          </a:r>
        </a:p>
      </xdr:txBody>
    </xdr:sp>
    <xdr:clientData/>
  </xdr:oneCellAnchor>
  <xdr:oneCellAnchor>
    <xdr:from>
      <xdr:col>24</xdr:col>
      <xdr:colOff>190500</xdr:colOff>
      <xdr:row>39</xdr:row>
      <xdr:rowOff>85725</xdr:rowOff>
    </xdr:from>
    <xdr:ext cx="1834733" cy="459100"/>
    <xdr:sp macro="" textlink="">
      <xdr:nvSpPr>
        <xdr:cNvPr id="98" name="テキスト ボックス 97"/>
        <xdr:cNvSpPr txBox="1"/>
      </xdr:nvSpPr>
      <xdr:spPr>
        <a:xfrm>
          <a:off x="4991100" y="24603075"/>
          <a:ext cx="183473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クリアボタン押下で</a:t>
          </a:r>
          <a:endParaRPr kumimoji="1" lang="en-US" altLang="ja-JP" sz="1100" b="1"/>
        </a:p>
        <a:p>
          <a:r>
            <a:rPr kumimoji="1" lang="ja-JP" altLang="en-US" sz="1100" b="1">
              <a:solidFill>
                <a:srgbClr val="FF0000"/>
              </a:solidFill>
            </a:rPr>
            <a:t>③複数件削除（バッチ実行）</a:t>
          </a:r>
        </a:p>
      </xdr:txBody>
    </xdr:sp>
    <xdr:clientData/>
  </xdr:oneCellAnchor>
  <xdr:oneCellAnchor>
    <xdr:from>
      <xdr:col>53</xdr:col>
      <xdr:colOff>104775</xdr:colOff>
      <xdr:row>20</xdr:row>
      <xdr:rowOff>161925</xdr:rowOff>
    </xdr:from>
    <xdr:ext cx="1621278" cy="642484"/>
    <xdr:sp macro="" textlink="">
      <xdr:nvSpPr>
        <xdr:cNvPr id="100" name="テキスト ボックス 99"/>
        <xdr:cNvSpPr txBox="1"/>
      </xdr:nvSpPr>
      <xdr:spPr>
        <a:xfrm>
          <a:off x="10706100" y="3590925"/>
          <a:ext cx="1621278"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半額セール（</a:t>
          </a:r>
          <a:r>
            <a:rPr kumimoji="1" lang="en-US" altLang="ja-JP" sz="1100" b="1"/>
            <a:t>Procedure</a:t>
          </a:r>
          <a:r>
            <a:rPr kumimoji="1" lang="ja-JP" altLang="en-US" sz="1100" b="1"/>
            <a:t>）</a:t>
          </a:r>
          <a:endParaRPr kumimoji="1" lang="en-US" altLang="ja-JP" sz="1100" b="1"/>
        </a:p>
        <a:p>
          <a:r>
            <a:rPr kumimoji="1" lang="ja-JP" altLang="en-US" sz="1100" b="1"/>
            <a:t>ボタン押下で</a:t>
          </a:r>
          <a:endParaRPr kumimoji="1" lang="en-US" altLang="ja-JP" sz="1100" b="1"/>
        </a:p>
        <a:p>
          <a:r>
            <a:rPr kumimoji="1" lang="ja-JP" altLang="en-US" sz="1100" b="1">
              <a:solidFill>
                <a:srgbClr val="FF0000"/>
              </a:solidFill>
            </a:rPr>
            <a:t>④プロシージャ呼出し</a:t>
          </a:r>
        </a:p>
      </xdr:txBody>
    </xdr:sp>
    <xdr:clientData/>
  </xdr:oneCellAnchor>
  <xdr:oneCellAnchor>
    <xdr:from>
      <xdr:col>53</xdr:col>
      <xdr:colOff>19050</xdr:colOff>
      <xdr:row>42</xdr:row>
      <xdr:rowOff>66675</xdr:rowOff>
    </xdr:from>
    <xdr:ext cx="2041200" cy="642484"/>
    <xdr:sp macro="" textlink="">
      <xdr:nvSpPr>
        <xdr:cNvPr id="102" name="テキスト ボックス 101"/>
        <xdr:cNvSpPr txBox="1"/>
      </xdr:nvSpPr>
      <xdr:spPr>
        <a:xfrm>
          <a:off x="10620375" y="7267575"/>
          <a:ext cx="204120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CSV</a:t>
          </a:r>
          <a:r>
            <a:rPr kumimoji="1" lang="ja-JP" altLang="en-US" sz="1100" b="1"/>
            <a:t>ファイル作成（</a:t>
          </a:r>
          <a:r>
            <a:rPr kumimoji="1" lang="en-US" altLang="ja-JP" sz="1100" b="1"/>
            <a:t>RowHandler</a:t>
          </a:r>
          <a:r>
            <a:rPr kumimoji="1" lang="ja-JP" altLang="en-US" sz="1100" b="1"/>
            <a:t>）</a:t>
          </a:r>
          <a:endParaRPr kumimoji="1" lang="en-US" altLang="ja-JP" sz="1100" b="1"/>
        </a:p>
        <a:p>
          <a:r>
            <a:rPr kumimoji="1" lang="ja-JP" altLang="en-US" sz="1100" b="1"/>
            <a:t>ボタン押下で</a:t>
          </a:r>
          <a:endParaRPr kumimoji="1" lang="en-US" altLang="ja-JP" sz="1100" b="1"/>
        </a:p>
        <a:p>
          <a:r>
            <a:rPr kumimoji="1" lang="ja-JP" altLang="en-US" sz="1100" b="1">
              <a:solidFill>
                <a:srgbClr val="FF0000"/>
              </a:solidFill>
            </a:rPr>
            <a:t>⑥</a:t>
          </a:r>
          <a:r>
            <a:rPr kumimoji="1" lang="en-US" altLang="ja-JP" sz="1100" b="1">
              <a:solidFill>
                <a:srgbClr val="FF0000"/>
              </a:solidFill>
            </a:rPr>
            <a:t>rowHandler</a:t>
          </a:r>
          <a:r>
            <a:rPr kumimoji="1" lang="ja-JP" altLang="en-US" sz="1100" b="1">
              <a:solidFill>
                <a:srgbClr val="FF0000"/>
              </a:solidFill>
            </a:rPr>
            <a:t>処理実行</a:t>
          </a:r>
        </a:p>
      </xdr:txBody>
    </xdr:sp>
    <xdr:clientData/>
  </xdr:oneCellAnchor>
  <xdr:oneCellAnchor>
    <xdr:from>
      <xdr:col>25</xdr:col>
      <xdr:colOff>133350</xdr:colOff>
      <xdr:row>67</xdr:row>
      <xdr:rowOff>133350</xdr:rowOff>
    </xdr:from>
    <xdr:ext cx="1117101" cy="275717"/>
    <xdr:sp macro="" textlink="">
      <xdr:nvSpPr>
        <xdr:cNvPr id="103" name="テキスト ボックス 102"/>
        <xdr:cNvSpPr txBox="1"/>
      </xdr:nvSpPr>
      <xdr:spPr>
        <a:xfrm>
          <a:off x="5133975" y="11620500"/>
          <a:ext cx="111710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登録ボタン押下</a:t>
          </a:r>
          <a:endParaRPr kumimoji="1" lang="ja-JP" altLang="en-US" sz="1100" b="1">
            <a:solidFill>
              <a:sysClr val="windowText" lastClr="000000"/>
            </a:solidFill>
          </a:endParaRPr>
        </a:p>
      </xdr:txBody>
    </xdr:sp>
    <xdr:clientData/>
  </xdr:oneCellAnchor>
  <xdr:oneCellAnchor>
    <xdr:from>
      <xdr:col>53</xdr:col>
      <xdr:colOff>180975</xdr:colOff>
      <xdr:row>59</xdr:row>
      <xdr:rowOff>9525</xdr:rowOff>
    </xdr:from>
    <xdr:ext cx="1244956" cy="459100"/>
    <xdr:sp macro="" textlink="">
      <xdr:nvSpPr>
        <xdr:cNvPr id="104" name="テキスト ボックス 103"/>
        <xdr:cNvSpPr txBox="1"/>
      </xdr:nvSpPr>
      <xdr:spPr>
        <a:xfrm>
          <a:off x="10782300" y="10125075"/>
          <a:ext cx="124495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登録ボタン押下で</a:t>
          </a:r>
          <a:endParaRPr kumimoji="1" lang="en-US" altLang="ja-JP" sz="1100" b="1"/>
        </a:p>
        <a:p>
          <a:r>
            <a:rPr kumimoji="1" lang="ja-JP" altLang="en-US" sz="1100" b="1">
              <a:solidFill>
                <a:srgbClr val="FF0000"/>
              </a:solidFill>
            </a:rPr>
            <a:t>⑧</a:t>
          </a:r>
          <a:r>
            <a:rPr kumimoji="1" lang="en-US" altLang="ja-JP" sz="1100" b="1">
              <a:solidFill>
                <a:srgbClr val="FF0000"/>
              </a:solidFill>
            </a:rPr>
            <a:t>1</a:t>
          </a:r>
          <a:r>
            <a:rPr kumimoji="1" lang="ja-JP" altLang="en-US" sz="1100" b="1">
              <a:solidFill>
                <a:srgbClr val="FF0000"/>
              </a:solidFill>
            </a:rPr>
            <a:t>件挿入</a:t>
          </a:r>
        </a:p>
      </xdr:txBody>
    </xdr:sp>
    <xdr:clientData/>
  </xdr:oneCellAnchor>
  <xdr:twoCellAnchor>
    <xdr:from>
      <xdr:col>27</xdr:col>
      <xdr:colOff>76200</xdr:colOff>
      <xdr:row>27</xdr:row>
      <xdr:rowOff>19050</xdr:rowOff>
    </xdr:from>
    <xdr:to>
      <xdr:col>31</xdr:col>
      <xdr:colOff>66675</xdr:colOff>
      <xdr:row>32</xdr:row>
      <xdr:rowOff>38100</xdr:rowOff>
    </xdr:to>
    <xdr:sp macro="" textlink="">
      <xdr:nvSpPr>
        <xdr:cNvPr id="105" name="右矢印 104"/>
        <xdr:cNvSpPr/>
      </xdr:nvSpPr>
      <xdr:spPr>
        <a:xfrm>
          <a:off x="5476875" y="22479000"/>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0</xdr:colOff>
      <xdr:row>33</xdr:row>
      <xdr:rowOff>161925</xdr:rowOff>
    </xdr:from>
    <xdr:to>
      <xdr:col>30</xdr:col>
      <xdr:colOff>190500</xdr:colOff>
      <xdr:row>39</xdr:row>
      <xdr:rowOff>9525</xdr:rowOff>
    </xdr:to>
    <xdr:sp macro="" textlink="">
      <xdr:nvSpPr>
        <xdr:cNvPr id="106" name="右矢印 105"/>
        <xdr:cNvSpPr/>
      </xdr:nvSpPr>
      <xdr:spPr>
        <a:xfrm rot="10800000">
          <a:off x="5400675" y="23650575"/>
          <a:ext cx="790575" cy="87630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25</xdr:col>
      <xdr:colOff>95250</xdr:colOff>
      <xdr:row>80</xdr:row>
      <xdr:rowOff>142875</xdr:rowOff>
    </xdr:from>
    <xdr:ext cx="1693092" cy="459100"/>
    <xdr:sp macro="" textlink="">
      <xdr:nvSpPr>
        <xdr:cNvPr id="107" name="テキスト ボックス 106"/>
        <xdr:cNvSpPr txBox="1"/>
      </xdr:nvSpPr>
      <xdr:spPr>
        <a:xfrm>
          <a:off x="5095875" y="33404175"/>
          <a:ext cx="1693092"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Init</a:t>
          </a:r>
          <a:r>
            <a:rPr kumimoji="1" lang="ja-JP" altLang="en-US" sz="1100" b="1"/>
            <a:t>ボタン押下で</a:t>
          </a:r>
          <a:endParaRPr kumimoji="1" lang="en-US" altLang="ja-JP" sz="1100" b="1"/>
        </a:p>
        <a:p>
          <a:r>
            <a:rPr kumimoji="1" lang="ja-JP" altLang="en-US" sz="1100" b="1">
              <a:solidFill>
                <a:sysClr val="windowText" lastClr="000000"/>
              </a:solidFill>
            </a:rPr>
            <a:t>複数件挿入（バッチ実行）</a:t>
          </a:r>
        </a:p>
      </xdr:txBody>
    </xdr:sp>
    <xdr:clientData/>
  </xdr:oneCellAnchor>
  <xdr:oneCellAnchor>
    <xdr:from>
      <xdr:col>54</xdr:col>
      <xdr:colOff>47625</xdr:colOff>
      <xdr:row>81</xdr:row>
      <xdr:rowOff>142875</xdr:rowOff>
    </xdr:from>
    <xdr:ext cx="1253869" cy="275717"/>
    <xdr:sp macro="" textlink="">
      <xdr:nvSpPr>
        <xdr:cNvPr id="108" name="テキスト ボックス 107"/>
        <xdr:cNvSpPr txBox="1"/>
      </xdr:nvSpPr>
      <xdr:spPr>
        <a:xfrm>
          <a:off x="10848975" y="33575625"/>
          <a:ext cx="125386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Book Id</a:t>
          </a:r>
          <a:r>
            <a:rPr kumimoji="1" lang="ja-JP" altLang="en-US" sz="1100" b="1"/>
            <a:t>リンク押下</a:t>
          </a:r>
          <a:endParaRPr kumimoji="1" lang="ja-JP" altLang="en-US" sz="1100" b="1">
            <a:solidFill>
              <a:sysClr val="windowText" lastClr="000000"/>
            </a:solidFill>
          </a:endParaRPr>
        </a:p>
      </xdr:txBody>
    </xdr:sp>
    <xdr:clientData/>
  </xdr:oneCellAnchor>
  <xdr:oneCellAnchor>
    <xdr:from>
      <xdr:col>7</xdr:col>
      <xdr:colOff>152400</xdr:colOff>
      <xdr:row>37</xdr:row>
      <xdr:rowOff>123825</xdr:rowOff>
    </xdr:from>
    <xdr:ext cx="3094950" cy="459100"/>
    <xdr:sp macro="" textlink="">
      <xdr:nvSpPr>
        <xdr:cNvPr id="109" name="テキスト ボックス 108"/>
        <xdr:cNvSpPr txBox="1"/>
      </xdr:nvSpPr>
      <xdr:spPr>
        <a:xfrm>
          <a:off x="1552575" y="24298275"/>
          <a:ext cx="30949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一覧画面表示</a:t>
          </a:r>
          <a:endParaRPr kumimoji="1" lang="en-US" altLang="ja-JP" sz="1100" b="1">
            <a:solidFill>
              <a:sysClr val="windowText" lastClr="000000"/>
            </a:solidFill>
          </a:endParaRPr>
        </a:p>
        <a:p>
          <a:r>
            <a:rPr kumimoji="1" lang="ja-JP" altLang="en-US" sz="1100" b="1">
              <a:solidFill>
                <a:sysClr val="windowText" lastClr="000000"/>
              </a:solidFill>
            </a:rPr>
            <a:t>（複数件検索だが</a:t>
          </a:r>
          <a:r>
            <a:rPr kumimoji="1" lang="en-US" altLang="ja-JP" sz="1100" b="1">
              <a:solidFill>
                <a:sysClr val="windowText" lastClr="000000"/>
              </a:solidFill>
            </a:rPr>
            <a:t>0</a:t>
          </a:r>
          <a:r>
            <a:rPr kumimoji="1" lang="ja-JP" altLang="en-US" sz="1100" b="1">
              <a:solidFill>
                <a:sysClr val="windowText" lastClr="000000"/>
              </a:solidFill>
            </a:rPr>
            <a:t>件なのでシナリオに入れない）</a:t>
          </a:r>
        </a:p>
      </xdr:txBody>
    </xdr:sp>
    <xdr:clientData/>
  </xdr:oneCellAnchor>
  <xdr:oneCellAnchor>
    <xdr:from>
      <xdr:col>40</xdr:col>
      <xdr:colOff>28575</xdr:colOff>
      <xdr:row>27</xdr:row>
      <xdr:rowOff>68979</xdr:rowOff>
    </xdr:from>
    <xdr:ext cx="1034514" cy="459100"/>
    <xdr:sp macro="" textlink="">
      <xdr:nvSpPr>
        <xdr:cNvPr id="110" name="テキスト ボックス 109"/>
        <xdr:cNvSpPr txBox="1"/>
      </xdr:nvSpPr>
      <xdr:spPr>
        <a:xfrm>
          <a:off x="8029575" y="22528929"/>
          <a:ext cx="103451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rgbClr val="FF0000"/>
              </a:solidFill>
            </a:rPr>
            <a:t>一覧画面表示</a:t>
          </a:r>
          <a:endParaRPr kumimoji="1" lang="en-US" altLang="ja-JP" sz="1100" b="1">
            <a:solidFill>
              <a:srgbClr val="FF0000"/>
            </a:solidFill>
          </a:endParaRPr>
        </a:p>
        <a:p>
          <a:r>
            <a:rPr kumimoji="1" lang="ja-JP" altLang="en-US" sz="1100" b="1">
              <a:solidFill>
                <a:srgbClr val="FF0000"/>
              </a:solidFill>
            </a:rPr>
            <a:t>②複数件検索</a:t>
          </a:r>
        </a:p>
      </xdr:txBody>
    </xdr:sp>
    <xdr:clientData/>
  </xdr:oneCellAnchor>
  <xdr:oneCellAnchor>
    <xdr:from>
      <xdr:col>68</xdr:col>
      <xdr:colOff>104642</xdr:colOff>
      <xdr:row>18</xdr:row>
      <xdr:rowOff>28575</xdr:rowOff>
    </xdr:from>
    <xdr:ext cx="1072473" cy="459100"/>
    <xdr:sp macro="" textlink="">
      <xdr:nvSpPr>
        <xdr:cNvPr id="111" name="テキスト ボックス 110"/>
        <xdr:cNvSpPr txBox="1"/>
      </xdr:nvSpPr>
      <xdr:spPr>
        <a:xfrm>
          <a:off x="13706342" y="20945475"/>
          <a:ext cx="107247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一覧画面表示</a:t>
          </a:r>
          <a:endParaRPr kumimoji="1" lang="en-US" altLang="ja-JP" sz="1100" b="1">
            <a:solidFill>
              <a:sysClr val="windowText" lastClr="000000"/>
            </a:solidFill>
          </a:endParaRPr>
        </a:p>
        <a:p>
          <a:r>
            <a:rPr kumimoji="1" lang="ja-JP" altLang="en-US" sz="1100" b="1">
              <a:solidFill>
                <a:srgbClr val="FF0000"/>
              </a:solidFill>
            </a:rPr>
            <a:t>⑤複数件検索</a:t>
          </a:r>
          <a:endParaRPr kumimoji="1" lang="en-US" altLang="ja-JP" sz="1100" b="1">
            <a:solidFill>
              <a:srgbClr val="FF0000"/>
            </a:solidFill>
          </a:endParaRPr>
        </a:p>
      </xdr:txBody>
    </xdr:sp>
    <xdr:clientData/>
  </xdr:oneCellAnchor>
  <xdr:oneCellAnchor>
    <xdr:from>
      <xdr:col>68</xdr:col>
      <xdr:colOff>114300</xdr:colOff>
      <xdr:row>37</xdr:row>
      <xdr:rowOff>133350</xdr:rowOff>
    </xdr:from>
    <xdr:ext cx="1072473" cy="459100"/>
    <xdr:sp macro="" textlink="">
      <xdr:nvSpPr>
        <xdr:cNvPr id="112" name="テキスト ボックス 111"/>
        <xdr:cNvSpPr txBox="1"/>
      </xdr:nvSpPr>
      <xdr:spPr>
        <a:xfrm>
          <a:off x="13716000" y="24307800"/>
          <a:ext cx="107247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一覧画面表示</a:t>
          </a:r>
          <a:endParaRPr kumimoji="1" lang="en-US" altLang="ja-JP" sz="1100" b="1">
            <a:solidFill>
              <a:sysClr val="windowText" lastClr="000000"/>
            </a:solidFill>
          </a:endParaRPr>
        </a:p>
        <a:p>
          <a:r>
            <a:rPr kumimoji="1" lang="ja-JP" altLang="en-US" sz="1100" b="1">
              <a:solidFill>
                <a:srgbClr val="FF0000"/>
              </a:solidFill>
            </a:rPr>
            <a:t>⑦複数件検索</a:t>
          </a:r>
          <a:endParaRPr kumimoji="1" lang="en-US" altLang="ja-JP" sz="1100" b="1">
            <a:solidFill>
              <a:srgbClr val="FF0000"/>
            </a:solidFill>
          </a:endParaRPr>
        </a:p>
      </xdr:txBody>
    </xdr:sp>
    <xdr:clientData/>
  </xdr:oneCellAnchor>
  <xdr:oneCellAnchor>
    <xdr:from>
      <xdr:col>7</xdr:col>
      <xdr:colOff>152400</xdr:colOff>
      <xdr:row>86</xdr:row>
      <xdr:rowOff>133350</xdr:rowOff>
    </xdr:from>
    <xdr:ext cx="3094950" cy="459100"/>
    <xdr:sp macro="" textlink="">
      <xdr:nvSpPr>
        <xdr:cNvPr id="113" name="テキスト ボックス 112"/>
        <xdr:cNvSpPr txBox="1"/>
      </xdr:nvSpPr>
      <xdr:spPr>
        <a:xfrm>
          <a:off x="1552575" y="34423350"/>
          <a:ext cx="30949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一覧画面表示</a:t>
          </a:r>
          <a:endParaRPr kumimoji="1" lang="en-US" altLang="ja-JP" sz="1100" b="1">
            <a:solidFill>
              <a:sysClr val="windowText" lastClr="000000"/>
            </a:solidFill>
          </a:endParaRPr>
        </a:p>
        <a:p>
          <a:r>
            <a:rPr kumimoji="1" lang="ja-JP" altLang="en-US" sz="1100" b="1">
              <a:solidFill>
                <a:sysClr val="windowText" lastClr="000000"/>
              </a:solidFill>
            </a:rPr>
            <a:t>（複数件検索だが</a:t>
          </a:r>
          <a:r>
            <a:rPr kumimoji="1" lang="en-US" altLang="ja-JP" sz="1100" b="1">
              <a:solidFill>
                <a:sysClr val="windowText" lastClr="000000"/>
              </a:solidFill>
            </a:rPr>
            <a:t>0</a:t>
          </a:r>
          <a:r>
            <a:rPr kumimoji="1" lang="ja-JP" altLang="en-US" sz="1100" b="1">
              <a:solidFill>
                <a:sysClr val="windowText" lastClr="000000"/>
              </a:solidFill>
            </a:rPr>
            <a:t>件なのでシナリオに入れない）</a:t>
          </a:r>
        </a:p>
      </xdr:txBody>
    </xdr:sp>
    <xdr:clientData/>
  </xdr:oneCellAnchor>
  <xdr:oneCellAnchor>
    <xdr:from>
      <xdr:col>62</xdr:col>
      <xdr:colOff>180975</xdr:colOff>
      <xdr:row>67</xdr:row>
      <xdr:rowOff>95250</xdr:rowOff>
    </xdr:from>
    <xdr:ext cx="1034514" cy="459100"/>
    <xdr:sp macro="" textlink="">
      <xdr:nvSpPr>
        <xdr:cNvPr id="114" name="テキスト ボックス 113"/>
        <xdr:cNvSpPr txBox="1"/>
      </xdr:nvSpPr>
      <xdr:spPr>
        <a:xfrm>
          <a:off x="12582525" y="31127700"/>
          <a:ext cx="103451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結果画面表示</a:t>
          </a:r>
          <a:endParaRPr kumimoji="1" lang="en-US" altLang="ja-JP" sz="1100" b="1">
            <a:solidFill>
              <a:sysClr val="windowText" lastClr="000000"/>
            </a:solidFill>
          </a:endParaRPr>
        </a:p>
        <a:p>
          <a:r>
            <a:rPr kumimoji="1" lang="ja-JP" altLang="en-US" sz="1100" b="1">
              <a:solidFill>
                <a:srgbClr val="FF0000"/>
              </a:solidFill>
            </a:rPr>
            <a:t>⑨</a:t>
          </a:r>
          <a:r>
            <a:rPr kumimoji="1" lang="en-US" altLang="ja-JP" sz="1100" b="1">
              <a:solidFill>
                <a:srgbClr val="FF0000"/>
              </a:solidFill>
            </a:rPr>
            <a:t>1</a:t>
          </a:r>
          <a:r>
            <a:rPr kumimoji="1" lang="ja-JP" altLang="en-US" sz="1100" b="1">
              <a:solidFill>
                <a:srgbClr val="FF0000"/>
              </a:solidFill>
            </a:rPr>
            <a:t>件検索</a:t>
          </a:r>
          <a:endParaRPr kumimoji="1" lang="en-US" altLang="ja-JP" sz="1100" b="1">
            <a:solidFill>
              <a:srgbClr val="FF0000"/>
            </a:solidFill>
          </a:endParaRPr>
        </a:p>
      </xdr:txBody>
    </xdr:sp>
    <xdr:clientData/>
  </xdr:oneCellAnchor>
  <xdr:oneCellAnchor>
    <xdr:from>
      <xdr:col>40</xdr:col>
      <xdr:colOff>114300</xdr:colOff>
      <xdr:row>77</xdr:row>
      <xdr:rowOff>47625</xdr:rowOff>
    </xdr:from>
    <xdr:ext cx="1072473" cy="459100"/>
    <xdr:sp macro="" textlink="">
      <xdr:nvSpPr>
        <xdr:cNvPr id="115" name="テキスト ボックス 114"/>
        <xdr:cNvSpPr txBox="1"/>
      </xdr:nvSpPr>
      <xdr:spPr>
        <a:xfrm>
          <a:off x="8115300" y="32794575"/>
          <a:ext cx="107247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一覧画面表示</a:t>
          </a:r>
          <a:endParaRPr kumimoji="1" lang="en-US" altLang="ja-JP" sz="1100" b="1">
            <a:solidFill>
              <a:sysClr val="windowText" lastClr="000000"/>
            </a:solidFill>
          </a:endParaRPr>
        </a:p>
        <a:p>
          <a:r>
            <a:rPr kumimoji="1" lang="ja-JP" altLang="en-US" sz="1100" b="1">
              <a:solidFill>
                <a:sysClr val="windowText" lastClr="000000"/>
              </a:solidFill>
            </a:rPr>
            <a:t>複数件検索</a:t>
          </a:r>
          <a:endParaRPr kumimoji="1" lang="en-US" altLang="ja-JP" sz="1100" b="1">
            <a:solidFill>
              <a:sysClr val="windowText" lastClr="000000"/>
            </a:solidFill>
          </a:endParaRPr>
        </a:p>
      </xdr:txBody>
    </xdr:sp>
    <xdr:clientData/>
  </xdr:oneCellAnchor>
  <xdr:oneCellAnchor>
    <xdr:from>
      <xdr:col>40</xdr:col>
      <xdr:colOff>47625</xdr:colOff>
      <xdr:row>57</xdr:row>
      <xdr:rowOff>133350</xdr:rowOff>
    </xdr:from>
    <xdr:ext cx="1317797" cy="275717"/>
    <xdr:sp macro="" textlink="">
      <xdr:nvSpPr>
        <xdr:cNvPr id="116" name="テキスト ボックス 115"/>
        <xdr:cNvSpPr txBox="1"/>
      </xdr:nvSpPr>
      <xdr:spPr>
        <a:xfrm>
          <a:off x="8048625" y="29451300"/>
          <a:ext cx="13177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新規作成画面表示</a:t>
          </a:r>
          <a:endParaRPr kumimoji="1" lang="en-US" altLang="ja-JP" sz="1100" b="1">
            <a:solidFill>
              <a:sysClr val="windowText" lastClr="000000"/>
            </a:solidFill>
          </a:endParaRPr>
        </a:p>
      </xdr:txBody>
    </xdr:sp>
    <xdr:clientData/>
  </xdr:oneCellAnchor>
  <xdr:oneCellAnchor>
    <xdr:from>
      <xdr:col>62</xdr:col>
      <xdr:colOff>142875</xdr:colOff>
      <xdr:row>79</xdr:row>
      <xdr:rowOff>57150</xdr:rowOff>
    </xdr:from>
    <xdr:ext cx="1034514" cy="459100"/>
    <xdr:sp macro="" textlink="">
      <xdr:nvSpPr>
        <xdr:cNvPr id="117" name="テキスト ボックス 116"/>
        <xdr:cNvSpPr txBox="1"/>
      </xdr:nvSpPr>
      <xdr:spPr>
        <a:xfrm>
          <a:off x="12544425" y="33147000"/>
          <a:ext cx="103451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変更画面表示</a:t>
          </a:r>
          <a:endParaRPr kumimoji="1" lang="en-US" altLang="ja-JP" sz="1100" b="1">
            <a:solidFill>
              <a:sysClr val="windowText" lastClr="000000"/>
            </a:solidFill>
          </a:endParaRPr>
        </a:p>
        <a:p>
          <a:r>
            <a:rPr kumimoji="1" lang="en-US" altLang="ja-JP" sz="1100" b="1">
              <a:solidFill>
                <a:sysClr val="windowText" lastClr="000000"/>
              </a:solidFill>
            </a:rPr>
            <a:t>1</a:t>
          </a:r>
          <a:r>
            <a:rPr kumimoji="1" lang="ja-JP" altLang="en-US" sz="1100" b="1">
              <a:solidFill>
                <a:sysClr val="windowText" lastClr="000000"/>
              </a:solidFill>
            </a:rPr>
            <a:t>件検索</a:t>
          </a:r>
          <a:endParaRPr kumimoji="1" lang="en-US" altLang="ja-JP" sz="1100" b="1">
            <a:solidFill>
              <a:sysClr val="windowText" lastClr="000000"/>
            </a:solidFill>
          </a:endParaRPr>
        </a:p>
      </xdr:txBody>
    </xdr:sp>
    <xdr:clientData/>
  </xdr:oneCellAnchor>
  <xdr:oneCellAnchor>
    <xdr:from>
      <xdr:col>81</xdr:col>
      <xdr:colOff>180975</xdr:colOff>
      <xdr:row>79</xdr:row>
      <xdr:rowOff>142875</xdr:rowOff>
    </xdr:from>
    <xdr:ext cx="1394805" cy="459100"/>
    <xdr:sp macro="" textlink="">
      <xdr:nvSpPr>
        <xdr:cNvPr id="118" name="テキスト ボックス 117"/>
        <xdr:cNvSpPr txBox="1"/>
      </xdr:nvSpPr>
      <xdr:spPr>
        <a:xfrm>
          <a:off x="16383000" y="33232725"/>
          <a:ext cx="1394805"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Update</a:t>
          </a:r>
          <a:r>
            <a:rPr kumimoji="1" lang="ja-JP" altLang="en-US" sz="1100" b="1"/>
            <a:t>ボタン押下で</a:t>
          </a:r>
          <a:endParaRPr kumimoji="1" lang="en-US" altLang="ja-JP" sz="1100" b="1"/>
        </a:p>
        <a:p>
          <a:r>
            <a:rPr kumimoji="1" lang="ja-JP" altLang="en-US" sz="1100" b="1">
              <a:solidFill>
                <a:srgbClr val="FF0000"/>
              </a:solidFill>
            </a:rPr>
            <a:t>⑩</a:t>
          </a:r>
          <a:r>
            <a:rPr kumimoji="1" lang="en-US" altLang="ja-JP" sz="1100" b="1">
              <a:solidFill>
                <a:srgbClr val="FF0000"/>
              </a:solidFill>
            </a:rPr>
            <a:t>1</a:t>
          </a:r>
          <a:r>
            <a:rPr kumimoji="1" lang="ja-JP" altLang="en-US" sz="1100" b="1">
              <a:solidFill>
                <a:srgbClr val="FF0000"/>
              </a:solidFill>
            </a:rPr>
            <a:t>件更新</a:t>
          </a:r>
        </a:p>
      </xdr:txBody>
    </xdr:sp>
    <xdr:clientData/>
  </xdr:oneCellAnchor>
  <xdr:oneCellAnchor>
    <xdr:from>
      <xdr:col>90</xdr:col>
      <xdr:colOff>190500</xdr:colOff>
      <xdr:row>87</xdr:row>
      <xdr:rowOff>76200</xdr:rowOff>
    </xdr:from>
    <xdr:ext cx="1034514" cy="459100"/>
    <xdr:sp macro="" textlink="">
      <xdr:nvSpPr>
        <xdr:cNvPr id="119" name="テキスト ボックス 118"/>
        <xdr:cNvSpPr txBox="1"/>
      </xdr:nvSpPr>
      <xdr:spPr>
        <a:xfrm>
          <a:off x="18192750" y="34537650"/>
          <a:ext cx="103451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結果画面表示</a:t>
          </a:r>
          <a:endParaRPr kumimoji="1" lang="en-US" altLang="ja-JP" sz="1100" b="1">
            <a:solidFill>
              <a:sysClr val="windowText" lastClr="000000"/>
            </a:solidFill>
          </a:endParaRPr>
        </a:p>
        <a:p>
          <a:r>
            <a:rPr kumimoji="1" lang="ja-JP" altLang="en-US" sz="1100" b="1">
              <a:solidFill>
                <a:srgbClr val="FF0000"/>
              </a:solidFill>
            </a:rPr>
            <a:t>⑪</a:t>
          </a:r>
          <a:r>
            <a:rPr kumimoji="1" lang="en-US" altLang="ja-JP" sz="1100" b="1">
              <a:solidFill>
                <a:srgbClr val="FF0000"/>
              </a:solidFill>
            </a:rPr>
            <a:t>1</a:t>
          </a:r>
          <a:r>
            <a:rPr kumimoji="1" lang="ja-JP" altLang="en-US" sz="1100" b="1">
              <a:solidFill>
                <a:srgbClr val="FF0000"/>
              </a:solidFill>
            </a:rPr>
            <a:t>件検索</a:t>
          </a:r>
          <a:endParaRPr kumimoji="1" lang="en-US" altLang="ja-JP" sz="1100" b="1">
            <a:solidFill>
              <a:srgbClr val="FF0000"/>
            </a:solidFill>
          </a:endParaRPr>
        </a:p>
      </xdr:txBody>
    </xdr:sp>
    <xdr:clientData/>
  </xdr:oneCellAnchor>
  <xdr:oneCellAnchor>
    <xdr:from>
      <xdr:col>82</xdr:col>
      <xdr:colOff>0</xdr:colOff>
      <xdr:row>98</xdr:row>
      <xdr:rowOff>0</xdr:rowOff>
    </xdr:from>
    <xdr:ext cx="1347292" cy="459100"/>
    <xdr:sp macro="" textlink="">
      <xdr:nvSpPr>
        <xdr:cNvPr id="120" name="テキスト ボックス 119"/>
        <xdr:cNvSpPr txBox="1"/>
      </xdr:nvSpPr>
      <xdr:spPr>
        <a:xfrm>
          <a:off x="16402050" y="36347400"/>
          <a:ext cx="1347292"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Delete</a:t>
          </a:r>
          <a:r>
            <a:rPr kumimoji="1" lang="ja-JP" altLang="en-US" sz="1100" b="1"/>
            <a:t>ボタン押下で</a:t>
          </a:r>
          <a:endParaRPr kumimoji="1" lang="en-US" altLang="ja-JP" sz="1100" b="1"/>
        </a:p>
        <a:p>
          <a:r>
            <a:rPr kumimoji="1" lang="ja-JP" altLang="en-US" sz="1100" b="1">
              <a:solidFill>
                <a:srgbClr val="FF0000"/>
              </a:solidFill>
            </a:rPr>
            <a:t>⑫</a:t>
          </a:r>
          <a:r>
            <a:rPr kumimoji="1" lang="en-US" altLang="ja-JP" sz="1100" b="1">
              <a:solidFill>
                <a:srgbClr val="FF0000"/>
              </a:solidFill>
            </a:rPr>
            <a:t>1</a:t>
          </a:r>
          <a:r>
            <a:rPr kumimoji="1" lang="ja-JP" altLang="en-US" sz="1100" b="1">
              <a:solidFill>
                <a:srgbClr val="FF0000"/>
              </a:solidFill>
            </a:rPr>
            <a:t>件削除</a:t>
          </a:r>
        </a:p>
      </xdr:txBody>
    </xdr:sp>
    <xdr:clientData/>
  </xdr:oneCellAnchor>
  <xdr:oneCellAnchor>
    <xdr:from>
      <xdr:col>91</xdr:col>
      <xdr:colOff>0</xdr:colOff>
      <xdr:row>107</xdr:row>
      <xdr:rowOff>114300</xdr:rowOff>
    </xdr:from>
    <xdr:ext cx="1034514" cy="459100"/>
    <xdr:sp macro="" textlink="">
      <xdr:nvSpPr>
        <xdr:cNvPr id="121" name="テキスト ボックス 120"/>
        <xdr:cNvSpPr txBox="1"/>
      </xdr:nvSpPr>
      <xdr:spPr>
        <a:xfrm>
          <a:off x="18202275" y="38004750"/>
          <a:ext cx="103451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ysClr val="windowText" lastClr="000000"/>
              </a:solidFill>
            </a:rPr>
            <a:t>結果画面表示</a:t>
          </a:r>
          <a:endParaRPr kumimoji="1" lang="en-US" altLang="ja-JP" sz="1100" b="1">
            <a:solidFill>
              <a:sysClr val="windowText" lastClr="000000"/>
            </a:solidFill>
          </a:endParaRPr>
        </a:p>
        <a:p>
          <a:r>
            <a:rPr kumimoji="1" lang="ja-JP" altLang="en-US" sz="1100" b="1">
              <a:solidFill>
                <a:srgbClr val="FF0000"/>
              </a:solidFill>
            </a:rPr>
            <a:t>⑬</a:t>
          </a:r>
          <a:r>
            <a:rPr kumimoji="1" lang="en-US" altLang="ja-JP" sz="1100" b="1">
              <a:solidFill>
                <a:srgbClr val="FF0000"/>
              </a:solidFill>
            </a:rPr>
            <a:t>1</a:t>
          </a:r>
          <a:r>
            <a:rPr kumimoji="1" lang="ja-JP" altLang="en-US" sz="1100" b="1">
              <a:solidFill>
                <a:srgbClr val="FF0000"/>
              </a:solidFill>
            </a:rPr>
            <a:t>件検索</a:t>
          </a:r>
          <a:endParaRPr kumimoji="1" lang="en-US" altLang="ja-JP" sz="1100" b="1">
            <a:solidFill>
              <a:srgbClr val="FF0000"/>
            </a:solidFill>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7"/>
  <sheetViews>
    <sheetView zoomScaleNormal="100" workbookViewId="0">
      <selection activeCell="D23" sqref="D23"/>
    </sheetView>
  </sheetViews>
  <sheetFormatPr defaultRowHeight="13.5" x14ac:dyDescent="0.15"/>
  <cols>
    <col min="1" max="1" width="9.75" bestFit="1" customWidth="1"/>
    <col min="2" max="2" width="40.25" bestFit="1" customWidth="1"/>
    <col min="3" max="3" width="11.125" bestFit="1" customWidth="1"/>
    <col min="4" max="4" width="55" bestFit="1" customWidth="1"/>
    <col min="5" max="5" width="23.25" bestFit="1" customWidth="1"/>
    <col min="6" max="6" width="4.625" style="44" customWidth="1"/>
    <col min="7" max="7" width="25.25" customWidth="1"/>
    <col min="8" max="9" width="23.25" customWidth="1"/>
  </cols>
  <sheetData>
    <row r="1" spans="1:9" x14ac:dyDescent="0.15">
      <c r="A1" s="1" t="s">
        <v>0</v>
      </c>
      <c r="B1" s="2" t="s">
        <v>24</v>
      </c>
      <c r="C1" s="35" t="s">
        <v>26</v>
      </c>
    </row>
    <row r="2" spans="1:9" x14ac:dyDescent="0.15">
      <c r="A2" s="3" t="s">
        <v>1</v>
      </c>
      <c r="B2" s="2" t="s">
        <v>138</v>
      </c>
      <c r="C2" s="34">
        <f>SUM('DAM301'!C2:C3,'DAM302'!C2:C3,'DAM303'!C2:C3,'DAM304'!C2:C3,'DAM305'!C2:C3,'DAM306'!C2:C3,'DAM307'!C2:C3,'DAM308'!C2:C3,'DAM309'!C2:C3,'DAM310'!C2:C3,'DAM311'!C2:C3,'DAM312'!C2:C3,'DAM313'!C2:C3,'DAM314'!C2:C3,'DAM315'!C2:C3,'DAM316'!C2:C3,'DAM317'!C2:C3,,'DAM318'!C2:C3,,'DAM319'!C2:C3,,'DAM320'!C2:C3,,'DAM321'!C2:C3)</f>
        <v>59</v>
      </c>
    </row>
    <row r="4" spans="1:9" x14ac:dyDescent="0.15">
      <c r="A4" s="4" t="s">
        <v>2</v>
      </c>
      <c r="B4" s="4" t="s">
        <v>3</v>
      </c>
      <c r="C4" s="4" t="s">
        <v>4</v>
      </c>
      <c r="D4" s="4" t="s">
        <v>5</v>
      </c>
      <c r="E4" s="43"/>
      <c r="F4" s="43"/>
      <c r="G4" s="43"/>
      <c r="H4" s="43"/>
      <c r="I4" s="43"/>
    </row>
    <row r="5" spans="1:9" x14ac:dyDescent="0.15">
      <c r="A5" s="62"/>
      <c r="B5" s="62"/>
      <c r="C5" s="62"/>
      <c r="D5" s="63"/>
      <c r="E5" s="45"/>
      <c r="F5" s="45"/>
      <c r="H5" s="41"/>
      <c r="I5" s="41"/>
    </row>
    <row r="6" spans="1:9" x14ac:dyDescent="0.15">
      <c r="A6" s="32" t="str">
        <f>IF(B6="","",($B$1&amp;TEXT(IF(B6="","",COUNTA($B$6:B6)),"00")))</f>
        <v>DAM301</v>
      </c>
      <c r="B6" s="29" t="s">
        <v>139</v>
      </c>
      <c r="C6" s="23" t="s">
        <v>140</v>
      </c>
      <c r="D6" s="5" t="s">
        <v>141</v>
      </c>
      <c r="E6" s="41"/>
      <c r="F6" s="42"/>
      <c r="H6" s="41"/>
      <c r="I6" s="41"/>
    </row>
    <row r="7" spans="1:9" x14ac:dyDescent="0.15">
      <c r="A7" s="32" t="str">
        <f>IF(B7="","",($B$1&amp;TEXT(IF(B7="","",COUNTA($B$6:B7)),"00")))</f>
        <v/>
      </c>
      <c r="B7" s="30"/>
      <c r="C7" s="23" t="str">
        <f>IF(D7&lt;&gt;"",IF(B7="",($B$1&amp;TEXT(IF(B7="",COUNTA($B$6:B7),1),"00")),A7)&amp;IF(B7&lt;&gt;"",TEXT(1,"00"),TEXT(IF(A7&lt;&gt;"",1,RIGHT(C6,2)+1),"00")),"")</f>
        <v>DAM30102</v>
      </c>
      <c r="D7" s="5" t="s">
        <v>142</v>
      </c>
      <c r="E7" s="41"/>
      <c r="F7" s="42"/>
      <c r="H7" s="41"/>
      <c r="I7" s="41"/>
    </row>
    <row r="8" spans="1:9" x14ac:dyDescent="0.15">
      <c r="A8" s="32" t="str">
        <f>IF(B8="","",($B$1&amp;TEXT(IF(B8="","",COUNTA($B$6:B8)),"00")))</f>
        <v/>
      </c>
      <c r="B8" s="30"/>
      <c r="C8" s="23" t="str">
        <f>IF(D8&lt;&gt;"",IF(B8="",($B$1&amp;TEXT(IF(B8="",COUNTA($B$6:B8),1),"00")),A8)&amp;IF(B8&lt;&gt;"",TEXT(1,"00"),TEXT(IF(A8&lt;&gt;"",1,RIGHT(C7,2)+1),"00")),"")</f>
        <v>DAM30103</v>
      </c>
      <c r="D8" s="5" t="s">
        <v>143</v>
      </c>
      <c r="E8" s="41"/>
      <c r="F8" s="42"/>
      <c r="H8" s="41"/>
      <c r="I8" s="41"/>
    </row>
    <row r="9" spans="1:9" x14ac:dyDescent="0.15">
      <c r="A9" s="32" t="str">
        <f>IF(B9="","",($B$1&amp;TEXT(IF(B9="","",COUNTA($B$6:B9)),"00")))</f>
        <v/>
      </c>
      <c r="B9" s="31"/>
      <c r="C9" s="23" t="str">
        <f>IF(D9&lt;&gt;"",IF(B9="",($B$1&amp;TEXT(IF(B9="",COUNTA($B$6:B9),1),"00")),A9)&amp;IF(B9&lt;&gt;"",TEXT(1,"00"),TEXT(IF(A9&lt;&gt;"",1,RIGHT(C8,2)+1),"00")),"")</f>
        <v/>
      </c>
      <c r="D9" s="5"/>
      <c r="E9" s="41"/>
      <c r="F9" s="42"/>
      <c r="H9" s="41"/>
      <c r="I9" s="41"/>
    </row>
    <row r="10" spans="1:9" x14ac:dyDescent="0.15">
      <c r="A10" s="46" t="s">
        <v>145</v>
      </c>
      <c r="B10" s="29" t="s">
        <v>146</v>
      </c>
      <c r="C10" s="23" t="str">
        <f>IF(D10&lt;&gt;"",IF(B10="",($B$1&amp;TEXT(IF(B10="",COUNTA($B$6:B10),1),"00")),A10)&amp;IF(B10&lt;&gt;"",TEXT(1,"00"),TEXT(IF(A10&lt;&gt;"",1,RIGHT(C9,2)+1),"00")),"")</f>
        <v>DAM30201</v>
      </c>
      <c r="D10" s="5" t="s">
        <v>234</v>
      </c>
      <c r="E10" s="41"/>
      <c r="F10" s="42"/>
      <c r="H10" s="41"/>
      <c r="I10" s="41"/>
    </row>
    <row r="11" spans="1:9" x14ac:dyDescent="0.15">
      <c r="A11" s="47"/>
      <c r="B11" s="30"/>
      <c r="C11" s="23" t="str">
        <f>IF(D11&lt;&gt;"",IF(B11="",($B$1&amp;TEXT(IF(B11="",COUNTA($B$6:B11),1),"00")),A11)&amp;IF(B11&lt;&gt;"",TEXT(1,"00"),TEXT(IF(A11&lt;&gt;"",1,RIGHT(C10,2)+1),"00")),"")</f>
        <v>DAM30202</v>
      </c>
      <c r="D11" s="5" t="s">
        <v>147</v>
      </c>
      <c r="E11" s="41"/>
      <c r="F11" s="42"/>
      <c r="H11" s="41"/>
      <c r="I11" s="41"/>
    </row>
    <row r="12" spans="1:9" x14ac:dyDescent="0.15">
      <c r="A12" s="32"/>
      <c r="B12" s="30"/>
      <c r="C12" s="23" t="str">
        <f>IF(D12&lt;&gt;"",IF(B12="",($B$1&amp;TEXT(IF(B12="",COUNTA($B$6:B12),1),"00")),A12)&amp;IF(B12&lt;&gt;"",TEXT(1,"00"),TEXT(IF(A12&lt;&gt;"",1,RIGHT(C11,2)+1),"00")),"")</f>
        <v>DAM30203</v>
      </c>
      <c r="D12" s="5" t="s">
        <v>148</v>
      </c>
      <c r="E12" s="41"/>
      <c r="F12" s="42"/>
      <c r="H12" s="41"/>
      <c r="I12" s="41"/>
    </row>
    <row r="13" spans="1:9" x14ac:dyDescent="0.15">
      <c r="A13" s="32"/>
      <c r="B13" s="30"/>
      <c r="C13" s="23" t="str">
        <f>IF(D13&lt;&gt;"",IF(B13="",($B$1&amp;TEXT(IF(B13="",COUNTA($B$6:B13),1),"00")),A13)&amp;IF(B13&lt;&gt;"",TEXT(1,"00"),TEXT(IF(A13&lt;&gt;"",1,RIGHT(C12,2)+1),"00")),"")</f>
        <v>DAM30204</v>
      </c>
      <c r="D13" s="5" t="s">
        <v>149</v>
      </c>
      <c r="E13" s="41"/>
      <c r="F13" s="42"/>
      <c r="H13" s="41"/>
      <c r="I13" s="41"/>
    </row>
    <row r="14" spans="1:9" x14ac:dyDescent="0.15">
      <c r="A14" s="32"/>
      <c r="B14" s="30"/>
      <c r="C14" s="23" t="str">
        <f>IF(D14&lt;&gt;"",IF(B14="",($B$1&amp;TEXT(IF(B14="",COUNTA($B$6:B14),1),"00")),A14)&amp;IF(B14&lt;&gt;"",TEXT(1,"00"),TEXT(IF(A14&lt;&gt;"",1,RIGHT(C13,2)+1),"00")),"")</f>
        <v>DAM30205</v>
      </c>
      <c r="D14" s="5" t="s">
        <v>150</v>
      </c>
      <c r="E14" s="41"/>
      <c r="F14" s="42"/>
      <c r="H14" s="41"/>
      <c r="I14" s="41"/>
    </row>
    <row r="15" spans="1:9" x14ac:dyDescent="0.15">
      <c r="A15" s="32"/>
      <c r="B15" s="31"/>
      <c r="C15" s="23" t="str">
        <f>IF(D15&lt;&gt;"",IF(B15="",($B$1&amp;TEXT(IF(B15="",COUNTA($B$6:B15),1),"00")),A15)&amp;IF(B15&lt;&gt;"",TEXT(1,"00"),TEXT(IF(A15&lt;&gt;"",1,RIGHT(C14,2)+1),"00")),"")</f>
        <v/>
      </c>
      <c r="D15" s="5"/>
      <c r="E15" s="41"/>
      <c r="F15" s="42"/>
      <c r="H15" s="41"/>
      <c r="I15" s="41"/>
    </row>
    <row r="16" spans="1:9" ht="27" x14ac:dyDescent="0.15">
      <c r="A16" s="46" t="s">
        <v>152</v>
      </c>
      <c r="B16" s="29" t="s">
        <v>151</v>
      </c>
      <c r="C16" s="23" t="str">
        <f>IF(D16&lt;&gt;"",IF(B16="",($B$1&amp;TEXT(IF(B16="",COUNTA($B$6:B16),1),"00")),A16)&amp;IF(B16&lt;&gt;"",TEXT(1,"00"),TEXT(IF(A16&lt;&gt;"",1,RIGHT(C15,2)+1),"00")),"")</f>
        <v>DAM30301</v>
      </c>
      <c r="D16" s="5" t="s">
        <v>220</v>
      </c>
      <c r="E16" s="41"/>
      <c r="F16" s="42"/>
      <c r="H16" s="41"/>
      <c r="I16" s="41"/>
    </row>
    <row r="17" spans="1:9" x14ac:dyDescent="0.15">
      <c r="A17" s="32"/>
      <c r="B17" s="31"/>
      <c r="C17" s="23" t="str">
        <f>IF(D17&lt;&gt;"",IF(B17="",($B$1&amp;TEXT(IF(B17="",COUNTA($B$6:B17),1),"00")),A17)&amp;IF(B17&lt;&gt;"",TEXT(1,"00"),TEXT(IF(A17&lt;&gt;"",1,RIGHT(C16,2)+1),"00")),"")</f>
        <v/>
      </c>
      <c r="D17" s="5"/>
      <c r="E17" s="41"/>
      <c r="F17" s="42"/>
      <c r="H17" s="41"/>
      <c r="I17" s="41"/>
    </row>
    <row r="18" spans="1:9" x14ac:dyDescent="0.15">
      <c r="A18" s="46" t="s">
        <v>155</v>
      </c>
      <c r="B18" s="29" t="s">
        <v>153</v>
      </c>
      <c r="C18" s="23" t="str">
        <f>IF(D18&lt;&gt;"",IF(B18="",($B$1&amp;TEXT(IF(B18="",COUNTA($B$6:B18),1),"00")),A18)&amp;IF(B18&lt;&gt;"",TEXT(1,"00"),TEXT(IF(A18&lt;&gt;"",1,RIGHT(C17,2)+1),"00")),"")</f>
        <v>DAM30401</v>
      </c>
      <c r="D18" s="5" t="s">
        <v>154</v>
      </c>
      <c r="E18" s="41"/>
      <c r="F18" s="42"/>
      <c r="H18" s="41"/>
      <c r="I18" s="41"/>
    </row>
    <row r="19" spans="1:9" x14ac:dyDescent="0.15">
      <c r="A19" s="32"/>
      <c r="B19" s="30"/>
      <c r="C19" s="23" t="str">
        <f>IF(D19&lt;&gt;"",IF(B19="",($B$1&amp;TEXT(IF(B19="",COUNTA($B$6:B19),1),"00")),A19)&amp;IF(B19&lt;&gt;"",TEXT(1,"00"),TEXT(IF(A19&lt;&gt;"",1,RIGHT(C18,2)+1),"00")),"")</f>
        <v>DAM30402</v>
      </c>
      <c r="D19" s="5" t="s">
        <v>156</v>
      </c>
      <c r="E19" s="41"/>
      <c r="F19" s="42"/>
      <c r="H19" s="41"/>
      <c r="I19" s="41"/>
    </row>
    <row r="20" spans="1:9" x14ac:dyDescent="0.15">
      <c r="A20" s="32"/>
      <c r="B20" s="31"/>
      <c r="C20" s="23" t="str">
        <f>IF(D20&lt;&gt;"",IF(B20="",($B$1&amp;TEXT(IF(B20="",COUNTA($B$6:B20),1),"00")),A20)&amp;IF(B20&lt;&gt;"",TEXT(1,"00"),TEXT(IF(A20&lt;&gt;"",1,RIGHT(C19,2)+1),"00")),"")</f>
        <v/>
      </c>
      <c r="D20" s="5"/>
      <c r="E20" s="41"/>
      <c r="F20" s="42"/>
      <c r="H20" s="41"/>
      <c r="I20" s="41"/>
    </row>
    <row r="21" spans="1:9" x14ac:dyDescent="0.15">
      <c r="A21" s="46" t="s">
        <v>157</v>
      </c>
      <c r="B21" s="29" t="s">
        <v>158</v>
      </c>
      <c r="C21" s="23" t="str">
        <f>IF(D21&lt;&gt;"",IF(B21="",($B$1&amp;TEXT(IF(B21="",COUNTA($B$6:B21),1),"00")),A21)&amp;IF(B21&lt;&gt;"",TEXT(1,"00"),TEXT(IF(A21&lt;&gt;"",1,RIGHT(C20,2)+1),"00")),"")</f>
        <v>DAM30501</v>
      </c>
      <c r="D21" s="5" t="s">
        <v>159</v>
      </c>
      <c r="E21" s="41"/>
      <c r="F21" s="42"/>
      <c r="H21" s="41"/>
      <c r="I21" s="41"/>
    </row>
    <row r="22" spans="1:9" x14ac:dyDescent="0.15">
      <c r="A22" s="47"/>
      <c r="B22" s="30"/>
      <c r="C22" s="23" t="str">
        <f>IF(D22&lt;&gt;"",IF(B22="",($B$1&amp;TEXT(IF(B22="",COUNTA($B$6:B22),1),"00")),A22)&amp;IF(B22&lt;&gt;"",TEXT(1,"00"),TEXT(IF(A22&lt;&gt;"",1,RIGHT(C21,2)+1),"00")),"")</f>
        <v>DAM30502</v>
      </c>
      <c r="D22" s="5" t="s">
        <v>160</v>
      </c>
      <c r="E22" s="41"/>
      <c r="F22" s="42"/>
      <c r="H22" s="41"/>
      <c r="I22" s="41"/>
    </row>
    <row r="23" spans="1:9" x14ac:dyDescent="0.15">
      <c r="A23" s="47"/>
      <c r="B23" s="30"/>
      <c r="C23" s="23" t="str">
        <f>IF(D23&lt;&gt;"",IF(B23="",($B$1&amp;TEXT(IF(B23="",COUNTA($B$6:B23),1),"00")),A23)&amp;IF(B23&lt;&gt;"",TEXT(1,"00"),TEXT(IF(A23&lt;&gt;"",1,RIGHT(C22,2)+1),"00")),"")</f>
        <v>DAM30503</v>
      </c>
      <c r="D23" s="5" t="s">
        <v>161</v>
      </c>
      <c r="E23" s="41"/>
      <c r="F23" s="42"/>
      <c r="H23" s="41"/>
      <c r="I23" s="41"/>
    </row>
    <row r="24" spans="1:9" x14ac:dyDescent="0.15">
      <c r="A24" s="47"/>
      <c r="B24" s="30"/>
      <c r="C24" s="23" t="str">
        <f>IF(D24&lt;&gt;"",IF(B24="",($B$1&amp;TEXT(IF(B24="",COUNTA($B$6:B24),1),"00")),A24)&amp;IF(B24&lt;&gt;"",TEXT(1,"00"),TEXT(IF(A24&lt;&gt;"",1,RIGHT(C23,2)+1),"00")),"")</f>
        <v>DAM30504</v>
      </c>
      <c r="D24" s="5" t="s">
        <v>162</v>
      </c>
      <c r="E24" s="41"/>
      <c r="F24" s="42"/>
      <c r="H24" s="41"/>
      <c r="I24" s="41"/>
    </row>
    <row r="25" spans="1:9" x14ac:dyDescent="0.15">
      <c r="A25" s="32"/>
      <c r="B25" s="30"/>
      <c r="C25" s="23" t="str">
        <f>IF(D25&lt;&gt;"",IF(B25="",($B$1&amp;TEXT(IF(B25="",COUNTA($B$6:B25),1),"00")),A25)&amp;IF(B25&lt;&gt;"",TEXT(1,"00"),TEXT(IF(A25&lt;&gt;"",1,RIGHT(C24,2)+1),"00")),"")</f>
        <v>DAM30505</v>
      </c>
      <c r="D25" s="5" t="s">
        <v>163</v>
      </c>
      <c r="E25" s="41"/>
      <c r="F25" s="42"/>
      <c r="H25" s="41"/>
      <c r="I25" s="41"/>
    </row>
    <row r="26" spans="1:9" x14ac:dyDescent="0.15">
      <c r="A26" s="32"/>
      <c r="B26" s="30"/>
      <c r="C26" s="23" t="str">
        <f>IF(D26&lt;&gt;"",IF(B26="",($B$1&amp;TEXT(IF(B26="",COUNTA($B$6:B26),1),"00")),A26)&amp;IF(B26&lt;&gt;"",TEXT(1,"00"),TEXT(IF(A26&lt;&gt;"",1,RIGHT(C25,2)+1),"00")),"")</f>
        <v>DAM30506</v>
      </c>
      <c r="D26" s="5" t="s">
        <v>490</v>
      </c>
      <c r="E26" s="41"/>
      <c r="F26" s="42"/>
      <c r="H26" s="41"/>
      <c r="I26" s="41"/>
    </row>
    <row r="27" spans="1:9" x14ac:dyDescent="0.15">
      <c r="A27" s="32"/>
      <c r="B27" s="30"/>
      <c r="C27" s="23" t="str">
        <f>IF(D27&lt;&gt;"",IF(B27="",($B$1&amp;TEXT(IF(B27="",COUNTA($B$6:B27),1),"00")),A27)&amp;IF(B27&lt;&gt;"",TEXT(1,"00"),TEXT(IF(A27&lt;&gt;"",1,RIGHT(C26,2)+1),"00")),"")</f>
        <v>DAM30507</v>
      </c>
      <c r="D27" s="5" t="s">
        <v>491</v>
      </c>
      <c r="E27" s="41"/>
      <c r="F27" s="42"/>
      <c r="H27" s="41"/>
      <c r="I27" s="41"/>
    </row>
    <row r="28" spans="1:9" x14ac:dyDescent="0.15">
      <c r="A28" s="32"/>
      <c r="B28" s="31"/>
      <c r="C28" s="23" t="str">
        <f>IF(D28&lt;&gt;"",IF(B28="",($B$1&amp;TEXT(IF(B28="",COUNTA($B$6:B28),1),"00")),A28)&amp;IF(B28&lt;&gt;"",TEXT(1,"00"),TEXT(IF(A28&lt;&gt;"",1,RIGHT(C26,2)+1),"00")),"")</f>
        <v/>
      </c>
      <c r="D28" s="5"/>
      <c r="E28" s="41"/>
      <c r="F28" s="42"/>
      <c r="H28" s="41"/>
      <c r="I28" s="41"/>
    </row>
    <row r="29" spans="1:9" x14ac:dyDescent="0.15">
      <c r="A29" s="46" t="s">
        <v>165</v>
      </c>
      <c r="B29" s="29" t="s">
        <v>164</v>
      </c>
      <c r="C29" s="23" t="str">
        <f>IF(D29&lt;&gt;"",IF(B29="",($B$1&amp;TEXT(IF(B29="",COUNTA($B$6:B29),1),"00")),A29)&amp;IF(B29&lt;&gt;"",TEXT(1,"00"),TEXT(IF(A29&lt;&gt;"",1,RIGHT(C28,2)+1),"00")),"")</f>
        <v>DAM30601</v>
      </c>
      <c r="D29" s="5" t="s">
        <v>166</v>
      </c>
      <c r="E29" s="41"/>
      <c r="F29" s="42"/>
      <c r="H29" s="41"/>
      <c r="I29" s="41"/>
    </row>
    <row r="30" spans="1:9" x14ac:dyDescent="0.15">
      <c r="A30" s="32"/>
      <c r="B30" s="30"/>
      <c r="C30" s="23" t="str">
        <f>IF(D30&lt;&gt;"",IF(B30="",($B$1&amp;TEXT(IF(B30="",COUNTA($B$6:B30),1),"00")),A30)&amp;IF(B30&lt;&gt;"",TEXT(1,"00"),TEXT(IF(A30&lt;&gt;"",1,RIGHT(C29,2)+1),"00")),"")</f>
        <v>DAM30602</v>
      </c>
      <c r="D30" s="5" t="s">
        <v>167</v>
      </c>
      <c r="E30" s="41"/>
      <c r="F30" s="42"/>
      <c r="H30" s="41"/>
      <c r="I30" s="41"/>
    </row>
    <row r="31" spans="1:9" x14ac:dyDescent="0.15">
      <c r="A31" s="32"/>
      <c r="B31" s="30"/>
      <c r="C31" s="23" t="str">
        <f>IF(D31&lt;&gt;"",IF(B31="",($B$1&amp;TEXT(IF(B31="",COUNTA($B$6:B31),1),"00")),A31)&amp;IF(B31&lt;&gt;"",TEXT(1,"00"),TEXT(IF(A31&lt;&gt;"",1,RIGHT(C30,2)+1),"00")),"")</f>
        <v>DAM30603</v>
      </c>
      <c r="D31" s="5" t="s">
        <v>168</v>
      </c>
      <c r="E31" s="41"/>
      <c r="F31" s="42"/>
      <c r="H31" s="41"/>
      <c r="I31" s="41"/>
    </row>
    <row r="32" spans="1:9" x14ac:dyDescent="0.15">
      <c r="A32" s="32"/>
      <c r="B32" s="31"/>
      <c r="C32" s="23" t="str">
        <f>IF(D32&lt;&gt;"",IF(B32="",($B$1&amp;TEXT(IF(B32="",COUNTA($B$6:B32),1),"00")),A32)&amp;IF(B32&lt;&gt;"",TEXT(1,"00"),TEXT(IF(A32&lt;&gt;"",1,RIGHT(C31,2)+1),"00")),"")</f>
        <v/>
      </c>
      <c r="D32" s="5"/>
      <c r="E32" s="41"/>
      <c r="F32" s="42"/>
      <c r="H32" s="41"/>
      <c r="I32" s="41"/>
    </row>
    <row r="33" spans="1:9" x14ac:dyDescent="0.15">
      <c r="A33" s="46" t="s">
        <v>170</v>
      </c>
      <c r="B33" s="29" t="s">
        <v>169</v>
      </c>
      <c r="C33" s="23" t="str">
        <f>IF(D33&lt;&gt;"",IF(B33="",($B$1&amp;TEXT(IF(B33="",COUNTA($B$6:B33),1),"00")),A33)&amp;IF(B33&lt;&gt;"",TEXT(1,"00"),TEXT(IF(A33&lt;&gt;"",1,RIGHT(C32,2)+1),"00")),"")</f>
        <v>DAM30701</v>
      </c>
      <c r="D33" s="5" t="s">
        <v>171</v>
      </c>
      <c r="E33" s="41"/>
      <c r="F33" s="42"/>
      <c r="H33" s="41"/>
      <c r="I33" s="41"/>
    </row>
    <row r="34" spans="1:9" x14ac:dyDescent="0.15">
      <c r="A34" s="32"/>
      <c r="B34" s="30"/>
      <c r="C34" s="23" t="str">
        <f>IF(D34&lt;&gt;"",IF(B34="",($B$1&amp;TEXT(IF(B34="",COUNTA($B$6:B34),1),"00")),A34)&amp;IF(B34&lt;&gt;"",TEXT(1,"00"),TEXT(IF(A34&lt;&gt;"",1,RIGHT(C33,2)+1),"00")),"")</f>
        <v>DAM30702</v>
      </c>
      <c r="D34" s="5" t="s">
        <v>172</v>
      </c>
      <c r="E34" s="41"/>
      <c r="F34" s="42"/>
      <c r="H34" s="41"/>
      <c r="I34" s="41"/>
    </row>
    <row r="35" spans="1:9" x14ac:dyDescent="0.15">
      <c r="A35" s="32"/>
      <c r="B35" s="31"/>
      <c r="C35" s="23" t="str">
        <f>IF(D35&lt;&gt;"",IF(B35="",($B$1&amp;TEXT(IF(B35="",COUNTA($B$6:B35),1),"00")),A35)&amp;IF(B35&lt;&gt;"",TEXT(1,"00"),TEXT(IF(A35&lt;&gt;"",1,RIGHT(C34,2)+1),"00")),"")</f>
        <v/>
      </c>
      <c r="D35" s="5"/>
      <c r="E35" s="41"/>
      <c r="F35" s="42"/>
      <c r="H35" s="41"/>
      <c r="I35" s="41"/>
    </row>
    <row r="36" spans="1:9" x14ac:dyDescent="0.15">
      <c r="A36" s="46" t="s">
        <v>173</v>
      </c>
      <c r="B36" s="29" t="s">
        <v>174</v>
      </c>
      <c r="C36" s="23" t="str">
        <f>IF(D36&lt;&gt;"",IF(B36="",($B$1&amp;TEXT(IF(B36="",COUNTA($B$6:B36),1),"00")),A36)&amp;IF(B36&lt;&gt;"",TEXT(1,"00"),TEXT(IF(A36&lt;&gt;"",1,RIGHT(C35,2)+1),"00")),"")</f>
        <v>DAM30801</v>
      </c>
      <c r="D36" s="5" t="s">
        <v>175</v>
      </c>
      <c r="E36" s="41"/>
      <c r="F36" s="42"/>
      <c r="H36" s="41"/>
      <c r="I36" s="41"/>
    </row>
    <row r="37" spans="1:9" x14ac:dyDescent="0.15">
      <c r="A37" s="32"/>
      <c r="B37" s="30"/>
      <c r="C37" s="23" t="str">
        <f>IF(D37&lt;&gt;"",IF(B37="",($B$1&amp;TEXT(IF(B37="",COUNTA($B$6:B37),1),"00")),A37)&amp;IF(B37&lt;&gt;"",TEXT(1,"00"),TEXT(IF(A37&lt;&gt;"",1,RIGHT(C36,2)+1),"00")),"")</f>
        <v>DAM30802</v>
      </c>
      <c r="D37" s="5" t="s">
        <v>176</v>
      </c>
      <c r="E37" s="41"/>
      <c r="F37" s="42"/>
      <c r="H37" s="41"/>
      <c r="I37" s="41"/>
    </row>
    <row r="38" spans="1:9" x14ac:dyDescent="0.15">
      <c r="A38" s="32"/>
      <c r="B38" s="31"/>
      <c r="C38" s="23" t="str">
        <f>IF(D38&lt;&gt;"",IF(B38="",($B$1&amp;TEXT(IF(B38="",COUNTA($B$6:B38),1),"00")),A38)&amp;IF(B38&lt;&gt;"",TEXT(1,"00"),TEXT(IF(A38&lt;&gt;"",1,RIGHT(C37,2)+1),"00")),"")</f>
        <v/>
      </c>
      <c r="D38" s="5"/>
      <c r="E38" s="41"/>
      <c r="F38" s="42"/>
      <c r="H38" s="41"/>
      <c r="I38" s="41"/>
    </row>
    <row r="39" spans="1:9" x14ac:dyDescent="0.15">
      <c r="A39" s="46" t="s">
        <v>177</v>
      </c>
      <c r="B39" s="29" t="s">
        <v>178</v>
      </c>
      <c r="C39" s="23" t="str">
        <f>IF(D39&lt;&gt;"",IF(B39="",($B$1&amp;TEXT(IF(B39="",COUNTA($B$6:B39),1),"00")),A39)&amp;IF(B39&lt;&gt;"",TEXT(1,"00"),TEXT(IF(A39&lt;&gt;"",1,RIGHT(C38,2)+1),"00")),"")</f>
        <v>DAM30901</v>
      </c>
      <c r="D39" s="5" t="s">
        <v>179</v>
      </c>
      <c r="E39" s="41"/>
      <c r="F39" s="42"/>
      <c r="H39" s="41"/>
      <c r="I39" s="41"/>
    </row>
    <row r="40" spans="1:9" x14ac:dyDescent="0.15">
      <c r="A40" s="47"/>
      <c r="B40" s="30"/>
      <c r="C40" s="23" t="str">
        <f>IF(D40&lt;&gt;"",IF(B40="",($B$1&amp;TEXT(IF(B40="",COUNTA($B$6:B40),1),"00")),A40)&amp;IF(B40&lt;&gt;"",TEXT(1,"00"),TEXT(IF(A40&lt;&gt;"",1,RIGHT(C39,2)+1),"00")),"")</f>
        <v>DAM30902</v>
      </c>
      <c r="D40" s="5" t="s">
        <v>180</v>
      </c>
      <c r="E40" s="41"/>
      <c r="F40" s="42"/>
      <c r="H40" s="41"/>
      <c r="I40" s="41"/>
    </row>
    <row r="41" spans="1:9" x14ac:dyDescent="0.15">
      <c r="A41" s="47"/>
      <c r="B41" s="30"/>
      <c r="C41" s="23" t="str">
        <f>IF(D41&lt;&gt;"",IF(B41="",($B$1&amp;TEXT(IF(B41="",COUNTA($B$6:B41),1),"00")),A41)&amp;IF(B41&lt;&gt;"",TEXT(1,"00"),TEXT(IF(A41&lt;&gt;"",1,RIGHT(C40,2)+1),"00")),"")</f>
        <v>DAM30903</v>
      </c>
      <c r="D41" s="5" t="s">
        <v>181</v>
      </c>
      <c r="E41" s="41"/>
      <c r="F41" s="42"/>
      <c r="H41" s="41"/>
      <c r="I41" s="41"/>
    </row>
    <row r="42" spans="1:9" x14ac:dyDescent="0.15">
      <c r="A42" s="47"/>
      <c r="B42" s="30"/>
      <c r="C42" s="23" t="str">
        <f>IF(D42&lt;&gt;"",IF(B42="",($B$1&amp;TEXT(IF(B42="",COUNTA($B$6:B42),1),"00")),A42)&amp;IF(B42&lt;&gt;"",TEXT(1,"00"),TEXT(IF(A42&lt;&gt;"",1,RIGHT(C41,2)+1),"00")),"")</f>
        <v>DAM30904</v>
      </c>
      <c r="D42" s="5" t="s">
        <v>182</v>
      </c>
      <c r="E42" s="41"/>
      <c r="F42" s="42"/>
      <c r="H42" s="41"/>
      <c r="I42" s="41"/>
    </row>
    <row r="43" spans="1:9" x14ac:dyDescent="0.15">
      <c r="A43" s="47"/>
      <c r="B43" s="30"/>
      <c r="C43" s="23" t="str">
        <f>IF(D43&lt;&gt;"",IF(B43="",($B$1&amp;TEXT(IF(B43="",COUNTA($B$6:B43),1),"00")),A43)&amp;IF(B43&lt;&gt;"",TEXT(1,"00"),TEXT(IF(A43&lt;&gt;"",1,RIGHT(C42,2)+1),"00")),"")</f>
        <v>DAM30905</v>
      </c>
      <c r="D43" s="5" t="s">
        <v>183</v>
      </c>
      <c r="E43" s="41"/>
      <c r="F43" s="42"/>
      <c r="H43" s="41"/>
      <c r="I43" s="41"/>
    </row>
    <row r="44" spans="1:9" x14ac:dyDescent="0.15">
      <c r="A44" s="32"/>
      <c r="B44" s="18"/>
      <c r="C44" s="23" t="str">
        <f>IF(D44&lt;&gt;"",IF(B44="",($B$1&amp;TEXT(IF(B44="",COUNTA($B$6:B44),1),"00")),A44)&amp;IF(B44&lt;&gt;"",TEXT(1,"00"),TEXT(IF(A44&lt;&gt;"",1,RIGHT(C43,2)+1),"00")),"")</f>
        <v>DAM30906</v>
      </c>
      <c r="D44" s="5" t="s">
        <v>184</v>
      </c>
      <c r="E44" s="41"/>
      <c r="F44" s="42"/>
      <c r="H44" s="41"/>
      <c r="I44" s="41"/>
    </row>
    <row r="45" spans="1:9" x14ac:dyDescent="0.15">
      <c r="A45" s="33"/>
      <c r="B45" s="19"/>
      <c r="C45" s="23" t="str">
        <f>IF(D45&lt;&gt;"",IF(B45="",($B$1&amp;TEXT(IF(B45="",COUNTA($B$6:B45),1),"00")),A45)&amp;IF(B45&lt;&gt;"",TEXT(1,"00"),TEXT(IF(A45&lt;&gt;"",1,RIGHT(C44,2)+1),"00")),"")</f>
        <v/>
      </c>
      <c r="D45" s="5"/>
      <c r="E45" s="41"/>
      <c r="F45" s="42"/>
      <c r="H45" s="41"/>
      <c r="I45" s="41"/>
    </row>
    <row r="46" spans="1:9" x14ac:dyDescent="0.15">
      <c r="A46" s="46" t="s">
        <v>185</v>
      </c>
      <c r="B46" s="29" t="s">
        <v>188</v>
      </c>
      <c r="C46" s="23" t="str">
        <f>IF(D46&lt;&gt;"",IF(B46="",($B$1&amp;TEXT(IF(B46="",COUNTA($B$6:B46),1),"00")),A46)&amp;IF(B46&lt;&gt;"",TEXT(1,"00"),TEXT(IF(A46&lt;&gt;"",1,RIGHT(C45,2)+1),"00")),"")</f>
        <v>DAM31001</v>
      </c>
      <c r="D46" s="5" t="s">
        <v>378</v>
      </c>
      <c r="E46" s="41"/>
      <c r="F46" s="42"/>
      <c r="H46" s="41"/>
      <c r="I46" s="41"/>
    </row>
    <row r="47" spans="1:9" x14ac:dyDescent="0.15">
      <c r="A47" s="33"/>
      <c r="B47" s="19"/>
      <c r="C47" s="23" t="str">
        <f>IF(D47&lt;&gt;"",IF(B47="",($B$1&amp;TEXT(IF(B47="",COUNTA($B$6:B47),1),"00")),A47)&amp;IF(B47&lt;&gt;"",TEXT(1,"00"),TEXT(IF(A47&lt;&gt;"",1,RIGHT(C46,2)+1),"00")),"")</f>
        <v/>
      </c>
      <c r="D47" s="5"/>
      <c r="E47" s="41"/>
      <c r="F47" s="42"/>
      <c r="H47" s="41"/>
      <c r="I47" s="41"/>
    </row>
    <row r="48" spans="1:9" x14ac:dyDescent="0.15">
      <c r="A48" s="46" t="s">
        <v>186</v>
      </c>
      <c r="B48" s="29" t="s">
        <v>189</v>
      </c>
      <c r="C48" s="23" t="str">
        <f>IF(D48&lt;&gt;"",IF(B48="",($B$1&amp;TEXT(IF(B48="",COUNTA($B$6:B48),1),"00")),A48)&amp;IF(B48&lt;&gt;"",TEXT(1,"00"),TEXT(IF(A48&lt;&gt;"",1,RIGHT(C47,2)+1),"00")),"")</f>
        <v>DAM31101</v>
      </c>
      <c r="D48" s="5" t="s">
        <v>190</v>
      </c>
      <c r="E48" s="41"/>
      <c r="F48" s="42"/>
      <c r="H48" s="41"/>
      <c r="I48" s="41"/>
    </row>
    <row r="49" spans="1:9" x14ac:dyDescent="0.15">
      <c r="A49" s="47"/>
      <c r="B49" s="30"/>
      <c r="C49" s="23" t="str">
        <f>IF(D49&lt;&gt;"",IF(B49="",($B$1&amp;TEXT(IF(B49="",COUNTA($B$6:B49),1),"00")),A49)&amp;IF(B49&lt;&gt;"",TEXT(1,"00"),TEXT(IF(A49&lt;&gt;"",1,RIGHT(C48,2)+1),"00")),"")</f>
        <v>DAM31102</v>
      </c>
      <c r="D49" s="5" t="s">
        <v>191</v>
      </c>
      <c r="E49" s="41"/>
      <c r="F49" s="42"/>
      <c r="H49" s="41"/>
      <c r="I49" s="41"/>
    </row>
    <row r="50" spans="1:9" x14ac:dyDescent="0.15">
      <c r="A50" s="33"/>
      <c r="B50" s="19"/>
      <c r="C50" s="23" t="str">
        <f>IF(D50&lt;&gt;"",IF(B50="",($B$1&amp;TEXT(IF(B50="",COUNTA($B$6:B50),1),"00")),A50)&amp;IF(B50&lt;&gt;"",TEXT(1,"00"),TEXT(IF(A50&lt;&gt;"",1,RIGHT(C49,2)+1),"00")),"")</f>
        <v/>
      </c>
      <c r="D50" s="5"/>
      <c r="E50" s="41"/>
      <c r="F50" s="42"/>
      <c r="H50" s="41"/>
      <c r="I50" s="41"/>
    </row>
    <row r="51" spans="1:9" x14ac:dyDescent="0.15">
      <c r="A51" s="46" t="s">
        <v>187</v>
      </c>
      <c r="B51" s="29" t="s">
        <v>192</v>
      </c>
      <c r="C51" s="23" t="str">
        <f>IF(D51&lt;&gt;"",IF(B51="",($B$1&amp;TEXT(IF(B51="",COUNTA($B$6:B51),1),"00")),A51)&amp;IF(B51&lt;&gt;"",TEXT(1,"00"),TEXT(IF(A51&lt;&gt;"",1,RIGHT(C50,2)+1),"00")),"")</f>
        <v>DAM31201</v>
      </c>
      <c r="D51" s="5" t="s">
        <v>193</v>
      </c>
      <c r="E51" s="41"/>
      <c r="F51" s="42"/>
      <c r="H51" s="41"/>
      <c r="I51" s="41"/>
    </row>
    <row r="52" spans="1:9" x14ac:dyDescent="0.15">
      <c r="A52" s="33"/>
      <c r="B52" s="19"/>
      <c r="C52" s="23" t="str">
        <f>IF(D52&lt;&gt;"",IF(B52="",($B$1&amp;TEXT(IF(B52="",COUNTA($B$6:B52),1),"00")),A52)&amp;IF(B52&lt;&gt;"",TEXT(1,"00"),TEXT(IF(A52&lt;&gt;"",1,RIGHT(C51,2)+1),"00")),"")</f>
        <v/>
      </c>
      <c r="D52" s="5"/>
      <c r="E52" s="41"/>
      <c r="F52" s="42"/>
      <c r="H52" s="41"/>
      <c r="I52" s="41"/>
    </row>
    <row r="53" spans="1:9" x14ac:dyDescent="0.15">
      <c r="A53" s="46" t="s">
        <v>200</v>
      </c>
      <c r="B53" s="29" t="s">
        <v>194</v>
      </c>
      <c r="C53" s="23" t="str">
        <f>IF(D53&lt;&gt;"",IF(B53="",($B$1&amp;TEXT(IF(B53="",COUNTA($B$6:B53),1),"00")),A53)&amp;IF(B53&lt;&gt;"",TEXT(1,"00"),TEXT(IF(A53&lt;&gt;"",1,RIGHT(C52,2)+1),"00")),"")</f>
        <v>DAM31301</v>
      </c>
      <c r="D53" s="5" t="s">
        <v>195</v>
      </c>
      <c r="E53" s="41"/>
      <c r="F53" s="42"/>
      <c r="H53" s="41"/>
      <c r="I53" s="41"/>
    </row>
    <row r="54" spans="1:9" x14ac:dyDescent="0.15">
      <c r="A54" s="48"/>
      <c r="B54" s="30"/>
      <c r="C54" s="23" t="str">
        <f>IF(D54&lt;&gt;"",IF(B54="",($B$1&amp;TEXT(IF(B54="",COUNTA($B$6:B54),1),"00")),A54)&amp;IF(B54&lt;&gt;"",TEXT(1,"00"),TEXT(IF(A54&lt;&gt;"",1,RIGHT(C53,2)+1),"00")),"")</f>
        <v>DAM31302</v>
      </c>
      <c r="D54" s="5" t="s">
        <v>196</v>
      </c>
      <c r="E54" s="41"/>
      <c r="F54" s="42"/>
      <c r="H54" s="41"/>
      <c r="I54" s="41"/>
    </row>
    <row r="55" spans="1:9" x14ac:dyDescent="0.15">
      <c r="A55" s="48"/>
      <c r="B55" s="30"/>
      <c r="C55" s="23" t="str">
        <f>IF(D55&lt;&gt;"",IF(B55="",($B$1&amp;TEXT(IF(B55="",COUNTA($B$6:B55),1),"00")),A55)&amp;IF(B55&lt;&gt;"",TEXT(1,"00"),TEXT(IF(A55&lt;&gt;"",1,RIGHT(C54,2)+1),"00")),"")</f>
        <v>DAM31303</v>
      </c>
      <c r="D55" s="5" t="s">
        <v>197</v>
      </c>
      <c r="E55" s="41"/>
      <c r="F55" s="42"/>
      <c r="H55" s="41"/>
      <c r="I55" s="41"/>
    </row>
    <row r="56" spans="1:9" x14ac:dyDescent="0.15">
      <c r="A56" s="48"/>
      <c r="B56" s="30"/>
      <c r="C56" s="23" t="str">
        <f>IF(D56&lt;&gt;"",IF(B56="",($B$1&amp;TEXT(IF(B56="",COUNTA($B$6:B56),1),"00")),A56)&amp;IF(B56&lt;&gt;"",TEXT(1,"00"),TEXT(IF(A56&lt;&gt;"",1,RIGHT(C55,2)+1),"00")),"")</f>
        <v>DAM31304</v>
      </c>
      <c r="D56" s="5" t="s">
        <v>477</v>
      </c>
      <c r="E56" s="41"/>
      <c r="F56" s="42"/>
      <c r="H56" s="41"/>
      <c r="I56" s="41"/>
    </row>
    <row r="57" spans="1:9" x14ac:dyDescent="0.15">
      <c r="A57" s="33"/>
      <c r="B57" s="19"/>
      <c r="C57" s="23"/>
      <c r="D57" s="5"/>
      <c r="E57" s="41"/>
      <c r="F57" s="42"/>
      <c r="H57" s="41"/>
      <c r="I57" s="41"/>
    </row>
    <row r="58" spans="1:9" x14ac:dyDescent="0.15">
      <c r="A58" s="46" t="s">
        <v>201</v>
      </c>
      <c r="B58" s="29" t="s">
        <v>198</v>
      </c>
      <c r="C58" s="23" t="str">
        <f>IF(D58&lt;&gt;"",IF(B58="",($B$1&amp;TEXT(IF(B58="",COUNTA($B$6:B58),1),"00")),A58)&amp;IF(B58&lt;&gt;"",TEXT(1,"00"),TEXT(IF(A58&lt;&gt;"",1,RIGHT(C57,2)+1),"00")),"")</f>
        <v>DAM31401</v>
      </c>
      <c r="D58" s="5" t="s">
        <v>198</v>
      </c>
      <c r="E58" s="41"/>
      <c r="F58" s="42"/>
      <c r="H58" s="41"/>
      <c r="I58" s="41"/>
    </row>
    <row r="59" spans="1:9" x14ac:dyDescent="0.15">
      <c r="A59" s="33"/>
      <c r="B59" s="19"/>
      <c r="C59" s="23" t="str">
        <f>IF(D59&lt;&gt;"",IF(B59="",($B$1&amp;TEXT(IF(B59="",COUNTA($B$6:B59),1),"00")),A59)&amp;IF(B59&lt;&gt;"",TEXT(1,"00"),TEXT(IF(A59&lt;&gt;"",1,RIGHT(C58,2)+1),"00")),"")</f>
        <v/>
      </c>
      <c r="D59" s="5"/>
      <c r="E59" s="41"/>
      <c r="F59" s="42"/>
      <c r="H59" s="41"/>
      <c r="I59" s="41"/>
    </row>
    <row r="60" spans="1:9" x14ac:dyDescent="0.15">
      <c r="A60" s="46" t="s">
        <v>202</v>
      </c>
      <c r="B60" s="29" t="s">
        <v>199</v>
      </c>
      <c r="C60" s="23" t="str">
        <f>IF(D60&lt;&gt;"",IF(B60="",($B$1&amp;TEXT(IF(B60="",COUNTA($B$6:B60),1),"00")),A60)&amp;IF(B60&lt;&gt;"",TEXT(1,"00"),TEXT(IF(A60&lt;&gt;"",1,RIGHT(C59,2)+1),"00")),"")</f>
        <v>DAM31501</v>
      </c>
      <c r="D60" s="5" t="s">
        <v>203</v>
      </c>
      <c r="E60" s="41"/>
      <c r="F60" s="42"/>
      <c r="H60" s="41"/>
      <c r="I60" s="41"/>
    </row>
    <row r="61" spans="1:9" x14ac:dyDescent="0.15">
      <c r="A61" s="48"/>
      <c r="B61" s="30"/>
      <c r="C61" s="23" t="str">
        <f>IF(D61&lt;&gt;"",IF(B61="",($B$1&amp;TEXT(IF(B61="",COUNTA($B$6:B61),1),"00")),A61)&amp;IF(B61&lt;&gt;"",TEXT(1,"00"),TEXT(IF(A61&lt;&gt;"",1,RIGHT(C60,2)+1),"00")),"")</f>
        <v>DAM31502</v>
      </c>
      <c r="D61" s="5" t="s">
        <v>204</v>
      </c>
      <c r="E61" s="41"/>
      <c r="F61" s="42"/>
      <c r="H61" s="41"/>
      <c r="I61" s="41"/>
    </row>
    <row r="62" spans="1:9" x14ac:dyDescent="0.15">
      <c r="A62" s="48"/>
      <c r="B62" s="30"/>
      <c r="C62" s="23" t="str">
        <f>IF(D62&lt;&gt;"",IF(B62="",($B$1&amp;TEXT(IF(B62="",COUNTA($B$6:B62),1),"00")),A62)&amp;IF(B62&lt;&gt;"",TEXT(1,"00"),TEXT(IF(A62&lt;&gt;"",1,RIGHT(C61,2)+1),"00")),"")</f>
        <v>DAM31503</v>
      </c>
      <c r="D62" s="5" t="s">
        <v>205</v>
      </c>
      <c r="E62" s="41"/>
      <c r="F62" s="42"/>
      <c r="H62" s="41"/>
      <c r="I62" s="41"/>
    </row>
    <row r="63" spans="1:9" x14ac:dyDescent="0.15">
      <c r="A63" s="33"/>
      <c r="B63" s="19"/>
      <c r="C63" s="23" t="str">
        <f>IF(D63&lt;&gt;"",IF(B63="",($B$1&amp;TEXT(IF(B63="",COUNTA($B$6:B63),1),"00")),A63)&amp;IF(B63&lt;&gt;"",TEXT(1,"00"),TEXT(IF(A63&lt;&gt;"",1,RIGHT(C62,2)+1),"00")),"")</f>
        <v/>
      </c>
      <c r="D63" s="5"/>
      <c r="E63" s="41"/>
      <c r="F63" s="42"/>
      <c r="H63" s="41"/>
      <c r="I63" s="41"/>
    </row>
    <row r="64" spans="1:9" x14ac:dyDescent="0.15">
      <c r="A64" s="46" t="s">
        <v>207</v>
      </c>
      <c r="B64" s="29" t="s">
        <v>206</v>
      </c>
      <c r="C64" s="23" t="str">
        <f>IF(D64&lt;&gt;"",IF(B64="",($B$1&amp;TEXT(IF(B64="",COUNTA($B$6:B64),1),"00")),A64)&amp;IF(B64&lt;&gt;"",TEXT(1,"00"),TEXT(IF(A64&lt;&gt;"",1,RIGHT(C63,2)+1),"00")),"")</f>
        <v>DAM31601</v>
      </c>
      <c r="D64" s="5" t="s">
        <v>206</v>
      </c>
      <c r="E64" s="41"/>
      <c r="F64" s="42"/>
      <c r="H64" s="41"/>
      <c r="I64" s="41"/>
    </row>
    <row r="65" spans="1:9" x14ac:dyDescent="0.15">
      <c r="A65" s="33"/>
      <c r="B65" s="19"/>
      <c r="C65" s="23" t="str">
        <f>IF(D65&lt;&gt;"",IF(B65="",($B$1&amp;TEXT(IF(B65="",COUNTA($B$6:B65),1),"00")),A65)&amp;IF(B65&lt;&gt;"",TEXT(1,"00"),TEXT(IF(A65&lt;&gt;"",1,RIGHT(C64,2)+1),"00")),"")</f>
        <v/>
      </c>
      <c r="D65" s="5"/>
      <c r="E65" s="41"/>
      <c r="F65" s="42"/>
      <c r="H65" s="41"/>
      <c r="I65" s="41"/>
    </row>
    <row r="66" spans="1:9" x14ac:dyDescent="0.15">
      <c r="A66" s="46" t="s">
        <v>208</v>
      </c>
      <c r="B66" s="29" t="s">
        <v>209</v>
      </c>
      <c r="C66" s="23" t="str">
        <f>IF(D66&lt;&gt;"",IF(B66="",($B$1&amp;TEXT(IF(B66="",COUNTA($B$6:B66),1),"00")),A66)&amp;IF(B66&lt;&gt;"",TEXT(1,"00"),TEXT(IF(A66&lt;&gt;"",1,RIGHT(C65,2)+1),"00")),"")</f>
        <v>DAM31701</v>
      </c>
      <c r="D66" s="5" t="s">
        <v>209</v>
      </c>
      <c r="E66" s="41"/>
      <c r="F66" s="42"/>
      <c r="H66" s="41"/>
      <c r="I66" s="41"/>
    </row>
    <row r="67" spans="1:9" x14ac:dyDescent="0.15">
      <c r="A67" s="33"/>
      <c r="B67" s="19"/>
      <c r="C67" s="23" t="str">
        <f>IF(D67&lt;&gt;"",IF(B67="",($B$1&amp;TEXT(IF(B67="",COUNTA($B$6:B67),1),"00")),A67)&amp;IF(B67&lt;&gt;"",TEXT(1,"00"),TEXT(IF(A67&lt;&gt;"",1,RIGHT(C66,2)+1),"00")),"")</f>
        <v/>
      </c>
      <c r="D67" s="5"/>
      <c r="E67" s="41"/>
      <c r="F67" s="42"/>
      <c r="H67" s="41"/>
      <c r="I67" s="41"/>
    </row>
    <row r="68" spans="1:9" x14ac:dyDescent="0.15">
      <c r="A68" s="46" t="s">
        <v>210</v>
      </c>
      <c r="B68" s="29" t="s">
        <v>148</v>
      </c>
      <c r="C68" s="23" t="str">
        <f>IF(D68&lt;&gt;"",IF(B68="",($B$1&amp;TEXT(IF(B68="",COUNTA($B$6:B68),1),"00")),A68)&amp;IF(B68&lt;&gt;"",TEXT(1,"00"),TEXT(IF(A68&lt;&gt;"",1,RIGHT(C67,2)+1),"00")),"")</f>
        <v>DAM31801</v>
      </c>
      <c r="D68" s="5" t="s">
        <v>211</v>
      </c>
      <c r="E68" s="41"/>
      <c r="F68" s="42"/>
      <c r="H68" s="41"/>
      <c r="I68" s="41"/>
    </row>
    <row r="69" spans="1:9" x14ac:dyDescent="0.15">
      <c r="A69" s="48"/>
      <c r="B69" s="30"/>
      <c r="C69" s="23" t="str">
        <f>IF(D69&lt;&gt;"",IF(B69="",($B$1&amp;TEXT(IF(B69="",COUNTA($B$6:B69),1),"00")),A69)&amp;IF(B69&lt;&gt;"",TEXT(1,"00"),TEXT(IF(A69&lt;&gt;"",1,RIGHT(C68,2)+1),"00")),"")</f>
        <v>DAM31802</v>
      </c>
      <c r="D69" s="5" t="s">
        <v>212</v>
      </c>
      <c r="E69" s="41"/>
      <c r="F69" s="42"/>
      <c r="H69" s="41"/>
      <c r="I69" s="41"/>
    </row>
    <row r="70" spans="1:9" x14ac:dyDescent="0.15">
      <c r="A70" s="33"/>
      <c r="B70" s="19"/>
      <c r="C70" s="23" t="str">
        <f>IF(D70&lt;&gt;"",IF(B70="",($B$1&amp;TEXT(IF(B70="",COUNTA($B$6:B70),1),"00")),A70)&amp;IF(B70&lt;&gt;"",TEXT(1,"00"),TEXT(IF(A70&lt;&gt;"",1,RIGHT(C69,2)+1),"00")),"")</f>
        <v/>
      </c>
      <c r="D70" s="5"/>
      <c r="E70" s="41"/>
      <c r="F70" s="42"/>
      <c r="H70" s="41"/>
      <c r="I70" s="41"/>
    </row>
    <row r="71" spans="1:9" x14ac:dyDescent="0.15">
      <c r="A71" s="46" t="s">
        <v>214</v>
      </c>
      <c r="B71" s="29" t="s">
        <v>213</v>
      </c>
      <c r="C71" s="23" t="str">
        <f>IF(D71&lt;&gt;"",IF(B71="",($B$1&amp;TEXT(IF(B71="",COUNTA($B$6:B71),1),"00")),A71)&amp;IF(B71&lt;&gt;"",TEXT(1,"00"),TEXT(IF(A71&lt;&gt;"",1,RIGHT(C70,2)+1),"00")),"")</f>
        <v>DAM31901</v>
      </c>
      <c r="D71" s="5" t="s">
        <v>213</v>
      </c>
      <c r="E71" s="41"/>
      <c r="F71" s="42"/>
      <c r="H71" s="41"/>
      <c r="I71" s="41"/>
    </row>
    <row r="72" spans="1:9" x14ac:dyDescent="0.15">
      <c r="A72" s="33"/>
      <c r="B72" s="19"/>
      <c r="C72" s="23" t="str">
        <f>IF(D72&lt;&gt;"",IF(B72="",($B$1&amp;TEXT(IF(B72="",COUNTA($B$6:B72),1),"00")),A72)&amp;IF(B72&lt;&gt;"",TEXT(1,"00"),TEXT(IF(A72&lt;&gt;"",1,RIGHT(C71,2)+1),"00")),"")</f>
        <v/>
      </c>
      <c r="D72" s="5"/>
      <c r="E72" s="41"/>
      <c r="F72" s="42"/>
      <c r="H72" s="41"/>
      <c r="I72" s="41"/>
    </row>
    <row r="73" spans="1:9" ht="23.25" customHeight="1" x14ac:dyDescent="0.15">
      <c r="A73" s="46" t="s">
        <v>215</v>
      </c>
      <c r="B73" s="29" t="s">
        <v>216</v>
      </c>
      <c r="C73" s="23" t="str">
        <f>IF(D73&lt;&gt;"",IF(B73="",($B$1&amp;TEXT(IF(B73="",COUNTA($B$6:B73),1),"00")),A73)&amp;IF(B73&lt;&gt;"",TEXT(1,"00"),TEXT(IF(A73&lt;&gt;"",1,RIGHT(C72,2)+1),"00")),"")</f>
        <v>DAM32001</v>
      </c>
      <c r="D73" s="5" t="s">
        <v>216</v>
      </c>
      <c r="E73" s="41"/>
      <c r="F73" s="42"/>
      <c r="H73" s="41"/>
      <c r="I73" s="41"/>
    </row>
    <row r="74" spans="1:9" x14ac:dyDescent="0.15">
      <c r="A74" s="33"/>
      <c r="B74" s="19"/>
      <c r="C74" s="23" t="str">
        <f>IF(D74&lt;&gt;"",IF(B74="",($B$1&amp;TEXT(IF(B74="",COUNTA($B$6:B74),1),"00")),A74)&amp;IF(B74&lt;&gt;"",TEXT(1,"00"),TEXT(IF(A74&lt;&gt;"",1,RIGHT(C73,2)+1),"00")),"")</f>
        <v/>
      </c>
      <c r="D74" s="5"/>
      <c r="E74" s="41"/>
      <c r="F74" s="42"/>
      <c r="H74" s="41"/>
      <c r="I74" s="41"/>
    </row>
    <row r="75" spans="1:9" x14ac:dyDescent="0.15">
      <c r="A75" s="46" t="s">
        <v>219</v>
      </c>
      <c r="B75" s="29" t="s">
        <v>217</v>
      </c>
      <c r="C75" s="23" t="str">
        <f>IF(D75&lt;&gt;"",IF(B75="",($B$1&amp;TEXT(IF(B75="",COUNTA($B$6:B75),1),"00")),A75)&amp;IF(B75&lt;&gt;"",TEXT(1,"00"),TEXT(IF(A75&lt;&gt;"",1,RIGHT(C74,2)+1),"00")),"")</f>
        <v>DAM32101</v>
      </c>
      <c r="D75" s="5" t="s">
        <v>217</v>
      </c>
      <c r="E75" s="41"/>
      <c r="F75" s="42"/>
      <c r="H75" s="41"/>
      <c r="I75" s="41"/>
    </row>
    <row r="76" spans="1:9" x14ac:dyDescent="0.15">
      <c r="A76" s="48"/>
      <c r="B76" s="30"/>
      <c r="C76" s="23" t="str">
        <f>IF(D76&lt;&gt;"",IF(B76="",($B$1&amp;TEXT(IF(B76="",COUNTA($B$6:B76),1),"00")),A76)&amp;IF(B76&lt;&gt;"",TEXT(1,"00"),TEXT(IF(A76&lt;&gt;"",1,RIGHT(C75,2)+1),"00")),"")</f>
        <v>DAM32102</v>
      </c>
      <c r="D76" s="5" t="s">
        <v>218</v>
      </c>
      <c r="E76" s="41"/>
      <c r="F76" s="42"/>
      <c r="H76" s="41"/>
      <c r="I76" s="41"/>
    </row>
    <row r="77" spans="1:9" x14ac:dyDescent="0.15">
      <c r="A77" s="33"/>
      <c r="B77" s="19"/>
      <c r="C77" s="23" t="str">
        <f>IF(D77&lt;&gt;"",IF(B77="",($B$1&amp;TEXT(IF(B77="",COUNTA($B$6:B77),1),"00")),A77)&amp;IF(B77&lt;&gt;"",TEXT(1,"00"),TEXT(IF(A77&lt;&gt;"",1,RIGHT(C76,2)+1),"00")),"")</f>
        <v/>
      </c>
      <c r="D77" s="5"/>
      <c r="E77" s="41"/>
      <c r="F77" s="42"/>
      <c r="H77" s="41"/>
      <c r="I77" s="41"/>
    </row>
  </sheetData>
  <mergeCells count="1">
    <mergeCell ref="A5:D5"/>
  </mergeCells>
  <phoneticPr fontId="2"/>
  <conditionalFormatting sqref="A8:A15 A17:A35 A46:A52 A64:A67">
    <cfRule type="expression" dxfId="115" priority="676">
      <formula>A8&lt;&gt;""</formula>
    </cfRule>
  </conditionalFormatting>
  <conditionalFormatting sqref="A6">
    <cfRule type="expression" dxfId="114" priority="455">
      <formula>A6&lt;&gt;""</formula>
    </cfRule>
  </conditionalFormatting>
  <conditionalFormatting sqref="A7">
    <cfRule type="expression" dxfId="113" priority="454">
      <formula>A7&lt;&gt;""</formula>
    </cfRule>
  </conditionalFormatting>
  <conditionalFormatting sqref="A5">
    <cfRule type="expression" dxfId="112" priority="218">
      <formula>A5&lt;&gt;""</formula>
    </cfRule>
  </conditionalFormatting>
  <conditionalFormatting sqref="B52">
    <cfRule type="expression" dxfId="111" priority="215">
      <formula>B52&lt;&gt;""</formula>
    </cfRule>
  </conditionalFormatting>
  <conditionalFormatting sqref="B52">
    <cfRule type="expression" dxfId="110" priority="216">
      <formula>B52&lt;&gt;""</formula>
    </cfRule>
  </conditionalFormatting>
  <conditionalFormatting sqref="B52">
    <cfRule type="expression" dxfId="109" priority="214">
      <formula>B52&lt;&gt;""</formula>
    </cfRule>
  </conditionalFormatting>
  <conditionalFormatting sqref="A16">
    <cfRule type="expression" dxfId="108" priority="67">
      <formula>A16&lt;&gt;""</formula>
    </cfRule>
  </conditionalFormatting>
  <conditionalFormatting sqref="A36:A38">
    <cfRule type="expression" dxfId="107" priority="66">
      <formula>A36&lt;&gt;""</formula>
    </cfRule>
  </conditionalFormatting>
  <conditionalFormatting sqref="A39:A45">
    <cfRule type="expression" dxfId="106" priority="65">
      <formula>A39&lt;&gt;""</formula>
    </cfRule>
  </conditionalFormatting>
  <conditionalFormatting sqref="B44">
    <cfRule type="expression" dxfId="105" priority="62">
      <formula>B44&lt;&gt;""</formula>
    </cfRule>
  </conditionalFormatting>
  <conditionalFormatting sqref="B44">
    <cfRule type="expression" dxfId="104" priority="63">
      <formula>B44&lt;&gt;""</formula>
    </cfRule>
  </conditionalFormatting>
  <conditionalFormatting sqref="B44">
    <cfRule type="expression" dxfId="103" priority="64">
      <formula>B44&lt;&gt;""</formula>
    </cfRule>
  </conditionalFormatting>
  <conditionalFormatting sqref="B45">
    <cfRule type="expression" dxfId="102" priority="60">
      <formula>B45&lt;&gt;""</formula>
    </cfRule>
  </conditionalFormatting>
  <conditionalFormatting sqref="B45">
    <cfRule type="expression" dxfId="101" priority="61">
      <formula>B45&lt;&gt;""</formula>
    </cfRule>
  </conditionalFormatting>
  <conditionalFormatting sqref="B45">
    <cfRule type="expression" dxfId="100" priority="59">
      <formula>B45&lt;&gt;""</formula>
    </cfRule>
  </conditionalFormatting>
  <conditionalFormatting sqref="B50">
    <cfRule type="expression" dxfId="99" priority="53">
      <formula>B50&lt;&gt;""</formula>
    </cfRule>
  </conditionalFormatting>
  <conditionalFormatting sqref="B50">
    <cfRule type="expression" dxfId="98" priority="54">
      <formula>B50&lt;&gt;""</formula>
    </cfRule>
  </conditionalFormatting>
  <conditionalFormatting sqref="B50">
    <cfRule type="expression" dxfId="97" priority="52">
      <formula>B50&lt;&gt;""</formula>
    </cfRule>
  </conditionalFormatting>
  <conditionalFormatting sqref="B47">
    <cfRule type="expression" dxfId="96" priority="46">
      <formula>B47&lt;&gt;""</formula>
    </cfRule>
  </conditionalFormatting>
  <conditionalFormatting sqref="B47">
    <cfRule type="expression" dxfId="95" priority="47">
      <formula>B47&lt;&gt;""</formula>
    </cfRule>
  </conditionalFormatting>
  <conditionalFormatting sqref="B47">
    <cfRule type="expression" dxfId="94" priority="45">
      <formula>B47&lt;&gt;""</formula>
    </cfRule>
  </conditionalFormatting>
  <conditionalFormatting sqref="A60:A63">
    <cfRule type="expression" dxfId="93" priority="32">
      <formula>A60&lt;&gt;""</formula>
    </cfRule>
  </conditionalFormatting>
  <conditionalFormatting sqref="B63">
    <cfRule type="expression" dxfId="92" priority="30">
      <formula>B63&lt;&gt;""</formula>
    </cfRule>
  </conditionalFormatting>
  <conditionalFormatting sqref="B63">
    <cfRule type="expression" dxfId="91" priority="31">
      <formula>B63&lt;&gt;""</formula>
    </cfRule>
  </conditionalFormatting>
  <conditionalFormatting sqref="B63">
    <cfRule type="expression" dxfId="90" priority="29">
      <formula>B63&lt;&gt;""</formula>
    </cfRule>
  </conditionalFormatting>
  <conditionalFormatting sqref="A53:A57">
    <cfRule type="expression" dxfId="89" priority="40">
      <formula>A53&lt;&gt;""</formula>
    </cfRule>
  </conditionalFormatting>
  <conditionalFormatting sqref="B57">
    <cfRule type="expression" dxfId="88" priority="38">
      <formula>B57&lt;&gt;""</formula>
    </cfRule>
  </conditionalFormatting>
  <conditionalFormatting sqref="B57">
    <cfRule type="expression" dxfId="87" priority="39">
      <formula>B57&lt;&gt;""</formula>
    </cfRule>
  </conditionalFormatting>
  <conditionalFormatting sqref="B57">
    <cfRule type="expression" dxfId="86" priority="37">
      <formula>B57&lt;&gt;""</formula>
    </cfRule>
  </conditionalFormatting>
  <conditionalFormatting sqref="A58:A59">
    <cfRule type="expression" dxfId="85" priority="36">
      <formula>A58&lt;&gt;""</formula>
    </cfRule>
  </conditionalFormatting>
  <conditionalFormatting sqref="B59">
    <cfRule type="expression" dxfId="84" priority="34">
      <formula>B59&lt;&gt;""</formula>
    </cfRule>
  </conditionalFormatting>
  <conditionalFormatting sqref="B59">
    <cfRule type="expression" dxfId="83" priority="35">
      <formula>B59&lt;&gt;""</formula>
    </cfRule>
  </conditionalFormatting>
  <conditionalFormatting sqref="B59">
    <cfRule type="expression" dxfId="82" priority="33">
      <formula>B59&lt;&gt;""</formula>
    </cfRule>
  </conditionalFormatting>
  <conditionalFormatting sqref="B67">
    <cfRule type="expression" dxfId="81" priority="22">
      <formula>B67&lt;&gt;""</formula>
    </cfRule>
  </conditionalFormatting>
  <conditionalFormatting sqref="B67">
    <cfRule type="expression" dxfId="80" priority="23">
      <formula>B67&lt;&gt;""</formula>
    </cfRule>
  </conditionalFormatting>
  <conditionalFormatting sqref="B67">
    <cfRule type="expression" dxfId="79" priority="21">
      <formula>B67&lt;&gt;""</formula>
    </cfRule>
  </conditionalFormatting>
  <conditionalFormatting sqref="B65">
    <cfRule type="expression" dxfId="78" priority="26">
      <formula>B65&lt;&gt;""</formula>
    </cfRule>
  </conditionalFormatting>
  <conditionalFormatting sqref="B65">
    <cfRule type="expression" dxfId="77" priority="27">
      <formula>B65&lt;&gt;""</formula>
    </cfRule>
  </conditionalFormatting>
  <conditionalFormatting sqref="B65">
    <cfRule type="expression" dxfId="76" priority="25">
      <formula>B65&lt;&gt;""</formula>
    </cfRule>
  </conditionalFormatting>
  <conditionalFormatting sqref="A68:A70">
    <cfRule type="expression" dxfId="75" priority="20">
      <formula>A68&lt;&gt;""</formula>
    </cfRule>
  </conditionalFormatting>
  <conditionalFormatting sqref="B70">
    <cfRule type="expression" dxfId="74" priority="18">
      <formula>B70&lt;&gt;""</formula>
    </cfRule>
  </conditionalFormatting>
  <conditionalFormatting sqref="B70">
    <cfRule type="expression" dxfId="73" priority="19">
      <formula>B70&lt;&gt;""</formula>
    </cfRule>
  </conditionalFormatting>
  <conditionalFormatting sqref="B70">
    <cfRule type="expression" dxfId="72" priority="17">
      <formula>B70&lt;&gt;""</formula>
    </cfRule>
  </conditionalFormatting>
  <conditionalFormatting sqref="A71:A72">
    <cfRule type="expression" dxfId="71" priority="12">
      <formula>A71&lt;&gt;""</formula>
    </cfRule>
  </conditionalFormatting>
  <conditionalFormatting sqref="B72">
    <cfRule type="expression" dxfId="70" priority="10">
      <formula>B72&lt;&gt;""</formula>
    </cfRule>
  </conditionalFormatting>
  <conditionalFormatting sqref="B72">
    <cfRule type="expression" dxfId="69" priority="11">
      <formula>B72&lt;&gt;""</formula>
    </cfRule>
  </conditionalFormatting>
  <conditionalFormatting sqref="B72">
    <cfRule type="expression" dxfId="68" priority="9">
      <formula>B72&lt;&gt;""</formula>
    </cfRule>
  </conditionalFormatting>
  <conditionalFormatting sqref="A73:A74">
    <cfRule type="expression" dxfId="67" priority="8">
      <formula>A73&lt;&gt;""</formula>
    </cfRule>
  </conditionalFormatting>
  <conditionalFormatting sqref="B74">
    <cfRule type="expression" dxfId="66" priority="6">
      <formula>B74&lt;&gt;""</formula>
    </cfRule>
  </conditionalFormatting>
  <conditionalFormatting sqref="B74">
    <cfRule type="expression" dxfId="65" priority="7">
      <formula>B74&lt;&gt;""</formula>
    </cfRule>
  </conditionalFormatting>
  <conditionalFormatting sqref="B74">
    <cfRule type="expression" dxfId="64" priority="5">
      <formula>B74&lt;&gt;""</formula>
    </cfRule>
  </conditionalFormatting>
  <conditionalFormatting sqref="A75:A77">
    <cfRule type="expression" dxfId="63" priority="4">
      <formula>A75&lt;&gt;""</formula>
    </cfRule>
  </conditionalFormatting>
  <conditionalFormatting sqref="B77">
    <cfRule type="expression" dxfId="62" priority="2">
      <formula>B77&lt;&gt;""</formula>
    </cfRule>
  </conditionalFormatting>
  <conditionalFormatting sqref="B77">
    <cfRule type="expression" dxfId="61" priority="3">
      <formula>B77&lt;&gt;""</formula>
    </cfRule>
  </conditionalFormatting>
  <conditionalFormatting sqref="B77">
    <cfRule type="expression" dxfId="60" priority="1">
      <formula>B77&lt;&gt;""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Normal="100" workbookViewId="0">
      <pane ySplit="8" topLeftCell="A12" activePane="bottomLeft" state="frozen"/>
      <selection pane="bottomLeft" activeCell="A12" sqref="A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COUNTA($D$9:$D$65515)-COUNTA($K$9:$K$65515)</f>
        <v>6</v>
      </c>
      <c r="D2" s="16" t="str">
        <f>大中項目!B1</f>
        <v>DAM3</v>
      </c>
      <c r="E2" s="14" t="str">
        <f>大中項目!A39</f>
        <v>DAM309</v>
      </c>
      <c r="F2" s="9" t="s">
        <v>144</v>
      </c>
      <c r="G2" s="9"/>
      <c r="H2" s="8"/>
    </row>
    <row r="3" spans="1:13" x14ac:dyDescent="0.15">
      <c r="A3" s="70"/>
      <c r="B3" s="71"/>
      <c r="C3" s="73"/>
      <c r="D3" s="16" t="str">
        <f>大中項目!B2</f>
        <v>DataBase Access(Mybatis3)</v>
      </c>
      <c r="E3" s="14" t="str">
        <f>大中項目!B39</f>
        <v>Implementing dynamic SQL</v>
      </c>
      <c r="F3" s="9">
        <v>42480</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24" x14ac:dyDescent="0.15">
      <c r="A9" s="53" t="s">
        <v>358</v>
      </c>
      <c r="B9" s="54">
        <f t="shared" ref="B9" ca="1" si="0">IF(A9&lt;&gt;"",1,INDIRECT(ADDRESS(ROW(B9)-1,COLUMN(B9),4))+1)</f>
        <v>1</v>
      </c>
      <c r="C9" s="26" t="s">
        <v>25</v>
      </c>
      <c r="D9" s="49" t="s">
        <v>179</v>
      </c>
      <c r="E9" s="49" t="s">
        <v>354</v>
      </c>
      <c r="F9" s="50" t="s">
        <v>355</v>
      </c>
      <c r="G9" s="49"/>
      <c r="H9" s="49" t="s">
        <v>356</v>
      </c>
      <c r="I9" s="24" t="s">
        <v>221</v>
      </c>
      <c r="K9" s="22"/>
      <c r="M9"/>
    </row>
    <row r="10" spans="1:13" s="27" customFormat="1" ht="409.5" x14ac:dyDescent="0.15">
      <c r="A10" s="53" t="s">
        <v>359</v>
      </c>
      <c r="B10" s="54">
        <f t="shared" ref="B10" ca="1" si="1">IF(A10&lt;&gt;"",1,INDIRECT(ADDRESS(ROW(B10)-1,COLUMN(B10),4))+1)</f>
        <v>1</v>
      </c>
      <c r="C10" s="26" t="s">
        <v>25</v>
      </c>
      <c r="D10" s="49" t="s">
        <v>180</v>
      </c>
      <c r="E10" s="49" t="s">
        <v>357</v>
      </c>
      <c r="F10" s="50" t="s">
        <v>472</v>
      </c>
      <c r="G10" s="49"/>
      <c r="H10" s="49" t="s">
        <v>473</v>
      </c>
      <c r="I10" s="24" t="s">
        <v>221</v>
      </c>
      <c r="K10" s="22"/>
      <c r="M10"/>
    </row>
    <row r="11" spans="1:13" s="27" customFormat="1" ht="391.5" x14ac:dyDescent="0.15">
      <c r="A11" s="53" t="s">
        <v>361</v>
      </c>
      <c r="B11" s="54">
        <f t="shared" ref="B11" ca="1" si="2">IF(A11&lt;&gt;"",1,INDIRECT(ADDRESS(ROW(B11)-1,COLUMN(B11),4))+1)</f>
        <v>1</v>
      </c>
      <c r="C11" s="26" t="s">
        <v>25</v>
      </c>
      <c r="D11" s="49" t="s">
        <v>181</v>
      </c>
      <c r="E11" s="50" t="s">
        <v>362</v>
      </c>
      <c r="F11" s="50" t="s">
        <v>364</v>
      </c>
      <c r="G11" s="49"/>
      <c r="H11" s="49" t="s">
        <v>363</v>
      </c>
      <c r="I11" s="24" t="s">
        <v>221</v>
      </c>
      <c r="K11" s="22"/>
      <c r="M11"/>
    </row>
    <row r="12" spans="1:13" s="27" customFormat="1" ht="216" x14ac:dyDescent="0.15">
      <c r="A12" s="53" t="s">
        <v>365</v>
      </c>
      <c r="B12" s="54">
        <f t="shared" ref="B12" ca="1" si="3">IF(A12&lt;&gt;"",1,INDIRECT(ADDRESS(ROW(B12)-1,COLUMN(B12),4))+1)</f>
        <v>1</v>
      </c>
      <c r="C12" s="26" t="s">
        <v>25</v>
      </c>
      <c r="D12" s="49" t="s">
        <v>366</v>
      </c>
      <c r="E12" s="50" t="s">
        <v>367</v>
      </c>
      <c r="F12" s="50" t="s">
        <v>369</v>
      </c>
      <c r="G12" s="49"/>
      <c r="H12" s="49" t="s">
        <v>368</v>
      </c>
      <c r="I12" s="24" t="s">
        <v>221</v>
      </c>
      <c r="K12" s="22"/>
      <c r="M12"/>
    </row>
    <row r="13" spans="1:13" s="27" customFormat="1" ht="364.5" x14ac:dyDescent="0.15">
      <c r="A13" s="53" t="s">
        <v>373</v>
      </c>
      <c r="B13" s="54">
        <f t="shared" ref="B13" ca="1" si="4">IF(A13&lt;&gt;"",1,INDIRECT(ADDRESS(ROW(B13)-1,COLUMN(B13),4))+1)</f>
        <v>1</v>
      </c>
      <c r="C13" s="26" t="s">
        <v>25</v>
      </c>
      <c r="D13" s="49" t="s">
        <v>183</v>
      </c>
      <c r="E13" s="50" t="s">
        <v>370</v>
      </c>
      <c r="F13" s="50" t="s">
        <v>371</v>
      </c>
      <c r="G13" s="49"/>
      <c r="H13" s="49" t="s">
        <v>372</v>
      </c>
      <c r="I13" s="24" t="s">
        <v>221</v>
      </c>
      <c r="K13" s="22"/>
      <c r="M13"/>
    </row>
    <row r="14" spans="1:13" s="27" customFormat="1" ht="378" x14ac:dyDescent="0.15">
      <c r="A14" s="53" t="s">
        <v>374</v>
      </c>
      <c r="B14" s="54">
        <f t="shared" ref="B14" ca="1" si="5">IF(A14&lt;&gt;"",1,INDIRECT(ADDRESS(ROW(B14)-1,COLUMN(B14),4))+1)</f>
        <v>1</v>
      </c>
      <c r="C14" s="26" t="s">
        <v>25</v>
      </c>
      <c r="D14" s="49" t="s">
        <v>184</v>
      </c>
      <c r="E14" s="50" t="s">
        <v>375</v>
      </c>
      <c r="F14" s="50" t="s">
        <v>376</v>
      </c>
      <c r="G14" s="49"/>
      <c r="H14" s="49" t="s">
        <v>377</v>
      </c>
      <c r="I14" s="24" t="s">
        <v>221</v>
      </c>
      <c r="K14" s="22"/>
      <c r="M14"/>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sheetData>
  <mergeCells count="5">
    <mergeCell ref="A1:B1"/>
    <mergeCell ref="A2:B3"/>
    <mergeCell ref="C2:C3"/>
    <mergeCell ref="A5:I5"/>
    <mergeCell ref="A6:I6"/>
  </mergeCells>
  <phoneticPr fontId="2"/>
  <conditionalFormatting sqref="B9">
    <cfRule type="expression" dxfId="28" priority="7">
      <formula>B9&lt;&gt;""</formula>
    </cfRule>
  </conditionalFormatting>
  <conditionalFormatting sqref="B10">
    <cfRule type="expression" dxfId="27" priority="5">
      <formula>B10&lt;&gt;""</formula>
    </cfRule>
  </conditionalFormatting>
  <conditionalFormatting sqref="B11">
    <cfRule type="expression" dxfId="26" priority="4">
      <formula>B11&lt;&gt;""</formula>
    </cfRule>
  </conditionalFormatting>
  <conditionalFormatting sqref="B12">
    <cfRule type="expression" dxfId="25" priority="3">
      <formula>B12&lt;&gt;""</formula>
    </cfRule>
  </conditionalFormatting>
  <conditionalFormatting sqref="B13">
    <cfRule type="expression" dxfId="24" priority="2">
      <formula>B13&lt;&gt;""</formula>
    </cfRule>
  </conditionalFormatting>
  <conditionalFormatting sqref="B14">
    <cfRule type="expression" dxfId="23" priority="1">
      <formula>B14&lt;&gt;""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COUNTA($D$9:$D$65510)-COUNTA($K$9:$K$65510)</f>
        <v>1</v>
      </c>
      <c r="D2" s="16" t="str">
        <f>大中項目!B1</f>
        <v>DAM3</v>
      </c>
      <c r="E2" s="14" t="str">
        <f>大中項目!A46</f>
        <v>DAM310</v>
      </c>
      <c r="F2" s="9" t="s">
        <v>144</v>
      </c>
      <c r="G2" s="9"/>
      <c r="H2" s="8"/>
    </row>
    <row r="3" spans="1:13" x14ac:dyDescent="0.15">
      <c r="A3" s="70"/>
      <c r="B3" s="71"/>
      <c r="C3" s="73"/>
      <c r="D3" s="16" t="str">
        <f>大中項目!B2</f>
        <v>DataBase Access(Mybatis3)</v>
      </c>
      <c r="E3" s="14" t="str">
        <f>大中項目!B46</f>
        <v>Escape during LIKE search</v>
      </c>
      <c r="F3" s="9">
        <v>42480</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51" x14ac:dyDescent="0.15">
      <c r="A9" s="53" t="s">
        <v>360</v>
      </c>
      <c r="B9" s="54">
        <f t="shared" ref="B9" ca="1" si="0">IF(A9&lt;&gt;"",1,INDIRECT(ADDRESS(ROW(B9)-1,COLUMN(B9),4))+1)</f>
        <v>1</v>
      </c>
      <c r="C9" s="26" t="s">
        <v>25</v>
      </c>
      <c r="D9" s="49" t="s">
        <v>378</v>
      </c>
      <c r="E9" s="49" t="s">
        <v>379</v>
      </c>
      <c r="F9" s="50" t="s">
        <v>380</v>
      </c>
      <c r="G9" s="49"/>
      <c r="H9" s="49" t="s">
        <v>381</v>
      </c>
      <c r="I9" s="24" t="s">
        <v>221</v>
      </c>
      <c r="K9" s="22"/>
      <c r="M9"/>
    </row>
    <row r="10" spans="1:13" x14ac:dyDescent="0.15">
      <c r="K10" s="22"/>
      <c r="L10" s="22"/>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sheetData>
  <mergeCells count="5">
    <mergeCell ref="A1:B1"/>
    <mergeCell ref="A2:B3"/>
    <mergeCell ref="C2:C3"/>
    <mergeCell ref="A5:I5"/>
    <mergeCell ref="A6:I6"/>
  </mergeCells>
  <phoneticPr fontId="2"/>
  <conditionalFormatting sqref="B9">
    <cfRule type="expression" dxfId="22" priority="6">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COUNTA($D$9:$D$65510)-COUNTA($K$9:$K$65510)</f>
        <v>2</v>
      </c>
      <c r="D2" s="16" t="str">
        <f>大中項目!B1</f>
        <v>DAM3</v>
      </c>
      <c r="E2" s="14" t="str">
        <f>大中項目!A48</f>
        <v>DAM311</v>
      </c>
      <c r="F2" s="9" t="s">
        <v>144</v>
      </c>
      <c r="G2" s="9"/>
      <c r="H2" s="8"/>
    </row>
    <row r="3" spans="1:13" x14ac:dyDescent="0.15">
      <c r="A3" s="70"/>
      <c r="B3" s="71"/>
      <c r="C3" s="73"/>
      <c r="D3" s="16" t="str">
        <f>大中項目!B2</f>
        <v>DataBase Access(Mybatis3)</v>
      </c>
      <c r="E3" s="14" t="str">
        <f>大中項目!B48</f>
        <v>SQL Injection countermeasures</v>
      </c>
      <c r="F3" s="9">
        <v>42481</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24" x14ac:dyDescent="0.15">
      <c r="A9" s="53" t="s">
        <v>382</v>
      </c>
      <c r="B9" s="54">
        <f t="shared" ref="B9" ca="1" si="0">IF(A9&lt;&gt;"",1,INDIRECT(ADDRESS(ROW(B9)-1,COLUMN(B9),4))+1)</f>
        <v>1</v>
      </c>
      <c r="C9" s="26" t="s">
        <v>25</v>
      </c>
      <c r="D9" s="49" t="s">
        <v>383</v>
      </c>
      <c r="E9" s="49" t="s">
        <v>384</v>
      </c>
      <c r="F9" s="50" t="s">
        <v>385</v>
      </c>
      <c r="G9" s="49"/>
      <c r="H9" s="49" t="s">
        <v>460</v>
      </c>
      <c r="I9" s="24" t="s">
        <v>221</v>
      </c>
      <c r="K9" s="22"/>
      <c r="M9"/>
    </row>
    <row r="10" spans="1:13" s="27" customFormat="1" ht="409.5" x14ac:dyDescent="0.15">
      <c r="A10" s="53" t="s">
        <v>386</v>
      </c>
      <c r="B10" s="54">
        <f t="shared" ref="B10" ca="1" si="1">IF(A10&lt;&gt;"",1,INDIRECT(ADDRESS(ROW(B10)-1,COLUMN(B10),4))+1)</f>
        <v>1</v>
      </c>
      <c r="C10" s="26" t="s">
        <v>25</v>
      </c>
      <c r="D10" s="49" t="s">
        <v>387</v>
      </c>
      <c r="E10" s="49" t="s">
        <v>388</v>
      </c>
      <c r="F10" s="50" t="s">
        <v>389</v>
      </c>
      <c r="G10" s="49"/>
      <c r="H10" s="49" t="s">
        <v>390</v>
      </c>
      <c r="I10" s="24" t="s">
        <v>221</v>
      </c>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sheetData>
  <mergeCells count="5">
    <mergeCell ref="A1:B1"/>
    <mergeCell ref="A2:B3"/>
    <mergeCell ref="C2:C3"/>
    <mergeCell ref="A5:I5"/>
    <mergeCell ref="A6:I6"/>
  </mergeCells>
  <phoneticPr fontId="2"/>
  <conditionalFormatting sqref="B9">
    <cfRule type="expression" dxfId="21" priority="2">
      <formula>B9&lt;&gt;""</formula>
    </cfRule>
  </conditionalFormatting>
  <conditionalFormatting sqref="B10">
    <cfRule type="expression" dxfId="20"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COUNTA($D$9:$D$65509)-COUNTA($K$9:$K$65509)</f>
        <v>1</v>
      </c>
      <c r="D2" s="16" t="str">
        <f>大中項目!B1</f>
        <v>DAM3</v>
      </c>
      <c r="E2" s="14" t="str">
        <f>大中項目!A51</f>
        <v>DAM312</v>
      </c>
      <c r="F2" s="9" t="s">
        <v>144</v>
      </c>
      <c r="G2" s="9"/>
      <c r="H2" s="8"/>
    </row>
    <row r="3" spans="1:13" x14ac:dyDescent="0.15">
      <c r="A3" s="70"/>
      <c r="B3" s="71"/>
      <c r="C3" s="73"/>
      <c r="D3" s="16" t="str">
        <f>大中項目!B2</f>
        <v>DataBase Access(Mybatis3)</v>
      </c>
      <c r="E3" s="14" t="str">
        <f>大中項目!B51</f>
        <v>Sharing SQL statement</v>
      </c>
      <c r="F3" s="9">
        <v>42481</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391</v>
      </c>
      <c r="B9" s="54">
        <f t="shared" ref="B9" ca="1" si="0">IF(A9&lt;&gt;"",1,INDIRECT(ADDRESS(ROW(B9)-1,COLUMN(B9),4))+1)</f>
        <v>1</v>
      </c>
      <c r="C9" s="26" t="s">
        <v>25</v>
      </c>
      <c r="D9" s="49" t="s">
        <v>392</v>
      </c>
      <c r="E9" s="49" t="s">
        <v>393</v>
      </c>
      <c r="F9" s="50" t="s">
        <v>394</v>
      </c>
      <c r="G9" s="49"/>
      <c r="H9" s="49" t="s">
        <v>395</v>
      </c>
      <c r="I9" s="24" t="s">
        <v>221</v>
      </c>
      <c r="K9" s="22"/>
      <c r="M9"/>
    </row>
    <row r="10" spans="1:13" x14ac:dyDescent="0.15">
      <c r="K10" s="22"/>
      <c r="L10" s="22"/>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sheetData>
  <mergeCells count="5">
    <mergeCell ref="A1:B1"/>
    <mergeCell ref="A2:B3"/>
    <mergeCell ref="C2:C3"/>
    <mergeCell ref="A5:I5"/>
    <mergeCell ref="A6:I6"/>
  </mergeCells>
  <phoneticPr fontId="2"/>
  <conditionalFormatting sqref="B9">
    <cfRule type="expression" dxfId="19" priority="2">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80" zoomScaleNormal="80" workbookViewId="0">
      <pane ySplit="8" topLeftCell="A12" activePane="bottomLeft" state="frozen"/>
      <selection pane="bottomLeft" activeCell="F12" sqref="F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COUNTA($D$9:$D$65509)-COUNTA($K$9:$K$65509)</f>
        <v>4</v>
      </c>
      <c r="D2" s="16" t="str">
        <f>大中項目!B1</f>
        <v>DAM3</v>
      </c>
      <c r="E2" s="14" t="str">
        <f>大中項目!A53</f>
        <v>DAM313</v>
      </c>
      <c r="F2" s="9" t="s">
        <v>144</v>
      </c>
      <c r="G2" s="9" t="s">
        <v>483</v>
      </c>
      <c r="H2" s="8"/>
    </row>
    <row r="3" spans="1:13" x14ac:dyDescent="0.15">
      <c r="A3" s="70"/>
      <c r="B3" s="71"/>
      <c r="C3" s="73"/>
      <c r="D3" s="16" t="str">
        <f>大中項目!B2</f>
        <v>DataBase Access(Mybatis3)</v>
      </c>
      <c r="E3" s="14" t="str">
        <f>大中項目!B53</f>
        <v>Implementation of TypeHandler</v>
      </c>
      <c r="F3" s="9">
        <v>42481</v>
      </c>
      <c r="G3" s="9">
        <v>42565</v>
      </c>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479</v>
      </c>
      <c r="B9" s="54">
        <f t="shared" ref="B9" ca="1" si="0">IF(A9&lt;&gt;"",1,INDIRECT(ADDRESS(ROW(B9)-1,COLUMN(B9),4))+1)</f>
        <v>1</v>
      </c>
      <c r="C9" s="26" t="s">
        <v>25</v>
      </c>
      <c r="D9" s="49" t="s">
        <v>396</v>
      </c>
      <c r="E9" s="49" t="s">
        <v>398</v>
      </c>
      <c r="F9" s="50" t="s">
        <v>397</v>
      </c>
      <c r="G9" s="49"/>
      <c r="H9" s="49" t="s">
        <v>404</v>
      </c>
      <c r="I9" s="24" t="s">
        <v>221</v>
      </c>
      <c r="K9" s="22"/>
      <c r="M9"/>
    </row>
    <row r="10" spans="1:13" s="27" customFormat="1" ht="409.5" x14ac:dyDescent="0.15">
      <c r="A10" s="53" t="s">
        <v>399</v>
      </c>
      <c r="B10" s="54">
        <f t="shared" ref="B10" ca="1" si="1">IF(A10&lt;&gt;"",1,INDIRECT(ADDRESS(ROW(B10)-1,COLUMN(B10),4))+1)</f>
        <v>1</v>
      </c>
      <c r="C10" s="26" t="s">
        <v>25</v>
      </c>
      <c r="D10" s="49" t="s">
        <v>400</v>
      </c>
      <c r="E10" s="49" t="s">
        <v>401</v>
      </c>
      <c r="F10" s="50" t="s">
        <v>402</v>
      </c>
      <c r="G10" s="49"/>
      <c r="H10" s="49" t="s">
        <v>403</v>
      </c>
      <c r="I10" s="24" t="s">
        <v>221</v>
      </c>
      <c r="K10" s="22"/>
      <c r="M10"/>
    </row>
    <row r="11" spans="1:13" s="27" customFormat="1" ht="409.5" x14ac:dyDescent="0.15">
      <c r="A11" s="53" t="s">
        <v>405</v>
      </c>
      <c r="B11" s="54">
        <f t="shared" ref="B11" ca="1" si="2">IF(A11&lt;&gt;"",1,INDIRECT(ADDRESS(ROW(B11)-1,COLUMN(B11),4))+1)</f>
        <v>1</v>
      </c>
      <c r="C11" s="26" t="s">
        <v>25</v>
      </c>
      <c r="D11" s="49" t="s">
        <v>480</v>
      </c>
      <c r="E11" s="49" t="s">
        <v>481</v>
      </c>
      <c r="F11" s="50" t="s">
        <v>482</v>
      </c>
      <c r="G11" s="49"/>
      <c r="H11" s="49" t="s">
        <v>406</v>
      </c>
      <c r="I11" s="24" t="s">
        <v>221</v>
      </c>
      <c r="K11" s="22"/>
      <c r="M11"/>
    </row>
    <row r="12" spans="1:13" ht="409.5" x14ac:dyDescent="0.15">
      <c r="A12" s="53" t="s">
        <v>478</v>
      </c>
      <c r="B12" s="54">
        <f t="shared" ref="B12" ca="1" si="3">IF(A12&lt;&gt;"",1,INDIRECT(ADDRESS(ROW(B12)-1,COLUMN(B12),4))+1)</f>
        <v>1</v>
      </c>
      <c r="C12" s="26" t="s">
        <v>25</v>
      </c>
      <c r="D12" s="49" t="s">
        <v>484</v>
      </c>
      <c r="E12" s="49" t="s">
        <v>486</v>
      </c>
      <c r="F12" s="50"/>
      <c r="G12" s="49"/>
      <c r="H12" s="49" t="s">
        <v>485</v>
      </c>
      <c r="I12" s="24" t="s">
        <v>221</v>
      </c>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sheetData>
  <mergeCells count="5">
    <mergeCell ref="A1:B1"/>
    <mergeCell ref="A2:B3"/>
    <mergeCell ref="C2:C3"/>
    <mergeCell ref="A5:I5"/>
    <mergeCell ref="A6:I6"/>
  </mergeCells>
  <phoneticPr fontId="2"/>
  <conditionalFormatting sqref="B9">
    <cfRule type="expression" dxfId="18" priority="3">
      <formula>B9&lt;&gt;""</formula>
    </cfRule>
  </conditionalFormatting>
  <conditionalFormatting sqref="B10">
    <cfRule type="expression" dxfId="17" priority="2">
      <formula>B10&lt;&gt;""</formula>
    </cfRule>
  </conditionalFormatting>
  <conditionalFormatting sqref="B11:B12">
    <cfRule type="expression" dxfId="16" priority="1">
      <formula>B11&lt;&gt;""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1</v>
      </c>
      <c r="D2" s="16" t="str">
        <f>大中項目!B1</f>
        <v>DAM3</v>
      </c>
      <c r="E2" s="14" t="str">
        <f>大中項目!A58</f>
        <v>DAM314</v>
      </c>
      <c r="F2" s="9" t="s">
        <v>144</v>
      </c>
      <c r="G2" s="9"/>
      <c r="H2" s="8"/>
    </row>
    <row r="3" spans="1:13" x14ac:dyDescent="0.15">
      <c r="A3" s="70"/>
      <c r="B3" s="71"/>
      <c r="C3" s="73"/>
      <c r="D3" s="16" t="str">
        <f>大中項目!B2</f>
        <v>DataBase Access(Mybatis3)</v>
      </c>
      <c r="E3" s="14" t="str">
        <f>大中項目!B58</f>
        <v>Implementation of ResultHandler</v>
      </c>
      <c r="F3" s="9">
        <v>42481</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407</v>
      </c>
      <c r="B9" s="54">
        <v>1</v>
      </c>
      <c r="C9" s="26" t="s">
        <v>25</v>
      </c>
      <c r="D9" s="49" t="s">
        <v>198</v>
      </c>
      <c r="E9" s="49" t="s">
        <v>408</v>
      </c>
      <c r="F9" s="50" t="s">
        <v>409</v>
      </c>
      <c r="G9" s="49"/>
      <c r="H9" s="49" t="s">
        <v>410</v>
      </c>
      <c r="I9" s="24"/>
      <c r="K9" s="22"/>
      <c r="M9"/>
    </row>
    <row r="10" spans="1:13" x14ac:dyDescent="0.15">
      <c r="K10" s="22"/>
      <c r="L10" s="22"/>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15" priority="3">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2</v>
      </c>
      <c r="D2" s="16" t="str">
        <f>大中項目!B1</f>
        <v>DAM3</v>
      </c>
      <c r="E2" s="14" t="str">
        <f>大中項目!A60</f>
        <v>DAM315</v>
      </c>
      <c r="F2" s="9" t="s">
        <v>144</v>
      </c>
      <c r="G2" s="9"/>
      <c r="H2" s="8"/>
    </row>
    <row r="3" spans="1:13" x14ac:dyDescent="0.15">
      <c r="A3" s="70"/>
      <c r="B3" s="71"/>
      <c r="C3" s="73"/>
      <c r="D3" s="16" t="str">
        <f>大中項目!B2</f>
        <v>DataBase Access(Mybatis3)</v>
      </c>
      <c r="E3" s="14" t="str">
        <f>大中項目!B60</f>
        <v>Using SQL execution mode</v>
      </c>
      <c r="F3" s="9">
        <v>42482</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411</v>
      </c>
      <c r="B9" s="54">
        <v>1</v>
      </c>
      <c r="C9" s="26" t="s">
        <v>25</v>
      </c>
      <c r="D9" s="49" t="s">
        <v>412</v>
      </c>
      <c r="E9" s="49" t="s">
        <v>413</v>
      </c>
      <c r="F9" s="50" t="s">
        <v>414</v>
      </c>
      <c r="G9" s="49"/>
      <c r="H9" s="49" t="s">
        <v>415</v>
      </c>
      <c r="I9" s="24" t="s">
        <v>221</v>
      </c>
      <c r="K9" s="22"/>
      <c r="M9"/>
    </row>
    <row r="10" spans="1:13" s="27" customFormat="1" ht="409.5" x14ac:dyDescent="0.15">
      <c r="A10" s="53" t="s">
        <v>419</v>
      </c>
      <c r="B10" s="54">
        <v>1</v>
      </c>
      <c r="C10" s="26" t="s">
        <v>25</v>
      </c>
      <c r="D10" s="49" t="s">
        <v>416</v>
      </c>
      <c r="E10" s="49" t="s">
        <v>417</v>
      </c>
      <c r="F10" s="50" t="s">
        <v>414</v>
      </c>
      <c r="G10" s="49"/>
      <c r="H10" s="49" t="s">
        <v>418</v>
      </c>
      <c r="I10" s="24" t="s">
        <v>221</v>
      </c>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14" priority="2">
      <formula>B9&lt;&gt;""</formula>
    </cfRule>
  </conditionalFormatting>
  <conditionalFormatting sqref="B10">
    <cfRule type="expression" dxfId="13"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1</v>
      </c>
      <c r="D2" s="16" t="str">
        <f>大中項目!B1</f>
        <v>DAM3</v>
      </c>
      <c r="E2" s="14" t="str">
        <f>大中項目!A64</f>
        <v>DAM316</v>
      </c>
      <c r="F2" s="9" t="s">
        <v>144</v>
      </c>
      <c r="G2" s="9"/>
      <c r="H2" s="8"/>
    </row>
    <row r="3" spans="1:13" x14ac:dyDescent="0.15">
      <c r="A3" s="70"/>
      <c r="B3" s="71"/>
      <c r="C3" s="73"/>
      <c r="D3" s="16" t="str">
        <f>大中項目!B2</f>
        <v>DataBase Access(Mybatis3)</v>
      </c>
      <c r="E3" s="14" t="str">
        <f>大中項目!B64</f>
        <v>Implementation of a stored procedure</v>
      </c>
      <c r="F3" s="9">
        <v>42482</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78" x14ac:dyDescent="0.15">
      <c r="A9" s="53" t="s">
        <v>420</v>
      </c>
      <c r="B9" s="54">
        <v>1</v>
      </c>
      <c r="C9" s="26" t="s">
        <v>25</v>
      </c>
      <c r="D9" s="49" t="s">
        <v>206</v>
      </c>
      <c r="E9" s="49" t="s">
        <v>421</v>
      </c>
      <c r="F9" s="50" t="s">
        <v>422</v>
      </c>
      <c r="G9" s="49"/>
      <c r="H9" s="49" t="s">
        <v>423</v>
      </c>
      <c r="I9" s="24"/>
      <c r="K9" s="22"/>
      <c r="M9"/>
    </row>
    <row r="10" spans="1:13" s="27" customFormat="1" x14ac:dyDescent="0.15">
      <c r="A10" s="53"/>
      <c r="B10" s="54"/>
      <c r="C10" s="26"/>
      <c r="D10" s="49"/>
      <c r="E10" s="49"/>
      <c r="F10" s="50"/>
      <c r="G10" s="49"/>
      <c r="H10" s="49"/>
      <c r="I10" s="24"/>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12" priority="2">
      <formula>B9&lt;&gt;""</formula>
    </cfRule>
  </conditionalFormatting>
  <conditionalFormatting sqref="B10">
    <cfRule type="expression" dxfId="11"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1</v>
      </c>
      <c r="D2" s="16" t="str">
        <f>大中項目!B1</f>
        <v>DAM3</v>
      </c>
      <c r="E2" s="14" t="str">
        <f>大中項目!A66</f>
        <v>DAM317</v>
      </c>
      <c r="F2" s="9" t="s">
        <v>144</v>
      </c>
      <c r="G2" s="9"/>
      <c r="H2" s="8"/>
    </row>
    <row r="3" spans="1:13" x14ac:dyDescent="0.15">
      <c r="A3" s="70"/>
      <c r="B3" s="71"/>
      <c r="C3" s="73"/>
      <c r="D3" s="16" t="str">
        <f>大中項目!B2</f>
        <v>DataBase Access(Mybatis3)</v>
      </c>
      <c r="E3" s="14" t="str">
        <f>大中項目!B66</f>
        <v>Mapper interface mechanism</v>
      </c>
      <c r="F3" s="9">
        <v>42482</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424</v>
      </c>
      <c r="B9" s="54">
        <v>1</v>
      </c>
      <c r="C9" s="26" t="s">
        <v>25</v>
      </c>
      <c r="D9" s="49" t="s">
        <v>426</v>
      </c>
      <c r="E9" s="49" t="s">
        <v>425</v>
      </c>
      <c r="F9" s="50" t="s">
        <v>427</v>
      </c>
      <c r="G9" s="49"/>
      <c r="H9" s="49" t="s">
        <v>428</v>
      </c>
      <c r="I9" s="24" t="s">
        <v>221</v>
      </c>
      <c r="K9" s="22"/>
      <c r="M9"/>
    </row>
    <row r="10" spans="1:13" s="27" customFormat="1" x14ac:dyDescent="0.15">
      <c r="A10" s="53"/>
      <c r="B10" s="54"/>
      <c r="C10" s="26"/>
      <c r="D10" s="49"/>
      <c r="E10" s="49"/>
      <c r="F10" s="50"/>
      <c r="G10" s="49"/>
      <c r="H10" s="49"/>
      <c r="I10" s="24"/>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10" priority="2">
      <formula>B9&lt;&gt;""</formula>
    </cfRule>
  </conditionalFormatting>
  <conditionalFormatting sqref="B10">
    <cfRule type="expression" dxfId="9"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2</v>
      </c>
      <c r="D2" s="16" t="str">
        <f>大中項目!B1</f>
        <v>DAM3</v>
      </c>
      <c r="E2" s="14" t="str">
        <f>大中項目!A68</f>
        <v>DAM318</v>
      </c>
      <c r="F2" s="9" t="s">
        <v>144</v>
      </c>
      <c r="G2" s="9"/>
      <c r="H2" s="8"/>
    </row>
    <row r="3" spans="1:13" x14ac:dyDescent="0.15">
      <c r="A3" s="70"/>
      <c r="B3" s="71"/>
      <c r="C3" s="73"/>
      <c r="D3" s="16" t="str">
        <f>大中項目!B2</f>
        <v>DataBase Access(Mybatis3)</v>
      </c>
      <c r="E3" s="14" t="str">
        <f>大中項目!B68</f>
        <v>TypeAlias settings</v>
      </c>
      <c r="F3" s="9">
        <v>42482</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24" x14ac:dyDescent="0.15">
      <c r="A9" s="53" t="s">
        <v>429</v>
      </c>
      <c r="B9" s="54">
        <v>1</v>
      </c>
      <c r="C9" s="26" t="s">
        <v>25</v>
      </c>
      <c r="D9" s="49" t="s">
        <v>461</v>
      </c>
      <c r="E9" s="49" t="s">
        <v>462</v>
      </c>
      <c r="F9" s="50" t="s">
        <v>463</v>
      </c>
      <c r="G9" s="49"/>
      <c r="H9" s="49" t="s">
        <v>467</v>
      </c>
      <c r="I9" s="24" t="s">
        <v>221</v>
      </c>
      <c r="K9" s="22"/>
      <c r="M9"/>
    </row>
    <row r="10" spans="1:13" s="27" customFormat="1" ht="108" x14ac:dyDescent="0.15">
      <c r="A10" s="53"/>
      <c r="B10" s="54">
        <v>2</v>
      </c>
      <c r="C10" s="26" t="s">
        <v>25</v>
      </c>
      <c r="D10" s="49" t="s">
        <v>464</v>
      </c>
      <c r="E10" s="49" t="s">
        <v>465</v>
      </c>
      <c r="F10" s="50" t="s">
        <v>466</v>
      </c>
      <c r="G10" s="49"/>
      <c r="H10" s="49" t="s">
        <v>468</v>
      </c>
      <c r="I10" s="24"/>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8" priority="2">
      <formula>B9&lt;&gt;""</formula>
    </cfRule>
  </conditionalFormatting>
  <conditionalFormatting sqref="B10">
    <cfRule type="expression" dxfId="7"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COUNTA($D$9:$D$65518)-COUNTA($K$9:$K$65518)</f>
        <v>4</v>
      </c>
      <c r="D2" s="16" t="str">
        <f>大中項目!B1</f>
        <v>DAM3</v>
      </c>
      <c r="E2" s="14" t="str">
        <f>大中項目!A6</f>
        <v>DAM301</v>
      </c>
      <c r="F2" s="9" t="s">
        <v>144</v>
      </c>
      <c r="G2" s="9"/>
      <c r="H2" s="8"/>
    </row>
    <row r="3" spans="1:13" x14ac:dyDescent="0.15">
      <c r="A3" s="70"/>
      <c r="B3" s="71"/>
      <c r="C3" s="73"/>
      <c r="D3" s="16" t="str">
        <f>大中項目!B2</f>
        <v>DataBase Access(Mybatis3)</v>
      </c>
      <c r="E3" s="14" t="str">
        <f>大中項目!B6</f>
        <v>Settings for integration of MyBatis3 and Spring</v>
      </c>
      <c r="F3" s="9">
        <v>42473</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67.5" x14ac:dyDescent="0.15">
      <c r="A9" s="28" t="str">
        <f>大中項目!C6</f>
        <v>DAM30101</v>
      </c>
      <c r="B9" s="25">
        <f t="shared" ref="B9:B12" ca="1" si="0">IF(A9&lt;&gt;"",1,INDIRECT(ADDRESS(ROW(B9)-1,COLUMN(B9),4))+1)</f>
        <v>1</v>
      </c>
      <c r="C9" s="26" t="s">
        <v>25</v>
      </c>
      <c r="D9" s="49" t="s">
        <v>222</v>
      </c>
      <c r="E9" s="49" t="s">
        <v>238</v>
      </c>
      <c r="F9" s="50" t="s">
        <v>223</v>
      </c>
      <c r="G9" s="49"/>
      <c r="H9" s="49" t="s">
        <v>455</v>
      </c>
      <c r="I9" s="24" t="s">
        <v>221</v>
      </c>
      <c r="K9" s="22"/>
      <c r="M9"/>
    </row>
    <row r="10" spans="1:13" ht="67.5" x14ac:dyDescent="0.15">
      <c r="A10" s="64" t="str">
        <f>大中項目!C7</f>
        <v>DAM30102</v>
      </c>
      <c r="B10" s="15">
        <f t="shared" ca="1" si="0"/>
        <v>1</v>
      </c>
      <c r="C10" s="51" t="s">
        <v>25</v>
      </c>
      <c r="D10" s="49" t="s">
        <v>224</v>
      </c>
      <c r="E10" s="49" t="s">
        <v>238</v>
      </c>
      <c r="F10" s="49" t="s">
        <v>225</v>
      </c>
      <c r="G10" s="49"/>
      <c r="H10" s="49" t="s">
        <v>226</v>
      </c>
      <c r="I10" s="52" t="s">
        <v>221</v>
      </c>
      <c r="J10" s="22"/>
      <c r="K10" s="22"/>
      <c r="L10" s="22"/>
      <c r="M10" s="27"/>
    </row>
    <row r="11" spans="1:13" ht="94.5" x14ac:dyDescent="0.15">
      <c r="A11" s="65"/>
      <c r="B11" s="15">
        <f t="shared" ca="1" si="0"/>
        <v>2</v>
      </c>
      <c r="C11" s="51" t="s">
        <v>227</v>
      </c>
      <c r="D11" s="49" t="s">
        <v>228</v>
      </c>
      <c r="E11" s="49" t="s">
        <v>231</v>
      </c>
      <c r="F11" s="49" t="s">
        <v>229</v>
      </c>
      <c r="G11" s="49"/>
      <c r="H11" s="49" t="s">
        <v>230</v>
      </c>
      <c r="I11" s="52" t="s">
        <v>221</v>
      </c>
      <c r="J11" s="22"/>
      <c r="K11" s="22"/>
      <c r="L11" s="22"/>
      <c r="M11" s="27"/>
    </row>
    <row r="12" spans="1:13" ht="54" x14ac:dyDescent="0.15">
      <c r="A12" s="56" t="str">
        <f>大中項目!C8</f>
        <v>DAM30103</v>
      </c>
      <c r="B12" s="17">
        <f t="shared" ca="1" si="0"/>
        <v>1</v>
      </c>
      <c r="C12" s="26" t="s">
        <v>25</v>
      </c>
      <c r="D12" s="5" t="s">
        <v>232</v>
      </c>
      <c r="E12" s="20" t="s">
        <v>233</v>
      </c>
      <c r="F12" s="21" t="s">
        <v>239</v>
      </c>
      <c r="G12" s="13"/>
      <c r="H12" s="13" t="s">
        <v>235</v>
      </c>
      <c r="I12" s="12" t="s">
        <v>221</v>
      </c>
      <c r="J12" s="22"/>
      <c r="K12" s="22"/>
      <c r="L12" s="22"/>
      <c r="M12" s="27"/>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row r="29" spans="11:12" x14ac:dyDescent="0.15">
      <c r="K29" s="22"/>
      <c r="L29" s="22"/>
    </row>
    <row r="30" spans="11:12" x14ac:dyDescent="0.15">
      <c r="K30" s="22"/>
      <c r="L30" s="22"/>
    </row>
    <row r="31" spans="11:12" x14ac:dyDescent="0.15">
      <c r="K31" s="22"/>
      <c r="L31" s="22"/>
    </row>
  </sheetData>
  <mergeCells count="6">
    <mergeCell ref="A10:A11"/>
    <mergeCell ref="A1:B1"/>
    <mergeCell ref="A2:B3"/>
    <mergeCell ref="C2:C3"/>
    <mergeCell ref="A5:I5"/>
    <mergeCell ref="A6:I6"/>
  </mergeCells>
  <phoneticPr fontId="2"/>
  <conditionalFormatting sqref="B9">
    <cfRule type="expression" dxfId="59" priority="10">
      <formula>B9&lt;&gt;""</formula>
    </cfRule>
  </conditionalFormatting>
  <conditionalFormatting sqref="B11">
    <cfRule type="expression" dxfId="58" priority="7">
      <formula>B11&lt;&gt;""</formula>
    </cfRule>
  </conditionalFormatting>
  <conditionalFormatting sqref="B10">
    <cfRule type="expression" dxfId="57" priority="6">
      <formula>B10&lt;&gt;""</formula>
    </cfRule>
  </conditionalFormatting>
  <conditionalFormatting sqref="A12">
    <cfRule type="expression" dxfId="56" priority="2">
      <formula>A12&lt;&gt;""</formula>
    </cfRule>
  </conditionalFormatting>
  <conditionalFormatting sqref="B12">
    <cfRule type="expression" dxfId="55" priority="1">
      <formula>B12&lt;&gt;""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2</v>
      </c>
      <c r="D2" s="16" t="str">
        <f>大中項目!B1</f>
        <v>DAM3</v>
      </c>
      <c r="E2" s="14" t="str">
        <f>大中項目!A71</f>
        <v>DAM319</v>
      </c>
      <c r="F2" s="9" t="s">
        <v>144</v>
      </c>
      <c r="G2" s="9"/>
      <c r="H2" s="8"/>
    </row>
    <row r="3" spans="1:13" x14ac:dyDescent="0.15">
      <c r="A3" s="70"/>
      <c r="B3" s="71"/>
      <c r="C3" s="73"/>
      <c r="D3" s="16" t="str">
        <f>大中項目!B2</f>
        <v>DataBase Access(Mybatis3)</v>
      </c>
      <c r="E3" s="14" t="str">
        <f>大中項目!B71</f>
        <v>SQL switching by the database</v>
      </c>
      <c r="F3" s="9">
        <v>42485</v>
      </c>
      <c r="G3" s="9">
        <v>42536</v>
      </c>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x14ac:dyDescent="0.15">
      <c r="A9" s="53" t="s">
        <v>430</v>
      </c>
      <c r="B9" s="54">
        <v>1</v>
      </c>
      <c r="C9" s="26" t="s">
        <v>25</v>
      </c>
      <c r="D9" s="49" t="s">
        <v>433</v>
      </c>
      <c r="E9" s="49" t="s">
        <v>431</v>
      </c>
      <c r="F9" s="50" t="s">
        <v>432</v>
      </c>
      <c r="G9" s="49" t="s">
        <v>470</v>
      </c>
      <c r="H9" s="49" t="s">
        <v>471</v>
      </c>
      <c r="I9" s="24" t="s">
        <v>221</v>
      </c>
      <c r="K9" s="22"/>
      <c r="M9"/>
    </row>
    <row r="10" spans="1:13" s="27" customFormat="1" ht="409.5" x14ac:dyDescent="0.15">
      <c r="A10" s="53"/>
      <c r="B10" s="54">
        <v>2</v>
      </c>
      <c r="C10" s="26" t="s">
        <v>25</v>
      </c>
      <c r="D10" s="49" t="s">
        <v>434</v>
      </c>
      <c r="E10" s="49" t="s">
        <v>431</v>
      </c>
      <c r="F10" s="50" t="s">
        <v>432</v>
      </c>
      <c r="G10" s="49" t="s">
        <v>469</v>
      </c>
      <c r="H10" s="49" t="s">
        <v>435</v>
      </c>
      <c r="I10" s="24" t="s">
        <v>221</v>
      </c>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6" priority="4">
      <formula>B9&lt;&gt;""</formula>
    </cfRule>
  </conditionalFormatting>
  <conditionalFormatting sqref="B10">
    <cfRule type="expression" dxfId="5"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zoomScaleNormal="100" workbookViewId="0">
      <pane ySplit="8" topLeftCell="A9" activePane="bottomLeft" state="frozen"/>
      <selection pane="bottomLeft" activeCell="H10" sqref="H10"/>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COUNTA($D$9:$D$65506)-COUNTA($K$9:$K$65506)</f>
        <v>2</v>
      </c>
      <c r="D2" s="16" t="str">
        <f>大中項目!B1</f>
        <v>DAM3</v>
      </c>
      <c r="E2" s="14" t="str">
        <f>大中項目!A73</f>
        <v>DAM320</v>
      </c>
      <c r="F2" s="9" t="s">
        <v>144</v>
      </c>
      <c r="G2" s="9"/>
      <c r="H2" s="8"/>
    </row>
    <row r="3" spans="1:13" x14ac:dyDescent="0.15">
      <c r="A3" s="70"/>
      <c r="B3" s="71"/>
      <c r="C3" s="73"/>
      <c r="D3" s="16" t="str">
        <f>大中項目!B2</f>
        <v>DataBase Access(Mybatis3)</v>
      </c>
      <c r="E3" s="14" t="str">
        <f>大中項目!B73</f>
        <v>How to fetch a related Entity by a single SQL</v>
      </c>
      <c r="F3" s="9">
        <v>42485</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5" x14ac:dyDescent="0.15">
      <c r="A9" s="53" t="s">
        <v>436</v>
      </c>
      <c r="B9" s="54">
        <v>1</v>
      </c>
      <c r="C9" s="26" t="s">
        <v>25</v>
      </c>
      <c r="D9" s="49" t="s">
        <v>437</v>
      </c>
      <c r="E9" s="49" t="s">
        <v>438</v>
      </c>
      <c r="F9" s="50" t="s">
        <v>439</v>
      </c>
      <c r="G9" s="49"/>
      <c r="H9" s="49" t="s">
        <v>440</v>
      </c>
      <c r="I9" s="24" t="s">
        <v>221</v>
      </c>
      <c r="K9" s="22"/>
      <c r="M9"/>
    </row>
    <row r="10" spans="1:13" ht="40.5" x14ac:dyDescent="0.15">
      <c r="A10" s="53" t="s">
        <v>436</v>
      </c>
      <c r="B10" s="54">
        <v>2</v>
      </c>
      <c r="C10" s="26" t="s">
        <v>25</v>
      </c>
      <c r="D10" s="49" t="s">
        <v>488</v>
      </c>
      <c r="E10" s="49" t="s">
        <v>489</v>
      </c>
      <c r="F10" s="50" t="s">
        <v>487</v>
      </c>
      <c r="G10" s="49"/>
      <c r="H10" s="49" t="s">
        <v>440</v>
      </c>
      <c r="I10" s="24" t="s">
        <v>221</v>
      </c>
      <c r="K10" s="22"/>
      <c r="L10" s="22"/>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sheetData>
  <mergeCells count="5">
    <mergeCell ref="A1:B1"/>
    <mergeCell ref="A2:B3"/>
    <mergeCell ref="C2:C3"/>
    <mergeCell ref="A5:I5"/>
    <mergeCell ref="A6:I6"/>
  </mergeCells>
  <phoneticPr fontId="2"/>
  <conditionalFormatting sqref="B9">
    <cfRule type="expression" dxfId="4" priority="3">
      <formula>B9&lt;&gt;""</formula>
    </cfRule>
  </conditionalFormatting>
  <conditionalFormatting sqref="B10">
    <cfRule type="expression" dxfId="3"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7" bestFit="1"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COUNTA($D$9:$D$65507)-COUNTA($K$9:$K$65507)</f>
        <v>3</v>
      </c>
      <c r="D2" s="16" t="str">
        <f>大中項目!B1</f>
        <v>DAM3</v>
      </c>
      <c r="E2" s="14" t="str">
        <f>大中項目!A75</f>
        <v>DAM321</v>
      </c>
      <c r="F2" s="9" t="s">
        <v>144</v>
      </c>
      <c r="G2" s="9"/>
      <c r="H2" s="8"/>
    </row>
    <row r="3" spans="1:13" x14ac:dyDescent="0.15">
      <c r="A3" s="70"/>
      <c r="B3" s="71"/>
      <c r="C3" s="73"/>
      <c r="D3" s="16" t="str">
        <f>大中項目!B2</f>
        <v>DataBase Access(Mybatis3)</v>
      </c>
      <c r="E3" s="14" t="str">
        <f>大中項目!B75</f>
        <v>How to fetch a related Entity using a nested SQL</v>
      </c>
      <c r="F3" s="9">
        <v>42485</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78" x14ac:dyDescent="0.15">
      <c r="A9" s="53" t="s">
        <v>441</v>
      </c>
      <c r="B9" s="54">
        <v>1</v>
      </c>
      <c r="C9" s="26" t="s">
        <v>25</v>
      </c>
      <c r="D9" s="49" t="s">
        <v>442</v>
      </c>
      <c r="E9" s="49" t="s">
        <v>444</v>
      </c>
      <c r="F9" s="50" t="s">
        <v>443</v>
      </c>
      <c r="G9" s="49"/>
      <c r="H9" s="49" t="s">
        <v>445</v>
      </c>
      <c r="I9" s="24" t="s">
        <v>221</v>
      </c>
      <c r="K9" s="22"/>
      <c r="M9"/>
    </row>
    <row r="10" spans="1:13" s="27" customFormat="1" ht="27" x14ac:dyDescent="0.15">
      <c r="A10" s="53" t="s">
        <v>446</v>
      </c>
      <c r="B10" s="54">
        <v>1</v>
      </c>
      <c r="C10" s="26" t="s">
        <v>25</v>
      </c>
      <c r="D10" s="49" t="s">
        <v>447</v>
      </c>
      <c r="E10" s="49" t="s">
        <v>448</v>
      </c>
      <c r="F10" s="50" t="s">
        <v>449</v>
      </c>
      <c r="G10" s="49"/>
      <c r="H10" s="49" t="s">
        <v>450</v>
      </c>
      <c r="I10" s="24" t="s">
        <v>221</v>
      </c>
      <c r="K10" s="22"/>
      <c r="M10"/>
    </row>
    <row r="11" spans="1:13" s="27" customFormat="1" ht="40.5" x14ac:dyDescent="0.15">
      <c r="A11" s="53"/>
      <c r="B11" s="54">
        <v>2</v>
      </c>
      <c r="C11" s="26" t="s">
        <v>25</v>
      </c>
      <c r="D11" s="49" t="s">
        <v>451</v>
      </c>
      <c r="E11" s="49" t="s">
        <v>452</v>
      </c>
      <c r="F11" s="50" t="s">
        <v>453</v>
      </c>
      <c r="G11" s="49"/>
      <c r="H11" s="49" t="s">
        <v>454</v>
      </c>
      <c r="I11" s="24" t="s">
        <v>221</v>
      </c>
      <c r="K11" s="22"/>
      <c r="M11"/>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sheetData>
  <mergeCells count="5">
    <mergeCell ref="A1:B1"/>
    <mergeCell ref="A2:B3"/>
    <mergeCell ref="C2:C3"/>
    <mergeCell ref="A5:I5"/>
    <mergeCell ref="A6:I6"/>
  </mergeCells>
  <phoneticPr fontId="2"/>
  <conditionalFormatting sqref="B9">
    <cfRule type="expression" dxfId="2" priority="3">
      <formula>B9&lt;&gt;""</formula>
    </cfRule>
  </conditionalFormatting>
  <conditionalFormatting sqref="B10">
    <cfRule type="expression" dxfId="1" priority="2">
      <formula>B10&lt;&gt;""</formula>
    </cfRule>
  </conditionalFormatting>
  <conditionalFormatting sqref="B11">
    <cfRule type="expression" dxfId="0" priority="1">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ColWidth="2.625" defaultRowHeight="13.5" x14ac:dyDescent="0.15"/>
  <sheetData/>
  <phoneticPr fontId="2"/>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6"/>
  <sheetViews>
    <sheetView workbookViewId="0">
      <selection activeCell="B3" sqref="B3"/>
    </sheetView>
  </sheetViews>
  <sheetFormatPr defaultRowHeight="13.5" x14ac:dyDescent="0.15"/>
  <cols>
    <col min="2" max="3" width="11.625" style="36" bestFit="1" customWidth="1"/>
    <col min="4" max="4" width="9.125" style="36" bestFit="1" customWidth="1"/>
    <col min="5" max="5" width="9" style="36"/>
    <col min="6" max="6" width="19.875" style="36" bestFit="1" customWidth="1"/>
    <col min="7" max="7" width="9" style="36"/>
    <col min="8" max="8" width="9.25" style="36" bestFit="1" customWidth="1"/>
    <col min="9" max="9" width="13.875" style="36" bestFit="1" customWidth="1"/>
    <col min="11" max="11" width="11.625" style="36" bestFit="1" customWidth="1"/>
    <col min="12" max="12" width="10.625" style="36" bestFit="1" customWidth="1"/>
  </cols>
  <sheetData>
    <row r="2" spans="2:12" x14ac:dyDescent="0.15">
      <c r="B2" s="40"/>
    </row>
    <row r="4" spans="2:12" x14ac:dyDescent="0.15">
      <c r="B4" s="39" t="s">
        <v>65</v>
      </c>
      <c r="K4" s="39" t="s">
        <v>66</v>
      </c>
    </row>
    <row r="5" spans="2:12" x14ac:dyDescent="0.15">
      <c r="B5" s="37" t="s">
        <v>27</v>
      </c>
      <c r="C5" s="37" t="s">
        <v>28</v>
      </c>
      <c r="D5" s="37" t="s">
        <v>29</v>
      </c>
      <c r="E5" s="37" t="s">
        <v>30</v>
      </c>
      <c r="F5" s="37" t="s">
        <v>31</v>
      </c>
      <c r="G5" s="37" t="s">
        <v>32</v>
      </c>
      <c r="H5" s="37" t="s">
        <v>33</v>
      </c>
      <c r="I5" s="37" t="s">
        <v>34</v>
      </c>
      <c r="K5" s="37" t="s">
        <v>28</v>
      </c>
      <c r="L5" s="37" t="s">
        <v>35</v>
      </c>
    </row>
    <row r="6" spans="2:12" x14ac:dyDescent="0.15">
      <c r="B6" s="38" t="s">
        <v>92</v>
      </c>
      <c r="C6" s="38" t="s">
        <v>92</v>
      </c>
      <c r="D6" s="38" t="s">
        <v>74</v>
      </c>
      <c r="E6" s="38" t="s">
        <v>42</v>
      </c>
      <c r="F6" s="38" t="s">
        <v>113</v>
      </c>
      <c r="G6" s="38" t="s">
        <v>44</v>
      </c>
      <c r="H6" s="38" t="s">
        <v>114</v>
      </c>
      <c r="I6" s="34" t="s">
        <v>43</v>
      </c>
      <c r="K6" s="38" t="s">
        <v>92</v>
      </c>
      <c r="L6" s="38" t="s">
        <v>67</v>
      </c>
    </row>
    <row r="7" spans="2:12" x14ac:dyDescent="0.15">
      <c r="B7" s="38" t="s">
        <v>93</v>
      </c>
      <c r="C7" s="38" t="s">
        <v>92</v>
      </c>
      <c r="D7" s="38" t="s">
        <v>75</v>
      </c>
      <c r="E7" s="38" t="s">
        <v>42</v>
      </c>
      <c r="F7" s="38" t="s">
        <v>113</v>
      </c>
      <c r="G7" s="38" t="s">
        <v>44</v>
      </c>
      <c r="H7" s="38" t="s">
        <v>115</v>
      </c>
      <c r="I7" s="34" t="s">
        <v>45</v>
      </c>
      <c r="K7" s="38" t="s">
        <v>93</v>
      </c>
      <c r="L7" s="38" t="s">
        <v>68</v>
      </c>
    </row>
    <row r="8" spans="2:12" x14ac:dyDescent="0.15">
      <c r="B8" s="38" t="s">
        <v>94</v>
      </c>
      <c r="C8" s="38" t="s">
        <v>92</v>
      </c>
      <c r="D8" s="38" t="s">
        <v>76</v>
      </c>
      <c r="E8" s="38" t="s">
        <v>42</v>
      </c>
      <c r="F8" s="38" t="s">
        <v>113</v>
      </c>
      <c r="G8" s="38" t="s">
        <v>44</v>
      </c>
      <c r="H8" s="38" t="s">
        <v>116</v>
      </c>
      <c r="I8" s="34" t="s">
        <v>46</v>
      </c>
      <c r="K8" s="38" t="s">
        <v>94</v>
      </c>
      <c r="L8" s="38" t="s">
        <v>69</v>
      </c>
    </row>
    <row r="9" spans="2:12" x14ac:dyDescent="0.15">
      <c r="B9" s="38" t="s">
        <v>95</v>
      </c>
      <c r="C9" s="38" t="s">
        <v>36</v>
      </c>
      <c r="D9" s="38" t="s">
        <v>77</v>
      </c>
      <c r="E9" s="38" t="s">
        <v>42</v>
      </c>
      <c r="F9" s="38" t="s">
        <v>113</v>
      </c>
      <c r="G9" s="38" t="s">
        <v>44</v>
      </c>
      <c r="H9" s="38" t="s">
        <v>117</v>
      </c>
      <c r="I9" s="34" t="s">
        <v>47</v>
      </c>
      <c r="K9" s="38" t="s">
        <v>95</v>
      </c>
      <c r="L9" s="38" t="s">
        <v>70</v>
      </c>
    </row>
    <row r="10" spans="2:12" x14ac:dyDescent="0.15">
      <c r="B10" s="38" t="s">
        <v>96</v>
      </c>
      <c r="C10" s="38" t="s">
        <v>36</v>
      </c>
      <c r="D10" s="38" t="s">
        <v>78</v>
      </c>
      <c r="E10" s="38" t="s">
        <v>42</v>
      </c>
      <c r="F10" s="38" t="s">
        <v>113</v>
      </c>
      <c r="G10" s="38" t="s">
        <v>44</v>
      </c>
      <c r="H10" s="38" t="s">
        <v>118</v>
      </c>
      <c r="I10" s="34" t="s">
        <v>48</v>
      </c>
      <c r="K10" s="38" t="s">
        <v>96</v>
      </c>
      <c r="L10" s="38" t="s">
        <v>71</v>
      </c>
    </row>
    <row r="11" spans="2:12" x14ac:dyDescent="0.15">
      <c r="B11" s="38" t="s">
        <v>97</v>
      </c>
      <c r="C11" s="38" t="s">
        <v>36</v>
      </c>
      <c r="D11" s="38" t="s">
        <v>79</v>
      </c>
      <c r="E11" s="38" t="s">
        <v>42</v>
      </c>
      <c r="F11" s="38" t="s">
        <v>113</v>
      </c>
      <c r="G11" s="38" t="s">
        <v>44</v>
      </c>
      <c r="H11" s="38" t="s">
        <v>119</v>
      </c>
      <c r="I11" s="34" t="s">
        <v>49</v>
      </c>
      <c r="K11" s="38" t="s">
        <v>97</v>
      </c>
      <c r="L11" s="38" t="s">
        <v>72</v>
      </c>
    </row>
    <row r="12" spans="2:12" x14ac:dyDescent="0.15">
      <c r="B12" s="38" t="s">
        <v>98</v>
      </c>
      <c r="C12" s="38" t="s">
        <v>37</v>
      </c>
      <c r="D12" s="38" t="s">
        <v>82</v>
      </c>
      <c r="E12" s="38" t="s">
        <v>42</v>
      </c>
      <c r="F12" s="38" t="s">
        <v>113</v>
      </c>
      <c r="G12" s="38" t="s">
        <v>44</v>
      </c>
      <c r="H12" s="38" t="s">
        <v>120</v>
      </c>
      <c r="I12" s="34" t="s">
        <v>50</v>
      </c>
      <c r="K12" s="38" t="s">
        <v>98</v>
      </c>
      <c r="L12" s="38" t="s">
        <v>73</v>
      </c>
    </row>
    <row r="13" spans="2:12" x14ac:dyDescent="0.15">
      <c r="B13" s="38" t="s">
        <v>99</v>
      </c>
      <c r="C13" s="38" t="s">
        <v>37</v>
      </c>
      <c r="D13" s="38" t="s">
        <v>80</v>
      </c>
      <c r="E13" s="38" t="s">
        <v>42</v>
      </c>
      <c r="F13" s="38" t="s">
        <v>113</v>
      </c>
      <c r="G13" s="38" t="s">
        <v>44</v>
      </c>
      <c r="H13" s="38" t="s">
        <v>121</v>
      </c>
      <c r="I13" s="34" t="s">
        <v>51</v>
      </c>
    </row>
    <row r="14" spans="2:12" x14ac:dyDescent="0.15">
      <c r="B14" s="38" t="s">
        <v>100</v>
      </c>
      <c r="C14" s="38" t="s">
        <v>37</v>
      </c>
      <c r="D14" s="38" t="s">
        <v>81</v>
      </c>
      <c r="E14" s="38" t="s">
        <v>42</v>
      </c>
      <c r="F14" s="38" t="s">
        <v>113</v>
      </c>
      <c r="G14" s="38" t="s">
        <v>44</v>
      </c>
      <c r="H14" s="38" t="s">
        <v>122</v>
      </c>
      <c r="I14" s="34" t="s">
        <v>52</v>
      </c>
    </row>
    <row r="15" spans="2:12" x14ac:dyDescent="0.15">
      <c r="B15" s="38" t="s">
        <v>101</v>
      </c>
      <c r="C15" s="38" t="s">
        <v>38</v>
      </c>
      <c r="D15" s="38" t="s">
        <v>83</v>
      </c>
      <c r="E15" s="38" t="s">
        <v>42</v>
      </c>
      <c r="F15" s="38" t="s">
        <v>113</v>
      </c>
      <c r="G15" s="38" t="s">
        <v>44</v>
      </c>
      <c r="H15" s="38" t="s">
        <v>123</v>
      </c>
      <c r="I15" s="34" t="s">
        <v>53</v>
      </c>
    </row>
    <row r="16" spans="2:12" x14ac:dyDescent="0.15">
      <c r="B16" s="38" t="s">
        <v>102</v>
      </c>
      <c r="C16" s="38" t="s">
        <v>38</v>
      </c>
      <c r="D16" s="38" t="s">
        <v>84</v>
      </c>
      <c r="E16" s="38" t="s">
        <v>42</v>
      </c>
      <c r="F16" s="38" t="s">
        <v>113</v>
      </c>
      <c r="G16" s="38" t="s">
        <v>44</v>
      </c>
      <c r="H16" s="38" t="s">
        <v>124</v>
      </c>
      <c r="I16" s="34" t="s">
        <v>54</v>
      </c>
    </row>
    <row r="17" spans="2:9" x14ac:dyDescent="0.15">
      <c r="B17" s="38" t="s">
        <v>103</v>
      </c>
      <c r="C17" s="38" t="s">
        <v>38</v>
      </c>
      <c r="D17" s="38" t="s">
        <v>85</v>
      </c>
      <c r="E17" s="38" t="s">
        <v>42</v>
      </c>
      <c r="F17" s="38" t="s">
        <v>113</v>
      </c>
      <c r="G17" s="38" t="s">
        <v>44</v>
      </c>
      <c r="H17" s="38" t="s">
        <v>125</v>
      </c>
      <c r="I17" s="34" t="s">
        <v>55</v>
      </c>
    </row>
    <row r="18" spans="2:9" x14ac:dyDescent="0.15">
      <c r="B18" s="38" t="s">
        <v>104</v>
      </c>
      <c r="C18" s="38" t="s">
        <v>39</v>
      </c>
      <c r="D18" s="38" t="s">
        <v>86</v>
      </c>
      <c r="E18" s="38" t="s">
        <v>42</v>
      </c>
      <c r="F18" s="38" t="s">
        <v>113</v>
      </c>
      <c r="G18" s="38" t="s">
        <v>44</v>
      </c>
      <c r="H18" s="38" t="s">
        <v>126</v>
      </c>
      <c r="I18" s="34" t="s">
        <v>56</v>
      </c>
    </row>
    <row r="19" spans="2:9" x14ac:dyDescent="0.15">
      <c r="B19" s="38" t="s">
        <v>105</v>
      </c>
      <c r="C19" s="38" t="s">
        <v>39</v>
      </c>
      <c r="D19" s="38" t="s">
        <v>87</v>
      </c>
      <c r="E19" s="38" t="s">
        <v>42</v>
      </c>
      <c r="F19" s="38" t="s">
        <v>113</v>
      </c>
      <c r="G19" s="38" t="s">
        <v>44</v>
      </c>
      <c r="H19" s="38" t="s">
        <v>127</v>
      </c>
      <c r="I19" s="34" t="s">
        <v>57</v>
      </c>
    </row>
    <row r="20" spans="2:9" x14ac:dyDescent="0.15">
      <c r="B20" s="38" t="s">
        <v>106</v>
      </c>
      <c r="C20" s="38" t="s">
        <v>39</v>
      </c>
      <c r="D20" s="38" t="s">
        <v>88</v>
      </c>
      <c r="E20" s="38" t="s">
        <v>42</v>
      </c>
      <c r="F20" s="38" t="s">
        <v>113</v>
      </c>
      <c r="G20" s="38" t="s">
        <v>44</v>
      </c>
      <c r="H20" s="38" t="s">
        <v>128</v>
      </c>
      <c r="I20" s="34" t="s">
        <v>58</v>
      </c>
    </row>
    <row r="21" spans="2:9" x14ac:dyDescent="0.15">
      <c r="B21" s="38" t="s">
        <v>107</v>
      </c>
      <c r="C21" s="38" t="s">
        <v>40</v>
      </c>
      <c r="D21" s="38" t="s">
        <v>89</v>
      </c>
      <c r="E21" s="38" t="s">
        <v>42</v>
      </c>
      <c r="F21" s="38" t="s">
        <v>113</v>
      </c>
      <c r="G21" s="38" t="s">
        <v>44</v>
      </c>
      <c r="H21" s="38" t="s">
        <v>129</v>
      </c>
      <c r="I21" s="34" t="s">
        <v>59</v>
      </c>
    </row>
    <row r="22" spans="2:9" x14ac:dyDescent="0.15">
      <c r="B22" s="38" t="s">
        <v>108</v>
      </c>
      <c r="C22" s="38" t="s">
        <v>40</v>
      </c>
      <c r="D22" s="38" t="s">
        <v>90</v>
      </c>
      <c r="E22" s="38" t="s">
        <v>42</v>
      </c>
      <c r="F22" s="38" t="s">
        <v>113</v>
      </c>
      <c r="G22" s="38" t="s">
        <v>44</v>
      </c>
      <c r="H22" s="38" t="s">
        <v>130</v>
      </c>
      <c r="I22" s="34" t="s">
        <v>60</v>
      </c>
    </row>
    <row r="23" spans="2:9" x14ac:dyDescent="0.15">
      <c r="B23" s="38" t="s">
        <v>109</v>
      </c>
      <c r="C23" s="38" t="s">
        <v>40</v>
      </c>
      <c r="D23" s="38" t="s">
        <v>91</v>
      </c>
      <c r="E23" s="38" t="s">
        <v>42</v>
      </c>
      <c r="F23" s="38" t="s">
        <v>113</v>
      </c>
      <c r="G23" s="38" t="s">
        <v>44</v>
      </c>
      <c r="H23" s="38" t="s">
        <v>131</v>
      </c>
      <c r="I23" s="34" t="s">
        <v>61</v>
      </c>
    </row>
    <row r="24" spans="2:9" x14ac:dyDescent="0.15">
      <c r="B24" s="38" t="s">
        <v>110</v>
      </c>
      <c r="C24" s="38" t="s">
        <v>41</v>
      </c>
      <c r="D24" s="38" t="s">
        <v>135</v>
      </c>
      <c r="E24" s="38" t="s">
        <v>42</v>
      </c>
      <c r="F24" s="38" t="s">
        <v>113</v>
      </c>
      <c r="G24" s="38" t="s">
        <v>44</v>
      </c>
      <c r="H24" s="38" t="s">
        <v>132</v>
      </c>
      <c r="I24" s="34" t="s">
        <v>62</v>
      </c>
    </row>
    <row r="25" spans="2:9" x14ac:dyDescent="0.15">
      <c r="B25" s="38" t="s">
        <v>111</v>
      </c>
      <c r="C25" s="38" t="s">
        <v>41</v>
      </c>
      <c r="D25" s="38" t="s">
        <v>136</v>
      </c>
      <c r="E25" s="38" t="s">
        <v>42</v>
      </c>
      <c r="F25" s="38" t="s">
        <v>113</v>
      </c>
      <c r="G25" s="38" t="s">
        <v>44</v>
      </c>
      <c r="H25" s="38" t="s">
        <v>133</v>
      </c>
      <c r="I25" s="34" t="s">
        <v>63</v>
      </c>
    </row>
    <row r="26" spans="2:9" x14ac:dyDescent="0.15">
      <c r="B26" s="38" t="s">
        <v>112</v>
      </c>
      <c r="C26" s="38" t="s">
        <v>41</v>
      </c>
      <c r="D26" s="38" t="s">
        <v>137</v>
      </c>
      <c r="E26" s="38" t="s">
        <v>42</v>
      </c>
      <c r="F26" s="38" t="s">
        <v>113</v>
      </c>
      <c r="G26" s="38" t="s">
        <v>44</v>
      </c>
      <c r="H26" s="38" t="s">
        <v>134</v>
      </c>
      <c r="I26" s="34" t="s">
        <v>64</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zoomScaleNormal="100" workbookViewId="0">
      <pane ySplit="8" topLeftCell="A13" activePane="bottomLeft" state="frozen"/>
      <selection pane="bottomLeft" activeCell="A13" sqref="A13"/>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COUNTA($D$9:$D$65519)-COUNTA($K$9:$K$65519)</f>
        <v>5</v>
      </c>
      <c r="D2" s="16" t="str">
        <f>大中項目!B1</f>
        <v>DAM3</v>
      </c>
      <c r="E2" s="14" t="str">
        <f>大中項目!A10</f>
        <v>DAM302</v>
      </c>
      <c r="F2" s="9" t="s">
        <v>144</v>
      </c>
      <c r="G2" s="9"/>
      <c r="H2" s="8"/>
    </row>
    <row r="3" spans="1:13" x14ac:dyDescent="0.15">
      <c r="A3" s="70"/>
      <c r="B3" s="71"/>
      <c r="C3" s="73"/>
      <c r="D3" s="16" t="str">
        <f>大中項目!B2</f>
        <v>DataBase Access(Mybatis3)</v>
      </c>
      <c r="E3" s="14" t="str">
        <f>大中項目!B10</f>
        <v>MyBatis3 settings</v>
      </c>
      <c r="F3" s="9">
        <v>42474</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54" x14ac:dyDescent="0.15">
      <c r="A9" s="28" t="str">
        <f>大中項目!C10</f>
        <v>DAM30201</v>
      </c>
      <c r="B9" s="25">
        <f t="shared" ref="B9:B13" ca="1" si="0">IF(A9&lt;&gt;"",1,INDIRECT(ADDRESS(ROW(B9)-1,COLUMN(B9),4))+1)</f>
        <v>1</v>
      </c>
      <c r="C9" s="26" t="s">
        <v>25</v>
      </c>
      <c r="D9" s="49" t="s">
        <v>237</v>
      </c>
      <c r="E9" s="49" t="s">
        <v>241</v>
      </c>
      <c r="F9" s="50" t="s">
        <v>240</v>
      </c>
      <c r="G9" s="49"/>
      <c r="H9" s="49" t="s">
        <v>247</v>
      </c>
      <c r="I9" s="24" t="s">
        <v>221</v>
      </c>
      <c r="K9" s="22"/>
      <c r="M9"/>
    </row>
    <row r="10" spans="1:13" ht="54" x14ac:dyDescent="0.15">
      <c r="A10" s="28" t="s">
        <v>242</v>
      </c>
      <c r="B10" s="15">
        <f t="shared" ca="1" si="0"/>
        <v>1</v>
      </c>
      <c r="C10" s="51" t="s">
        <v>25</v>
      </c>
      <c r="D10" s="49" t="s">
        <v>243</v>
      </c>
      <c r="E10" s="57" t="s">
        <v>474</v>
      </c>
      <c r="F10" s="57" t="s">
        <v>475</v>
      </c>
      <c r="G10" s="57"/>
      <c r="H10" s="57" t="s">
        <v>476</v>
      </c>
      <c r="I10" s="52" t="s">
        <v>221</v>
      </c>
      <c r="J10" s="22"/>
      <c r="K10" s="22"/>
      <c r="L10" s="22"/>
      <c r="M10" s="27"/>
    </row>
    <row r="11" spans="1:13" ht="67.5" x14ac:dyDescent="0.15">
      <c r="A11" s="28" t="s">
        <v>244</v>
      </c>
      <c r="B11" s="15">
        <f t="shared" ca="1" si="0"/>
        <v>1</v>
      </c>
      <c r="C11" s="51" t="s">
        <v>25</v>
      </c>
      <c r="D11" s="49" t="s">
        <v>456</v>
      </c>
      <c r="E11" s="49" t="s">
        <v>245</v>
      </c>
      <c r="F11" s="49" t="s">
        <v>246</v>
      </c>
      <c r="G11" s="49"/>
      <c r="H11" s="49" t="s">
        <v>247</v>
      </c>
      <c r="I11" s="52" t="s">
        <v>221</v>
      </c>
      <c r="J11" s="22"/>
      <c r="K11" s="22"/>
      <c r="L11" s="22"/>
      <c r="M11" s="27"/>
    </row>
    <row r="12" spans="1:13" ht="256.5" x14ac:dyDescent="0.15">
      <c r="A12" s="28" t="s">
        <v>249</v>
      </c>
      <c r="B12" s="15">
        <f t="shared" ca="1" si="0"/>
        <v>1</v>
      </c>
      <c r="C12" s="26" t="s">
        <v>25</v>
      </c>
      <c r="D12" s="5" t="s">
        <v>248</v>
      </c>
      <c r="E12" s="20" t="s">
        <v>253</v>
      </c>
      <c r="F12" s="21" t="s">
        <v>254</v>
      </c>
      <c r="G12" s="13"/>
      <c r="H12" s="13" t="s">
        <v>250</v>
      </c>
      <c r="I12" s="12" t="s">
        <v>221</v>
      </c>
      <c r="J12" s="22"/>
      <c r="K12" s="22"/>
      <c r="L12" s="22"/>
      <c r="M12" s="27"/>
    </row>
    <row r="13" spans="1:13" ht="81" x14ac:dyDescent="0.15">
      <c r="A13" s="53" t="s">
        <v>251</v>
      </c>
      <c r="B13" s="17">
        <f t="shared" ca="1" si="0"/>
        <v>1</v>
      </c>
      <c r="C13" s="26" t="s">
        <v>25</v>
      </c>
      <c r="D13" s="5" t="s">
        <v>252</v>
      </c>
      <c r="E13" s="20" t="s">
        <v>255</v>
      </c>
      <c r="F13" s="21" t="s">
        <v>256</v>
      </c>
      <c r="G13" s="13"/>
      <c r="H13" s="13" t="s">
        <v>257</v>
      </c>
      <c r="I13" s="12" t="s">
        <v>221</v>
      </c>
      <c r="J13" s="22"/>
      <c r="K13" s="22"/>
      <c r="L13" s="22"/>
      <c r="M13" s="27"/>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row r="29" spans="11:12" x14ac:dyDescent="0.15">
      <c r="K29" s="22"/>
      <c r="L29" s="22"/>
    </row>
    <row r="30" spans="11:12" x14ac:dyDescent="0.15">
      <c r="K30" s="22"/>
      <c r="L30" s="22"/>
    </row>
    <row r="31" spans="11:12" x14ac:dyDescent="0.15">
      <c r="K31" s="22"/>
      <c r="L31" s="22"/>
    </row>
    <row r="32" spans="11:12" x14ac:dyDescent="0.15">
      <c r="K32" s="22"/>
      <c r="L32" s="22"/>
    </row>
  </sheetData>
  <mergeCells count="5">
    <mergeCell ref="A1:B1"/>
    <mergeCell ref="A2:B3"/>
    <mergeCell ref="C2:C3"/>
    <mergeCell ref="A5:I5"/>
    <mergeCell ref="A6:I6"/>
  </mergeCells>
  <phoneticPr fontId="2"/>
  <conditionalFormatting sqref="B9">
    <cfRule type="expression" dxfId="54" priority="6">
      <formula>B9&lt;&gt;""</formula>
    </cfRule>
  </conditionalFormatting>
  <conditionalFormatting sqref="B13">
    <cfRule type="expression" dxfId="53" priority="5">
      <formula>B13&lt;&gt;""</formula>
    </cfRule>
  </conditionalFormatting>
  <conditionalFormatting sqref="B11">
    <cfRule type="expression" dxfId="52" priority="4">
      <formula>B11&lt;&gt;""</formula>
    </cfRule>
  </conditionalFormatting>
  <conditionalFormatting sqref="B10">
    <cfRule type="expression" dxfId="51" priority="3">
      <formula>B10&lt;&gt;""</formula>
    </cfRule>
  </conditionalFormatting>
  <conditionalFormatting sqref="B12">
    <cfRule type="expression" dxfId="50" priority="2">
      <formula>B12&lt;&gt;""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Normal="100" workbookViewId="0">
      <pane ySplit="8" topLeftCell="A9"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COUNTA($D$9:$D$65515)-COUNTA($K$9:$K$65515)</f>
        <v>1</v>
      </c>
      <c r="D2" s="16" t="str">
        <f>大中項目!B1</f>
        <v>DAM3</v>
      </c>
      <c r="E2" s="14" t="str">
        <f>大中項目!A16</f>
        <v>DAM303</v>
      </c>
      <c r="F2" s="9" t="s">
        <v>144</v>
      </c>
      <c r="G2" s="9"/>
      <c r="H2" s="8"/>
    </row>
    <row r="3" spans="1:13" x14ac:dyDescent="0.15">
      <c r="A3" s="70"/>
      <c r="B3" s="71"/>
      <c r="C3" s="73"/>
      <c r="D3" s="16" t="str">
        <f>大中項目!B2</f>
        <v>DataBase Access(Mybatis3)</v>
      </c>
      <c r="E3" s="14" t="str">
        <f>大中項目!B16</f>
        <v>Implementation of database access process</v>
      </c>
      <c r="F3" s="9">
        <v>42475</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5" x14ac:dyDescent="0.15">
      <c r="A9" s="53" t="s">
        <v>258</v>
      </c>
      <c r="B9" s="54">
        <f t="shared" ref="B9" ca="1" si="0">IF(A9&lt;&gt;"",1,INDIRECT(ADDRESS(ROW(B9)-1,COLUMN(B9),4))+1)</f>
        <v>1</v>
      </c>
      <c r="C9" s="26" t="s">
        <v>25</v>
      </c>
      <c r="D9" s="49" t="s">
        <v>259</v>
      </c>
      <c r="E9" s="49" t="s">
        <v>260</v>
      </c>
      <c r="F9" s="50" t="s">
        <v>261</v>
      </c>
      <c r="G9" s="49"/>
      <c r="H9" s="49" t="s">
        <v>262</v>
      </c>
      <c r="I9" s="24" t="s">
        <v>221</v>
      </c>
      <c r="K9" s="22"/>
      <c r="M9"/>
    </row>
    <row r="10" spans="1:13" x14ac:dyDescent="0.15">
      <c r="K10" s="22"/>
      <c r="L10" s="22"/>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sheetData>
  <mergeCells count="5">
    <mergeCell ref="A1:B1"/>
    <mergeCell ref="A2:B3"/>
    <mergeCell ref="C2:C3"/>
    <mergeCell ref="A5:I5"/>
    <mergeCell ref="A6:I6"/>
  </mergeCells>
  <phoneticPr fontId="2"/>
  <conditionalFormatting sqref="B9">
    <cfRule type="expression" dxfId="49" priority="5">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266</v>
      </c>
      <c r="B2" s="69"/>
      <c r="C2" s="72">
        <f>COUNTA($D$9:$D$65516)-COUNTA($K$9:$K$65516)</f>
        <v>3</v>
      </c>
      <c r="D2" s="16" t="str">
        <f>大中項目!B1</f>
        <v>DAM3</v>
      </c>
      <c r="E2" s="14" t="str">
        <f>大中項目!A18</f>
        <v>DAM304</v>
      </c>
      <c r="F2" s="9" t="s">
        <v>144</v>
      </c>
      <c r="G2" s="9"/>
      <c r="H2" s="8"/>
    </row>
    <row r="3" spans="1:13" x14ac:dyDescent="0.15">
      <c r="A3" s="70"/>
      <c r="B3" s="71"/>
      <c r="C3" s="73"/>
      <c r="D3" s="16" t="str">
        <f>大中項目!B2</f>
        <v>DataBase Access(Mybatis3)</v>
      </c>
      <c r="E3" s="14" t="str">
        <f>大中項目!B18</f>
        <v>How to map a JavaBean in Search results</v>
      </c>
      <c r="F3" s="9">
        <v>42478</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276</v>
      </c>
      <c r="H8" s="6" t="s">
        <v>18</v>
      </c>
      <c r="I8" s="6" t="s">
        <v>19</v>
      </c>
    </row>
    <row r="9" spans="1:13" s="27" customFormat="1" ht="256.5" x14ac:dyDescent="0.15">
      <c r="A9" s="53" t="s">
        <v>263</v>
      </c>
      <c r="B9" s="54">
        <f t="shared" ref="B9" ca="1" si="0">IF(A9&lt;&gt;"",1,INDIRECT(ADDRESS(ROW(B9)-1,COLUMN(B9),4))+1)</f>
        <v>1</v>
      </c>
      <c r="C9" s="26" t="s">
        <v>25</v>
      </c>
      <c r="D9" s="49" t="s">
        <v>264</v>
      </c>
      <c r="E9" s="49" t="s">
        <v>269</v>
      </c>
      <c r="F9" s="50" t="s">
        <v>268</v>
      </c>
      <c r="G9" s="49"/>
      <c r="H9" s="49" t="s">
        <v>270</v>
      </c>
      <c r="I9" s="24" t="s">
        <v>221</v>
      </c>
      <c r="K9" s="22"/>
      <c r="M9"/>
    </row>
    <row r="10" spans="1:13" s="27" customFormat="1" ht="121.5" x14ac:dyDescent="0.15">
      <c r="A10" s="53"/>
      <c r="B10" s="54">
        <v>2</v>
      </c>
      <c r="C10" s="26" t="s">
        <v>25</v>
      </c>
      <c r="D10" s="49" t="s">
        <v>264</v>
      </c>
      <c r="E10" s="49" t="s">
        <v>271</v>
      </c>
      <c r="F10" s="50" t="s">
        <v>272</v>
      </c>
      <c r="G10" s="49"/>
      <c r="H10" s="49" t="s">
        <v>273</v>
      </c>
      <c r="I10" s="24" t="s">
        <v>221</v>
      </c>
      <c r="K10" s="22"/>
      <c r="M10"/>
    </row>
    <row r="11" spans="1:13" s="27" customFormat="1" ht="409.5" x14ac:dyDescent="0.15">
      <c r="A11" s="53" t="s">
        <v>267</v>
      </c>
      <c r="B11" s="54">
        <f t="shared" ref="B11" ca="1" si="1">IF(A11&lt;&gt;"",1,INDIRECT(ADDRESS(ROW(B11)-1,COLUMN(B11),4))+1)</f>
        <v>1</v>
      </c>
      <c r="C11" s="26" t="s">
        <v>25</v>
      </c>
      <c r="D11" s="49" t="s">
        <v>265</v>
      </c>
      <c r="E11" s="49" t="s">
        <v>274</v>
      </c>
      <c r="F11" s="50" t="s">
        <v>275</v>
      </c>
      <c r="G11" s="49" t="s">
        <v>277</v>
      </c>
      <c r="H11" s="49" t="s">
        <v>278</v>
      </c>
      <c r="I11" s="24" t="s">
        <v>221</v>
      </c>
      <c r="K11" s="22"/>
      <c r="M11"/>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row r="29" spans="11:12" x14ac:dyDescent="0.15">
      <c r="K29" s="22"/>
      <c r="L29" s="22"/>
    </row>
  </sheetData>
  <mergeCells count="5">
    <mergeCell ref="A1:B1"/>
    <mergeCell ref="A2:B3"/>
    <mergeCell ref="C2:C3"/>
    <mergeCell ref="A5:I5"/>
    <mergeCell ref="A6:I6"/>
  </mergeCells>
  <phoneticPr fontId="2"/>
  <conditionalFormatting sqref="B9:B10">
    <cfRule type="expression" dxfId="48" priority="2">
      <formula>B9&lt;&gt;""</formula>
    </cfRule>
  </conditionalFormatting>
  <conditionalFormatting sqref="B11">
    <cfRule type="expression" dxfId="47" priority="1">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tabSelected="1" zoomScale="80" zoomScaleNormal="80" workbookViewId="0">
      <pane ySplit="8" topLeftCell="A20" activePane="bottomLeft" state="frozen"/>
      <selection pane="bottomLeft" activeCell="E32" sqref="E3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3.5" customWidth="1"/>
    <col min="11" max="11" width="41.875"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COUNTA($D$9:$D$65516)-COUNTA($K$9:$K$65516)</f>
        <v>9</v>
      </c>
      <c r="D2" s="16" t="str">
        <f>大中項目!B1</f>
        <v>DAM3</v>
      </c>
      <c r="E2" s="14" t="str">
        <f>大中項目!A21</f>
        <v>DAM305</v>
      </c>
      <c r="F2" s="9" t="s">
        <v>144</v>
      </c>
      <c r="G2" s="9" t="s">
        <v>495</v>
      </c>
      <c r="H2" s="8"/>
    </row>
    <row r="3" spans="1:13" x14ac:dyDescent="0.15">
      <c r="A3" s="70"/>
      <c r="B3" s="71"/>
      <c r="C3" s="73"/>
      <c r="D3" s="16" t="str">
        <f>大中項目!B2</f>
        <v>DataBase Access(Mybatis3)</v>
      </c>
      <c r="E3" s="14" t="str">
        <f>大中項目!B21</f>
        <v>Search process for Entity</v>
      </c>
      <c r="F3" s="9">
        <v>42478</v>
      </c>
      <c r="G3" s="9">
        <v>43444</v>
      </c>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409.5" customHeight="1" x14ac:dyDescent="0.15">
      <c r="A9" s="84" t="s">
        <v>279</v>
      </c>
      <c r="B9" s="82">
        <f t="shared" ref="B9" ca="1" si="0">IF(A9&lt;&gt;"",1,INDIRECT(ADDRESS(ROW(B9)-1,COLUMN(B9),4))+1)</f>
        <v>1</v>
      </c>
      <c r="C9" s="80" t="s">
        <v>25</v>
      </c>
      <c r="D9" s="80" t="s">
        <v>280</v>
      </c>
      <c r="E9" s="80" t="s">
        <v>284</v>
      </c>
      <c r="F9" s="80" t="s">
        <v>281</v>
      </c>
      <c r="G9" s="86"/>
      <c r="H9" s="80" t="s">
        <v>283</v>
      </c>
      <c r="I9" s="80" t="s">
        <v>221</v>
      </c>
      <c r="K9" s="22"/>
      <c r="M9"/>
    </row>
    <row r="10" spans="1:13" s="27" customFormat="1" x14ac:dyDescent="0.15">
      <c r="A10" s="85"/>
      <c r="B10" s="83"/>
      <c r="C10" s="81" t="s">
        <v>25</v>
      </c>
      <c r="D10" s="81"/>
      <c r="E10" s="81"/>
      <c r="F10" s="81"/>
      <c r="G10" s="87"/>
      <c r="H10" s="81"/>
      <c r="I10" s="81"/>
      <c r="K10" s="22"/>
      <c r="M10"/>
    </row>
    <row r="11" spans="1:13" s="27" customFormat="1" ht="171.75" customHeight="1" x14ac:dyDescent="0.15">
      <c r="A11" s="84"/>
      <c r="B11" s="82">
        <v>2</v>
      </c>
      <c r="C11" s="80" t="s">
        <v>236</v>
      </c>
      <c r="D11" s="80" t="s">
        <v>280</v>
      </c>
      <c r="E11" s="80" t="s">
        <v>285</v>
      </c>
      <c r="F11" s="80" t="s">
        <v>281</v>
      </c>
      <c r="G11" s="86"/>
      <c r="H11" s="80" t="s">
        <v>286</v>
      </c>
      <c r="I11" s="80" t="s">
        <v>221</v>
      </c>
      <c r="K11" s="22"/>
      <c r="M11"/>
    </row>
    <row r="12" spans="1:13" ht="197.25" customHeight="1" x14ac:dyDescent="0.15">
      <c r="A12" s="85"/>
      <c r="B12" s="83"/>
      <c r="C12" s="81"/>
      <c r="D12" s="81"/>
      <c r="E12" s="81"/>
      <c r="F12" s="81"/>
      <c r="G12" s="87"/>
      <c r="H12" s="81"/>
      <c r="I12" s="81"/>
      <c r="K12" s="22"/>
      <c r="L12" s="22"/>
    </row>
    <row r="13" spans="1:13" s="27" customFormat="1" ht="409.5" customHeight="1" x14ac:dyDescent="0.15">
      <c r="A13" s="53" t="s">
        <v>282</v>
      </c>
      <c r="B13" s="54">
        <f t="shared" ref="B13" ca="1" si="1">IF(A13&lt;&gt;"",1,INDIRECT(ADDRESS(ROW(B13)-1,COLUMN(B13),4))+1)</f>
        <v>1</v>
      </c>
      <c r="C13" s="26" t="s">
        <v>25</v>
      </c>
      <c r="D13" s="49" t="s">
        <v>287</v>
      </c>
      <c r="E13" s="50" t="s">
        <v>288</v>
      </c>
      <c r="F13" s="50" t="s">
        <v>457</v>
      </c>
      <c r="G13" s="49"/>
      <c r="H13" s="49" t="s">
        <v>289</v>
      </c>
      <c r="I13" s="24" t="s">
        <v>221</v>
      </c>
      <c r="K13" s="22"/>
      <c r="M13"/>
    </row>
    <row r="14" spans="1:13" s="27" customFormat="1" ht="162" x14ac:dyDescent="0.15">
      <c r="A14" s="53"/>
      <c r="B14" s="54">
        <f t="shared" ref="B14" ca="1" si="2">IF(A14&lt;&gt;"",1,INDIRECT(ADDRESS(ROW(B14)-1,COLUMN(B14),4))+1)</f>
        <v>2</v>
      </c>
      <c r="C14" s="26" t="s">
        <v>25</v>
      </c>
      <c r="D14" s="49" t="s">
        <v>287</v>
      </c>
      <c r="E14" s="50" t="s">
        <v>290</v>
      </c>
      <c r="F14" s="50" t="s">
        <v>291</v>
      </c>
      <c r="G14" s="49"/>
      <c r="H14" s="49" t="s">
        <v>289</v>
      </c>
      <c r="I14" s="24" t="s">
        <v>221</v>
      </c>
      <c r="K14" s="22"/>
      <c r="M14"/>
    </row>
    <row r="15" spans="1:13" s="27" customFormat="1" ht="148.5" x14ac:dyDescent="0.15">
      <c r="A15" s="53" t="s">
        <v>299</v>
      </c>
      <c r="B15" s="54">
        <f t="shared" ref="B15" ca="1" si="3">IF(A15&lt;&gt;"",1,INDIRECT(ADDRESS(ROW(B15)-1,COLUMN(B15),4))+1)</f>
        <v>1</v>
      </c>
      <c r="C15" s="26" t="s">
        <v>25</v>
      </c>
      <c r="D15" s="49" t="s">
        <v>294</v>
      </c>
      <c r="E15" s="50" t="s">
        <v>292</v>
      </c>
      <c r="F15" s="50" t="s">
        <v>293</v>
      </c>
      <c r="G15" s="49"/>
      <c r="H15" s="49" t="s">
        <v>295</v>
      </c>
      <c r="I15" s="24" t="s">
        <v>221</v>
      </c>
      <c r="K15" s="22"/>
      <c r="M15"/>
    </row>
    <row r="16" spans="1:13" s="27" customFormat="1" ht="175.5" x14ac:dyDescent="0.15">
      <c r="A16" s="53"/>
      <c r="B16" s="54">
        <f t="shared" ref="B16" ca="1" si="4">IF(A16&lt;&gt;"",1,INDIRECT(ADDRESS(ROW(B16)-1,COLUMN(B16),4))+1)</f>
        <v>2</v>
      </c>
      <c r="C16" s="26" t="s">
        <v>25</v>
      </c>
      <c r="D16" s="49" t="s">
        <v>296</v>
      </c>
      <c r="E16" s="50" t="s">
        <v>292</v>
      </c>
      <c r="F16" s="50" t="s">
        <v>298</v>
      </c>
      <c r="G16" s="49"/>
      <c r="H16" s="49" t="s">
        <v>297</v>
      </c>
      <c r="I16" s="24" t="s">
        <v>221</v>
      </c>
      <c r="K16" s="22"/>
      <c r="M16"/>
    </row>
    <row r="17" spans="1:13" s="27" customFormat="1" ht="409.5" x14ac:dyDescent="0.15">
      <c r="A17" s="53" t="s">
        <v>458</v>
      </c>
      <c r="B17" s="54">
        <f t="shared" ref="B17:B19" ca="1" si="5">IF(A17&lt;&gt;"",1,INDIRECT(ADDRESS(ROW(B17)-1,COLUMN(B17),4))+1)</f>
        <v>1</v>
      </c>
      <c r="C17" s="26" t="s">
        <v>25</v>
      </c>
      <c r="D17" s="49" t="s">
        <v>300</v>
      </c>
      <c r="E17" s="50" t="s">
        <v>301</v>
      </c>
      <c r="F17" s="55" t="s">
        <v>303</v>
      </c>
      <c r="G17" s="49"/>
      <c r="H17" s="49" t="s">
        <v>302</v>
      </c>
      <c r="I17" s="24" t="s">
        <v>221</v>
      </c>
      <c r="K17" s="22"/>
      <c r="M17"/>
    </row>
    <row r="18" spans="1:13" s="27" customFormat="1" ht="409.5" x14ac:dyDescent="0.15">
      <c r="A18" s="53" t="s">
        <v>304</v>
      </c>
      <c r="B18" s="54">
        <f t="shared" ca="1" si="5"/>
        <v>1</v>
      </c>
      <c r="C18" s="26" t="s">
        <v>25</v>
      </c>
      <c r="D18" s="49" t="s">
        <v>305</v>
      </c>
      <c r="E18" s="50" t="s">
        <v>306</v>
      </c>
      <c r="F18" s="50" t="s">
        <v>307</v>
      </c>
      <c r="G18" s="49"/>
      <c r="H18" s="49" t="s">
        <v>308</v>
      </c>
      <c r="I18" s="24" t="s">
        <v>221</v>
      </c>
      <c r="K18" s="22"/>
      <c r="M18"/>
    </row>
    <row r="19" spans="1:13" s="27" customFormat="1" ht="405" x14ac:dyDescent="0.15">
      <c r="A19" s="53" t="s">
        <v>309</v>
      </c>
      <c r="B19" s="54">
        <f t="shared" ca="1" si="5"/>
        <v>1</v>
      </c>
      <c r="C19" s="26" t="s">
        <v>25</v>
      </c>
      <c r="D19" s="49" t="s">
        <v>310</v>
      </c>
      <c r="E19" s="50" t="s">
        <v>311</v>
      </c>
      <c r="F19" s="50" t="s">
        <v>312</v>
      </c>
      <c r="G19" s="49"/>
      <c r="H19" s="49" t="s">
        <v>308</v>
      </c>
      <c r="I19" s="24" t="s">
        <v>221</v>
      </c>
      <c r="K19" s="22"/>
      <c r="M19"/>
    </row>
    <row r="20" spans="1:13" ht="94.5" x14ac:dyDescent="0.15">
      <c r="A20" s="53" t="s">
        <v>492</v>
      </c>
      <c r="B20" s="54">
        <f t="shared" ref="B20" ca="1" si="6">IF(A20&lt;&gt;"",1,INDIRECT(ADDRESS(ROW(B20)-1,COLUMN(B20),4))+1)</f>
        <v>1</v>
      </c>
      <c r="C20" s="58" t="s">
        <v>25</v>
      </c>
      <c r="D20" s="59" t="s">
        <v>496</v>
      </c>
      <c r="E20" s="60" t="s">
        <v>493</v>
      </c>
      <c r="F20" s="60" t="s">
        <v>494</v>
      </c>
      <c r="G20" s="59"/>
      <c r="H20" s="59" t="s">
        <v>497</v>
      </c>
      <c r="I20" s="61" t="s">
        <v>221</v>
      </c>
      <c r="J20" s="22"/>
      <c r="K20" s="22" t="s">
        <v>498</v>
      </c>
      <c r="L20" s="22"/>
    </row>
    <row r="21" spans="1:13" x14ac:dyDescent="0.15">
      <c r="K21" s="22"/>
      <c r="L21" s="22"/>
    </row>
    <row r="22" spans="1:13" x14ac:dyDescent="0.15">
      <c r="K22" s="22"/>
      <c r="L22" s="22"/>
    </row>
    <row r="23" spans="1:13" x14ac:dyDescent="0.15">
      <c r="K23" s="22"/>
      <c r="L23" s="22"/>
    </row>
    <row r="24" spans="1:13" x14ac:dyDescent="0.15">
      <c r="K24" s="22"/>
      <c r="L24" s="22"/>
    </row>
    <row r="25" spans="1:13" x14ac:dyDescent="0.15">
      <c r="K25" s="22"/>
      <c r="L25" s="22"/>
    </row>
    <row r="26" spans="1:13" x14ac:dyDescent="0.15">
      <c r="K26" s="22"/>
      <c r="L26" s="22"/>
    </row>
    <row r="27" spans="1:13" x14ac:dyDescent="0.15">
      <c r="K27" s="22"/>
      <c r="L27" s="22"/>
    </row>
    <row r="28" spans="1:13" x14ac:dyDescent="0.15">
      <c r="K28" s="22"/>
      <c r="L28" s="22"/>
    </row>
    <row r="29" spans="1:13" x14ac:dyDescent="0.15">
      <c r="K29" s="22"/>
      <c r="L29" s="22"/>
    </row>
  </sheetData>
  <mergeCells count="23">
    <mergeCell ref="B11:B12"/>
    <mergeCell ref="A11:A12"/>
    <mergeCell ref="I11:I12"/>
    <mergeCell ref="A9:A10"/>
    <mergeCell ref="G9:G10"/>
    <mergeCell ref="H9:H10"/>
    <mergeCell ref="I9:I10"/>
    <mergeCell ref="D11:D12"/>
    <mergeCell ref="E11:E12"/>
    <mergeCell ref="F11:F12"/>
    <mergeCell ref="G11:G12"/>
    <mergeCell ref="H11:H12"/>
    <mergeCell ref="C11:C12"/>
    <mergeCell ref="F9:F10"/>
    <mergeCell ref="E9:E10"/>
    <mergeCell ref="D9:D10"/>
    <mergeCell ref="C9:C10"/>
    <mergeCell ref="B9:B10"/>
    <mergeCell ref="A1:B1"/>
    <mergeCell ref="A2:B3"/>
    <mergeCell ref="C2:C3"/>
    <mergeCell ref="A5:I5"/>
    <mergeCell ref="A6:I6"/>
  </mergeCells>
  <phoneticPr fontId="2"/>
  <conditionalFormatting sqref="B9 B11">
    <cfRule type="expression" dxfId="46" priority="11">
      <formula>B9&lt;&gt;""</formula>
    </cfRule>
  </conditionalFormatting>
  <conditionalFormatting sqref="B14">
    <cfRule type="expression" dxfId="45" priority="7">
      <formula>B14&lt;&gt;""</formula>
    </cfRule>
  </conditionalFormatting>
  <conditionalFormatting sqref="B13">
    <cfRule type="expression" dxfId="44" priority="8">
      <formula>B13&lt;&gt;""</formula>
    </cfRule>
  </conditionalFormatting>
  <conditionalFormatting sqref="B15">
    <cfRule type="expression" dxfId="43" priority="6">
      <formula>B15&lt;&gt;""</formula>
    </cfRule>
  </conditionalFormatting>
  <conditionalFormatting sqref="B16">
    <cfRule type="expression" dxfId="42" priority="5">
      <formula>B16&lt;&gt;""</formula>
    </cfRule>
  </conditionalFormatting>
  <conditionalFormatting sqref="B17">
    <cfRule type="expression" dxfId="41" priority="4">
      <formula>B17&lt;&gt;""</formula>
    </cfRule>
  </conditionalFormatting>
  <conditionalFormatting sqref="B18">
    <cfRule type="expression" dxfId="40" priority="3">
      <formula>B18&lt;&gt;""</formula>
    </cfRule>
  </conditionalFormatting>
  <conditionalFormatting sqref="B19">
    <cfRule type="expression" dxfId="39" priority="2">
      <formula>B19&lt;&gt;""</formula>
    </cfRule>
  </conditionalFormatting>
  <conditionalFormatting sqref="B20">
    <cfRule type="expression" dxfId="38" priority="1">
      <formula>B20&lt;&gt;""</formula>
    </cfRule>
  </conditionalFormatting>
  <dataValidations count="2">
    <dataValidation type="list" allowBlank="1" showInputMessage="1" showErrorMessage="1" sqref="I9:I11 I13:I20">
      <formula1>"Selenium:○,Seleniumu:△,Selenium:×,JUnit:○,JUnit:△,Junit:×,手動実行,机上"</formula1>
    </dataValidation>
    <dataValidation type="list" allowBlank="1" showInputMessage="1" showErrorMessage="1" sqref="C9:C11 C13:C2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COUNTA($D$9:$D$65515)-COUNTA($K$9:$K$65515)</f>
        <v>5</v>
      </c>
      <c r="D2" s="16" t="str">
        <f>大中項目!B1</f>
        <v>DAM3</v>
      </c>
      <c r="E2" s="14" t="str">
        <f>大中項目!A29</f>
        <v>DAM306</v>
      </c>
      <c r="F2" s="9" t="s">
        <v>144</v>
      </c>
      <c r="G2" s="9"/>
      <c r="H2" s="8"/>
    </row>
    <row r="3" spans="1:13" x14ac:dyDescent="0.15">
      <c r="A3" s="70"/>
      <c r="B3" s="71"/>
      <c r="C3" s="73"/>
      <c r="D3" s="16" t="str">
        <f>大中項目!B2</f>
        <v>DataBase Access(Mybatis3)</v>
      </c>
      <c r="E3" s="14" t="str">
        <f>大中項目!B29</f>
        <v>Entity registration process</v>
      </c>
      <c r="F3" s="9">
        <v>42479</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364.5" x14ac:dyDescent="0.15">
      <c r="A9" s="53" t="s">
        <v>313</v>
      </c>
      <c r="B9" s="54">
        <f t="shared" ref="B9" ca="1" si="0">IF(A9&lt;&gt;"",1,INDIRECT(ADDRESS(ROW(B9)-1,COLUMN(B9),4))+1)</f>
        <v>1</v>
      </c>
      <c r="C9" s="26" t="s">
        <v>25</v>
      </c>
      <c r="D9" s="49" t="s">
        <v>314</v>
      </c>
      <c r="E9" s="49" t="s">
        <v>315</v>
      </c>
      <c r="F9" s="50" t="s">
        <v>337</v>
      </c>
      <c r="G9" s="49"/>
      <c r="H9" s="49" t="s">
        <v>316</v>
      </c>
      <c r="I9" s="24" t="s">
        <v>221</v>
      </c>
      <c r="K9" s="22"/>
      <c r="M9"/>
    </row>
    <row r="10" spans="1:13" s="27" customFormat="1" ht="378" x14ac:dyDescent="0.15">
      <c r="A10" s="53"/>
      <c r="B10" s="54">
        <f t="shared" ref="B10" ca="1" si="1">IF(A10&lt;&gt;"",1,INDIRECT(ADDRESS(ROW(B10)-1,COLUMN(B10),4))+1)</f>
        <v>2</v>
      </c>
      <c r="C10" s="26" t="s">
        <v>25</v>
      </c>
      <c r="D10" s="49" t="s">
        <v>318</v>
      </c>
      <c r="E10" s="49" t="s">
        <v>317</v>
      </c>
      <c r="F10" s="50" t="s">
        <v>336</v>
      </c>
      <c r="G10" s="49"/>
      <c r="H10" s="49" t="s">
        <v>319</v>
      </c>
      <c r="I10" s="24" t="s">
        <v>221</v>
      </c>
      <c r="K10" s="22"/>
      <c r="M10"/>
    </row>
    <row r="11" spans="1:13" s="27" customFormat="1" ht="378" x14ac:dyDescent="0.15">
      <c r="A11" s="53"/>
      <c r="B11" s="54">
        <f t="shared" ref="B11" ca="1" si="2">IF(A11&lt;&gt;"",1,INDIRECT(ADDRESS(ROW(B11)-1,COLUMN(B11),4))+1)</f>
        <v>3</v>
      </c>
      <c r="C11" s="26" t="s">
        <v>25</v>
      </c>
      <c r="D11" s="49" t="s">
        <v>320</v>
      </c>
      <c r="E11" s="49" t="s">
        <v>317</v>
      </c>
      <c r="F11" s="50" t="s">
        <v>335</v>
      </c>
      <c r="G11" s="49"/>
      <c r="H11" s="49" t="s">
        <v>321</v>
      </c>
      <c r="I11" s="24" t="s">
        <v>221</v>
      </c>
      <c r="K11" s="22"/>
      <c r="M11"/>
    </row>
    <row r="12" spans="1:13" s="27" customFormat="1" ht="54" x14ac:dyDescent="0.15">
      <c r="A12" s="53" t="s">
        <v>322</v>
      </c>
      <c r="B12" s="54">
        <f t="shared" ref="B12" ca="1" si="3">IF(A12&lt;&gt;"",1,INDIRECT(ADDRESS(ROW(B12)-1,COLUMN(B12),4))+1)</f>
        <v>1</v>
      </c>
      <c r="C12" s="26" t="s">
        <v>25</v>
      </c>
      <c r="D12" s="49" t="s">
        <v>323</v>
      </c>
      <c r="E12" s="49" t="s">
        <v>324</v>
      </c>
      <c r="F12" s="50" t="s">
        <v>325</v>
      </c>
      <c r="G12" s="49"/>
      <c r="H12" s="49" t="s">
        <v>326</v>
      </c>
      <c r="I12" s="24" t="s">
        <v>221</v>
      </c>
      <c r="K12" s="22"/>
      <c r="M12"/>
    </row>
    <row r="13" spans="1:13" s="27" customFormat="1" ht="391.5" x14ac:dyDescent="0.15">
      <c r="A13" s="53" t="s">
        <v>327</v>
      </c>
      <c r="B13" s="54">
        <f t="shared" ref="B13" ca="1" si="4">IF(A13&lt;&gt;"",1,INDIRECT(ADDRESS(ROW(B13)-1,COLUMN(B13),4))+1)</f>
        <v>1</v>
      </c>
      <c r="C13" s="26" t="s">
        <v>25</v>
      </c>
      <c r="D13" s="49" t="s">
        <v>328</v>
      </c>
      <c r="E13" s="49" t="s">
        <v>333</v>
      </c>
      <c r="F13" s="50" t="s">
        <v>329</v>
      </c>
      <c r="G13" s="49"/>
      <c r="H13" s="49" t="s">
        <v>330</v>
      </c>
      <c r="I13" s="24" t="s">
        <v>221</v>
      </c>
      <c r="K13" s="22"/>
      <c r="M13"/>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sheetData>
  <mergeCells count="5">
    <mergeCell ref="A1:B1"/>
    <mergeCell ref="A2:B3"/>
    <mergeCell ref="C2:C3"/>
    <mergeCell ref="A5:I5"/>
    <mergeCell ref="A6:I6"/>
  </mergeCells>
  <phoneticPr fontId="2"/>
  <conditionalFormatting sqref="B9">
    <cfRule type="expression" dxfId="37" priority="5">
      <formula>B9&lt;&gt;""</formula>
    </cfRule>
  </conditionalFormatting>
  <conditionalFormatting sqref="B10">
    <cfRule type="expression" dxfId="36" priority="4">
      <formula>B10&lt;&gt;""</formula>
    </cfRule>
  </conditionalFormatting>
  <conditionalFormatting sqref="B11">
    <cfRule type="expression" dxfId="35" priority="3">
      <formula>B11&lt;&gt;""</formula>
    </cfRule>
  </conditionalFormatting>
  <conditionalFormatting sqref="B12">
    <cfRule type="expression" dxfId="34" priority="2">
      <formula>B12&lt;&gt;""</formula>
    </cfRule>
  </conditionalFormatting>
  <conditionalFormatting sqref="B13">
    <cfRule type="expression" dxfId="33" priority="1">
      <formula>B13&lt;&gt;""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COUNTA($D$9:$D$65515)-COUNTA($K$9:$K$65515)</f>
        <v>2</v>
      </c>
      <c r="D2" s="16" t="str">
        <f>大中項目!B1</f>
        <v>DAM3</v>
      </c>
      <c r="E2" s="14" t="str">
        <f>大中項目!A33</f>
        <v>DAM307</v>
      </c>
      <c r="F2" s="9" t="s">
        <v>144</v>
      </c>
      <c r="G2" s="9"/>
      <c r="H2" s="8"/>
    </row>
    <row r="3" spans="1:13" x14ac:dyDescent="0.15">
      <c r="A3" s="70"/>
      <c r="B3" s="71"/>
      <c r="C3" s="73"/>
      <c r="D3" s="16" t="str">
        <f>大中項目!B2</f>
        <v>DataBase Access(Mybatis3)</v>
      </c>
      <c r="E3" s="14" t="str">
        <f>大中項目!B33</f>
        <v>Update process of Entity</v>
      </c>
      <c r="F3" s="9">
        <v>42479</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243" x14ac:dyDescent="0.15">
      <c r="A9" s="53" t="s">
        <v>331</v>
      </c>
      <c r="B9" s="54">
        <f t="shared" ref="B9" ca="1" si="0">IF(A9&lt;&gt;"",1,INDIRECT(ADDRESS(ROW(B9)-1,COLUMN(B9),4))+1)</f>
        <v>1</v>
      </c>
      <c r="C9" s="26" t="s">
        <v>25</v>
      </c>
      <c r="D9" s="49" t="s">
        <v>332</v>
      </c>
      <c r="E9" s="49" t="s">
        <v>334</v>
      </c>
      <c r="F9" s="50" t="s">
        <v>338</v>
      </c>
      <c r="G9" s="49"/>
      <c r="H9" s="49" t="s">
        <v>339</v>
      </c>
      <c r="I9" s="24" t="s">
        <v>221</v>
      </c>
      <c r="K9" s="22"/>
      <c r="M9"/>
    </row>
    <row r="10" spans="1:13" s="27" customFormat="1" ht="337.5" x14ac:dyDescent="0.15">
      <c r="A10" s="53" t="s">
        <v>349</v>
      </c>
      <c r="B10" s="54">
        <f t="shared" ref="B10" ca="1" si="1">IF(A10&lt;&gt;"",1,INDIRECT(ADDRESS(ROW(B10)-1,COLUMN(B10),4))+1)</f>
        <v>1</v>
      </c>
      <c r="C10" s="26" t="s">
        <v>25</v>
      </c>
      <c r="D10" s="49" t="s">
        <v>341</v>
      </c>
      <c r="E10" s="49" t="s">
        <v>459</v>
      </c>
      <c r="F10" s="50" t="s">
        <v>342</v>
      </c>
      <c r="G10" s="49"/>
      <c r="H10" s="49" t="s">
        <v>343</v>
      </c>
      <c r="I10" s="24" t="s">
        <v>221</v>
      </c>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sheetData>
  <mergeCells count="5">
    <mergeCell ref="A1:B1"/>
    <mergeCell ref="A2:B3"/>
    <mergeCell ref="C2:C3"/>
    <mergeCell ref="A5:I5"/>
    <mergeCell ref="A6:I6"/>
  </mergeCells>
  <phoneticPr fontId="2"/>
  <conditionalFormatting sqref="B9">
    <cfRule type="expression" dxfId="32" priority="2">
      <formula>B9&lt;&gt;""</formula>
    </cfRule>
  </conditionalFormatting>
  <conditionalFormatting sqref="B10">
    <cfRule type="expression" dxfId="31" priority="1">
      <formula>B10&lt;&gt;""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Normal="10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1" max="11" width="13.625" bestFit="1" customWidth="1"/>
  </cols>
  <sheetData>
    <row r="1" spans="1:13" ht="27" x14ac:dyDescent="0.15">
      <c r="A1" s="66" t="s">
        <v>6</v>
      </c>
      <c r="B1" s="67"/>
      <c r="C1" s="6" t="s">
        <v>7</v>
      </c>
      <c r="D1" s="6" t="s">
        <v>8</v>
      </c>
      <c r="E1" s="6" t="s">
        <v>9</v>
      </c>
      <c r="F1" s="6" t="s">
        <v>10</v>
      </c>
      <c r="G1" s="6" t="s">
        <v>11</v>
      </c>
      <c r="H1" s="7" t="s">
        <v>12</v>
      </c>
    </row>
    <row r="2" spans="1:13" x14ac:dyDescent="0.15">
      <c r="A2" s="68" t="s">
        <v>20</v>
      </c>
      <c r="B2" s="69"/>
      <c r="C2" s="72">
        <f>COUNTA($D$9:$D$65515)-COUNTA($K$9:$K$65515)</f>
        <v>2</v>
      </c>
      <c r="D2" s="16" t="str">
        <f>大中項目!B1</f>
        <v>DAM3</v>
      </c>
      <c r="E2" s="14" t="str">
        <f>大中項目!A36</f>
        <v>DAM308</v>
      </c>
      <c r="F2" s="9" t="s">
        <v>144</v>
      </c>
      <c r="G2" s="9"/>
      <c r="H2" s="8"/>
    </row>
    <row r="3" spans="1:13" x14ac:dyDescent="0.15">
      <c r="A3" s="70"/>
      <c r="B3" s="71"/>
      <c r="C3" s="73"/>
      <c r="D3" s="16" t="str">
        <f>大中項目!B2</f>
        <v>DataBase Access(Mybatis3)</v>
      </c>
      <c r="E3" s="14" t="str">
        <f>大中項目!B36</f>
        <v>Delete process for Entity</v>
      </c>
      <c r="F3" s="9">
        <v>42480</v>
      </c>
      <c r="G3" s="9"/>
      <c r="H3" s="9"/>
    </row>
    <row r="4" spans="1:13" x14ac:dyDescent="0.15">
      <c r="A4" s="10"/>
      <c r="B4" s="10"/>
      <c r="C4" s="10"/>
      <c r="D4" s="10"/>
      <c r="E4" s="10"/>
      <c r="F4" s="10"/>
      <c r="G4" s="10"/>
      <c r="H4" s="10"/>
      <c r="I4" s="10"/>
    </row>
    <row r="5" spans="1:13" x14ac:dyDescent="0.15">
      <c r="A5" s="74" t="s">
        <v>13</v>
      </c>
      <c r="B5" s="75"/>
      <c r="C5" s="75"/>
      <c r="D5" s="75"/>
      <c r="E5" s="75"/>
      <c r="F5" s="75"/>
      <c r="G5" s="75"/>
      <c r="H5" s="75"/>
      <c r="I5" s="76"/>
    </row>
    <row r="6" spans="1:13" ht="42" customHeight="1" x14ac:dyDescent="0.15">
      <c r="A6" s="77" t="s">
        <v>14</v>
      </c>
      <c r="B6" s="78"/>
      <c r="C6" s="78"/>
      <c r="D6" s="78"/>
      <c r="E6" s="78"/>
      <c r="F6" s="78"/>
      <c r="G6" s="78"/>
      <c r="H6" s="78"/>
      <c r="I6" s="79"/>
    </row>
    <row r="7" spans="1:13" x14ac:dyDescent="0.15">
      <c r="A7" s="11"/>
      <c r="B7" s="11"/>
      <c r="C7" s="11"/>
      <c r="D7" s="11"/>
      <c r="E7" s="11"/>
      <c r="F7" s="11"/>
      <c r="G7" s="11"/>
      <c r="H7" s="11"/>
      <c r="I7" s="11"/>
    </row>
    <row r="8" spans="1:13" ht="27" x14ac:dyDescent="0.15">
      <c r="A8" s="6" t="s">
        <v>4</v>
      </c>
      <c r="B8" s="7" t="s">
        <v>21</v>
      </c>
      <c r="C8" s="6" t="s">
        <v>15</v>
      </c>
      <c r="D8" s="6" t="s">
        <v>16</v>
      </c>
      <c r="E8" s="6" t="s">
        <v>17</v>
      </c>
      <c r="F8" s="7" t="s">
        <v>22</v>
      </c>
      <c r="G8" s="7" t="s">
        <v>23</v>
      </c>
      <c r="H8" s="6" t="s">
        <v>18</v>
      </c>
      <c r="I8" s="6" t="s">
        <v>19</v>
      </c>
    </row>
    <row r="9" spans="1:13" s="27" customFormat="1" ht="202.5" x14ac:dyDescent="0.15">
      <c r="A9" s="53" t="s">
        <v>340</v>
      </c>
      <c r="B9" s="54">
        <f t="shared" ref="B9:B10" ca="1" si="0">IF(A9&lt;&gt;"",1,INDIRECT(ADDRESS(ROW(B9)-1,COLUMN(B9),4))+1)</f>
        <v>1</v>
      </c>
      <c r="C9" s="26" t="s">
        <v>25</v>
      </c>
      <c r="D9" s="49" t="s">
        <v>344</v>
      </c>
      <c r="E9" s="49" t="s">
        <v>346</v>
      </c>
      <c r="F9" s="50" t="s">
        <v>352</v>
      </c>
      <c r="G9" s="49"/>
      <c r="H9" s="49" t="s">
        <v>347</v>
      </c>
      <c r="I9" s="24" t="s">
        <v>221</v>
      </c>
      <c r="K9" s="22"/>
      <c r="M9"/>
    </row>
    <row r="10" spans="1:13" s="27" customFormat="1" ht="243" x14ac:dyDescent="0.15">
      <c r="A10" s="53" t="s">
        <v>348</v>
      </c>
      <c r="B10" s="54">
        <f t="shared" ca="1" si="0"/>
        <v>1</v>
      </c>
      <c r="C10" s="26" t="s">
        <v>25</v>
      </c>
      <c r="D10" s="49" t="s">
        <v>345</v>
      </c>
      <c r="E10" s="49" t="s">
        <v>350</v>
      </c>
      <c r="F10" s="50" t="s">
        <v>351</v>
      </c>
      <c r="G10" s="49"/>
      <c r="H10" s="49" t="s">
        <v>353</v>
      </c>
      <c r="I10" s="24" t="s">
        <v>221</v>
      </c>
      <c r="K10" s="22"/>
      <c r="M10"/>
    </row>
    <row r="11" spans="1:13" x14ac:dyDescent="0.15">
      <c r="K11" s="22"/>
      <c r="L11" s="22"/>
    </row>
    <row r="12" spans="1:13" x14ac:dyDescent="0.15">
      <c r="K12" s="22"/>
      <c r="L12" s="22"/>
    </row>
    <row r="13" spans="1:13" x14ac:dyDescent="0.15">
      <c r="K13" s="22"/>
      <c r="L13" s="22"/>
    </row>
    <row r="14" spans="1:13" x14ac:dyDescent="0.15">
      <c r="K14" s="22"/>
      <c r="L14" s="22"/>
    </row>
    <row r="15" spans="1:13" x14ac:dyDescent="0.15">
      <c r="K15" s="22"/>
      <c r="L15" s="22"/>
    </row>
    <row r="16" spans="1:13" x14ac:dyDescent="0.15">
      <c r="K16" s="22"/>
      <c r="L16" s="22"/>
    </row>
    <row r="17" spans="11:12" x14ac:dyDescent="0.15">
      <c r="K17" s="22"/>
      <c r="L17" s="22"/>
    </row>
    <row r="18" spans="11:12" x14ac:dyDescent="0.15">
      <c r="K18" s="22"/>
      <c r="L18" s="22"/>
    </row>
    <row r="19" spans="11:12" x14ac:dyDescent="0.15">
      <c r="K19" s="22"/>
      <c r="L19" s="22"/>
    </row>
    <row r="20" spans="11:12" x14ac:dyDescent="0.15">
      <c r="K20" s="22"/>
      <c r="L20" s="22"/>
    </row>
    <row r="21" spans="11:12" x14ac:dyDescent="0.15">
      <c r="K21" s="22"/>
      <c r="L21" s="22"/>
    </row>
    <row r="22" spans="11:12" x14ac:dyDescent="0.15">
      <c r="K22" s="22"/>
      <c r="L22" s="22"/>
    </row>
    <row r="23" spans="11:12" x14ac:dyDescent="0.15">
      <c r="K23" s="22"/>
      <c r="L23" s="22"/>
    </row>
    <row r="24" spans="11:12" x14ac:dyDescent="0.15">
      <c r="K24" s="22"/>
      <c r="L24" s="22"/>
    </row>
    <row r="25" spans="11:12" x14ac:dyDescent="0.15">
      <c r="K25" s="22"/>
      <c r="L25" s="22"/>
    </row>
    <row r="26" spans="11:12" x14ac:dyDescent="0.15">
      <c r="K26" s="22"/>
      <c r="L26" s="22"/>
    </row>
    <row r="27" spans="11:12" x14ac:dyDescent="0.15">
      <c r="K27" s="22"/>
      <c r="L27" s="22"/>
    </row>
    <row r="28" spans="11:12" x14ac:dyDescent="0.15">
      <c r="K28" s="22"/>
      <c r="L28" s="22"/>
    </row>
  </sheetData>
  <mergeCells count="5">
    <mergeCell ref="A1:B1"/>
    <mergeCell ref="A2:B3"/>
    <mergeCell ref="C2:C3"/>
    <mergeCell ref="A5:I5"/>
    <mergeCell ref="A6:I6"/>
  </mergeCells>
  <phoneticPr fontId="2"/>
  <conditionalFormatting sqref="B9">
    <cfRule type="expression" dxfId="30" priority="2">
      <formula>B9&lt;&gt;""</formula>
    </cfRule>
  </conditionalFormatting>
  <conditionalFormatting sqref="B10">
    <cfRule type="expression" dxfId="29" priority="1">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22</vt:i4>
      </vt:variant>
    </vt:vector>
  </HeadingPairs>
  <TitlesOfParts>
    <vt:vector size="46" baseType="lpstr">
      <vt:lpstr>大中項目</vt:lpstr>
      <vt:lpstr>DAM301</vt:lpstr>
      <vt:lpstr>DAM302</vt:lpstr>
      <vt:lpstr>DAM303</vt:lpstr>
      <vt:lpstr>DAM304</vt:lpstr>
      <vt:lpstr>DAM305</vt:lpstr>
      <vt:lpstr>DAM306</vt:lpstr>
      <vt:lpstr>DAM307</vt:lpstr>
      <vt:lpstr>DAM308</vt:lpstr>
      <vt:lpstr>DAM309</vt:lpstr>
      <vt:lpstr>DAM310</vt:lpstr>
      <vt:lpstr>DAM311</vt:lpstr>
      <vt:lpstr>DAM312</vt:lpstr>
      <vt:lpstr>DAM313</vt:lpstr>
      <vt:lpstr>DAM314</vt:lpstr>
      <vt:lpstr>DAM315</vt:lpstr>
      <vt:lpstr>DAM316</vt:lpstr>
      <vt:lpstr>DAM317</vt:lpstr>
      <vt:lpstr>DAM318</vt:lpstr>
      <vt:lpstr>DAM319</vt:lpstr>
      <vt:lpstr>DAM320</vt:lpstr>
      <vt:lpstr>DAM321</vt:lpstr>
      <vt:lpstr>試験シナリオ</vt:lpstr>
      <vt:lpstr>試験データ</vt:lpstr>
      <vt:lpstr>'DAM301'!Print_Titles</vt:lpstr>
      <vt:lpstr>'DAM302'!Print_Titles</vt:lpstr>
      <vt:lpstr>'DAM303'!Print_Titles</vt:lpstr>
      <vt:lpstr>'DAM304'!Print_Titles</vt:lpstr>
      <vt:lpstr>'DAM305'!Print_Titles</vt:lpstr>
      <vt:lpstr>'DAM306'!Print_Titles</vt:lpstr>
      <vt:lpstr>'DAM307'!Print_Titles</vt:lpstr>
      <vt:lpstr>'DAM308'!Print_Titles</vt:lpstr>
      <vt:lpstr>'DAM309'!Print_Titles</vt:lpstr>
      <vt:lpstr>'DAM310'!Print_Titles</vt:lpstr>
      <vt:lpstr>'DAM311'!Print_Titles</vt:lpstr>
      <vt:lpstr>'DAM312'!Print_Titles</vt:lpstr>
      <vt:lpstr>'DAM313'!Print_Titles</vt:lpstr>
      <vt:lpstr>'DAM314'!Print_Titles</vt:lpstr>
      <vt:lpstr>'DAM315'!Print_Titles</vt:lpstr>
      <vt:lpstr>'DAM316'!Print_Titles</vt:lpstr>
      <vt:lpstr>'DAM317'!Print_Titles</vt:lpstr>
      <vt:lpstr>'DAM318'!Print_Titles</vt:lpstr>
      <vt:lpstr>'DAM319'!Print_Titles</vt:lpstr>
      <vt:lpstr>'DAM320'!Print_Titles</vt:lpstr>
      <vt:lpstr>'DAM321'!Print_Titles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岩堀　奨平</cp:lastModifiedBy>
  <cp:lastPrinted>2013-11-12T01:02:24Z</cp:lastPrinted>
  <dcterms:created xsi:type="dcterms:W3CDTF">2013-11-07T11:05:46Z</dcterms:created>
  <dcterms:modified xsi:type="dcterms:W3CDTF">2018-12-10T01:27:24Z</dcterms:modified>
</cp:coreProperties>
</file>