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U611244\Desktop\workspace\spring-functionaltest\docs\02_機能毎のテスト\"/>
    </mc:Choice>
  </mc:AlternateContent>
  <bookViews>
    <workbookView xWindow="4185" yWindow="2055" windowWidth="16245" windowHeight="6255" tabRatio="817" activeTab="6"/>
  </bookViews>
  <sheets>
    <sheet name="大中項目" sheetId="1" r:id="rId1"/>
    <sheet name="DJPA01" sheetId="7" r:id="rId2"/>
    <sheet name="DJPA02" sheetId="9" r:id="rId3"/>
    <sheet name="DJPA03" sheetId="10" r:id="rId4"/>
    <sheet name="DJPA04" sheetId="12" r:id="rId5"/>
    <sheet name="DJPA05" sheetId="13" r:id="rId6"/>
    <sheet name="DJPA06" sheetId="16" r:id="rId7"/>
    <sheet name="DJPA07" sheetId="15" r:id="rId8"/>
    <sheet name="DJPA08" sheetId="17" r:id="rId9"/>
    <sheet name="DJPA09" sheetId="18" r:id="rId10"/>
    <sheet name="DJPA10" sheetId="19" r:id="rId11"/>
    <sheet name="DJPA11" sheetId="20" r:id="rId12"/>
    <sheet name="DJPA12" sheetId="21" r:id="rId13"/>
    <sheet name="DJPA13" sheetId="22" r:id="rId14"/>
    <sheet name="DJPA14" sheetId="23" r:id="rId15"/>
    <sheet name="DJPA15" sheetId="24" r:id="rId16"/>
    <sheet name="DJPA16" sheetId="25" r:id="rId17"/>
  </sheets>
  <definedNames>
    <definedName name="_xlnm.Print_Titles" localSheetId="1">DJPA01!$1:$8</definedName>
    <definedName name="_xlnm.Print_Titles" localSheetId="2">DJPA02!$1:$8</definedName>
    <definedName name="_xlnm.Print_Titles" localSheetId="3">DJPA03!$1:$8</definedName>
    <definedName name="_xlnm.Print_Titles" localSheetId="4">DJPA04!$1:$8</definedName>
    <definedName name="_xlnm.Print_Titles" localSheetId="5">DJPA05!$1:$8</definedName>
    <definedName name="_xlnm.Print_Titles" localSheetId="6">DJPA06!$1:$8</definedName>
    <definedName name="_xlnm.Print_Titles" localSheetId="7">DJPA07!$1:$8</definedName>
    <definedName name="_xlnm.Print_Titles" localSheetId="8">DJPA08!$1:$8</definedName>
    <definedName name="_xlnm.Print_Titles" localSheetId="9">DJPA09!$1:$8</definedName>
    <definedName name="_xlnm.Print_Titles" localSheetId="10">DJPA10!$1:$8</definedName>
    <definedName name="_xlnm.Print_Titles" localSheetId="11">DJPA11!$1:$8</definedName>
    <definedName name="_xlnm.Print_Titles" localSheetId="12">DJPA12!$1:$8</definedName>
    <definedName name="_xlnm.Print_Titles" localSheetId="13">DJPA13!$1:$8</definedName>
    <definedName name="_xlnm.Print_Titles" localSheetId="14">DJPA14!$1:$8</definedName>
    <definedName name="_xlnm.Print_Titles" localSheetId="15">DJPA15!$1:$8</definedName>
    <definedName name="_xlnm.Print_Titles" localSheetId="16">DJPA16!$1:$8</definedName>
    <definedName name="_xlnm.Print_Titles" localSheetId="0">大中項目!$1:$4</definedName>
  </definedNames>
  <calcPr calcId="162913"/>
</workbook>
</file>

<file path=xl/calcChain.xml><?xml version="1.0" encoding="utf-8"?>
<calcChain xmlns="http://schemas.openxmlformats.org/spreadsheetml/2006/main">
  <c r="D3" i="25" l="1"/>
  <c r="D2" i="25"/>
  <c r="C2" i="25"/>
  <c r="A58" i="1"/>
  <c r="C58" i="1" s="1"/>
  <c r="D3" i="24" l="1"/>
  <c r="D2" i="24"/>
  <c r="C2" i="24"/>
  <c r="A55" i="1"/>
  <c r="C55" i="1" s="1"/>
  <c r="C56" i="1" s="1"/>
  <c r="D3" i="23"/>
  <c r="D2" i="23"/>
  <c r="C2" i="23"/>
  <c r="A53" i="1" l="1"/>
  <c r="C53" i="1" s="1"/>
  <c r="D3" i="22"/>
  <c r="D2" i="22"/>
  <c r="C2" i="22"/>
  <c r="A51" i="1"/>
  <c r="C51" i="1" s="1"/>
  <c r="D3" i="21"/>
  <c r="D2" i="21"/>
  <c r="C2" i="21"/>
  <c r="A48" i="1"/>
  <c r="C48" i="1" s="1"/>
  <c r="C49" i="1" s="1"/>
  <c r="D3" i="20"/>
  <c r="D2" i="20"/>
  <c r="C2" i="20"/>
  <c r="A43" i="1"/>
  <c r="C43" i="1" s="1"/>
  <c r="C44" i="1" s="1"/>
  <c r="D3" i="19" l="1"/>
  <c r="D2" i="19"/>
  <c r="C2" i="19"/>
  <c r="A46" i="1" l="1"/>
  <c r="C46" i="1" s="1"/>
  <c r="D3" i="18"/>
  <c r="D2" i="18"/>
  <c r="C2" i="18"/>
  <c r="A33" i="1"/>
  <c r="C33" i="1" s="1"/>
  <c r="C34" i="1" s="1"/>
  <c r="C35" i="1" s="1"/>
  <c r="C36" i="1" s="1"/>
  <c r="D3" i="17"/>
  <c r="D2" i="17"/>
  <c r="C2" i="17"/>
  <c r="A28" i="1"/>
  <c r="C28" i="1" s="1"/>
  <c r="C29" i="1" s="1"/>
  <c r="C30" i="1" s="1"/>
  <c r="C31" i="1" s="1"/>
  <c r="D3" i="16" l="1"/>
  <c r="D2" i="16"/>
  <c r="C2" i="16"/>
  <c r="A25" i="1"/>
  <c r="C25" i="1" s="1"/>
  <c r="C26" i="1" s="1"/>
  <c r="D3" i="15" l="1"/>
  <c r="D2" i="15"/>
  <c r="C2" i="15"/>
  <c r="A38" i="1" l="1"/>
  <c r="C38" i="1" s="1"/>
  <c r="C39" i="1" s="1"/>
  <c r="C40" i="1" s="1"/>
  <c r="C41" i="1" s="1"/>
  <c r="D3" i="13"/>
  <c r="D2" i="13"/>
  <c r="C2" i="13"/>
  <c r="D3" i="12" l="1"/>
  <c r="D2" i="12"/>
  <c r="C2" i="12"/>
  <c r="A22" i="1"/>
  <c r="C22" i="1" l="1"/>
  <c r="C23" i="1" s="1"/>
  <c r="D3" i="10"/>
  <c r="D2" i="10"/>
  <c r="C2" i="10"/>
  <c r="A19" i="1"/>
  <c r="C19" i="1" s="1"/>
  <c r="C20" i="1" s="1"/>
  <c r="A14" i="1"/>
  <c r="C14" i="1" s="1"/>
  <c r="C15" i="1" s="1"/>
  <c r="C16" i="1" s="1"/>
  <c r="C17" i="1" s="1"/>
  <c r="C2" i="7" l="1"/>
  <c r="C2" i="9" l="1"/>
  <c r="C2" i="1" s="1"/>
  <c r="D3" i="9" l="1"/>
  <c r="D2" i="9"/>
  <c r="B9" i="7" l="1"/>
  <c r="D3" i="7" l="1"/>
  <c r="D2" i="7"/>
  <c r="A6" i="1" l="1"/>
  <c r="A5" i="1"/>
  <c r="C5" i="1" s="1"/>
  <c r="A10" i="1"/>
  <c r="C6" i="1" l="1"/>
  <c r="C7" i="1" s="1"/>
  <c r="C8" i="1" s="1"/>
  <c r="C10" i="1" l="1"/>
  <c r="C11" i="1" s="1"/>
  <c r="C12" i="1" s="1"/>
</calcChain>
</file>

<file path=xl/comments1.xml><?xml version="1.0" encoding="utf-8"?>
<comments xmlns="http://schemas.openxmlformats.org/spreadsheetml/2006/main">
  <authors>
    <author>Unde, Sandeep</author>
  </authors>
  <commentList>
    <comment ref="D8" authorId="0" shapeId="0">
      <text>
        <r>
          <rPr>
            <b/>
            <sz val="9"/>
            <color indexed="81"/>
            <rFont val="Tahoma"/>
            <family val="2"/>
          </rPr>
          <t>Unde, Sandeep:</t>
        </r>
        <r>
          <rPr>
            <sz val="9"/>
            <color indexed="81"/>
            <rFont val="Tahoma"/>
            <family val="2"/>
          </rPr>
          <t xml:space="preserve">
This setting is already tested in above scenarios. So no new case would be added.</t>
        </r>
      </text>
    </comment>
  </commentList>
</comments>
</file>

<file path=xl/comments2.xml><?xml version="1.0" encoding="utf-8"?>
<comments xmlns="http://schemas.openxmlformats.org/spreadsheetml/2006/main">
  <authors>
    <author>Unde, Sandeep</author>
  </authors>
  <commentList>
    <comment ref="I9" authorId="0" shapeId="0">
      <text>
        <r>
          <rPr>
            <b/>
            <sz val="9"/>
            <color indexed="32"/>
            <rFont val="Tahoma"/>
            <family val="2"/>
          </rPr>
          <t>Unde, Sandeep:</t>
        </r>
        <r>
          <rPr>
            <sz val="9"/>
            <color indexed="32"/>
            <rFont val="Tahoma"/>
            <family val="2"/>
          </rPr>
          <t xml:space="preserve">
The tes case has been taken care in DJPA0301</t>
        </r>
      </text>
    </comment>
    <comment ref="I10" authorId="0" shapeId="0">
      <text>
        <r>
          <rPr>
            <b/>
            <sz val="9"/>
            <color indexed="81"/>
            <rFont val="Tahoma"/>
            <family val="2"/>
          </rPr>
          <t>Unde, Sandeep:</t>
        </r>
        <r>
          <rPr>
            <sz val="9"/>
            <color indexed="81"/>
            <rFont val="Tahoma"/>
            <family val="2"/>
          </rPr>
          <t xml:space="preserve">
Raised issue # 1463 on guideline</t>
        </r>
      </text>
    </comment>
  </commentList>
</comments>
</file>

<file path=xl/comments3.xml><?xml version="1.0" encoding="utf-8"?>
<comments xmlns="http://schemas.openxmlformats.org/spreadsheetml/2006/main">
  <authors>
    <author>Unde, Sandeep</author>
  </authors>
  <commentList>
    <comment ref="I9" authorId="0" shapeId="0">
      <text>
        <r>
          <rPr>
            <b/>
            <sz val="9"/>
            <color indexed="81"/>
            <rFont val="Tahoma"/>
            <family val="2"/>
          </rPr>
          <t>Unde, Sandeep:</t>
        </r>
        <r>
          <rPr>
            <sz val="9"/>
            <color indexed="81"/>
            <rFont val="Tahoma"/>
            <family val="2"/>
          </rPr>
          <t xml:space="preserve">
Raised issue #1464 on guideline</t>
        </r>
      </text>
    </comment>
  </commentList>
</comments>
</file>

<file path=xl/comments4.xml><?xml version="1.0" encoding="utf-8"?>
<comments xmlns="http://schemas.openxmlformats.org/spreadsheetml/2006/main">
  <authors>
    <author>Unde, Sandeep</author>
  </authors>
  <commentList>
    <comment ref="I10" authorId="0" shapeId="0">
      <text>
        <r>
          <rPr>
            <b/>
            <sz val="9"/>
            <color indexed="81"/>
            <rFont val="Tahoma"/>
            <family val="2"/>
          </rPr>
          <t>Unde, Sandeep:</t>
        </r>
        <r>
          <rPr>
            <sz val="9"/>
            <color indexed="81"/>
            <rFont val="Tahoma"/>
            <family val="2"/>
          </rPr>
          <t xml:space="preserve">
This test case is taken care in DJPA0803.No additional test case is added.</t>
        </r>
      </text>
    </comment>
  </commentList>
</comments>
</file>

<file path=xl/comments5.xml><?xml version="1.0" encoding="utf-8"?>
<comments xmlns="http://schemas.openxmlformats.org/spreadsheetml/2006/main">
  <authors>
    <author>Unde, Sandeep</author>
  </authors>
  <commentList>
    <comment ref="I9" authorId="0" shapeId="0">
      <text>
        <r>
          <rPr>
            <b/>
            <sz val="9"/>
            <color indexed="81"/>
            <rFont val="Tahoma"/>
            <family val="2"/>
          </rPr>
          <t>Unde, Sandeep:</t>
        </r>
        <r>
          <rPr>
            <sz val="9"/>
            <color indexed="81"/>
            <rFont val="Tahoma"/>
            <family val="2"/>
          </rPr>
          <t xml:space="preserve">
The implementation for the tes case is skipped as it was difficult to configure two jpa:audit configuration in one application context. The auditing with custom time has een implemented as explained in test case 002</t>
        </r>
      </text>
    </comment>
  </commentList>
</comments>
</file>

<file path=xl/sharedStrings.xml><?xml version="1.0" encoding="utf-8"?>
<sst xmlns="http://schemas.openxmlformats.org/spreadsheetml/2006/main" count="920" uniqueCount="399">
  <si>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</si>
  <si>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</si>
  <si>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</si>
  <si>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</si>
  <si>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</si>
  <si>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</si>
  <si>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</si>
  <si>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</si>
  <si>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</si>
  <si>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</si>
  <si>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</si>
  <si>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</si>
  <si>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</si>
  <si>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</si>
  <si>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</si>
  <si>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</si>
  <si>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</si>
  <si>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</si>
  <si>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</si>
  <si>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</si>
  <si>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</si>
  <si>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</si>
  <si>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</si>
  <si>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正常</t>
  </si>
  <si>
    <t>総件数</t>
    <rPh sb="0" eb="3">
      <t>ソウケンスウ</t>
    </rPh>
    <phoneticPr fontId="2"/>
  </si>
  <si>
    <t>分類/</t>
  </si>
  <si>
    <t>試験条件詳細【実施条件】</t>
  </si>
  <si>
    <t>How to do Application settings to access Database using JPA</t>
  </si>
  <si>
    <t>Confirmation of DataSource setting</t>
  </si>
  <si>
    <t>DJPA</t>
  </si>
  <si>
    <t>DJPA0101</t>
  </si>
  <si>
    <t>Test the entitymanager settings</t>
  </si>
  <si>
    <t>Perform the configuration for entityManagerFactory , a separate transaction manager for JPA operation and the same datasource, one that is used for mybatis operations</t>
  </si>
  <si>
    <t>サーバーエラー</t>
  </si>
  <si>
    <t xml:space="preserve">This test performs a successful insertion in the table.
</t>
  </si>
  <si>
    <t>The inserted record is again fetched form the table from a different transactional method to confirm that the earlier transaction is successfully commited.</t>
  </si>
  <si>
    <t>Selenium:○</t>
  </si>
  <si>
    <t>5.3.2.2. Application Settings</t>
  </si>
  <si>
    <t>5.3.2.2.3. PlatformTransactionManager settings</t>
  </si>
  <si>
    <t>Creating Repository interface</t>
  </si>
  <si>
    <t>Inheriting the interface of Spring Data</t>
  </si>
  <si>
    <t>DJPA0102</t>
  </si>
  <si>
    <t>Transaction Manager confirmation</t>
  </si>
  <si>
    <t>This test performs the verification of the rollback of the transaction.
In one transactional method insert a record in db and then generate an exception.
Once the exception is thrown then try to fetch the record that was inserted befor the exception. It should not be able to be retrieved.</t>
  </si>
  <si>
    <t>DJPA02</t>
  </si>
  <si>
    <t>DJPA01</t>
  </si>
  <si>
    <t>DJPA0201</t>
  </si>
  <si>
    <t>Confirmation for Repository interface for generic CRUD operations.</t>
  </si>
  <si>
    <t>Confirmation for Repository interface wherein Pagination function and Sort function are added to findAll method of CrudRepository.</t>
  </si>
  <si>
    <t>Confirmation for Repository interface that provides JPA specifications dependent methods.
PagingAndSortingRepository is inherited; hence methods of PagingAndSortingRepository and CrudRepository can also be used.</t>
  </si>
  <si>
    <t>5.3.2.3.2. Inheriting a common project specific interface in which only the required methods are defined</t>
  </si>
  <si>
    <t>Inheriting a common project specific interface in which only the required methods are defined</t>
  </si>
  <si>
    <t>DJPA0202</t>
  </si>
  <si>
    <t>5.3.2.3.3. Not inheriting the interface</t>
  </si>
  <si>
    <t>Not inheriting the interface</t>
  </si>
  <si>
    <t>Way of Inheriting the interface of spring Data</t>
  </si>
  <si>
    <t>Use the interface org.springframework.data.repository
CrudRepository to perform any of the database operation using default implementation</t>
  </si>
  <si>
    <t>Confirmation for the method to create entity specific Repository interface by creating and inheriting a common project specific interface in which only the required methods are defined</t>
  </si>
  <si>
    <t>DJPA0203</t>
  </si>
  <si>
    <t>Confirmation for the method to create entity specific Repository interface without inheriting any interface of Spring Data or common interface</t>
  </si>
  <si>
    <t>Specify @org.springframework.data.repository.RepositoryDefinition annotation as class annotation and specify entity type in domainClass attribute and entity ID type in idClass attribute.
The methods which have the same signature as methods defined in Repository interface of Spring Data need not be implemented.</t>
  </si>
  <si>
    <t>Define a common interface for the project by inheriting org.springframework.data.repository.Repository.
Use generic type since it is a not entity specific interface.
Select and define the required methods from the methods of Repository interface of Spring Data.
Inherit this common interface and specify the type of entity in generic type &lt;T&gt; and type of entity ID in generic type &lt;ID extends Serializable&gt;</t>
  </si>
  <si>
    <t>DJPA03</t>
  </si>
  <si>
    <t>DJPA0301</t>
  </si>
  <si>
    <t>Method to specify a query using @Query annotation</t>
  </si>
  <si>
    <t>In the method to be added to entity specific Repository interface, specify @org.springframework.data.jpa.repository.Query annotation and the query to be executed.</t>
  </si>
  <si>
    <t>Specify the query using method name based on naming conventions</t>
  </si>
  <si>
    <t>Specify the query to be executed by assigning a method name as per Spring Data naming conventions.
Query (JPQL) is generated from the method name using Spring Data JPA functionality. Only a SELECT clause of JPQL can be generated.</t>
  </si>
  <si>
    <t>Confirmation of @Query annotation</t>
  </si>
  <si>
    <t>Confirmation of (JPQL) to be executed through method name as per the naming conventions of Spring Data JPA.</t>
  </si>
  <si>
    <t>Insert a record in the database in oe transactional method and try to retrieve the same form other transactional method. The record should not be retrieved due to rollback</t>
  </si>
  <si>
    <t>Test the Transaction manager setting - the commit.</t>
  </si>
  <si>
    <t>Test the Transaction manager setting- the rollback</t>
  </si>
  <si>
    <t>Specify the Named query in properties file</t>
  </si>
  <si>
    <t>Confirmation for Specify the query in the properties file (classpath:META-INF/jpa-named-queries.properties) of Spring Data JPA.</t>
  </si>
  <si>
    <t>Specify the query in a properties file.
The location of method definition (entity specific Repository interface) and location wherein the query is specified (properties file) are separated; hence this way of specifying the query is not recommended.
However, when using Native SQL as query, check whether it is necessary to define the database dependent SQL in the properties file.</t>
  </si>
  <si>
    <t>A record should be successfully inserted as well as retrived  to and from table using the default interface methods</t>
  </si>
  <si>
    <t>A record should be successfully inserted as well as retrived  to and from table using the default interface methods.Morever, the records can be sorted on any column in any order and fteched page by page</t>
  </si>
  <si>
    <t>A record should be successfully inserted as well as retrived  to and from table using the methods of the custom repository</t>
  </si>
  <si>
    <t>A record should be successfully inserted as well as retrived  to and from table using spring data annotations</t>
  </si>
  <si>
    <t>Specifying a query while calling a query method</t>
  </si>
  <si>
    <t>Specifying the query using @Query annotation</t>
  </si>
  <si>
    <t>Specifying with the method name based on naming conventions</t>
  </si>
  <si>
    <t>Specifying as Named query in Properties file</t>
  </si>
  <si>
    <t>5.3.2.5.1. Specifying the query using @Query annotation</t>
  </si>
  <si>
    <t>5.3.2.5.2. Specifying with the method name based on naming conventions</t>
  </si>
  <si>
    <t>5.3.2.5.3. Specifying as Named query in Properties file</t>
  </si>
  <si>
    <t>DJPA0302</t>
  </si>
  <si>
    <t>DJPA0303</t>
  </si>
  <si>
    <t>Implementing the process to search entities</t>
  </si>
  <si>
    <t>5.3.2.6.1. Searching all entities matching the conditions</t>
  </si>
  <si>
    <t>Searching all entities matching the conditions</t>
  </si>
  <si>
    <t>Searching page of entities matching the conditions</t>
  </si>
  <si>
    <t>DJPA04</t>
  </si>
  <si>
    <t>DJPA0401</t>
  </si>
  <si>
    <t>Parameter passing to the query</t>
  </si>
  <si>
    <t>Confirmation of parameters passing to the @Query annotation</t>
  </si>
  <si>
    <t>This test case calls a query method to fetch all entities that match the conditions.</t>
  </si>
  <si>
    <t>The repository method will return a list of entities matching the given condition for the values passed as parameters.</t>
  </si>
  <si>
    <t>DJPA0402</t>
  </si>
  <si>
    <t xml:space="preserve"> Searching page of entities matching the conditions</t>
  </si>
  <si>
    <t>Confirmation of page of entities matching the conditions</t>
  </si>
  <si>
    <t>The repository method should return the entities satisfying the given condition on a given page.</t>
  </si>
  <si>
    <t>Implementing search process as per the dynamic conditions of entities</t>
  </si>
  <si>
    <t>5.3.2.7.1. Searching all entities matching the dynamic conditions</t>
  </si>
  <si>
    <t>Searching all entities matching the dynamic conditions</t>
  </si>
  <si>
    <t>5.3.2.7.2. Page search for the entities matching the dynamic conditions</t>
  </si>
  <si>
    <t>Page search for the entities matching the dynamic conditions</t>
  </si>
  <si>
    <t>DJPA05</t>
  </si>
  <si>
    <t>Confirmation for adding a query method to Repository for searching the entities as per dynamic conditions</t>
  </si>
  <si>
    <t>This test case calls the query method for fetching all entities matching the dynamic conditions.
Search process is implemented by creating custom Repository interface and custom Repository class for the entity specific Repository interface</t>
  </si>
  <si>
    <t>Confirmation for adding a query method to retrieve the entities on specified page amongst the entities matching the dynamic conditions.</t>
  </si>
  <si>
    <t>The process is ame as above except for fetching the corresponding page</t>
  </si>
  <si>
    <t xml:space="preserve"> Adding entities</t>
  </si>
  <si>
    <t>Addding a simple entity</t>
  </si>
  <si>
    <t>Adding parent-entity and related-entity</t>
  </si>
  <si>
    <t>Adding the related-entity</t>
  </si>
  <si>
    <t>Adding the related-entity directly</t>
  </si>
  <si>
    <t>5.3.2.9.3. Adding the related-entity</t>
  </si>
  <si>
    <t>5.3.2.9.4. Adding the related-entity directly</t>
  </si>
  <si>
    <t>5.3.2.9.2. Adding parent-entity and related-entity</t>
  </si>
  <si>
    <t>5.3.2.9.1. How to add entities</t>
  </si>
  <si>
    <t>The data should be retrived as per the query mentioned in the Query Annotation</t>
  </si>
  <si>
    <t>The data should be retrived as per the query mentioned in the default property file</t>
  </si>
  <si>
    <t>The data should be retrived as per the naming convention of the generated query</t>
  </si>
  <si>
    <t>DJPA06</t>
  </si>
  <si>
    <t>JPA Confirmation : EntityManager and Transaction settings</t>
  </si>
  <si>
    <t>JPA Confirmation : Interface Implementation</t>
  </si>
  <si>
    <t>Implementation ways to query the database</t>
  </si>
  <si>
    <t xml:space="preserve">Search conditions based on passing dynamic conditions of entities </t>
  </si>
  <si>
    <t>DJPA0501</t>
  </si>
  <si>
    <t>DJPA0502</t>
  </si>
  <si>
    <t>DJPA0601</t>
  </si>
  <si>
    <t>DJPA0602</t>
  </si>
  <si>
    <t>Implementing the process to fetch entities</t>
  </si>
  <si>
    <t>5.3.2.8.1. Fetching 1 record of entity by specifying ID</t>
  </si>
  <si>
    <t>Fetching 1 record of entity by specifying ID</t>
  </si>
  <si>
    <t>5.3.2.8.2. Fetching 1 record of entity by specifying conditions other than ID</t>
  </si>
  <si>
    <t>DJPA07</t>
  </si>
  <si>
    <t>DJPA0701</t>
  </si>
  <si>
    <t>DJPA0702</t>
  </si>
  <si>
    <t>The Process of fetching entities</t>
  </si>
  <si>
    <t>Fetching record based on the primary id</t>
  </si>
  <si>
    <t>Confirmation of fetch the entity object by calling the findOne method of Repository interface</t>
  </si>
  <si>
    <t>Specify the ID (Primary Key) of entity and call the findOne(ID) method of Repository interface.
When the specified entity ID does not exist, the return value would be null,  othewise he details of the entity is returned</t>
  </si>
  <si>
    <t>Two confirmation needs to be done-
1. The entity should be returned for the id value present in the db.
2. null vakue will be returned for the entity not present in the database.</t>
  </si>
  <si>
    <t>Confirm the default loading of the related entity in case on Many to One relatioship</t>
  </si>
  <si>
    <t>When a book details is fetched using an id, the corresponding details from the category table for the given book are also fetched.</t>
  </si>
  <si>
    <t>Load timing of the related-entity : Eager Fetch</t>
  </si>
  <si>
    <t>Load timing of the related-entity : Lazy Fetch</t>
  </si>
  <si>
    <t>For Many to One relationship the default fetch type is EAGER.
Lets consider an e.g. that many books has one Category and in the Book entity we have category entity property as-
@Entity
@Table(name="t_book")
public class JPABook {
....
    @ManyToOne
    @JoinColumn(name="category_id")
    JPACategory jpaCategory;
.....
}</t>
  </si>
  <si>
    <t>When a book details is fetched using an id, the corresponding details from the category table for the given book are not fetched.
However, the category details are fetched only upon accessing the category properties in the same transaction(A query would be fired to fetch the details)</t>
  </si>
  <si>
    <t>Search entities by conditions other than ID</t>
  </si>
  <si>
    <t>Confirmation of fetch the entity object by calling the findOne method of Repository interface by passing the parameter other than than the primary key</t>
  </si>
  <si>
    <t>Adding entities to database</t>
  </si>
  <si>
    <t>Conformation of the save method of the repository to add an entity to the database.</t>
  </si>
  <si>
    <t xml:space="preserve"> Create an entity object and call the save method of Repository interface.
Create an instance of entity object and set the values for required properties.
 ID generator of JPA is used for setting the ID. When ID generator of JPA is to be used, ID should not be set in the application code.</t>
  </si>
  <si>
    <t>The ID should be enerated automatically and the record should get saved in DB successfully</t>
  </si>
  <si>
    <t>Adding an entity to database using the save method</t>
  </si>
  <si>
    <t>Confirmation of the related entity getting saved in db by setting it in the Parent entity which is managed by entitymanager</t>
  </si>
  <si>
    <t>In order to add parent-entity and related-entity together, call the save method of Repository interface and manage the entity objects under EntityManager. Then create the related-entity objects and map them with parent-entity objects.
In order to use this method, persist needs to be included in the cascade operation of the related-entity.
When committing the transaction, persist operation (INSERT) on parent-entity object is linked with the related-entity objects</t>
  </si>
  <si>
    <t>Once the tranasaction is completed, both the parent and related entity needs to be saved in DB.</t>
  </si>
  <si>
    <t>DJPA0703</t>
  </si>
  <si>
    <t>In order to add a related-entity, link the newly created related-entity object with the parent-entity object fetched through Repository interface
For using this method, persist and merge should be included in the cascade operation of the related-entity</t>
  </si>
  <si>
    <t>Confirming of saving directly the related entity</t>
  </si>
  <si>
    <t>When a related-entity object is to be added directly without linking it with the parent-entity object, save it using the Repository interface of related-entity.
Create an object of related-entity
Call the save method of Repository interface of the related-entity</t>
  </si>
  <si>
    <t>The related entity should get saved in db successfully.</t>
  </si>
  <si>
    <t>Updating entities</t>
  </si>
  <si>
    <t>5.3.2.10.1. How to update entities</t>
  </si>
  <si>
    <t>5.3.2.10.2. Updating the related-entity</t>
  </si>
  <si>
    <t>5.3.2.10.3. Updating the related-entity directly</t>
  </si>
  <si>
    <t>5.3.2.10.4. Updating by using query method</t>
  </si>
  <si>
    <t>Updating the related-entity</t>
  </si>
  <si>
    <t>Updating the related-entity directly</t>
  </si>
  <si>
    <t>Updating by using query method</t>
  </si>
  <si>
    <t>DJPA0801</t>
  </si>
  <si>
    <t>DJPA0802</t>
  </si>
  <si>
    <t>DJPA0803</t>
  </si>
  <si>
    <t>DJPA08</t>
  </si>
  <si>
    <t>DJPA0804</t>
  </si>
  <si>
    <t>DJPA0704</t>
  </si>
  <si>
    <t>Confirming the entity is getting updated by using query annotation</t>
  </si>
  <si>
    <t>Updating by using query method - error</t>
  </si>
  <si>
    <t>Confirming that the exception is thrown if no @ Modifying annotaion is used above the method have update query</t>
  </si>
  <si>
    <t>An exception should be thrown at runtime.</t>
  </si>
  <si>
    <t>Usage of clearAutomatically attribute along with @Modifying annotation</t>
  </si>
  <si>
    <t>Confirmation of the  clearAutomatically attribute</t>
  </si>
  <si>
    <t>Set the clearAutomatically attribute of @Modifying annotation to true
@Modifying(clearAutomatically = true)</t>
  </si>
  <si>
    <t>When clearAutomatically attribute is set to true, clear() method of EntityManager is called after operating the entities of persistence layer directly, and the entity objects managed in EntityManager and the accumulated persistence operations are deleted from EntityManager. Therefore, if JpaRepository#findOne(ID) method is called immediately, the mechanism is such that the latest entity would be fetched from the persistence layer and EntityManager status would be synchronized with the persistence layer.</t>
  </si>
  <si>
    <t>Update the related entity directly without the parent entity using the related entities save method</t>
  </si>
  <si>
    <t>Call findOne method of Repository interface of the related-entity and fetch the related-entity object.
Update the state of related-entity object using setter method.</t>
  </si>
  <si>
    <t>When the related-entity is updated using save method of Repository for related-entity, the related-entity stored in the parent-entity object is also updated unlike the case wherein the related-entity is added.</t>
  </si>
  <si>
    <t>Update the reated entity linked to Parent entity</t>
  </si>
  <si>
    <t>Confirmation of the related entity getting updated in db by setting it in the Parent entity which is managed by entitymanager</t>
  </si>
  <si>
    <t>Use the Repository interface method to fetch entity objects.
For using this method, merge should be included in the cascade operation of related-entity.</t>
  </si>
  <si>
    <t>Once the tranasaction is completed,  the related entity must get updated in DB.</t>
  </si>
  <si>
    <t>Updating entities to database</t>
  </si>
  <si>
    <t>updating an entity to database using the save method</t>
  </si>
  <si>
    <t xml:space="preserve"> Fetch the entity object using Repository interface method.
Update the state of entity object by calling setter method.
Call the save method</t>
  </si>
  <si>
    <t>The updated values should get saved in DB</t>
  </si>
  <si>
    <t>updating an entity to database without using the save method</t>
  </si>
  <si>
    <t>Conformation of the modified values of entities getting saved in db even when save method is not invoked on the entity</t>
  </si>
  <si>
    <t xml:space="preserve"> Fetch the entity object using Repository interface method.
Update the state of entity object by calling setter method.
Do not call the save method</t>
  </si>
  <si>
    <t>The updated values should get saved in DB once the transaction is completed.</t>
  </si>
  <si>
    <t>Deleting entities</t>
  </si>
  <si>
    <t>How to update entities</t>
  </si>
  <si>
    <t>Fetching 1 record of entity by specifying conditions other than ID</t>
  </si>
  <si>
    <t>DJPA09</t>
  </si>
  <si>
    <t>DJPA0901</t>
  </si>
  <si>
    <t>DJPA0902</t>
  </si>
  <si>
    <t>DJPA0903</t>
  </si>
  <si>
    <t>DJPA0904</t>
  </si>
  <si>
    <t>Deleting entities from database</t>
  </si>
  <si>
    <t>5.3.2.11.1. Deleting parent-entity and related-entity</t>
  </si>
  <si>
    <t>5.3.2.11.2. Deleting the related-entity</t>
  </si>
  <si>
    <t>5.3.2.11.3. Deleting the related-entity directly</t>
  </si>
  <si>
    <t>5.3.2.11.4. Deleting using query method</t>
  </si>
  <si>
    <t>Deleting parent-entity and related-entity</t>
  </si>
  <si>
    <t>Deleting the related-entity</t>
  </si>
  <si>
    <t xml:space="preserve"> Deleting the related-entity directly</t>
  </si>
  <si>
    <t>Deleting using query method</t>
  </si>
  <si>
    <t>Confirming the entity is getting deleted by using query annotation</t>
  </si>
  <si>
    <t>Specify @org.springframework.data.jpa.repository.Modifying annotation indicating that the method is UPDATE query method.
If not specified, error will occur at the time of execution.
Specify DELETE query.
If update count or delete count is required, specify int or java.lang.Integer as return value and if count is not required, specify void.
@Modifying 
@Query(DELETE Query Goes Here) 
int deleteRec(@Param("orderId") Integer orderId);</t>
  </si>
  <si>
    <t>The related entity should get deleted from db</t>
  </si>
  <si>
    <t>Deleting the related-entity directly</t>
  </si>
  <si>
    <t>Confirmation of deleting the related entity without using the parent entity</t>
  </si>
  <si>
    <t>Call the delete method of Repository interface of related-entity.
Specify ID or entity object and call delete method of Repository interface of the related-entity.
The parent entity should not be in a managed state.
orderItemRepository.delete(new OrderItemPK(orderId, itemCode));</t>
  </si>
  <si>
    <t>Confirmation of deleting the related entity not getting deleted as the parent of the entity is in managed state</t>
  </si>
  <si>
    <t>Call the delete method of Repository interface of related-entity.
Specify ID or entity object and call delete method of Repository interface of the related-entity.
The parent entity should be in a managed state.
orderItemRepository.delete(new OrderItemPK(orderId, itemCode));</t>
  </si>
  <si>
    <r>
      <t>The related entity should</t>
    </r>
    <r>
      <rPr>
        <b/>
        <u/>
        <sz val="11"/>
        <rFont val="ＭＳ Ｐゴシック"/>
        <family val="3"/>
        <charset val="128"/>
      </rPr>
      <t xml:space="preserve"> NOT </t>
    </r>
    <r>
      <rPr>
        <sz val="11"/>
        <rFont val="ＭＳ Ｐゴシック"/>
        <family val="3"/>
        <charset val="128"/>
      </rPr>
      <t>get deleted from db</t>
    </r>
  </si>
  <si>
    <t>Confirmation of the related entity getting deleted from db by setting it as null in the Parent entity which is managed by entitymanager</t>
  </si>
  <si>
    <t>Delete the related-entity object from the entity objects fetched through Repository interface
For using this method, setting to delete the related-entity should be enabled (orphanRemoval attribute of the associated annotation should be set to true).</t>
  </si>
  <si>
    <t>Upon calling the save method or the transaction is complete, the related entity should get removed from the db.</t>
  </si>
  <si>
    <t>Confirmation of deletion of both parent and related entities upon invoking the delete method on the parent repository.</t>
  </si>
  <si>
    <t>In order to delete parent-entity and related-entity together, call delete method of Repository interface.
For using this method, remove should be included in the cascade operation of the related-entity or the setting for deleting the related-entity should be enabled (orphanRemoval attribute should be set to true). as below
@Entity
@Table(name = "t_order")
public class Order implements Serializable {
    // ...
    @OneToMany(mappedBy = "order",
               cascade = CascadeType.ALL, orphanRemoval = true) // (2)
    @OrderBy
    private Set&lt;OrderItem&gt; orderItems;
    // ...
}</t>
  </si>
  <si>
    <t>The parent as well as the related entities gets deleted from the database.</t>
  </si>
  <si>
    <t>Escaping at the time of LIKE search</t>
  </si>
  <si>
    <t>5.3.2.12.1. Usage method when type of matching is to be specified in query</t>
  </si>
  <si>
    <t>5.3.2.12.2. Usage method when specifying type of matching in logic</t>
  </si>
  <si>
    <t>Usage method when type of matching is to be specified in query</t>
  </si>
  <si>
    <t>Usage method when specifying type of matching in logic</t>
  </si>
  <si>
    <t>5.3.2.2.8. OpenEntityManagerInViewInterceptor settings</t>
  </si>
  <si>
    <t>OpenEntityManagerInViewInterceptor settings</t>
  </si>
  <si>
    <t>DJPA0103</t>
  </si>
  <si>
    <t>Confirmation of the lazy loading for the entities from the controller layer</t>
  </si>
  <si>
    <t>Test the lazy loading using OpenEntityManagerInViewInterceptor settings</t>
  </si>
  <si>
    <t>Test the lazy loading using OpenEntityManagerInViewFilter settings</t>
  </si>
  <si>
    <t>Error scenario for lazy loading</t>
  </si>
  <si>
    <t>Lazy initialization exception should be thrown.</t>
  </si>
  <si>
    <t>DJPA10</t>
  </si>
  <si>
    <t>中項目</t>
  </si>
  <si>
    <t>DJPA1001</t>
  </si>
  <si>
    <t>Type of matching condition specified in Query</t>
  </si>
  <si>
    <t>To confirm the behavior when type of matching is specified in the query for the escape character "%"</t>
  </si>
  <si>
    <t>To confirm the behavior when type of matching is specified in the query for the escape character "_"</t>
  </si>
  <si>
    <t>DJPA1002</t>
  </si>
  <si>
    <t>Type of matching in logic</t>
  </si>
  <si>
    <t>To confirm the behavior when type of matching is specified in theLogic</t>
  </si>
  <si>
    <t>JOIN FETCH</t>
  </si>
  <si>
    <t>Join fetch mechanism</t>
  </si>
  <si>
    <t>DJPA11</t>
  </si>
  <si>
    <t>DJPA1101</t>
  </si>
  <si>
    <t>Join Fetch</t>
  </si>
  <si>
    <t>JOIN Fetch</t>
  </si>
  <si>
    <t>Confirmation of the JOIN FETCH clause</t>
  </si>
  <si>
    <t>JOIN FETCH is a mechanism to reduce the number of queries generated for fetching entities, by joining and fetching the related-entities in batch
@Query("SELECT a FROM Article a"
        + " INNER JOIN FETCH a.articleClass"   
        + " WHERE a.publishedDate = :publishedDate"
        + " ORDER BY a.articleId DESC")
List&lt;Article&gt; findAllByPublishedDate(
        @Param("publishedDate") Date publishedDate);</t>
  </si>
  <si>
    <t>5.3.2.13. JOIN FETCH</t>
  </si>
  <si>
    <t>How to extend : How to add custom method</t>
  </si>
  <si>
    <t>5.3.3.1.1. Adding individual custom method to entity specific Repository interface</t>
  </si>
  <si>
    <t>Adding individual custom method to entity specific Repository interface</t>
  </si>
  <si>
    <t>5.3.3.1.2. Adding the custom methods to all Repository interfaces in batch</t>
  </si>
  <si>
    <t>Adding the custom methods to all Repository interfaces in batch</t>
  </si>
  <si>
    <t>DJPA12</t>
  </si>
  <si>
    <t>DJPA1201</t>
  </si>
  <si>
    <t>DJPA1202</t>
  </si>
  <si>
    <t>To confirm the added custom method to the entity specific repository interface</t>
  </si>
  <si>
    <t>To confirm the added custom method s to a repository interface which is inherited by all the entities</t>
  </si>
  <si>
    <t>How to extend :Store result in Custom Object</t>
  </si>
  <si>
    <t>Storing query fetch results in objects other than entity</t>
  </si>
  <si>
    <t>5.3.3.2. Storing query fetch results in objects other than entity</t>
  </si>
  <si>
    <t>DJPA13</t>
  </si>
  <si>
    <t>DJPA1301</t>
  </si>
  <si>
    <t>To confirm that the data from the query result can be stored in any other custom object other than the entity</t>
  </si>
  <si>
    <t>Query fetch results can be mapped to other objects than entities. Use this method when records stored in persistence layer (DB) are to be handled as objects (JavaBean) other than entity.
When the aggregated information is to be fetched using Aggregate function in query, it is not possible to map the aggregation result to entity; hence it should be mapped with different objects.
In order to refer to only a part of information in a huge entity, or of a related-entity with complex nesting, there may be cases wherein it is desirable to map the results with JavaBean containing only the necessary properties. This is because processing performance may get hampered due to the fact that mapping is carried out for items which are not needed in application processing or fetching of unnecessary information during the processing leading to memory exhaustion. It may be obtained as entity if there is no significant impact on processing performance
JavaBean:
public class OrderSummary implements Serializable {
    private Integer id;
    private Long totalPrice;
    // ...
    public OrderSummary(Integer id, Long totalPrice) { 
        super();
        this.id = id;
        this.totalPrice = totalPrice;
    }
    // ...
}
Repository interface:
@Query("SELECT NEW x.y.z.domain.model.OrderSummary(o.id, SUM(i.price*oi.quantity))"
        + " FROM Order o LEFT JOIN o.orderItems oi LEFT JOIN oi.item i"
        + " GROUP BY o.id ORDER BY o.id DESC")
List&lt;OrderSummary&gt; findOrderSummaries();</t>
  </si>
  <si>
    <t>Setting Audit properties</t>
  </si>
  <si>
    <t>The resultset set should get mapped to the custom javabean</t>
  </si>
  <si>
    <t>DJPA14</t>
  </si>
  <si>
    <t>DJPA1401</t>
  </si>
  <si>
    <t>Audit Properties Behavior</t>
  </si>
  <si>
    <t>To confirm the mechanism to set values to Audit properties (Created By, Created Date-Time, Last Modified By, Last Modified Date-Time) of persistence layer and method to apply the same</t>
  </si>
  <si>
    <t>To confirm the mechanism to set values to Audit properties (Created By, Created Date-Time, Last Modified By, Last Modified Date-Time) of persistence layer and method to apply the same.
Extending to use the datetime other than the default behavior</t>
  </si>
  <si>
    <t>5.3.3.4.1. Adding common conditions in JPQL to fetch entities</t>
  </si>
  <si>
    <t>Adding common conditions in JPQL to fetch entities</t>
  </si>
  <si>
    <t>5.3.3.4.2. Adding common conditions to JPQL to fetch the related-entities</t>
  </si>
  <si>
    <t>Adding common conditions to JPQL to fetch the related-entities</t>
  </si>
  <si>
    <t>DJPA15</t>
  </si>
  <si>
    <t>DJPA1501</t>
  </si>
  <si>
    <t>5.3.2.4.5. Setting QueryHints</t>
  </si>
  <si>
    <t xml:space="preserve"> Setting QueryHints</t>
  </si>
  <si>
    <t>DJPA0304</t>
  </si>
  <si>
    <t>Setting Query Hints</t>
  </si>
  <si>
    <t>Confirmation of query hint behavior for the property javax.persistence.lock.timeout</t>
  </si>
  <si>
    <t>The query should be fired successfully for both the threads and data should be retrieved in each case.</t>
  </si>
  <si>
    <t>クライアントエラー</t>
  </si>
  <si>
    <t>An exception - LockTimeoutException  should be thrown.</t>
  </si>
  <si>
    <t>更新者/更新日</t>
  </si>
  <si>
    <t>5.3.2.2.5. Settings for validating Spring Data JPA</t>
  </si>
  <si>
    <t>Settings for validating Spring Data JPA</t>
  </si>
  <si>
    <t>Fetching entities by specifying Conditions in JPQL</t>
  </si>
  <si>
    <t>Test Common conditions added for JPQL</t>
  </si>
  <si>
    <t>Specify Conditions in JPQL</t>
  </si>
  <si>
    <t>DJPA1502</t>
  </si>
  <si>
    <t xml:space="preserve"> Adding common conditions to JPQL to fetch the related-entities</t>
  </si>
  <si>
    <t>Confirm the behavior of the common conditions added in JPQL</t>
  </si>
  <si>
    <t>Confirm the behavior of the common conditions added in JPQL to fetch the related entities</t>
  </si>
  <si>
    <t xml:space="preserve">DataIntegrityViolationException </t>
  </si>
  <si>
    <t>DJPA16</t>
  </si>
  <si>
    <t>To confirm the behavior when unique key constraint is violated</t>
  </si>
  <si>
    <t>Insert a record twice with the same value for the unique key constraint value column.</t>
  </si>
  <si>
    <t>org.springframework.dao.DataIntegrityViolationException shhould be thrown.</t>
  </si>
  <si>
    <t>DJPA1601</t>
  </si>
  <si>
    <t>This test executes a simple select query using the JPA repository's findAll default method.
The select query is executed on the t_book table to fetch the details of all the categories from the table</t>
  </si>
  <si>
    <t>The test case should successfully return the list of all book objects.</t>
  </si>
  <si>
    <t>The dependent entity details are feched lazily directly in the JSP</t>
  </si>
  <si>
    <t>All the records from the table should get deleted.</t>
  </si>
  <si>
    <t>An appropriate boolean value should be returned depeneding on the existence of record for the given ID</t>
  </si>
  <si>
    <t>A record should be successfully deleted for the given ID.</t>
  </si>
  <si>
    <t>JPARepository Default Method Confirmation</t>
  </si>
  <si>
    <t>The records should be successfully deleted for the given IDs.</t>
  </si>
  <si>
    <t>The records should be successfully added in db.</t>
  </si>
  <si>
    <t>The count of the records from the table should be returned.</t>
  </si>
  <si>
    <t>The data should be retrived in sorted order as per specified.</t>
  </si>
  <si>
    <t>The entities specified in the list should get deleted form db. Here, all the entities are fetched from db to form the iterable list.Hence there should be zero records in DB.</t>
  </si>
  <si>
    <t>The record should be successfully added in db.</t>
  </si>
  <si>
    <t>The record should be successfully deleted from db.</t>
  </si>
  <si>
    <t>Confirmation of @Query annotation for forward search, backward serach and partial search</t>
  </si>
  <si>
    <t>In the method to be added to entity specific Repository interface, specify @org.springframework.data.jpa.repository.Query annotation and the query to be executed.
For forward search use : serachValue%
For Backward Search use: %searchValue
For Partial Search use : %searchValue%</t>
  </si>
  <si>
    <t>The data should be retrived as per the query mentioned in the Query Annotation and the serach criteria</t>
  </si>
  <si>
    <t>Status</t>
  </si>
  <si>
    <t>Complete</t>
  </si>
  <si>
    <t>Incomplete</t>
  </si>
  <si>
    <t>Confirmation of linking the related entity to the existing entity fetched from DB and saving the related entity.</t>
  </si>
  <si>
    <t>Confirmation of the save method of the repository to update an entity to the database.</t>
  </si>
  <si>
    <t>DJPA0905</t>
  </si>
  <si>
    <t>All the records having "send" in the senderAddress  or deliveryDriver should be retrived given hat the parameter passed is send</t>
  </si>
  <si>
    <t xml:space="preserve"> Retrieving Page with entities matching the dynamic conditions</t>
  </si>
  <si>
    <t>Setting Audit properties with custom DateTime provider</t>
  </si>
  <si>
    <t>Exception thrown in case of unique key violation</t>
  </si>
  <si>
    <t>Reference to the Guideline</t>
    <phoneticPr fontId="2"/>
  </si>
  <si>
    <r>
      <t xml:space="preserve">Use the interface org.springframework.data.repository
PagingAndSortingRepository to perform any of the database operation using default implementation
</t>
    </r>
    <r>
      <rPr>
        <b/>
        <sz val="11"/>
        <color theme="1"/>
        <rFont val="ＭＳ Ｐゴシック"/>
        <family val="3"/>
        <charset val="128"/>
      </rPr>
      <t>Method Under Test :Page&lt;T&gt; findAll(Pageable pageable)</t>
    </r>
  </si>
  <si>
    <r>
      <t xml:space="preserve">Use the interface org.springframework.data.jpa.repository JpaRepository to perform any of the database operation using default implementation
</t>
    </r>
    <r>
      <rPr>
        <b/>
        <sz val="11"/>
        <color theme="1"/>
        <rFont val="ＭＳ Ｐゴシック"/>
        <family val="3"/>
        <charset val="128"/>
      </rPr>
      <t>Method Under Test : deleteAllInBatch()</t>
    </r>
  </si>
  <si>
    <r>
      <t xml:space="preserve">Use the interface org.springframework.data.jpa.repository JpaRepository to perform any of the database operation using default implementation
</t>
    </r>
    <r>
      <rPr>
        <b/>
        <sz val="11"/>
        <color theme="1"/>
        <rFont val="ＭＳ Ｐゴシック"/>
        <family val="3"/>
        <charset val="128"/>
      </rPr>
      <t>Method Under Test : boolean exists(ID id)</t>
    </r>
  </si>
  <si>
    <r>
      <t xml:space="preserve">Use the interface org.springframework.data.jpa.repository JpaRepository to perform any of the database operation using default implementation
</t>
    </r>
    <r>
      <rPr>
        <b/>
        <sz val="11"/>
        <color theme="1"/>
        <rFont val="ＭＳ Ｐゴシック"/>
        <family val="3"/>
        <charset val="128"/>
      </rPr>
      <t>Method Under Test : void delete(ID id)</t>
    </r>
  </si>
  <si>
    <r>
      <t xml:space="preserve">Use the interface org.springframework.data.jpa.repository JpaRepository to perform any of the database operation using default implementation
</t>
    </r>
    <r>
      <rPr>
        <b/>
        <sz val="11"/>
        <color theme="1"/>
        <rFont val="ＭＳ Ｐゴシック"/>
        <family val="3"/>
        <charset val="128"/>
      </rPr>
      <t>Method Under Test : void deleteInBatch(Iterable&lt;T&gt; entities)
Here,CrudRepository.findAll(Iterable&lt;String&gt; ids) is also used to retrive the list of entities for the given list of Ids.</t>
    </r>
  </si>
  <si>
    <r>
      <t xml:space="preserve">Use the interface org.springframework.data.jpa.repository JpaRepository to perform any of the database operation using default implementation
</t>
    </r>
    <r>
      <rPr>
        <b/>
        <sz val="11"/>
        <color theme="1"/>
        <rFont val="ＭＳ Ｐゴシック"/>
        <family val="3"/>
        <charset val="128"/>
      </rPr>
      <t>Method Under Test : &lt;S extends T&gt; List&lt;S&gt; save(Iterable&lt;S&gt; entities).</t>
    </r>
  </si>
  <si>
    <r>
      <t xml:space="preserve">Use the interface org.springframework.data.jpa.repository JpaRepository to perform any of the database operation using default implementation
</t>
    </r>
    <r>
      <rPr>
        <b/>
        <sz val="11"/>
        <color theme="1"/>
        <rFont val="ＭＳ Ｐゴシック"/>
        <family val="3"/>
        <charset val="128"/>
      </rPr>
      <t>Method Under Test : long count()</t>
    </r>
  </si>
  <si>
    <r>
      <t xml:space="preserve">Use the interface org.springframework.data.jpa.repository JpaRepository to perform any of the database operation using default implementation
</t>
    </r>
    <r>
      <rPr>
        <b/>
        <sz val="11"/>
        <color theme="1"/>
        <rFont val="ＭＳ Ｐゴシック"/>
        <family val="3"/>
        <charset val="128"/>
      </rPr>
      <t>Method Under Test : List&lt;T&gt; findAll(Sort sort)
Here testing the Sort(Direction direction, String... properties) variant of sort</t>
    </r>
  </si>
  <si>
    <r>
      <t xml:space="preserve">Use the interface org.springframework.data.jpa.repository JpaRepository to perform any of the database operation using default implementation
</t>
    </r>
    <r>
      <rPr>
        <b/>
        <sz val="11"/>
        <color theme="1"/>
        <rFont val="ＭＳ Ｐゴシック"/>
        <family val="3"/>
        <charset val="128"/>
      </rPr>
      <t>Method Under Test : void delete(Iterable&lt;? extends T&gt; entities)</t>
    </r>
  </si>
  <si>
    <r>
      <t xml:space="preserve">Use the interface org.springframework.data.jpa.repository JpaRepository to perform any of the database operation using default implementation
</t>
    </r>
    <r>
      <rPr>
        <b/>
        <sz val="11"/>
        <color theme="1"/>
        <rFont val="ＭＳ Ｐゴシック"/>
        <family val="3"/>
        <charset val="128"/>
      </rPr>
      <t>Method Under Test : T saveAndFlush(T entity)</t>
    </r>
  </si>
  <si>
    <r>
      <t xml:space="preserve">Use the interface org.springframework.data.jpa.repository JpaRepository to perform any of the database operation using default implementation
</t>
    </r>
    <r>
      <rPr>
        <b/>
        <sz val="11"/>
        <color theme="1"/>
        <rFont val="ＭＳ Ｐゴシック"/>
        <family val="3"/>
        <charset val="128"/>
      </rPr>
      <t>Method Under Test : void delete(T entity)</t>
    </r>
  </si>
  <si>
    <r>
      <t xml:space="preserve">Use the interface org.springframework.data.jpa.repository JpaRepository to perform any of the database operation using default implementation
</t>
    </r>
    <r>
      <rPr>
        <b/>
        <sz val="11"/>
        <color theme="1"/>
        <rFont val="ＭＳ Ｐゴシック"/>
        <family val="3"/>
        <charset val="128"/>
      </rPr>
      <t>Method Under Test : T flush(T entity)</t>
    </r>
  </si>
  <si>
    <r>
      <t>When type of matching (Forward match, Backward Match, Partial Match) is to be specified as JPQL, use the method that performs only escaping.
@Query("SELECT jdo FROM JPADeliveryOrder jdo WHERE"
         + " (jdo.senderAddress LIKE %:word% ESCAPE '~' OR jdo.deliveryDriver LIKE %:word% ESCAPE '~')")
 Page&lt;JPADeliveryOrder&gt; findPageByMod(@Param("word") String word, Pageable pageable);
Specify wildcard character</t>
    </r>
    <r>
      <rPr>
        <b/>
        <sz val="11"/>
        <color theme="1"/>
        <rFont val="ＭＳ Ｐゴシック"/>
        <family val="3"/>
        <charset val="128"/>
      </rPr>
      <t xml:space="preserve"> "%"</t>
    </r>
    <r>
      <rPr>
        <sz val="11"/>
        <color theme="1"/>
        <rFont val="ＭＳ Ｐゴシック"/>
        <family val="3"/>
        <charset val="128"/>
      </rPr>
      <t xml:space="preserve"> for LIKE search in JPQL to be specified in @Query annotation.
In the above example, the type of matching is set to partial match by specifying wildcard ( </t>
    </r>
    <r>
      <rPr>
        <b/>
        <sz val="11"/>
        <color theme="1"/>
        <rFont val="ＭＳ Ｐゴシック"/>
        <family val="3"/>
        <charset val="128"/>
      </rPr>
      <t>"%"</t>
    </r>
    <r>
      <rPr>
        <sz val="11"/>
        <color theme="1"/>
        <rFont val="ＭＳ Ｐゴシック"/>
        <family val="3"/>
        <charset val="128"/>
      </rPr>
      <t xml:space="preserve"> ) before and after the argument word.
In case of escaping provided by the common library, "~" is being used as escape characters; hence specify "ESCAPE '~'" after LIKE clause.</t>
    </r>
  </si>
  <si>
    <t>When the type of matching (Forward match, Backward match, Partial match) is to be determined in logic, use the method that assigns wildcard to the escaped values.
@Query("SELECT jdo FROM JPADeliveryOrder jdo WHERE"
         + " (jdo.senderAddress LIKE :word ESCAPE '~' OR jdo.deliveryDriver LIKE :word ESCAPE '~')")
 Page&lt;JPADeliveryOrder&gt; findPageByMatchTypeInLogic(@Param("word") String word, Pageable pageable);
Do not specify wildcard for LIKE search in JPQL to be specified in @Query annotation.</t>
  </si>
  <si>
    <t>This method is used when it is necessary to execute a query that cannot be expressed using the mechanism of query method of Spring Data
Add methods using this method when executing dynamic queries
Entity specific custom Repository interface
public interface OrderRepositoryCustom {
    Page&lt;Order&gt; findByCriteria(OrderCriteria criteria, Pageable pageable);
}
Entity specific custom Repository class-
public class OrderRepositoryImpl implements OrderRepositoryCustom {
    @PersistenceContext
    EntityManager entityManager;
    public Page&lt;Order&gt; findByCriteria(OrderCriteria criteria, Pageable pageable) {
        return new PageImpl&lt;Order&gt;(orders, pageable, totalCount);
    }
}
Entity specific Repository interface
public interface OrderRepository extends JpaRepository&lt;Order, Integer&gt;,
        OrderRepositoryCustom {
}
Service(Caller)
public Page&lt;Order&gt; search(OrderCriteria criteria, Pageable pageable) {
    return orderRepository.findByCriteria(criteria, pageable); 
}</t>
  </si>
  <si>
    <t>Common Repository interface
@NoRepositoryBean
public interface MyProjectRepository&lt;T, ID extends Serializable&gt; extends
        JpaRepository&lt;T, ID&gt; {
    T findOneWithValidVersion(ID id, Integer version);
}
Common Repository interface implementation class
public class MyProjectRepositoryImpl&lt;T, ID extends Serializable&gt;
        extends SimpleJpaRepository&lt;T, ID&gt;
        implements MyProjectRepository&lt;T, ID&gt; {
    private JpaEntityInformation&lt;T, ID&gt; entityInformation;
    private EntityManager entityManager;
    public MyProjectRepositoryImpl(
            JpaEntityInformation&lt;T, ID&gt; entityInformation,
            EntityManager entityManager) {
        super(entityInformation, entityManager);
        this.entityInformation = entityInformation; 
        this.entityManager = entityManager; 
        try {
            return domainClass.getMethod("getVersion");
        } catch (NoSuchMethodException | SecurityException e) {
            return null;
        }
    }    public T findOneWithValidVersion(ID id, Integer version) {
        if (versionMethod == null) {
            throw new UnsupportedOperationException(
                    String.format(
                            "Does not found version field in entity class. class is '%s'.",
                            entityInformation.getJavaType().getName()));
        }
        T entity = findOne(id);
        if (entity != null &amp;&amp; version != null) {
            Integer currentVersion;
            try {
                currentVersion = (Integer) versionMethod.invoke(entity);
            } catch (IllegalAccessException | IllegalArgumentException
                    | InvocationTargetException e) {
                throw new IllegalStateException(e);
            }
            if (!version.equals(currentVersion)) {
                throw new ObjectOptimisticLockingFailureException(
                        entityInformation.getJavaType().getName(), id);
            }
        }
        return entity;
    }
}
Factory class for creating instances of common Repository interface implementation class
private static class MyProjectRepositoryFactory&lt;T, ID extends Serializable&gt;
        extends JpaRepositoryFactory {
    public MyProjectRepositoryFactory(EntityManager entityManager) {
        super(entityManager);
    }
    protected JpaRepository&lt;T, ID&gt; getTargetRepository(
            RepositoryMetadata metadata, EntityManager entityManager) {
        @SuppressWarnings("unchecked")
        JpaEntityInformation&lt;T, ID&gt; entityInformation = getEntityInformation((Class&lt;T&gt;) metadata
                .getDomainType());
        MyProjectRepositoryImpl&lt;T, ID&gt; repositoryImpl = new MyProjectRepositoryImpl&lt;T, ID&gt;(
                entityInformation, entityManager);
        repositoryImpl
                .setLockMetadataProvider(LockModeRepositoryPostProcessor.INSTANCE
                        .getLockMetadataProvider()); 
        return repositoryImpl;
    }
    protected Class&lt;?&gt; getRepositoryBaseClass(RepositoryMetadata metadata) {
        return MyProjectRepository.class;
    }
}
FactoryBean for creating Factory class instances
public class MyProjectRepositoryFactoryBean&lt;R extends JpaRepository&lt;T, ID&gt;, T, ID extends Serializable&gt;
        extends JpaRepositoryFactoryBean&lt;R, T, ID&gt; {
    protected RepositoryFactorySupport createRepositoryFactory(
            EntityManager entityManager) {
        return new MyProjectRepositoryFactory&lt;T, ID&gt;(entityManager);
    }
}
Entity specific Repository interface
public interface OrderRepository extends MyProjectRepository&lt;Order, Integer&gt; {
    // ...
}
xxx-infra.xml
&lt;jpa:repositories base-package="x.y.z.domain.repository"
    factory-class="x.y.z.domain.repository.MyProjectRepositoryFactoryBean" /&gt; 
Service(Caller)
public Order updateOrder(Order chngedOrder, Integer version) {
    Order order = orderRepository.findOneWithValidVersion(chngedOrder.getId(), version);
    return order;
}</t>
  </si>
  <si>
    <t>Create a base entity with basic audit properties as below-
public class AuditEntity implements Serializable {
    private static final long serialVersionUID = 1L;
    // ...
    @Column(name = "created_by")
    @CreatedBy 
    private String createdBy;
    @Column(name = "created_date")
    @CreatedDate
    @Type(type = "org.jadira.usertype.dateandtime.joda.PersistentDateTime")
    private DateTime createdDate; 
    @Column(name = "last_modified_by")
    @LastModifiedBy 
    private String lastModifiedBy;
    @Column(name = "last_modified_date")
    @LastModifiedDate
    @Type(type = "org.jadira.usertype.dateandtime.joda.PersistentDateTime") 
    private DateTime lastModifiedDate; 
    // ...
}
AuditorAware interface implementation class
@Component
public class SpringSecurityAuditorAware implements AuditorAware&lt;String&gt; {
    public String getCurrentAuditor() {
        Authentication authentication = SecurityContextHolder.getContext()
                .getAuthentication();
        if (authentication == null || !authentication.isAuthenticated()) {
            return null;
        }
        return ((UserDetails) authentication.getPrincipal()).getUsername();
    }
}
Object/relational mapping file( orm.xml )
&lt;?xml version="1.0" encoding="UTF-8"?&gt;
&lt;entity-mappings xmlns="http://java.sun.com/xml/ns/persistence/orm"
    xmlns:xsi="http://www.w3.org/2001/XMLSchema-instance"
    xsi:schemaLocation="http://java.sun.com/xml/ns/persistence/orm
    http://java.sun.com/xml/ns/persistence/orm_2_0.xsd"
    version="2.0"&gt;
    &lt;persistence-unit-metadata&gt;
        &lt;persistence-unit-defaults&gt;
            &lt;entity-listeners&gt;
                &lt;entity-listener
                    class="org.springframework.data.jpa.domain.support.AuditingEntityListener" /&gt; &lt;!-- (10) --&gt;
            &lt;/entity-listeners&gt;
        &lt;/persistence-unit-defaults&gt;
    &lt;/persistence-unit-metadata&gt;
&lt;/entity-mappings&gt;
infra.xml
&lt;jpa:auditing auditor-aware-ref="springSecurityAuditorAware" /&gt;</t>
  </si>
  <si>
    <r>
      <t xml:space="preserve">When the parent entity extending the Auditentity is saved in db, the audit columns of the respecrive table of the entity should be automatically populated and the values with </t>
    </r>
    <r>
      <rPr>
        <b/>
        <sz val="11"/>
        <color theme="1"/>
        <rFont val="ＭＳ Ｐゴシック"/>
        <family val="3"/>
        <charset val="128"/>
      </rPr>
      <t>default times</t>
    </r>
    <r>
      <rPr>
        <sz val="11"/>
        <color theme="1"/>
        <rFont val="ＭＳ Ｐゴシック"/>
        <family val="3"/>
        <charset val="128"/>
      </rPr>
      <t xml:space="preserve"> should be saved in the same.</t>
    </r>
  </si>
  <si>
    <t>After doing the initial set up as above, perform the extension as below to use the custom date time settings for the creation and updation date time values.
@Component
public class AuditDateTimeProvider implements DateTimeProvider {
    @Inject
    JodaTimeDateFactory dateFactory;
    public DateTime getDateTime() {
        return dateFactory.newDateTime();
    }
}
infra.xml
&lt;jpa:auditing
    auditor-aware-ref="springSecurityAuditorAware"
    date-time-provider-ref="auditDateTimeProvider" /&gt;</t>
  </si>
  <si>
    <r>
      <t xml:space="preserve">When the parent entity extending the Auditentity is saved in db, the audit columns of the respecrive table of the entity should be automatically populated and the values with </t>
    </r>
    <r>
      <rPr>
        <b/>
        <sz val="11"/>
        <color theme="1"/>
        <rFont val="ＭＳ Ｐゴシック"/>
        <family val="3"/>
        <charset val="128"/>
      </rPr>
      <t>custom times</t>
    </r>
    <r>
      <rPr>
        <sz val="11"/>
        <color theme="1"/>
        <rFont val="ＭＳ Ｐゴシック"/>
        <family val="3"/>
        <charset val="128"/>
      </rPr>
      <t xml:space="preserve"> should be saved in the same.</t>
    </r>
  </si>
  <si>
    <r>
      <t xml:space="preserve">To perform Lazy Fetching of Entity in application layer such as Controller and JSP etc., the lifetime of EntityManager should be extended till application layer using org.springframework.orm.jpa.support.OpenEntityManagerInViewInterceptor.
In spring-mvc.xml perform following settings
&lt;mvc:interceptors&gt;
    &lt;mvc:interceptor&gt;
</t>
    </r>
    <r>
      <rPr>
        <strike/>
        <sz val="11"/>
        <color theme="1"/>
        <rFont val="ＭＳ Ｐゴシック"/>
        <family val="3"/>
        <charset val="128"/>
      </rPr>
      <t xml:space="preserve">        &lt;mvc:mapping path="</t>
    </r>
    <r>
      <rPr>
        <b/>
        <strike/>
        <sz val="11"/>
        <color theme="1"/>
        <rFont val="ＭＳ Ｐゴシック"/>
        <family val="3"/>
        <charset val="128"/>
      </rPr>
      <t>/djpa/0103/001</t>
    </r>
    <r>
      <rPr>
        <strike/>
        <sz val="11"/>
        <color theme="1"/>
        <rFont val="ＭＳ Ｐゴシック"/>
        <family val="3"/>
        <charset val="128"/>
      </rPr>
      <t>" /&gt;</t>
    </r>
    <r>
      <rPr>
        <sz val="11"/>
        <color theme="1"/>
        <rFont val="ＭＳ Ｐゴシック"/>
        <family val="3"/>
        <charset val="128"/>
      </rPr>
      <t xml:space="preserve">
        </t>
    </r>
    <r>
      <rPr>
        <b/>
        <sz val="11"/>
        <color theme="1"/>
        <rFont val="ＭＳ Ｐゴシック"/>
        <family val="3"/>
        <charset val="128"/>
      </rPr>
      <t>&lt;mvc:mapping path="/djpa/book/interceptSrch" /&gt;</t>
    </r>
    <r>
      <rPr>
        <sz val="11"/>
        <color theme="1"/>
        <rFont val="ＭＳ Ｐゴシック"/>
        <family val="3"/>
        <charset val="128"/>
      </rPr>
      <t xml:space="preserve">
        &lt;mvc:exclude-mapping path="/resources/**" /&gt; 
        &lt;mvc:exclude-mapping path="/**/*.html" /&gt;
        &lt;bean class="org.springframework.orm.jpa.support.OpenEntityManagerInViewInterceptor" /&gt;
    &lt;/mvc:interceptor&gt;
&lt;/mvc:interceptors&gt;</t>
    </r>
  </si>
  <si>
    <r>
      <t xml:space="preserve">When Lazy Fetch is required in Servlet Filter, it is necessary to extend the lifetime of EntityManager till the Servlet Filter layer using org.springframework.orm.jpa.support.OpenEntityManagerInViewFilter.
Perform the setting in web.xml as below
&lt;filter&gt;
    &lt;filter-name&gt;Spring OpenEntityManagerInViewFilter&lt;/filter-name&gt;
    &lt;filter-class&gt;org.springframework.orm.jpa.support.OpenEntityManagerInViewFilter&lt;/filter-class&gt;
&lt;/filter&gt;
&lt;filter-mapping&gt;
    &lt;filter-name&gt;Spring OpenEntityManagerInViewFilter&lt;/filter-name&gt;
</t>
    </r>
    <r>
      <rPr>
        <strike/>
        <sz val="11"/>
        <color theme="1"/>
        <rFont val="ＭＳ Ｐゴシック"/>
        <family val="3"/>
        <charset val="128"/>
      </rPr>
      <t xml:space="preserve">    &lt;url-pattern&gt;</t>
    </r>
    <r>
      <rPr>
        <b/>
        <strike/>
        <sz val="11"/>
        <color theme="1"/>
        <rFont val="ＭＳ Ｐゴシック"/>
        <family val="3"/>
        <charset val="128"/>
      </rPr>
      <t>/djpa/0103/002</t>
    </r>
    <r>
      <rPr>
        <strike/>
        <sz val="11"/>
        <color theme="1"/>
        <rFont val="ＭＳ Ｐゴシック"/>
        <family val="3"/>
        <charset val="128"/>
      </rPr>
      <t xml:space="preserve">&lt;/url-pattern&gt;
</t>
    </r>
    <r>
      <rPr>
        <sz val="11"/>
        <color theme="1"/>
        <rFont val="ＭＳ Ｐゴシック"/>
        <family val="3"/>
        <charset val="128"/>
      </rPr>
      <t xml:space="preserve"> </t>
    </r>
    <r>
      <rPr>
        <b/>
        <sz val="11"/>
        <color theme="1"/>
        <rFont val="ＭＳ Ｐゴシック"/>
        <family val="3"/>
        <charset val="128"/>
      </rPr>
      <t xml:space="preserve">   &lt;url-pattern&gt;/djpa/book/filterSrch&lt;/url-pattern&gt;</t>
    </r>
    <r>
      <rPr>
        <sz val="11"/>
        <color theme="1"/>
        <rFont val="ＭＳ Ｐゴシック"/>
        <family val="3"/>
        <charset val="128"/>
      </rPr>
      <t xml:space="preserve">
&lt;/filter-mapping&gt;</t>
    </r>
  </si>
  <si>
    <r>
      <t xml:space="preserve">The dependent entity details are feched lazily directly in the </t>
    </r>
    <r>
      <rPr>
        <b/>
        <sz val="11"/>
        <color theme="1"/>
        <rFont val="ＭＳ Ｐゴシック"/>
        <family val="3"/>
        <charset val="128"/>
      </rPr>
      <t>JSP</t>
    </r>
  </si>
  <si>
    <r>
      <t xml:space="preserve">Do not perform any OpenEntityManagerInview filter or intercetor setting for the url </t>
    </r>
    <r>
      <rPr>
        <b/>
        <strike/>
        <sz val="11"/>
        <color theme="1"/>
        <rFont val="ＭＳ Ｐゴシック"/>
        <family val="3"/>
        <charset val="128"/>
      </rPr>
      <t xml:space="preserve">/djpa/0103/003
</t>
    </r>
    <r>
      <rPr>
        <b/>
        <sz val="11"/>
        <color theme="1"/>
        <rFont val="ＭＳ Ｐゴシック"/>
        <family val="3"/>
        <charset val="128"/>
      </rPr>
      <t>/djpa/book/noLazySetting</t>
    </r>
  </si>
  <si>
    <t>Implement a select service such that there is sleep method invoked on the thread and that the sleep interval is less than that of javax.persistence.lock.timeout.
@Query(value = "SELECT o FROM Order o WHERE o.status.code = :statusCode ORDER BY o.id DESC")
@Lock(LockModeType.PESSIMISTIC_WRITE)
@QueryHints(value = { @QueryHint(name = "javax.persistence.lock.timeout", value = "0") }) // (1)
List&lt;Order&gt; findByStatusCode(@Param("statusCode") String statusCode);
Test this using two threads acessing the same resource.</t>
  </si>
  <si>
    <t>Implement a select service such that there is sleep method invoked on the thread and that the sleep interval is more than that of javax.persistence.lock.timeout.
@Query(value = "SELECT o FROM Order o WHERE o.status.code = :statusCode ORDER BY o.id DESC")
@Lock(LockModeType.PESSIMISTIC_WRITE)
@QueryHints(value = { @QueryHint(name = "javax.persistence.lock.timeout", value = "0") }) // (1)
List&lt;Order&gt; findByStatusCode(@Param("statusCode") String statusCode);
Test this using two threads acessing the same resource.</t>
  </si>
  <si>
    <t>A query method is used to search 1 record of entity by specifying items other than ID as conditions.
@Query("SELECT book FROM JPABookEG book WHERE book.title = :bTitle")
 JPABookEG findByTitle(@Param("bTitle")String bookTitle);
Here title is not the primary key.</t>
  </si>
  <si>
    <t>The details of the book should be retrieved based on the non-primart key.
Here it is expected that there would be only one record satisfying the search condition.
However, if more than two records satifies the condtion, then an IncorrectResultSizeDataAccessException occurs.(As method is designed to return only on entity object)</t>
  </si>
  <si>
    <t>Specify @org.springframework.data.jpa.repository.Modifying annotation indicating that the method is UPDATE query method.
If not specified, error will occur at the time of execution.
Specify UPDATE query.
If update count or delete count is required, specify int or java.lang.Integer as return value and if count is not required, specify void.
@Modifying
 @Query("UPDATE JPAOrderItem oi SET oi.logicalDelete = true WHERE oi.orderId = :orderId ")
 int updateToLogicalDelete(@Param("orderId") Integer orderId);</t>
  </si>
  <si>
    <r>
      <t xml:space="preserve">Do not Specify @org.springframework.data.jpa.repository.Modifying annotation indicating that the method is UPDATE query method.
If not specified, error will occur at the time of execution.
Specify UPDATE query.
If update count or delete count is required, specify int or java.lang.Integer as return value and if count is not required, specify void.
</t>
    </r>
    <r>
      <rPr>
        <strike/>
        <sz val="11"/>
        <color theme="1"/>
        <rFont val="ＭＳ Ｐゴシック"/>
        <family val="3"/>
        <charset val="128"/>
      </rPr>
      <t xml:space="preserve">@Modifying
</t>
    </r>
    <r>
      <rPr>
        <sz val="11"/>
        <color theme="1"/>
        <rFont val="ＭＳ Ｐゴシック"/>
        <family val="3"/>
        <charset val="128"/>
      </rPr>
      <t xml:space="preserve"> @Query("UPDATE JPAOrderItem oi SET oi.logicalDelete = true WHERE oi.orderId = :orderId ")
 int updateToLogicalDelete(@Param("orderId") Integer orderId);</t>
    </r>
  </si>
  <si>
    <t>The method to add common conditions for JPQL which is executed at the time of calling Repository interface methods is as follows:
@Entity
@Table(name = "t_order")
@Where(clause = "is_logical_delete = false")
public class Order implements Serializable {
    // ...
    @Id
    private Integer id;
    // ...
}</t>
  </si>
  <si>
    <t>The method for adding common conditions for JPQL is shown below. JPQL is used for fetching the related-entities of the parent-entity which is fetched by calling Repository interface methods.
@Entity
@Table(name = "t_order")
@Where(clause = "is_logical_delete = false")
public class Order implements Serializable {
    // ...
    @Id
    private Integer id;
    @OneToMany(mappedBy = "order", cascade = CascadeType.ALL, orphanRemoval = true)
    @OrderBy
    @Where(clause="is_logical_delete = false") 
    private Set&lt;OrderItem&gt; orderItems;
    // ...
}</t>
  </si>
  <si>
    <r>
      <t xml:space="preserve">When type of matching (Forward match, Backward Match, Partial Match) is to be specified as JPQL, use the method that performs only escaping.
@Query("SELECT jdo FROM JPADeliveryOrder jdo WHERE"
         + " (jdo.senderAddress LIKE :word ESCAPE '~' OR jdo.deliveryDriver LIKE :word ESCAPE '~')")
 Page&lt;JPADeliveryOrder&gt; findPageByDash(@Param("word") String word, Pageable pageable);
Specify wildcard character </t>
    </r>
    <r>
      <rPr>
        <b/>
        <sz val="11"/>
        <color theme="1"/>
        <rFont val="ＭＳ Ｐゴシック"/>
        <family val="3"/>
        <charset val="128"/>
      </rPr>
      <t>"</t>
    </r>
    <r>
      <rPr>
        <sz val="11"/>
        <color theme="1"/>
        <rFont val="ＭＳ Ｐゴシック"/>
        <family val="3"/>
        <charset val="128"/>
      </rPr>
      <t>_</t>
    </r>
    <r>
      <rPr>
        <b/>
        <sz val="11"/>
        <color theme="1"/>
        <rFont val="ＭＳ Ｐゴシック"/>
        <family val="3"/>
        <charset val="128"/>
      </rPr>
      <t>"</t>
    </r>
    <r>
      <rPr>
        <sz val="11"/>
        <color theme="1"/>
        <rFont val="ＭＳ Ｐゴシック"/>
        <family val="3"/>
        <charset val="128"/>
      </rPr>
      <t xml:space="preserve"> for LIKE search alongwith parameter in JPQL to be specified in @Query annotation.
In the above example, the type of matching is set to partial match by specifying wildcard ( </t>
    </r>
    <r>
      <rPr>
        <b/>
        <sz val="11"/>
        <color theme="1"/>
        <rFont val="ＭＳ Ｐゴシック"/>
        <family val="3"/>
        <charset val="128"/>
      </rPr>
      <t>"</t>
    </r>
    <r>
      <rPr>
        <sz val="11"/>
        <color theme="1"/>
        <rFont val="ＭＳ Ｐゴシック"/>
        <family val="3"/>
        <charset val="128"/>
      </rPr>
      <t>-</t>
    </r>
    <r>
      <rPr>
        <b/>
        <sz val="11"/>
        <color theme="1"/>
        <rFont val="ＭＳ Ｐゴシック"/>
        <family val="3"/>
        <charset val="128"/>
      </rPr>
      <t xml:space="preserve">" </t>
    </r>
    <r>
      <rPr>
        <sz val="11"/>
        <color theme="1"/>
        <rFont val="ＭＳ Ｐゴシック"/>
        <family val="3"/>
        <charset val="128"/>
      </rPr>
      <t>) before the argument word.
In case of escaping provided by the common library, "~" is being used as escape characters; hence specify "ESCAPE '~'" after LIKE clause.</t>
    </r>
  </si>
  <si>
    <t>The records should be retrieved from the article table successfully.</t>
  </si>
  <si>
    <t>Though there is no any implementation for  findOneWithValidVersion method of OrderRepository inteface and just because it is extending the MyProjectRepository interface which has the implementation for this method, order details for the given criteria should be successfully retrieved.</t>
  </si>
  <si>
    <t>The where clause for any of the query executed on the entity is specified at the entity level.
The records returned by the repository on this entity should satisfy the criteria mentioned on the entity class</t>
  </si>
  <si>
    <t>The where clause for any of the query executed on the related entity is specified at the entity level.
The records returned by the repository on this entity should satisfy the criteria mentioned on the entity class</t>
  </si>
  <si>
    <t>柳川　麦</t>
    <rPh sb="0" eb="2">
      <t>ヤナガワ</t>
    </rPh>
    <rPh sb="3" eb="4">
      <t>ムギ</t>
    </rPh>
    <phoneticPr fontId="2"/>
  </si>
  <si>
    <t>Confirmation of lazy initialization exception</t>
    <phoneticPr fontId="2"/>
  </si>
  <si>
    <t>Perform fetch on foreign key in Service(before EntityManager is closed), and fetch on non foreign key in Controller(after EntityManager is closed).</t>
    <phoneticPr fontId="2"/>
  </si>
  <si>
    <t>Lazy fetch behavior confirmation
Lets consider an e.g. that many books has one Category and in the Book entity we have category entity property as-
@Entity
@Table(name="t_book")
public class JPABook {
....
    @ManyToOne(fetch = FetchType.LAZY)
    @JoinColumn(name="category_id")
    JPACategory jpaCategory;
.....
}</t>
    <phoneticPr fontId="2"/>
  </si>
  <si>
    <t>Confirm the lazy loading of the related entity in case on Many to One relatioship
Additional requirements after TERASOLUNA 5.5.1.RELEASE : acquire anything but foreign key(For changes Hibernate 5.2.12(HHH-11838)</t>
    <phoneticPr fontId="2"/>
  </si>
  <si>
    <t>Confirmation of lazy initialization exception when acquire Entity registered into Session at outside of OpenEntityManagerInViewInterceptor.</t>
    <phoneticPr fontId="2"/>
  </si>
  <si>
    <t>Confirmation of lazy initialization exception when acquire Entity registered into FlashAttribute at outside of OpenEntityManagerInViewInterceptor.</t>
    <phoneticPr fontId="2"/>
  </si>
  <si>
    <t>Register an Entity into Session and acquire from outside of OpenEntityManagerInViewInterceptor.</t>
    <phoneticPr fontId="2"/>
  </si>
  <si>
    <t>Register an Entity into FlashAttribute and acquire from outside of OpenEntityManagerInViewInterceptor.</t>
    <phoneticPr fontId="2"/>
  </si>
  <si>
    <t>Confirmation of not to fetch entire Entity when acquire foreign key.</t>
    <phoneticPr fontId="2"/>
  </si>
  <si>
    <t>Error scenario for lazy loading(acquire Session outside of OpenEntityManagerInViewInterceptor)</t>
    <phoneticPr fontId="2"/>
  </si>
  <si>
    <t>Error scenario for lazy loading(acquire FlashAttribute outside of OpenEntityManagerInViewInterceptor)</t>
    <phoneticPr fontId="2"/>
  </si>
  <si>
    <t>Load timing of the related-entity : Lazy Fetch (cant't fetch related-entity when acquire foreign key)
For changes Hibernate 5.2.12(HHH-11838)</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</si>
</sst>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lt;=999]000;[&lt;=9999]000\-00;000\-0000"/>
  </numFmts>
  <fonts count="23"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
      <b/>
      <u/>
      <sz val="11"/>
      <name val="ＭＳ Ｐゴシック"/>
      <family val="3"/>
      <charset val="128"/>
    </font>
    <font>
      <sz val="11"/>
      <color rgb="FF0000CC"/>
      <name val="ＭＳ Ｐゴシック"/>
      <family val="3"/>
      <charset val="128"/>
    </font>
    <font>
      <sz val="10"/>
      <name val="ＭＳ Ｐゴシック"/>
      <family val="3"/>
      <charset val="128"/>
    </font>
    <font>
      <sz val="9"/>
      <color indexed="81"/>
      <name val="Tahoma"/>
      <family val="2"/>
    </font>
    <font>
      <b/>
      <sz val="9"/>
      <color indexed="81"/>
      <name val="Tahoma"/>
      <family val="2"/>
    </font>
    <font>
      <b/>
      <sz val="9"/>
      <color indexed="32"/>
      <name val="Tahoma"/>
      <family val="2"/>
    </font>
    <font>
      <sz val="9"/>
      <color indexed="32"/>
      <name val="Tahoma"/>
      <family val="2"/>
    </font>
    <font>
      <b/>
      <sz val="11"/>
      <color theme="1"/>
      <name val="ＭＳ Ｐゴシック"/>
      <family val="3"/>
      <charset val="128"/>
    </font>
    <font>
      <sz val="11"/>
      <color theme="1"/>
      <name val="ＭＳ Ｐゴシック"/>
      <family val="3"/>
      <charset val="128"/>
      <scheme val="minor"/>
    </font>
    <font>
      <u/>
      <sz val="11"/>
      <color theme="1"/>
      <name val="ＭＳ Ｐゴシック"/>
      <family val="3"/>
      <charset val="128"/>
    </font>
    <font>
      <sz val="11"/>
      <color theme="1"/>
      <name val="ＭＳ Ｐゴシック"/>
      <family val="3"/>
      <charset val="128"/>
    </font>
    <font>
      <sz val="10"/>
      <color theme="1"/>
      <name val="ＭＳ Ｐゴシック"/>
      <family val="3"/>
      <charset val="128"/>
    </font>
    <font>
      <strike/>
      <sz val="11"/>
      <color theme="1"/>
      <name val="ＭＳ Ｐゴシック"/>
      <family val="3"/>
      <charset val="128"/>
    </font>
    <font>
      <b/>
      <strike/>
      <sz val="11"/>
      <color theme="1"/>
      <name val="ＭＳ Ｐゴシック"/>
      <family val="3"/>
      <charset val="128"/>
    </font>
  </fonts>
  <fills count="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tint="-0.349986266670735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114">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3" xfId="0" applyNumberFormat="1" applyBorder="1" applyAlignment="1">
      <alignment horizontal="left" vertical="top" wrapText="1"/>
    </xf>
    <xf numFmtId="0" fontId="0" fillId="4" borderId="3" xfId="0" applyFill="1" applyBorder="1" applyAlignment="1">
      <alignment horizontal="center" vertical="top"/>
    </xf>
    <xf numFmtId="0" fontId="0" fillId="4" borderId="1" xfId="0" applyFill="1" applyBorder="1" applyAlignment="1">
      <alignment horizontal="center" vertical="top"/>
    </xf>
    <xf numFmtId="0" fontId="0" fillId="4" borderId="0" xfId="0" applyFill="1" applyAlignment="1">
      <alignment horizontal="center" vertical="center"/>
    </xf>
    <xf numFmtId="0" fontId="0" fillId="2" borderId="1" xfId="0" applyFill="1" applyBorder="1" applyAlignment="1">
      <alignment horizontal="center" vertical="center"/>
    </xf>
    <xf numFmtId="176" fontId="6" fillId="0" borderId="1" xfId="2" applyNumberFormat="1" applyBorder="1" applyAlignment="1">
      <alignment horizontal="center" vertical="top" wrapText="1"/>
    </xf>
    <xf numFmtId="0" fontId="0" fillId="4" borderId="2" xfId="0" applyFill="1" applyBorder="1" applyAlignment="1">
      <alignment horizontal="center" vertical="top"/>
    </xf>
    <xf numFmtId="0" fontId="0" fillId="0" borderId="2" xfId="0" applyBorder="1" applyAlignment="1">
      <alignment horizontal="left" vertical="top" wrapText="1"/>
    </xf>
    <xf numFmtId="0" fontId="0" fillId="0" borderId="1" xfId="0" applyFill="1" applyBorder="1" applyAlignment="1">
      <alignment horizontal="left" vertical="top" wrapText="1"/>
    </xf>
    <xf numFmtId="0" fontId="0" fillId="4" borderId="8" xfId="0" applyFill="1" applyBorder="1" applyAlignment="1">
      <alignment horizontal="center" vertical="top"/>
    </xf>
    <xf numFmtId="0" fontId="0" fillId="0" borderId="2" xfId="0" applyNumberFormat="1" applyBorder="1" applyAlignment="1">
      <alignment horizontal="left" vertical="top" wrapText="1"/>
    </xf>
    <xf numFmtId="0" fontId="0" fillId="0" borderId="4" xfId="0" applyBorder="1">
      <alignment vertical="center"/>
    </xf>
    <xf numFmtId="0" fontId="0" fillId="0" borderId="3" xfId="0" applyBorder="1">
      <alignment vertical="center"/>
    </xf>
    <xf numFmtId="0" fontId="6" fillId="0" borderId="1" xfId="2" applyNumberFormat="1" applyBorder="1" applyAlignment="1">
      <alignment horizontal="center" vertical="center" wrapText="1"/>
    </xf>
    <xf numFmtId="0" fontId="0" fillId="4" borderId="9" xfId="0" applyFill="1" applyBorder="1" applyAlignment="1">
      <alignment horizontal="center" vertical="top"/>
    </xf>
    <xf numFmtId="0" fontId="0" fillId="4" borderId="0" xfId="0" applyFill="1" applyBorder="1" applyAlignment="1">
      <alignment horizontal="center" vertical="top"/>
    </xf>
    <xf numFmtId="0" fontId="11" fillId="0" borderId="1" xfId="2" applyNumberFormat="1" applyFont="1" applyBorder="1" applyAlignment="1">
      <alignment horizontal="center" vertical="center"/>
    </xf>
    <xf numFmtId="0" fontId="10" fillId="0" borderId="1" xfId="2" applyNumberFormat="1" applyFont="1" applyBorder="1" applyAlignment="1">
      <alignment horizontal="center" vertical="center"/>
    </xf>
    <xf numFmtId="14" fontId="10" fillId="0" borderId="1" xfId="2" applyNumberFormat="1" applyFont="1" applyBorder="1" applyAlignment="1">
      <alignment horizontal="center" vertical="center"/>
    </xf>
    <xf numFmtId="0" fontId="4" fillId="2" borderId="3" xfId="0" applyFont="1" applyFill="1" applyBorder="1" applyAlignment="1">
      <alignment horizontal="center" vertical="center"/>
    </xf>
    <xf numFmtId="0" fontId="16" fillId="3" borderId="1" xfId="2" applyFont="1" applyFill="1" applyBorder="1" applyAlignment="1">
      <alignment horizontal="center" vertical="center"/>
    </xf>
    <xf numFmtId="0" fontId="16" fillId="3" borderId="1" xfId="2" applyFont="1" applyFill="1" applyBorder="1" applyAlignment="1">
      <alignment horizontal="center" vertical="center" wrapText="1"/>
    </xf>
    <xf numFmtId="0" fontId="17" fillId="0" borderId="0" xfId="0" applyFont="1">
      <alignment vertical="center"/>
    </xf>
    <xf numFmtId="0" fontId="19" fillId="4" borderId="1" xfId="2" applyNumberFormat="1" applyFont="1" applyFill="1" applyBorder="1" applyAlignment="1">
      <alignment horizontal="center" vertical="center"/>
    </xf>
    <xf numFmtId="0" fontId="19" fillId="0" borderId="1" xfId="2" applyNumberFormat="1" applyFont="1" applyBorder="1" applyAlignment="1">
      <alignment horizontal="center" vertical="center"/>
    </xf>
    <xf numFmtId="14" fontId="19" fillId="0" borderId="1" xfId="2" applyNumberFormat="1" applyFont="1" applyBorder="1" applyAlignment="1">
      <alignment horizontal="center" vertical="center"/>
    </xf>
    <xf numFmtId="0" fontId="19" fillId="0" borderId="1" xfId="2" applyFont="1" applyBorder="1" applyAlignment="1">
      <alignment horizontal="center" vertical="center"/>
    </xf>
    <xf numFmtId="0" fontId="19" fillId="0" borderId="0" xfId="2" applyFont="1" applyAlignment="1">
      <alignment vertical="center"/>
    </xf>
    <xf numFmtId="0" fontId="19" fillId="0" borderId="0" xfId="2" applyFont="1">
      <alignment vertical="center"/>
    </xf>
    <xf numFmtId="176" fontId="19" fillId="0" borderId="2" xfId="2" applyNumberFormat="1" applyFont="1" applyBorder="1" applyAlignment="1">
      <alignment horizontal="center" vertical="top" wrapText="1"/>
    </xf>
    <xf numFmtId="176" fontId="19" fillId="4" borderId="2" xfId="2" applyNumberFormat="1" applyFont="1" applyFill="1" applyBorder="1" applyAlignment="1">
      <alignment horizontal="center" vertical="top" wrapText="1"/>
    </xf>
    <xf numFmtId="0" fontId="19" fillId="0" borderId="1" xfId="2" applyFont="1" applyBorder="1" applyAlignment="1">
      <alignment horizontal="left" vertical="top" wrapText="1"/>
    </xf>
    <xf numFmtId="49" fontId="19" fillId="0" borderId="1" xfId="2" applyNumberFormat="1" applyFont="1" applyBorder="1" applyAlignment="1">
      <alignment horizontal="left" vertical="top" wrapText="1"/>
    </xf>
    <xf numFmtId="49" fontId="19" fillId="0" borderId="1" xfId="2" applyNumberFormat="1" applyFont="1" applyFill="1" applyBorder="1" applyAlignment="1">
      <alignment horizontal="left" vertical="top" wrapText="1"/>
    </xf>
    <xf numFmtId="14" fontId="19" fillId="0" borderId="1" xfId="2" applyNumberFormat="1" applyFont="1" applyBorder="1" applyAlignment="1">
      <alignment horizontal="center" vertical="top" wrapText="1"/>
    </xf>
    <xf numFmtId="176" fontId="19" fillId="0" borderId="3" xfId="2" applyNumberFormat="1" applyFont="1" applyBorder="1" applyAlignment="1">
      <alignment horizontal="center" vertical="top" wrapText="1"/>
    </xf>
    <xf numFmtId="176" fontId="19" fillId="0" borderId="4" xfId="2" applyNumberFormat="1" applyFont="1" applyFill="1" applyBorder="1" applyAlignment="1">
      <alignment horizontal="center" vertical="top" wrapText="1"/>
    </xf>
    <xf numFmtId="176" fontId="19" fillId="4" borderId="1" xfId="2" applyNumberFormat="1" applyFont="1" applyFill="1" applyBorder="1" applyAlignment="1">
      <alignment horizontal="center" vertical="top" wrapText="1"/>
    </xf>
    <xf numFmtId="176" fontId="19" fillId="4" borderId="2" xfId="2" applyNumberFormat="1" applyFont="1" applyFill="1" applyBorder="1" applyAlignment="1">
      <alignment horizontal="center" vertical="top" wrapText="1"/>
    </xf>
    <xf numFmtId="0" fontId="20" fillId="0" borderId="1" xfId="2" applyNumberFormat="1" applyFont="1" applyBorder="1" applyAlignment="1">
      <alignment horizontal="center" vertical="center"/>
    </xf>
    <xf numFmtId="0" fontId="19" fillId="0" borderId="1" xfId="2" applyNumberFormat="1" applyFont="1" applyBorder="1" applyAlignment="1">
      <alignment horizontal="center" vertical="center" wrapText="1"/>
    </xf>
    <xf numFmtId="49" fontId="19" fillId="0" borderId="1" xfId="2" quotePrefix="1" applyNumberFormat="1" applyFont="1" applyBorder="1" applyAlignment="1">
      <alignment horizontal="left" vertical="top" wrapText="1"/>
    </xf>
    <xf numFmtId="176" fontId="19" fillId="0" borderId="1" xfId="2" applyNumberFormat="1" applyFont="1" applyBorder="1" applyAlignment="1">
      <alignment horizontal="center" vertical="top" wrapText="1"/>
    </xf>
    <xf numFmtId="0" fontId="0" fillId="0" borderId="3" xfId="0" applyNumberFormat="1" applyFill="1" applyBorder="1" applyAlignment="1">
      <alignment horizontal="left" vertical="top" wrapText="1"/>
    </xf>
    <xf numFmtId="0" fontId="17" fillId="0" borderId="0" xfId="0" applyFont="1" applyFill="1">
      <alignment vertical="center"/>
    </xf>
    <xf numFmtId="0" fontId="0" fillId="4" borderId="1" xfId="0" applyFill="1" applyBorder="1" applyAlignment="1">
      <alignment horizontal="center" vertical="center"/>
    </xf>
    <xf numFmtId="0" fontId="16" fillId="3" borderId="6" xfId="2" applyFont="1" applyFill="1" applyBorder="1" applyAlignment="1">
      <alignment horizontal="center" vertical="center" wrapText="1"/>
    </xf>
    <xf numFmtId="0" fontId="16" fillId="3" borderId="8" xfId="2" applyFont="1" applyFill="1" applyBorder="1" applyAlignment="1">
      <alignment horizontal="center" vertical="center" wrapText="1"/>
    </xf>
    <xf numFmtId="0" fontId="18" fillId="4" borderId="5" xfId="1" applyFont="1" applyFill="1" applyBorder="1" applyAlignment="1" applyProtection="1">
      <alignment horizontal="center" vertical="center"/>
    </xf>
    <xf numFmtId="0" fontId="18" fillId="4" borderId="9" xfId="1" applyFont="1" applyFill="1" applyBorder="1" applyAlignment="1" applyProtection="1">
      <alignment horizontal="center" vertical="center"/>
    </xf>
    <xf numFmtId="0" fontId="18" fillId="4" borderId="10" xfId="1" applyFont="1" applyFill="1" applyBorder="1" applyAlignment="1" applyProtection="1">
      <alignment horizontal="center" vertical="center"/>
    </xf>
    <xf numFmtId="0" fontId="18" fillId="4" borderId="11" xfId="1" applyFont="1" applyFill="1" applyBorder="1" applyAlignment="1" applyProtection="1">
      <alignment horizontal="center" vertical="center"/>
    </xf>
    <xf numFmtId="0" fontId="19" fillId="4" borderId="2" xfId="2" applyFont="1" applyFill="1" applyBorder="1" applyAlignment="1">
      <alignment horizontal="center" vertical="center"/>
    </xf>
    <xf numFmtId="0" fontId="19" fillId="4" borderId="4" xfId="2" applyFont="1" applyFill="1" applyBorder="1" applyAlignment="1">
      <alignment horizontal="center" vertical="center"/>
    </xf>
    <xf numFmtId="0" fontId="16" fillId="3" borderId="6" xfId="2" applyFont="1" applyFill="1" applyBorder="1" applyAlignment="1">
      <alignment horizontal="left" vertical="center"/>
    </xf>
    <xf numFmtId="0" fontId="16" fillId="3" borderId="7" xfId="2" applyFont="1" applyFill="1" applyBorder="1" applyAlignment="1">
      <alignment horizontal="left" vertical="center"/>
    </xf>
    <xf numFmtId="0" fontId="16" fillId="3" borderId="8" xfId="2" applyFont="1" applyFill="1" applyBorder="1" applyAlignment="1">
      <alignment horizontal="left" vertical="center"/>
    </xf>
    <xf numFmtId="49" fontId="19" fillId="0" borderId="6" xfId="2" applyNumberFormat="1" applyFont="1" applyBorder="1" applyAlignment="1">
      <alignment horizontal="left" vertical="top"/>
    </xf>
    <xf numFmtId="49" fontId="19" fillId="0" borderId="7" xfId="2" applyNumberFormat="1" applyFont="1" applyBorder="1" applyAlignment="1">
      <alignment horizontal="left" vertical="top"/>
    </xf>
    <xf numFmtId="49" fontId="19" fillId="0" borderId="8" xfId="2" applyNumberFormat="1" applyFont="1" applyBorder="1" applyAlignment="1">
      <alignment horizontal="left" vertical="top"/>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49" fontId="19" fillId="0" borderId="2" xfId="2" applyNumberFormat="1" applyFont="1" applyFill="1" applyBorder="1" applyAlignment="1">
      <alignment horizontal="left" vertical="top" wrapText="1"/>
    </xf>
    <xf numFmtId="49" fontId="19" fillId="0" borderId="4" xfId="2" applyNumberFormat="1" applyFont="1" applyFill="1" applyBorder="1" applyAlignment="1">
      <alignment horizontal="left" vertical="top" wrapText="1"/>
    </xf>
    <xf numFmtId="176" fontId="19" fillId="0" borderId="2" xfId="2" applyNumberFormat="1" applyFont="1" applyFill="1" applyBorder="1" applyAlignment="1">
      <alignment horizontal="left" vertical="top" wrapText="1"/>
    </xf>
    <xf numFmtId="176" fontId="19" fillId="0" borderId="4" xfId="2" applyNumberFormat="1" applyFont="1" applyFill="1" applyBorder="1" applyAlignment="1">
      <alignment horizontal="left" vertical="top" wrapText="1"/>
    </xf>
    <xf numFmtId="14" fontId="19" fillId="0" borderId="2" xfId="2" applyNumberFormat="1" applyFont="1" applyBorder="1" applyAlignment="1">
      <alignment horizontal="center" vertical="top" wrapText="1"/>
    </xf>
    <xf numFmtId="14" fontId="19" fillId="0" borderId="4" xfId="2" applyNumberFormat="1" applyFont="1" applyBorder="1" applyAlignment="1">
      <alignment horizontal="center" vertical="top" wrapText="1"/>
    </xf>
    <xf numFmtId="14" fontId="19" fillId="0" borderId="2" xfId="2" applyNumberFormat="1" applyFont="1" applyFill="1" applyBorder="1" applyAlignment="1">
      <alignment horizontal="center" vertical="top" wrapText="1"/>
    </xf>
    <xf numFmtId="14" fontId="19" fillId="0" borderId="4" xfId="2" applyNumberFormat="1" applyFont="1" applyFill="1" applyBorder="1" applyAlignment="1">
      <alignment horizontal="center" vertical="top" wrapText="1"/>
    </xf>
    <xf numFmtId="176" fontId="19" fillId="4" borderId="2" xfId="2" applyNumberFormat="1" applyFont="1" applyFill="1" applyBorder="1" applyAlignment="1">
      <alignment horizontal="center" vertical="top" wrapText="1"/>
    </xf>
    <xf numFmtId="176" fontId="19" fillId="4" borderId="4" xfId="2" applyNumberFormat="1" applyFont="1" applyFill="1" applyBorder="1" applyAlignment="1">
      <alignment horizontal="center" vertical="top" wrapText="1"/>
    </xf>
    <xf numFmtId="176" fontId="19" fillId="5" borderId="2" xfId="2" applyNumberFormat="1" applyFont="1" applyFill="1" applyBorder="1" applyAlignment="1">
      <alignment horizontal="center" vertical="top" wrapText="1"/>
    </xf>
    <xf numFmtId="176" fontId="19" fillId="5" borderId="4" xfId="2" applyNumberFormat="1" applyFont="1" applyFill="1" applyBorder="1" applyAlignment="1">
      <alignment horizontal="center" vertical="top" wrapText="1"/>
    </xf>
    <xf numFmtId="49" fontId="19" fillId="5" borderId="2" xfId="2" applyNumberFormat="1" applyFont="1" applyFill="1" applyBorder="1" applyAlignment="1">
      <alignment horizontal="left" vertical="top" wrapText="1"/>
    </xf>
    <xf numFmtId="49" fontId="19" fillId="5" borderId="4" xfId="2" applyNumberFormat="1" applyFont="1" applyFill="1" applyBorder="1" applyAlignment="1">
      <alignment horizontal="left" vertical="top" wrapText="1"/>
    </xf>
    <xf numFmtId="14" fontId="19" fillId="5" borderId="2" xfId="2" applyNumberFormat="1" applyFont="1" applyFill="1" applyBorder="1" applyAlignment="1">
      <alignment horizontal="center" vertical="top" wrapText="1"/>
    </xf>
    <xf numFmtId="14" fontId="19" fillId="5" borderId="4" xfId="2" applyNumberFormat="1" applyFont="1" applyFill="1" applyBorder="1" applyAlignment="1">
      <alignment horizontal="center" vertical="top" wrapText="1"/>
    </xf>
    <xf numFmtId="0" fontId="19" fillId="5" borderId="2" xfId="2" applyFont="1" applyFill="1" applyBorder="1" applyAlignment="1">
      <alignment horizontal="center" vertical="top" wrapText="1"/>
    </xf>
    <xf numFmtId="0" fontId="19" fillId="5" borderId="4" xfId="2" applyFont="1" applyFill="1" applyBorder="1" applyAlignment="1">
      <alignment horizontal="center" vertical="top" wrapText="1"/>
    </xf>
  </cellXfs>
  <cellStyles count="3">
    <cellStyle name="ハイパーリンク" xfId="1" builtinId="8"/>
    <cellStyle name="標準" xfId="0" builtinId="0"/>
    <cellStyle name="標準 2" xfId="2"/>
  </cellStyles>
  <dxfs count="56">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erasolunaorg.github.io/guideline/5.0.1.RELEASE/en/ArchitectureInDetail/DataAccessJpa.html" TargetMode="External"/><Relationship Id="rId1" Type="http://schemas.openxmlformats.org/officeDocument/2006/relationships/hyperlink" Target="http://terasolunaorg.github.io/guideline/5.0.1.RELEASE/en/ArchitectureInDetail/DataAccessJpa.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F59"/>
  <sheetViews>
    <sheetView zoomScaleNormal="100" workbookViewId="0">
      <pane ySplit="4" topLeftCell="A5" activePane="bottomLeft" state="frozen"/>
      <selection pane="bottomLeft" activeCell="A5" sqref="A5"/>
    </sheetView>
  </sheetViews>
  <sheetFormatPr defaultRowHeight="13.5" x14ac:dyDescent="0.15"/>
  <cols>
    <col min="1" max="1" width="9.75" bestFit="1" customWidth="1"/>
    <col min="2" max="2" width="41.25" customWidth="1"/>
    <col min="3" max="3" width="13.625" customWidth="1"/>
    <col min="4" max="4" width="75" customWidth="1"/>
    <col min="5" max="5" width="22.125" hidden="1" customWidth="1"/>
    <col min="6" max="6" width="68.625" customWidth="1"/>
  </cols>
  <sheetData>
    <row r="1" spans="1:6" x14ac:dyDescent="0.15">
      <c r="A1" s="1" t="s">
        <v>0</v>
      </c>
      <c r="B1" s="2" t="s">
        <v>29</v>
      </c>
      <c r="C1" s="26" t="s">
        <v>24</v>
      </c>
    </row>
    <row r="2" spans="1:6" x14ac:dyDescent="0.15">
      <c r="A2" s="3" t="s">
        <v>1</v>
      </c>
      <c r="B2" s="2" t="s">
        <v>29</v>
      </c>
      <c r="C2" s="2">
        <f>DJPA01!C2+DJPA02!C2+DJPA03!C2+DJPA04!C2+DJPA05!C2+DJPA06!C2+DJPA07!C2+DJPA08!C2+DJPA09!C2+DJPA10!C2+DJPA11!C2+DJPA12!C2+DJPA13!C2+DJPA14!C2+DJPA15!C2+DJPA16!C2</f>
        <v>66</v>
      </c>
    </row>
    <row r="4" spans="1:6" x14ac:dyDescent="0.15">
      <c r="A4" s="4" t="s">
        <v>2</v>
      </c>
      <c r="B4" s="4" t="s">
        <v>3</v>
      </c>
      <c r="C4" s="4" t="s">
        <v>4</v>
      </c>
      <c r="D4" s="4" t="s">
        <v>250</v>
      </c>
      <c r="E4" s="41" t="s">
        <v>338</v>
      </c>
      <c r="F4" s="41" t="s">
        <v>348</v>
      </c>
    </row>
    <row r="5" spans="1:6" ht="27" x14ac:dyDescent="0.15">
      <c r="A5" s="23" t="str">
        <f>IF(B5="","",($B$1&amp;TEXT(IF(B5="","",COUNTA($B$5:B5)),"00")))</f>
        <v>DJPA01</v>
      </c>
      <c r="B5" s="22" t="s">
        <v>27</v>
      </c>
      <c r="C5" s="24" t="str">
        <f>IF(B5="",($B$1&amp;TEXT(IF(B5="",COUNTA($B$5:B5),1),"00")),A5)&amp;IF(B5&lt;&gt;"",TEXT(1,"00"),TEXT(IF(A5&lt;&gt;"",1,RIGHT(#REF!,2)+1),"00"))</f>
        <v>DJPA0101</v>
      </c>
      <c r="D5" s="5" t="s">
        <v>28</v>
      </c>
      <c r="E5" t="s">
        <v>339</v>
      </c>
      <c r="F5" t="s">
        <v>37</v>
      </c>
    </row>
    <row r="6" spans="1:6" x14ac:dyDescent="0.15">
      <c r="A6" s="23" t="str">
        <f>IF(B6="","",($B$1&amp;TEXT(IF(B6="","",COUNTA($B$5:B6)),"00")))</f>
        <v/>
      </c>
      <c r="B6" s="22"/>
      <c r="C6" s="24" t="str">
        <f>IF(B6="",($B$1&amp;TEXT(IF(B6="",COUNTA($B$5:B6),1),"00")),A6)&amp;IF(B6&lt;&gt;"",TEXT(1,"00"),TEXT(IF(A6&lt;&gt;"",1,RIGHT(C5,2)+1),"00"))</f>
        <v>DJPA0102</v>
      </c>
      <c r="D6" s="5" t="s">
        <v>42</v>
      </c>
      <c r="E6" t="s">
        <v>339</v>
      </c>
      <c r="F6" t="s">
        <v>38</v>
      </c>
    </row>
    <row r="7" spans="1:6" x14ac:dyDescent="0.15">
      <c r="A7" s="37"/>
      <c r="B7" s="22"/>
      <c r="C7" s="24" t="str">
        <f>IF(B7="",($B$1&amp;TEXT(IF(B7="",COUNTA($B$5:B7),1),"00")),A7)&amp;IF(B7&lt;&gt;"",TEXT(1,"00"),TEXT(IF(A7&lt;&gt;"",1,RIGHT(C6,2)+1),"00"))</f>
        <v>DJPA0103</v>
      </c>
      <c r="D7" s="5" t="s">
        <v>242</v>
      </c>
      <c r="E7" t="s">
        <v>339</v>
      </c>
      <c r="F7" t="s">
        <v>241</v>
      </c>
    </row>
    <row r="8" spans="1:6" x14ac:dyDescent="0.15">
      <c r="A8" s="37"/>
      <c r="B8" s="22"/>
      <c r="C8" s="24" t="str">
        <f>IF(B8="",($B$1&amp;TEXT(IF(B8="",COUNTA($B$5:B8),1),"00")),A8)&amp;IF(B8&lt;&gt;"",TEXT(1,"00"),TEXT(IF(A8&lt;&gt;"",1,RIGHT(C7,2)+1),"00"))</f>
        <v>DJPA0104</v>
      </c>
      <c r="D8" s="5" t="s">
        <v>307</v>
      </c>
      <c r="E8" t="s">
        <v>339</v>
      </c>
      <c r="F8" t="s">
        <v>306</v>
      </c>
    </row>
    <row r="9" spans="1:6" x14ac:dyDescent="0.15">
      <c r="A9" s="37"/>
      <c r="B9" s="22"/>
      <c r="C9" s="24"/>
      <c r="D9" s="5"/>
      <c r="E9" t="s">
        <v>339</v>
      </c>
    </row>
    <row r="10" spans="1:6" x14ac:dyDescent="0.15">
      <c r="A10" s="25" t="str">
        <f>IF(B10="","",($B$1&amp;TEXT(IF(B10="","",COUNTA($B$5:B10)),"00")))</f>
        <v>DJPA02</v>
      </c>
      <c r="B10" s="22" t="s">
        <v>39</v>
      </c>
      <c r="C10" s="24" t="str">
        <f>IF(B10="",($B$1&amp;TEXT(IF(B10="",COUNTA($B$5:B10),1),"00")),A10)&amp;IF(B10&lt;&gt;"",TEXT(1,"00"),TEXT(IF(A10&lt;&gt;"",1,RIGHT(#REF!,2)+1),"00"))</f>
        <v>DJPA0201</v>
      </c>
      <c r="D10" s="5" t="s">
        <v>40</v>
      </c>
      <c r="E10" t="s">
        <v>339</v>
      </c>
    </row>
    <row r="11" spans="1:6" ht="27" x14ac:dyDescent="0.15">
      <c r="A11" s="25"/>
      <c r="B11" s="22"/>
      <c r="C11" s="24" t="str">
        <f>IF(B11="",($B$1&amp;TEXT(IF(B11="",COUNTA($B$5:B11),1),"00")),A11)&amp;IF(B11&lt;&gt;"",TEXT(1,"00"),TEXT(IF(A11&lt;&gt;"",1,RIGHT(C10,2)+1),"00"))</f>
        <v>DJPA0202</v>
      </c>
      <c r="D11" s="5" t="s">
        <v>51</v>
      </c>
      <c r="E11" t="s">
        <v>339</v>
      </c>
      <c r="F11" t="s">
        <v>50</v>
      </c>
    </row>
    <row r="12" spans="1:6" x14ac:dyDescent="0.15">
      <c r="A12" s="25"/>
      <c r="B12" s="22"/>
      <c r="C12" s="24" t="str">
        <f>IF(B12="",($B$1&amp;TEXT(IF(B12="",COUNTA($B$5:B12),1),"00")),A12)&amp;IF(B12&lt;&gt;"",TEXT(1,"00"),TEXT(IF(A12&lt;&gt;"",1,RIGHT(C11,2)+1),"00"))</f>
        <v>DJPA0203</v>
      </c>
      <c r="D12" s="5" t="s">
        <v>54</v>
      </c>
      <c r="E12" t="s">
        <v>339</v>
      </c>
      <c r="F12" t="s">
        <v>53</v>
      </c>
    </row>
    <row r="13" spans="1:6" x14ac:dyDescent="0.15">
      <c r="A13" s="25"/>
      <c r="B13" s="22"/>
      <c r="C13" s="24"/>
      <c r="D13" s="5"/>
      <c r="E13" t="s">
        <v>339</v>
      </c>
    </row>
    <row r="14" spans="1:6" x14ac:dyDescent="0.15">
      <c r="A14" s="25" t="str">
        <f>IF(B14="","",($B$1&amp;TEXT(IF(B14="","",COUNTA($B$5:B14)),"00")))</f>
        <v>DJPA03</v>
      </c>
      <c r="B14" s="22" t="s">
        <v>80</v>
      </c>
      <c r="C14" s="24" t="str">
        <f>IF(B14="",($B$1&amp;TEXT(IF(B14="",COUNTA($B$5:B14),1),"00")),A14)&amp;IF(B14&lt;&gt;"",TEXT(1,"00"),TEXT(IF(A14&lt;&gt;"",1,RIGHT(#REF!,2)+1),"00"))</f>
        <v>DJPA0301</v>
      </c>
      <c r="D14" s="5" t="s">
        <v>81</v>
      </c>
      <c r="E14" t="s">
        <v>339</v>
      </c>
      <c r="F14" t="s">
        <v>84</v>
      </c>
    </row>
    <row r="15" spans="1:6" x14ac:dyDescent="0.15">
      <c r="A15" s="25"/>
      <c r="B15" s="22"/>
      <c r="C15" s="24" t="str">
        <f>IF(B15="",($B$1&amp;TEXT(IF(B15="",COUNTA($B$5:B15),1),"00")),A15)&amp;IF(B15&lt;&gt;"",TEXT(1,"00"),TEXT(IF(A15&lt;&gt;"",1,RIGHT(C14,2)+1),"00"))</f>
        <v>DJPA0302</v>
      </c>
      <c r="D15" s="5" t="s">
        <v>82</v>
      </c>
      <c r="E15" t="s">
        <v>339</v>
      </c>
      <c r="F15" t="s">
        <v>85</v>
      </c>
    </row>
    <row r="16" spans="1:6" x14ac:dyDescent="0.15">
      <c r="A16" s="25"/>
      <c r="B16" s="22"/>
      <c r="C16" s="24" t="str">
        <f>IF(B16="",($B$1&amp;TEXT(IF(B16="",COUNTA($B$5:B16),1),"00")),A16)&amp;IF(B16&lt;&gt;"",TEXT(1,"00"),TEXT(IF(A16&lt;&gt;"",1,RIGHT(C15,2)+1),"00"))</f>
        <v>DJPA0303</v>
      </c>
      <c r="D16" s="5" t="s">
        <v>83</v>
      </c>
      <c r="E16" t="s">
        <v>339</v>
      </c>
      <c r="F16" t="s">
        <v>86</v>
      </c>
    </row>
    <row r="17" spans="1:6" x14ac:dyDescent="0.15">
      <c r="A17" s="25"/>
      <c r="B17" s="65"/>
      <c r="C17" s="24" t="str">
        <f>IF(B17="",($B$1&amp;TEXT(IF(B17="",COUNTA($B$5:B17),1),"00")),A17)&amp;IF(B17&lt;&gt;"",TEXT(1,"00"),TEXT(IF(A17&lt;&gt;"",1,RIGHT(C16,2)+1),"00"))</f>
        <v>DJPA0304</v>
      </c>
      <c r="D17" s="30" t="s">
        <v>298</v>
      </c>
      <c r="E17" t="s">
        <v>340</v>
      </c>
      <c r="F17" t="s">
        <v>297</v>
      </c>
    </row>
    <row r="18" spans="1:6" x14ac:dyDescent="0.15">
      <c r="A18" s="25"/>
      <c r="B18" s="22"/>
      <c r="C18" s="24"/>
      <c r="D18" s="5"/>
      <c r="E18" t="s">
        <v>339</v>
      </c>
    </row>
    <row r="19" spans="1:6" x14ac:dyDescent="0.15">
      <c r="A19" s="25" t="str">
        <f>IF(B19="","",($B$1&amp;TEXT(IF(B19="","",COUNTA($B$5:B19)),"00")))</f>
        <v>DJPA04</v>
      </c>
      <c r="B19" s="22" t="s">
        <v>89</v>
      </c>
      <c r="C19" s="24" t="str">
        <f>IF(B19="",($B$1&amp;TEXT(IF(B19="",COUNTA($B$5:B19),1),"00")),A19)&amp;IF(B19&lt;&gt;"",TEXT(1,"00"),TEXT(IF(A19&lt;&gt;"",1,RIGHT(#REF!,2)+1),"00"))</f>
        <v>DJPA0401</v>
      </c>
      <c r="D19" s="5" t="s">
        <v>91</v>
      </c>
      <c r="E19" t="s">
        <v>339</v>
      </c>
      <c r="F19" t="s">
        <v>90</v>
      </c>
    </row>
    <row r="20" spans="1:6" x14ac:dyDescent="0.15">
      <c r="A20" s="25"/>
      <c r="B20" s="22"/>
      <c r="C20" s="24" t="str">
        <f>IF(B20="",($B$1&amp;TEXT(IF(B20="",COUNTA($B$5:B20),1),"00")),A20)&amp;IF(B20&lt;&gt;"",TEXT(1,"00"),TEXT(IF(A20&lt;&gt;"",1,RIGHT(C19,2)+1),"00"))</f>
        <v>DJPA0402</v>
      </c>
      <c r="D20" s="5" t="s">
        <v>92</v>
      </c>
      <c r="E20" t="s">
        <v>339</v>
      </c>
    </row>
    <row r="21" spans="1:6" x14ac:dyDescent="0.15">
      <c r="A21" s="25"/>
      <c r="B21" s="22"/>
      <c r="C21" s="24"/>
      <c r="D21" s="5"/>
      <c r="E21" t="s">
        <v>339</v>
      </c>
    </row>
    <row r="22" spans="1:6" ht="27" x14ac:dyDescent="0.15">
      <c r="A22" s="25" t="str">
        <f>IF(B22="","",($B$1&amp;TEXT(IF(B22="","",COUNTA($B$5:B22)),"00")))</f>
        <v>DJPA05</v>
      </c>
      <c r="B22" s="22" t="s">
        <v>103</v>
      </c>
      <c r="C22" s="24" t="str">
        <f>IF(B22="",($B$1&amp;TEXT(IF(B22="",COUNTA($B$5:B22),1),"00")),A22)&amp;IF(B22&lt;&gt;"",TEXT(1,"00"),TEXT(IF(A22&lt;&gt;"",1,RIGHT(#REF!,2)+1),"00"))</f>
        <v>DJPA0501</v>
      </c>
      <c r="D22" s="5" t="s">
        <v>105</v>
      </c>
      <c r="E22" t="s">
        <v>339</v>
      </c>
      <c r="F22" t="s">
        <v>104</v>
      </c>
    </row>
    <row r="23" spans="1:6" x14ac:dyDescent="0.15">
      <c r="A23" s="25"/>
      <c r="B23" s="22"/>
      <c r="C23" s="28" t="str">
        <f>IF(B23="",($B$1&amp;TEXT(IF(B23="",COUNTA($B$5:B23),1),"00")),A23)&amp;IF(B23&lt;&gt;"",TEXT(1,"00"),TEXT(IF(A23&lt;&gt;"",1,RIGHT(C22,2)+1),"00"))</f>
        <v>DJPA0502</v>
      </c>
      <c r="D23" s="29" t="s">
        <v>107</v>
      </c>
      <c r="E23" t="s">
        <v>339</v>
      </c>
      <c r="F23" t="s">
        <v>106</v>
      </c>
    </row>
    <row r="24" spans="1:6" x14ac:dyDescent="0.15">
      <c r="A24" s="25"/>
      <c r="B24" s="22"/>
      <c r="C24" s="36"/>
      <c r="D24" s="29"/>
      <c r="E24" t="s">
        <v>339</v>
      </c>
    </row>
    <row r="25" spans="1:6" x14ac:dyDescent="0.15">
      <c r="A25" s="67" t="str">
        <f>IF(B25="","",($B$1&amp;TEXT(IF(B25="","",COUNTA($B$5:B25)),"00")))</f>
        <v>DJPA06</v>
      </c>
      <c r="B25" s="32" t="s">
        <v>134</v>
      </c>
      <c r="C25" s="31" t="str">
        <f>IF(B25="",($B$1&amp;TEXT(IF(B25="",COUNTA($B$5:B25),1),"00")),A25)&amp;IF(B25&lt;&gt;"",TEXT(1,"00"),TEXT(IF(A25&lt;&gt;"",1,RIGHT(#REF!,2)+1),"00"))</f>
        <v>DJPA0601</v>
      </c>
      <c r="D25" s="5" t="s">
        <v>136</v>
      </c>
      <c r="E25" t="s">
        <v>339</v>
      </c>
      <c r="F25" t="s">
        <v>135</v>
      </c>
    </row>
    <row r="26" spans="1:6" x14ac:dyDescent="0.15">
      <c r="A26" s="67"/>
      <c r="B26" s="22"/>
      <c r="C26" s="31" t="str">
        <f>IF(B26="",($B$1&amp;TEXT(IF(B26="",COUNTA($B$5:B26),1),"00")),A26)&amp;IF(B26&lt;&gt;"",TEXT(1,"00"),TEXT(IF(A26&lt;&gt;"",1,RIGHT(C25,2)+1),"00"))</f>
        <v>DJPA0602</v>
      </c>
      <c r="D26" s="5" t="s">
        <v>206</v>
      </c>
      <c r="E26" t="s">
        <v>339</v>
      </c>
      <c r="F26" t="s">
        <v>137</v>
      </c>
    </row>
    <row r="27" spans="1:6" x14ac:dyDescent="0.15">
      <c r="A27" s="67"/>
      <c r="B27" s="33"/>
      <c r="C27" s="31"/>
      <c r="D27" s="2"/>
      <c r="E27" t="s">
        <v>339</v>
      </c>
    </row>
    <row r="28" spans="1:6" x14ac:dyDescent="0.15">
      <c r="A28" s="67" t="str">
        <f>IF(B28="","",($B$1&amp;TEXT(IF(B28="","",COUNTA($B$5:B28)),"00")))</f>
        <v>DJPA07</v>
      </c>
      <c r="B28" s="32" t="s">
        <v>113</v>
      </c>
      <c r="C28" s="31" t="str">
        <f>IF(B28="",($B$1&amp;TEXT(IF(B28="",COUNTA($B$5:B28),1),"00")),A28)&amp;IF(B28&lt;&gt;"",TEXT(1,"00"),TEXT(IF(A28&lt;&gt;"",1,RIGHT(#REF!,2)+1),"00"))</f>
        <v>DJPA0701</v>
      </c>
      <c r="D28" s="5" t="s">
        <v>114</v>
      </c>
      <c r="E28" t="s">
        <v>339</v>
      </c>
      <c r="F28" t="s">
        <v>121</v>
      </c>
    </row>
    <row r="29" spans="1:6" x14ac:dyDescent="0.15">
      <c r="A29" s="67"/>
      <c r="B29" s="22"/>
      <c r="C29" s="31" t="str">
        <f>IF(B29="",($B$1&amp;TEXT(IF(B29="",COUNTA($B$5:B29),1),"00")),A29)&amp;IF(B29&lt;&gt;"",TEXT(1,"00"),TEXT(IF(A29&lt;&gt;"",1,RIGHT(C28,2)+1),"00"))</f>
        <v>DJPA0702</v>
      </c>
      <c r="D29" s="5" t="s">
        <v>115</v>
      </c>
      <c r="E29" t="s">
        <v>339</v>
      </c>
      <c r="F29" t="s">
        <v>120</v>
      </c>
    </row>
    <row r="30" spans="1:6" x14ac:dyDescent="0.15">
      <c r="A30" s="67"/>
      <c r="B30" s="22"/>
      <c r="C30" s="31" t="str">
        <f>IF(B30="",($B$1&amp;TEXT(IF(B30="",COUNTA($B$5:B30),1),"00")),A30)&amp;IF(B30&lt;&gt;"",TEXT(1,"00"),TEXT(IF(A30&lt;&gt;"",1,RIGHT(C29,2)+1),"00"))</f>
        <v>DJPA0703</v>
      </c>
      <c r="D30" s="5" t="s">
        <v>116</v>
      </c>
      <c r="E30" t="s">
        <v>339</v>
      </c>
      <c r="F30" t="s">
        <v>118</v>
      </c>
    </row>
    <row r="31" spans="1:6" x14ac:dyDescent="0.15">
      <c r="A31" s="67"/>
      <c r="B31" s="34"/>
      <c r="C31" s="31" t="str">
        <f>IF(B31="",($B$1&amp;TEXT(IF(B31="",COUNTA($B$5:B31),1),"00")),A31)&amp;IF(B31&lt;&gt;"",TEXT(1,"00"),TEXT(IF(A31&lt;&gt;"",1,RIGHT(C30,2)+1),"00"))</f>
        <v>DJPA0704</v>
      </c>
      <c r="D31" s="30" t="s">
        <v>117</v>
      </c>
      <c r="E31" t="s">
        <v>339</v>
      </c>
      <c r="F31" t="s">
        <v>119</v>
      </c>
    </row>
    <row r="32" spans="1:6" x14ac:dyDescent="0.15">
      <c r="A32" s="67"/>
      <c r="B32" s="33"/>
      <c r="C32" s="31"/>
      <c r="D32" s="2"/>
      <c r="E32" t="s">
        <v>339</v>
      </c>
    </row>
    <row r="33" spans="1:6" x14ac:dyDescent="0.15">
      <c r="A33" s="67" t="str">
        <f>IF(B33="","",($B$1&amp;TEXT(IF(B33="","",COUNTA($B$5:B33)),"00")))</f>
        <v>DJPA08</v>
      </c>
      <c r="B33" s="32" t="s">
        <v>167</v>
      </c>
      <c r="C33" s="31" t="str">
        <f>IF(B33="",($B$1&amp;TEXT(IF(B33="",COUNTA($B$5:B33),1),"00")),A33)&amp;IF(B33&lt;&gt;"",TEXT(1,"00"),TEXT(IF(A33&lt;&gt;"",1,RIGHT(#REF!,2)+1),"00"))</f>
        <v>DJPA0801</v>
      </c>
      <c r="D33" s="5" t="s">
        <v>205</v>
      </c>
      <c r="E33" t="s">
        <v>339</v>
      </c>
      <c r="F33" t="s">
        <v>168</v>
      </c>
    </row>
    <row r="34" spans="1:6" x14ac:dyDescent="0.15">
      <c r="A34" s="67"/>
      <c r="B34" s="22"/>
      <c r="C34" s="31" t="str">
        <f>IF(B34="",($B$1&amp;TEXT(IF(B34="",COUNTA($B$5:B34),1),"00")),A34)&amp;IF(B34&lt;&gt;"",TEXT(1,"00"),TEXT(IF(A34&lt;&gt;"",1,RIGHT(C33,2)+1),"00"))</f>
        <v>DJPA0802</v>
      </c>
      <c r="D34" s="5" t="s">
        <v>172</v>
      </c>
      <c r="E34" t="s">
        <v>339</v>
      </c>
      <c r="F34" t="s">
        <v>169</v>
      </c>
    </row>
    <row r="35" spans="1:6" x14ac:dyDescent="0.15">
      <c r="A35" s="67"/>
      <c r="B35" s="22"/>
      <c r="C35" s="31" t="str">
        <f>IF(B35="",($B$1&amp;TEXT(IF(B35="",COUNTA($B$5:B35),1),"00")),A35)&amp;IF(B35&lt;&gt;"",TEXT(1,"00"),TEXT(IF(A35&lt;&gt;"",1,RIGHT(C34,2)+1),"00"))</f>
        <v>DJPA0803</v>
      </c>
      <c r="D35" s="5" t="s">
        <v>173</v>
      </c>
      <c r="E35" t="s">
        <v>339</v>
      </c>
      <c r="F35" t="s">
        <v>170</v>
      </c>
    </row>
    <row r="36" spans="1:6" x14ac:dyDescent="0.15">
      <c r="A36" s="67"/>
      <c r="B36" s="34"/>
      <c r="C36" s="31" t="str">
        <f>IF(B36="",($B$1&amp;TEXT(IF(B36="",COUNTA($B$5:B36),1),"00")),A36)&amp;IF(B36&lt;&gt;"",TEXT(1,"00"),TEXT(IF(A36&lt;&gt;"",1,RIGHT(C35,2)+1),"00"))</f>
        <v>DJPA0804</v>
      </c>
      <c r="D36" s="30" t="s">
        <v>174</v>
      </c>
      <c r="E36" t="s">
        <v>339</v>
      </c>
      <c r="F36" t="s">
        <v>171</v>
      </c>
    </row>
    <row r="37" spans="1:6" x14ac:dyDescent="0.15">
      <c r="A37" s="67"/>
      <c r="B37" s="33"/>
      <c r="C37" s="31"/>
      <c r="D37" s="2"/>
      <c r="E37" t="s">
        <v>339</v>
      </c>
    </row>
    <row r="38" spans="1:6" x14ac:dyDescent="0.15">
      <c r="A38" s="67" t="str">
        <f>IF(B38="","",($B$1&amp;TEXT(IF(B38="","",COUNTA($B$5:B38)),"00")))</f>
        <v>DJPA09</v>
      </c>
      <c r="B38" s="32" t="s">
        <v>204</v>
      </c>
      <c r="C38" s="31" t="str">
        <f>IF(B38="",($B$1&amp;TEXT(IF(B38="",COUNTA($B$5:B38),1),"00")),A38)&amp;IF(B38&lt;&gt;"",TEXT(1,"00"),TEXT(IF(A38&lt;&gt;"",1,RIGHT(#REF!,2)+1),"00"))</f>
        <v>DJPA0901</v>
      </c>
      <c r="D38" s="5" t="s">
        <v>217</v>
      </c>
      <c r="E38" t="s">
        <v>339</v>
      </c>
      <c r="F38" t="s">
        <v>213</v>
      </c>
    </row>
    <row r="39" spans="1:6" x14ac:dyDescent="0.15">
      <c r="A39" s="67"/>
      <c r="B39" s="22"/>
      <c r="C39" s="31" t="str">
        <f>IF(B39="",($B$1&amp;TEXT(IF(B39="",COUNTA($B$5:B39),1),"00")),A39)&amp;IF(B39&lt;&gt;"",TEXT(1,"00"),TEXT(IF(A39&lt;&gt;"",1,RIGHT(C38,2)+1),"00"))</f>
        <v>DJPA0902</v>
      </c>
      <c r="D39" s="5" t="s">
        <v>218</v>
      </c>
      <c r="E39" t="s">
        <v>339</v>
      </c>
      <c r="F39" t="s">
        <v>214</v>
      </c>
    </row>
    <row r="40" spans="1:6" x14ac:dyDescent="0.15">
      <c r="A40" s="67"/>
      <c r="B40" s="22"/>
      <c r="C40" s="31" t="str">
        <f>IF(B40="",($B$1&amp;TEXT(IF(B40="",COUNTA($B$5:B40),1),"00")),A40)&amp;IF(B40&lt;&gt;"",TEXT(1,"00"),TEXT(IF(A40&lt;&gt;"",1,RIGHT(C39,2)+1),"00"))</f>
        <v>DJPA0903</v>
      </c>
      <c r="D40" s="5" t="s">
        <v>219</v>
      </c>
      <c r="E40" t="s">
        <v>339</v>
      </c>
      <c r="F40" t="s">
        <v>215</v>
      </c>
    </row>
    <row r="41" spans="1:6" x14ac:dyDescent="0.15">
      <c r="A41" s="67"/>
      <c r="B41" s="34"/>
      <c r="C41" s="31" t="str">
        <f>IF(B41="",($B$1&amp;TEXT(IF(B41="",COUNTA($B$5:B41),1),"00")),A41)&amp;IF(B41&lt;&gt;"",TEXT(1,"00"),TEXT(IF(A41&lt;&gt;"",1,RIGHT(C40,2)+1),"00"))</f>
        <v>DJPA0904</v>
      </c>
      <c r="D41" s="30" t="s">
        <v>220</v>
      </c>
      <c r="E41" t="s">
        <v>339</v>
      </c>
      <c r="F41" t="s">
        <v>216</v>
      </c>
    </row>
    <row r="42" spans="1:6" x14ac:dyDescent="0.15">
      <c r="A42" s="67"/>
      <c r="B42" s="33"/>
      <c r="C42" s="31"/>
      <c r="D42" s="2"/>
    </row>
    <row r="43" spans="1:6" x14ac:dyDescent="0.15">
      <c r="A43" s="67" t="str">
        <f>IF(B43="","",($B$1&amp;TEXT(IF(B43="","",COUNTA($B$5:B43)),"00")))</f>
        <v>DJPA10</v>
      </c>
      <c r="B43" s="32" t="s">
        <v>236</v>
      </c>
      <c r="C43" s="31" t="str">
        <f>IF(B43="",($B$1&amp;TEXT(IF(B43="",COUNTA($B$5:B43),1),"00")),A43)&amp;IF(B43&lt;&gt;"",TEXT(1,"00"),TEXT(IF(A43&lt;&gt;"",1,RIGHT(#REF!,2)+1),"00"))</f>
        <v>DJPA1001</v>
      </c>
      <c r="D43" s="5" t="s">
        <v>239</v>
      </c>
      <c r="E43" t="s">
        <v>339</v>
      </c>
      <c r="F43" t="s">
        <v>237</v>
      </c>
    </row>
    <row r="44" spans="1:6" x14ac:dyDescent="0.15">
      <c r="A44" s="67"/>
      <c r="B44" s="22"/>
      <c r="C44" s="31" t="str">
        <f>IF(B44="",($B$1&amp;TEXT(IF(B44="",COUNTA($B$5:B44),1),"00")),A44)&amp;IF(B44&lt;&gt;"",TEXT(1,"00"),TEXT(IF(A44&lt;&gt;"",1,RIGHT(C43,2)+1),"00"))</f>
        <v>DJPA1002</v>
      </c>
      <c r="D44" s="5" t="s">
        <v>240</v>
      </c>
      <c r="E44" t="s">
        <v>339</v>
      </c>
      <c r="F44" t="s">
        <v>238</v>
      </c>
    </row>
    <row r="45" spans="1:6" x14ac:dyDescent="0.15">
      <c r="A45" s="67"/>
      <c r="B45" s="33"/>
      <c r="C45" s="31"/>
      <c r="D45" s="2"/>
    </row>
    <row r="46" spans="1:6" x14ac:dyDescent="0.15">
      <c r="A46" s="67" t="str">
        <f>IF(B46="","",($B$1&amp;TEXT(IF(B46="","",COUNTA($B$5:B46)),"00")))</f>
        <v>DJPA11</v>
      </c>
      <c r="B46" s="32" t="s">
        <v>258</v>
      </c>
      <c r="C46" s="31" t="str">
        <f>IF(B46="",($B$1&amp;TEXT(IF(B46="",COUNTA($B$5:B46),1),"00")),A46)&amp;IF(B46&lt;&gt;"",TEXT(1,"00"),TEXT(IF(A46&lt;&gt;"",1,RIGHT(#REF!,2)+1),"00"))</f>
        <v>DJPA1101</v>
      </c>
      <c r="D46" s="5" t="s">
        <v>259</v>
      </c>
      <c r="E46" t="s">
        <v>339</v>
      </c>
      <c r="F46" t="s">
        <v>266</v>
      </c>
    </row>
    <row r="47" spans="1:6" x14ac:dyDescent="0.15">
      <c r="A47" s="67"/>
      <c r="B47" s="33"/>
      <c r="C47" s="31"/>
      <c r="D47" s="2"/>
    </row>
    <row r="48" spans="1:6" x14ac:dyDescent="0.15">
      <c r="A48" s="67" t="str">
        <f>IF(B48="","",($B$1&amp;TEXT(IF(B48="","",COUNTA($B$5:B48)),"00")))</f>
        <v>DJPA12</v>
      </c>
      <c r="B48" s="32" t="s">
        <v>267</v>
      </c>
      <c r="C48" s="31" t="str">
        <f>IF(B48="",($B$1&amp;TEXT(IF(B48="",COUNTA($B$5:B48),1),"00")),A48)&amp;IF(B48&lt;&gt;"",TEXT(1,"00"),TEXT(IF(A48&lt;&gt;"",1,RIGHT(#REF!,2)+1),"00"))</f>
        <v>DJPA1201</v>
      </c>
      <c r="D48" s="5" t="s">
        <v>269</v>
      </c>
      <c r="F48" t="s">
        <v>268</v>
      </c>
    </row>
    <row r="49" spans="1:6" x14ac:dyDescent="0.15">
      <c r="A49" s="67"/>
      <c r="B49" s="22"/>
      <c r="C49" s="31" t="str">
        <f>IF(B49="",($B$1&amp;TEXT(IF(B49="",COUNTA($B$5:B49),1),"00")),A49)&amp;IF(B49&lt;&gt;"",TEXT(1,"00"),TEXT(IF(A49&lt;&gt;"",1,RIGHT(C48,2)+1),"00"))</f>
        <v>DJPA1202</v>
      </c>
      <c r="D49" s="5" t="s">
        <v>271</v>
      </c>
      <c r="E49" t="s">
        <v>339</v>
      </c>
      <c r="F49" t="s">
        <v>270</v>
      </c>
    </row>
    <row r="50" spans="1:6" x14ac:dyDescent="0.15">
      <c r="A50" s="67"/>
      <c r="B50" s="33"/>
      <c r="C50" s="31"/>
      <c r="D50" s="2"/>
    </row>
    <row r="51" spans="1:6" x14ac:dyDescent="0.15">
      <c r="A51" s="67" t="str">
        <f>IF(B51="","",($B$1&amp;TEXT(IF(B51="","",COUNTA($B$5:B51)),"00")))</f>
        <v>DJPA13</v>
      </c>
      <c r="B51" s="32" t="s">
        <v>277</v>
      </c>
      <c r="C51" s="31" t="str">
        <f>IF(B51="",($B$1&amp;TEXT(IF(B51="",COUNTA($B$5:B51),1),"00")),A51)&amp;IF(B51&lt;&gt;"",TEXT(1,"00"),TEXT(IF(A51&lt;&gt;"",1,RIGHT(#REF!,2)+1),"00"))</f>
        <v>DJPA1301</v>
      </c>
      <c r="D51" s="5" t="s">
        <v>278</v>
      </c>
      <c r="E51" t="s">
        <v>339</v>
      </c>
      <c r="F51" t="s">
        <v>279</v>
      </c>
    </row>
    <row r="52" spans="1:6" x14ac:dyDescent="0.15">
      <c r="A52" s="67"/>
      <c r="B52" s="33"/>
      <c r="C52" s="31"/>
      <c r="D52" s="2"/>
    </row>
    <row r="53" spans="1:6" x14ac:dyDescent="0.15">
      <c r="A53" s="67" t="str">
        <f>IF(B53="","",($B$1&amp;TEXT(IF(B53="","",COUNTA($B$5:B53)),"00")))</f>
        <v>DJPA14</v>
      </c>
      <c r="B53" s="32" t="s">
        <v>284</v>
      </c>
      <c r="C53" s="31" t="str">
        <f>IF(B53="",($B$1&amp;TEXT(IF(B53="",COUNTA($B$5:B53),1),"00")),A53)&amp;IF(B53&lt;&gt;"",TEXT(1,"00"),TEXT(IF(A53&lt;&gt;"",1,RIGHT(#REF!,2)+1),"00"))</f>
        <v>DJPA1401</v>
      </c>
      <c r="D53" s="5" t="s">
        <v>346</v>
      </c>
      <c r="E53" t="s">
        <v>339</v>
      </c>
      <c r="F53" t="s">
        <v>346</v>
      </c>
    </row>
    <row r="54" spans="1:6" x14ac:dyDescent="0.15">
      <c r="A54" s="67"/>
      <c r="B54" s="33"/>
      <c r="C54" s="31"/>
      <c r="D54" s="2"/>
    </row>
    <row r="55" spans="1:6" x14ac:dyDescent="0.15">
      <c r="A55" s="67" t="str">
        <f>IF(B55="","",($B$1&amp;TEXT(IF(B55="","",COUNTA($B$5:B55)),"00")))</f>
        <v>DJPA15</v>
      </c>
      <c r="B55" s="32" t="s">
        <v>308</v>
      </c>
      <c r="C55" s="31" t="str">
        <f>IF(B55="",($B$1&amp;TEXT(IF(B55="",COUNTA($B$5:B55),1),"00")),A55)&amp;IF(B55&lt;&gt;"",TEXT(1,"00"),TEXT(IF(A55&lt;&gt;"",1,RIGHT(#REF!,2)+1),"00"))</f>
        <v>DJPA1501</v>
      </c>
      <c r="D55" s="5" t="s">
        <v>292</v>
      </c>
      <c r="E55" t="s">
        <v>339</v>
      </c>
      <c r="F55" t="s">
        <v>291</v>
      </c>
    </row>
    <row r="56" spans="1:6" x14ac:dyDescent="0.15">
      <c r="A56" s="67"/>
      <c r="B56" s="22"/>
      <c r="C56" s="31" t="str">
        <f>IF(B56="",($B$1&amp;TEXT(IF(B56="",COUNTA($B$5:B56),1),"00")),A56)&amp;IF(B56&lt;&gt;"",TEXT(1,"00"),TEXT(IF(A56&lt;&gt;"",1,RIGHT(C55,2)+1),"00"))</f>
        <v>DJPA1502</v>
      </c>
      <c r="D56" s="5" t="s">
        <v>294</v>
      </c>
      <c r="E56" t="s">
        <v>339</v>
      </c>
      <c r="F56" t="s">
        <v>293</v>
      </c>
    </row>
    <row r="57" spans="1:6" x14ac:dyDescent="0.15">
      <c r="A57" s="67"/>
      <c r="B57" s="33"/>
      <c r="C57" s="31"/>
      <c r="D57" s="2"/>
    </row>
    <row r="58" spans="1:6" x14ac:dyDescent="0.15">
      <c r="A58" s="67" t="str">
        <f>IF(B58="","",($B$1&amp;TEXT(IF(B58="","",COUNTA($B$5:B58)),"00")))</f>
        <v>DJPA16</v>
      </c>
      <c r="B58" s="32" t="s">
        <v>315</v>
      </c>
      <c r="C58" s="31" t="str">
        <f>IF(B58="",($B$1&amp;TEXT(IF(B58="",COUNTA($B$5:B58),1),"00")),A58)&amp;IF(B58&lt;&gt;"",TEXT(1,"00"),TEXT(IF(A58&lt;&gt;"",1,RIGHT(#REF!,2)+1),"00"))</f>
        <v>DJPA1601</v>
      </c>
      <c r="D58" s="5" t="s">
        <v>347</v>
      </c>
      <c r="E58" t="s">
        <v>339</v>
      </c>
    </row>
    <row r="59" spans="1:6" x14ac:dyDescent="0.15">
      <c r="A59" s="67"/>
      <c r="B59" s="33"/>
      <c r="C59" s="31"/>
      <c r="D59" s="2"/>
    </row>
  </sheetData>
  <mergeCells count="11">
    <mergeCell ref="A58:A59"/>
    <mergeCell ref="A25:A27"/>
    <mergeCell ref="A28:A32"/>
    <mergeCell ref="A33:A37"/>
    <mergeCell ref="A46:A47"/>
    <mergeCell ref="A43:A45"/>
    <mergeCell ref="A55:A57"/>
    <mergeCell ref="A48:A50"/>
    <mergeCell ref="A51:A52"/>
    <mergeCell ref="A53:A54"/>
    <mergeCell ref="A38:A42"/>
  </mergeCells>
  <phoneticPr fontId="2"/>
  <conditionalFormatting sqref="A5:B13 A22:B24">
    <cfRule type="expression" dxfId="55" priority="107">
      <formula>A5&lt;&gt;""</formula>
    </cfRule>
  </conditionalFormatting>
  <conditionalFormatting sqref="A14:B18">
    <cfRule type="expression" dxfId="54" priority="18">
      <formula>A14&lt;&gt;""</formula>
    </cfRule>
  </conditionalFormatting>
  <conditionalFormatting sqref="A19:B21">
    <cfRule type="expression" dxfId="53" priority="15">
      <formula>A19&lt;&gt;""</formula>
    </cfRule>
  </conditionalFormatting>
  <conditionalFormatting sqref="A38:B38 B39:B40">
    <cfRule type="expression" dxfId="52" priority="13">
      <formula>A38&lt;&gt;""</formula>
    </cfRule>
  </conditionalFormatting>
  <conditionalFormatting sqref="A25:B25 B26">
    <cfRule type="expression" dxfId="51" priority="12">
      <formula>A25&lt;&gt;""</formula>
    </cfRule>
  </conditionalFormatting>
  <conditionalFormatting sqref="A28:B28 B29:B30">
    <cfRule type="expression" dxfId="50" priority="10">
      <formula>A28&lt;&gt;""</formula>
    </cfRule>
  </conditionalFormatting>
  <conditionalFormatting sqref="A33:B33 B34:B35">
    <cfRule type="expression" dxfId="49" priority="9">
      <formula>A33&lt;&gt;""</formula>
    </cfRule>
  </conditionalFormatting>
  <conditionalFormatting sqref="A46:B46">
    <cfRule type="expression" dxfId="48" priority="8">
      <formula>A46&lt;&gt;""</formula>
    </cfRule>
  </conditionalFormatting>
  <conditionalFormatting sqref="A43:B43 B44">
    <cfRule type="expression" dxfId="47" priority="7">
      <formula>A43&lt;&gt;""</formula>
    </cfRule>
  </conditionalFormatting>
  <conditionalFormatting sqref="A48:B48 B49">
    <cfRule type="expression" dxfId="46" priority="6">
      <formula>A48&lt;&gt;""</formula>
    </cfRule>
  </conditionalFormatting>
  <conditionalFormatting sqref="A51:B51">
    <cfRule type="expression" dxfId="45" priority="5">
      <formula>A51&lt;&gt;""</formula>
    </cfRule>
  </conditionalFormatting>
  <conditionalFormatting sqref="A53:B53">
    <cfRule type="expression" dxfId="44" priority="4">
      <formula>A53&lt;&gt;""</formula>
    </cfRule>
  </conditionalFormatting>
  <conditionalFormatting sqref="A55:B55 B56">
    <cfRule type="expression" dxfId="43" priority="2">
      <formula>A55&lt;&gt;""</formula>
    </cfRule>
  </conditionalFormatting>
  <conditionalFormatting sqref="A58:B58">
    <cfRule type="expression" dxfId="42" priority="1">
      <formula>A58&lt;&gt;""</formula>
    </cfRule>
  </conditionalFormatting>
  <hyperlinks>
    <hyperlink ref="F44" r:id="rId1" location="id70" display="http://terasolunaorg.github.io/guideline/5.0.1.RELEASE/en/ArchitectureInDetail/DataAccessJpa.html - id70"/>
    <hyperlink ref="F51" r:id="rId2" location="id76" display="http://terasolunaorg.github.io/guideline/5.0.1.RELEASE/en/ArchitectureInDetail/DataAccessJpa.html - id76"/>
  </hyperlinks>
  <pageMargins left="0.39370078740157483" right="0.39370078740157483" top="0.59055118110236227" bottom="0.59055118110236227" header="0.31496062992125984" footer="0.31496062992125984"/>
  <pageSetup paperSize="9" scale="54" fitToHeight="0" orientation="landscape" r:id="rId3"/>
  <headerFooter>
    <oddFooter>&amp;C&amp;P/&amp;N</oddFooter>
  </headerFooter>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zoomScale="85" zoomScaleNormal="85"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2" t="s">
        <v>5</v>
      </c>
      <c r="B1" s="83"/>
      <c r="C1" s="6" t="s">
        <v>6</v>
      </c>
      <c r="D1" s="6" t="s">
        <v>7</v>
      </c>
      <c r="E1" s="6" t="s">
        <v>8</v>
      </c>
      <c r="F1" s="6" t="s">
        <v>9</v>
      </c>
      <c r="G1" s="6" t="s">
        <v>10</v>
      </c>
      <c r="H1" s="7" t="s">
        <v>11</v>
      </c>
    </row>
    <row r="2" spans="1:9" x14ac:dyDescent="0.15">
      <c r="A2" s="84" t="s">
        <v>19</v>
      </c>
      <c r="B2" s="85"/>
      <c r="C2" s="88">
        <f>COUNTA($D$9:$D$65497)</f>
        <v>5</v>
      </c>
      <c r="D2" s="20" t="str">
        <f>大中項目!B1</f>
        <v>DJPA</v>
      </c>
      <c r="E2" s="18" t="s">
        <v>207</v>
      </c>
      <c r="F2" s="9"/>
      <c r="G2" s="9"/>
      <c r="H2" s="8"/>
    </row>
    <row r="3" spans="1:9" x14ac:dyDescent="0.15">
      <c r="A3" s="86"/>
      <c r="B3" s="87"/>
      <c r="C3" s="89"/>
      <c r="D3" s="20" t="str">
        <f>大中項目!B2</f>
        <v>DJPA</v>
      </c>
      <c r="E3" s="18" t="s">
        <v>212</v>
      </c>
      <c r="F3" s="9">
        <v>42298</v>
      </c>
      <c r="G3" s="9"/>
      <c r="H3" s="9"/>
    </row>
    <row r="4" spans="1:9" x14ac:dyDescent="0.15">
      <c r="A4" s="10"/>
      <c r="B4" s="10"/>
      <c r="C4" s="10"/>
      <c r="D4" s="10"/>
      <c r="E4" s="10"/>
      <c r="F4" s="10"/>
      <c r="G4" s="10"/>
      <c r="H4" s="10"/>
      <c r="I4" s="10"/>
    </row>
    <row r="5" spans="1:9" x14ac:dyDescent="0.15">
      <c r="A5" s="90" t="s">
        <v>12</v>
      </c>
      <c r="B5" s="91"/>
      <c r="C5" s="91"/>
      <c r="D5" s="91"/>
      <c r="E5" s="91"/>
      <c r="F5" s="91"/>
      <c r="G5" s="91"/>
      <c r="H5" s="91"/>
      <c r="I5" s="92"/>
    </row>
    <row r="6" spans="1:9" ht="42" customHeight="1" x14ac:dyDescent="0.15">
      <c r="A6" s="93" t="s">
        <v>13</v>
      </c>
      <c r="B6" s="94"/>
      <c r="C6" s="94"/>
      <c r="D6" s="94"/>
      <c r="E6" s="94"/>
      <c r="F6" s="94"/>
      <c r="G6" s="94"/>
      <c r="H6" s="94"/>
      <c r="I6" s="95"/>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26</v>
      </c>
      <c r="H8" s="6" t="s">
        <v>17</v>
      </c>
      <c r="I8" s="6" t="s">
        <v>18</v>
      </c>
    </row>
    <row r="9" spans="1:9" ht="141.75" customHeight="1" x14ac:dyDescent="0.15">
      <c r="A9" s="12" t="s">
        <v>208</v>
      </c>
      <c r="B9" s="19">
        <v>1</v>
      </c>
      <c r="C9" s="13" t="s">
        <v>23</v>
      </c>
      <c r="D9" s="14" t="s">
        <v>217</v>
      </c>
      <c r="E9" s="16" t="s">
        <v>233</v>
      </c>
      <c r="F9" s="16" t="s">
        <v>234</v>
      </c>
      <c r="G9" s="16"/>
      <c r="H9" s="14" t="s">
        <v>235</v>
      </c>
      <c r="I9" s="15" t="s">
        <v>36</v>
      </c>
    </row>
    <row r="10" spans="1:9" ht="141.75" customHeight="1" x14ac:dyDescent="0.15">
      <c r="A10" s="12" t="s">
        <v>209</v>
      </c>
      <c r="B10" s="19">
        <v>1</v>
      </c>
      <c r="C10" s="13" t="s">
        <v>23</v>
      </c>
      <c r="D10" s="14" t="s">
        <v>218</v>
      </c>
      <c r="E10" s="16" t="s">
        <v>230</v>
      </c>
      <c r="F10" s="16" t="s">
        <v>231</v>
      </c>
      <c r="G10" s="16"/>
      <c r="H10" s="14" t="s">
        <v>232</v>
      </c>
      <c r="I10" s="15" t="s">
        <v>36</v>
      </c>
    </row>
    <row r="11" spans="1:9" ht="204" customHeight="1" x14ac:dyDescent="0.15">
      <c r="A11" s="12" t="s">
        <v>210</v>
      </c>
      <c r="B11" s="21">
        <v>1</v>
      </c>
      <c r="C11" s="13" t="s">
        <v>23</v>
      </c>
      <c r="D11" s="14" t="s">
        <v>224</v>
      </c>
      <c r="E11" s="16" t="s">
        <v>225</v>
      </c>
      <c r="F11" s="16" t="s">
        <v>226</v>
      </c>
      <c r="G11" s="14"/>
      <c r="H11" s="14" t="s">
        <v>223</v>
      </c>
      <c r="I11" s="15" t="s">
        <v>36</v>
      </c>
    </row>
    <row r="12" spans="1:9" ht="204" customHeight="1" x14ac:dyDescent="0.15">
      <c r="A12" s="12" t="s">
        <v>211</v>
      </c>
      <c r="B12" s="21">
        <v>1</v>
      </c>
      <c r="C12" s="13" t="s">
        <v>23</v>
      </c>
      <c r="D12" s="14" t="s">
        <v>224</v>
      </c>
      <c r="E12" s="16" t="s">
        <v>227</v>
      </c>
      <c r="F12" s="16" t="s">
        <v>228</v>
      </c>
      <c r="G12" s="14"/>
      <c r="H12" s="14" t="s">
        <v>229</v>
      </c>
      <c r="I12" s="15" t="s">
        <v>36</v>
      </c>
    </row>
    <row r="13" spans="1:9" ht="204" customHeight="1" x14ac:dyDescent="0.15">
      <c r="A13" s="17" t="s">
        <v>343</v>
      </c>
      <c r="B13" s="21">
        <v>1</v>
      </c>
      <c r="C13" s="13" t="s">
        <v>23</v>
      </c>
      <c r="D13" s="14" t="s">
        <v>220</v>
      </c>
      <c r="E13" s="16" t="s">
        <v>221</v>
      </c>
      <c r="F13" s="16" t="s">
        <v>222</v>
      </c>
      <c r="G13" s="14"/>
      <c r="H13" s="14" t="s">
        <v>223</v>
      </c>
      <c r="I13" s="15" t="s">
        <v>36</v>
      </c>
    </row>
  </sheetData>
  <mergeCells count="5">
    <mergeCell ref="A1:B1"/>
    <mergeCell ref="A2:B3"/>
    <mergeCell ref="C2:C3"/>
    <mergeCell ref="A5:I5"/>
    <mergeCell ref="A6:I6"/>
  </mergeCells>
  <phoneticPr fontId="2"/>
  <conditionalFormatting sqref="B9:B11">
    <cfRule type="expression" dxfId="10" priority="5">
      <formula>B9&lt;&gt;""</formula>
    </cfRule>
  </conditionalFormatting>
  <conditionalFormatting sqref="A13:B13">
    <cfRule type="expression" dxfId="9" priority="4">
      <formula>A13&lt;&gt;""</formula>
    </cfRule>
  </conditionalFormatting>
  <conditionalFormatting sqref="B12">
    <cfRule type="expression" dxfId="8" priority="1">
      <formula>B12&lt;&gt;""</formula>
    </cfRule>
  </conditionalFormatting>
  <dataValidations count="2">
    <dataValidation type="list" allowBlank="1" showInputMessage="1" showErrorMessage="1" sqref="I9:I13">
      <formula1>"Selenium:○,Seleniumu:△,Selenium:×,JUnit:○,JUnit:△,Junit:×,手動実行,机上"</formula1>
    </dataValidation>
    <dataValidation type="list" allowBlank="1" showInputMessage="1" showErrorMessage="1" sqref="C9:C13">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zoomScale="85" zoomScaleNormal="85" workbookViewId="0">
      <pane ySplit="8" topLeftCell="A9" activePane="bottomLeft" state="frozen"/>
      <selection pane="bottomLeft" activeCell="F10" sqref="F10"/>
    </sheetView>
  </sheetViews>
  <sheetFormatPr defaultColWidth="9" defaultRowHeight="13.5" x14ac:dyDescent="0.15"/>
  <cols>
    <col min="1" max="1" width="11.25" style="44" customWidth="1"/>
    <col min="2" max="2" width="8.625" style="44" customWidth="1"/>
    <col min="3" max="3" width="10.375" style="44" customWidth="1"/>
    <col min="4" max="4" width="25.125" style="44" customWidth="1"/>
    <col min="5" max="5" width="42.75" style="44" customWidth="1"/>
    <col min="6" max="7" width="41.75" style="44" customWidth="1"/>
    <col min="8" max="8" width="42" style="44" customWidth="1"/>
    <col min="9" max="9" width="16.75" style="44" customWidth="1"/>
    <col min="10" max="16384" width="9" style="44"/>
  </cols>
  <sheetData>
    <row r="1" spans="1:9" ht="27" x14ac:dyDescent="0.15">
      <c r="A1" s="68" t="s">
        <v>5</v>
      </c>
      <c r="B1" s="69"/>
      <c r="C1" s="42" t="s">
        <v>6</v>
      </c>
      <c r="D1" s="42" t="s">
        <v>7</v>
      </c>
      <c r="E1" s="42" t="s">
        <v>8</v>
      </c>
      <c r="F1" s="42" t="s">
        <v>9</v>
      </c>
      <c r="G1" s="42" t="s">
        <v>10</v>
      </c>
      <c r="H1" s="43" t="s">
        <v>11</v>
      </c>
    </row>
    <row r="2" spans="1:9" x14ac:dyDescent="0.15">
      <c r="A2" s="70" t="s">
        <v>19</v>
      </c>
      <c r="B2" s="71"/>
      <c r="C2" s="74">
        <f>COUNTA($D$9:$D$65495)</f>
        <v>3</v>
      </c>
      <c r="D2" s="45" t="str">
        <f>大中項目!B1</f>
        <v>DJPA</v>
      </c>
      <c r="E2" s="46" t="s">
        <v>249</v>
      </c>
      <c r="F2" s="47"/>
      <c r="G2" s="47"/>
      <c r="H2" s="48"/>
    </row>
    <row r="3" spans="1:9" x14ac:dyDescent="0.15">
      <c r="A3" s="72"/>
      <c r="B3" s="73"/>
      <c r="C3" s="75"/>
      <c r="D3" s="45" t="str">
        <f>大中項目!B2</f>
        <v>DJPA</v>
      </c>
      <c r="E3" s="46" t="s">
        <v>236</v>
      </c>
      <c r="F3" s="47">
        <v>42304</v>
      </c>
      <c r="G3" s="47"/>
      <c r="H3" s="47"/>
    </row>
    <row r="4" spans="1:9" x14ac:dyDescent="0.15">
      <c r="A4" s="49"/>
      <c r="B4" s="49"/>
      <c r="C4" s="49"/>
      <c r="D4" s="49"/>
      <c r="E4" s="49"/>
      <c r="F4" s="49"/>
      <c r="G4" s="49"/>
      <c r="H4" s="49"/>
      <c r="I4" s="49"/>
    </row>
    <row r="5" spans="1:9" x14ac:dyDescent="0.15">
      <c r="A5" s="76" t="s">
        <v>12</v>
      </c>
      <c r="B5" s="77"/>
      <c r="C5" s="77"/>
      <c r="D5" s="77"/>
      <c r="E5" s="77"/>
      <c r="F5" s="77"/>
      <c r="G5" s="77"/>
      <c r="H5" s="77"/>
      <c r="I5" s="78"/>
    </row>
    <row r="6" spans="1:9" ht="42" customHeight="1" x14ac:dyDescent="0.15">
      <c r="A6" s="79" t="s">
        <v>13</v>
      </c>
      <c r="B6" s="80"/>
      <c r="C6" s="80"/>
      <c r="D6" s="80"/>
      <c r="E6" s="80"/>
      <c r="F6" s="80"/>
      <c r="G6" s="80"/>
      <c r="H6" s="80"/>
      <c r="I6" s="81"/>
    </row>
    <row r="7" spans="1:9" x14ac:dyDescent="0.15">
      <c r="A7" s="50"/>
      <c r="B7" s="50"/>
      <c r="C7" s="50"/>
      <c r="D7" s="50"/>
      <c r="E7" s="50"/>
      <c r="F7" s="50"/>
      <c r="G7" s="50"/>
      <c r="H7" s="50"/>
      <c r="I7" s="50"/>
    </row>
    <row r="8" spans="1:9" ht="27" x14ac:dyDescent="0.15">
      <c r="A8" s="42" t="s">
        <v>4</v>
      </c>
      <c r="B8" s="43" t="s">
        <v>20</v>
      </c>
      <c r="C8" s="42" t="s">
        <v>14</v>
      </c>
      <c r="D8" s="42" t="s">
        <v>15</v>
      </c>
      <c r="E8" s="42" t="s">
        <v>16</v>
      </c>
      <c r="F8" s="43" t="s">
        <v>21</v>
      </c>
      <c r="G8" s="43" t="s">
        <v>26</v>
      </c>
      <c r="H8" s="42" t="s">
        <v>17</v>
      </c>
      <c r="I8" s="42" t="s">
        <v>18</v>
      </c>
    </row>
    <row r="9" spans="1:9" ht="213.75" customHeight="1" x14ac:dyDescent="0.15">
      <c r="A9" s="51" t="s">
        <v>251</v>
      </c>
      <c r="B9" s="52">
        <v>1</v>
      </c>
      <c r="C9" s="53" t="s">
        <v>23</v>
      </c>
      <c r="D9" s="54" t="s">
        <v>252</v>
      </c>
      <c r="E9" s="55" t="s">
        <v>253</v>
      </c>
      <c r="F9" s="55" t="s">
        <v>361</v>
      </c>
      <c r="G9" s="55"/>
      <c r="H9" s="54" t="s">
        <v>344</v>
      </c>
      <c r="I9" s="56" t="s">
        <v>36</v>
      </c>
    </row>
    <row r="10" spans="1:9" ht="213.75" customHeight="1" x14ac:dyDescent="0.15">
      <c r="A10" s="51"/>
      <c r="B10" s="60">
        <v>2</v>
      </c>
      <c r="C10" s="53" t="s">
        <v>23</v>
      </c>
      <c r="D10" s="54" t="s">
        <v>252</v>
      </c>
      <c r="E10" s="55" t="s">
        <v>254</v>
      </c>
      <c r="F10" s="55" t="s">
        <v>381</v>
      </c>
      <c r="G10" s="55"/>
      <c r="H10" s="54" t="s">
        <v>344</v>
      </c>
      <c r="I10" s="56" t="s">
        <v>36</v>
      </c>
    </row>
    <row r="11" spans="1:9" ht="204" customHeight="1" x14ac:dyDescent="0.15">
      <c r="A11" s="64" t="s">
        <v>255</v>
      </c>
      <c r="B11" s="59">
        <v>1</v>
      </c>
      <c r="C11" s="53" t="s">
        <v>23</v>
      </c>
      <c r="D11" s="54" t="s">
        <v>256</v>
      </c>
      <c r="E11" s="55" t="s">
        <v>257</v>
      </c>
      <c r="F11" s="55" t="s">
        <v>362</v>
      </c>
      <c r="G11" s="54"/>
      <c r="H11" s="54" t="s">
        <v>344</v>
      </c>
      <c r="I11" s="56" t="s">
        <v>36</v>
      </c>
    </row>
  </sheetData>
  <mergeCells count="5">
    <mergeCell ref="A1:B1"/>
    <mergeCell ref="A2:B3"/>
    <mergeCell ref="C2:C3"/>
    <mergeCell ref="A5:I5"/>
    <mergeCell ref="A6:I6"/>
  </mergeCells>
  <phoneticPr fontId="2"/>
  <conditionalFormatting sqref="B9 B11">
    <cfRule type="expression" dxfId="7" priority="7">
      <formula>B9&lt;&gt;""</formula>
    </cfRule>
  </conditionalFormatting>
  <conditionalFormatting sqref="B10">
    <cfRule type="expression" dxfId="6" priority="1">
      <formula>B10&lt;&gt;""</formula>
    </cfRule>
  </conditionalFormatting>
  <dataValidations count="2">
    <dataValidation type="list" allowBlank="1" showInputMessage="1" showErrorMessage="1" sqref="C9:C11">
      <formula1>"正常,クライアントエラー,サーバーエラー"</formula1>
    </dataValidation>
    <dataValidation type="list" allowBlank="1" showInputMessage="1" showErrorMessage="1" sqref="I9:I1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2" t="s">
        <v>5</v>
      </c>
      <c r="B1" s="83"/>
      <c r="C1" s="6" t="s">
        <v>6</v>
      </c>
      <c r="D1" s="6" t="s">
        <v>7</v>
      </c>
      <c r="E1" s="6" t="s">
        <v>8</v>
      </c>
      <c r="F1" s="6" t="s">
        <v>9</v>
      </c>
      <c r="G1" s="6" t="s">
        <v>10</v>
      </c>
      <c r="H1" s="7" t="s">
        <v>11</v>
      </c>
    </row>
    <row r="2" spans="1:9" x14ac:dyDescent="0.15">
      <c r="A2" s="84" t="s">
        <v>19</v>
      </c>
      <c r="B2" s="85"/>
      <c r="C2" s="88">
        <f>COUNTA($D$9:$D$65492)</f>
        <v>1</v>
      </c>
      <c r="D2" s="20" t="str">
        <f>大中項目!B1</f>
        <v>DJPA</v>
      </c>
      <c r="E2" s="18" t="s">
        <v>260</v>
      </c>
      <c r="F2" s="9"/>
      <c r="G2" s="9"/>
      <c r="H2" s="8"/>
    </row>
    <row r="3" spans="1:9" x14ac:dyDescent="0.15">
      <c r="A3" s="86"/>
      <c r="B3" s="87"/>
      <c r="C3" s="89"/>
      <c r="D3" s="20" t="str">
        <f>大中項目!B2</f>
        <v>DJPA</v>
      </c>
      <c r="E3" s="18" t="s">
        <v>262</v>
      </c>
      <c r="F3" s="9">
        <v>42304</v>
      </c>
      <c r="G3" s="9"/>
      <c r="H3" s="9"/>
    </row>
    <row r="4" spans="1:9" x14ac:dyDescent="0.15">
      <c r="A4" s="10"/>
      <c r="B4" s="10"/>
      <c r="C4" s="10"/>
      <c r="D4" s="10"/>
      <c r="E4" s="10"/>
      <c r="F4" s="10"/>
      <c r="G4" s="10"/>
      <c r="H4" s="10"/>
      <c r="I4" s="10"/>
    </row>
    <row r="5" spans="1:9" x14ac:dyDescent="0.15">
      <c r="A5" s="90" t="s">
        <v>12</v>
      </c>
      <c r="B5" s="91"/>
      <c r="C5" s="91"/>
      <c r="D5" s="91"/>
      <c r="E5" s="91"/>
      <c r="F5" s="91"/>
      <c r="G5" s="91"/>
      <c r="H5" s="91"/>
      <c r="I5" s="92"/>
    </row>
    <row r="6" spans="1:9" ht="42" customHeight="1" x14ac:dyDescent="0.15">
      <c r="A6" s="93" t="s">
        <v>13</v>
      </c>
      <c r="B6" s="94"/>
      <c r="C6" s="94"/>
      <c r="D6" s="94"/>
      <c r="E6" s="94"/>
      <c r="F6" s="94"/>
      <c r="G6" s="94"/>
      <c r="H6" s="94"/>
      <c r="I6" s="95"/>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26</v>
      </c>
      <c r="H8" s="6" t="s">
        <v>17</v>
      </c>
      <c r="I8" s="6" t="s">
        <v>18</v>
      </c>
    </row>
    <row r="9" spans="1:9" ht="213.75" customHeight="1" x14ac:dyDescent="0.15">
      <c r="A9" s="27" t="s">
        <v>261</v>
      </c>
      <c r="B9" s="21">
        <v>1</v>
      </c>
      <c r="C9" s="13" t="s">
        <v>23</v>
      </c>
      <c r="D9" s="14" t="s">
        <v>263</v>
      </c>
      <c r="E9" s="16" t="s">
        <v>264</v>
      </c>
      <c r="F9" s="16" t="s">
        <v>265</v>
      </c>
      <c r="G9" s="16"/>
      <c r="H9" s="55" t="s">
        <v>382</v>
      </c>
      <c r="I9" s="15" t="s">
        <v>36</v>
      </c>
    </row>
  </sheetData>
  <mergeCells count="5">
    <mergeCell ref="A1:B1"/>
    <mergeCell ref="A2:B3"/>
    <mergeCell ref="C2:C3"/>
    <mergeCell ref="A5:I5"/>
    <mergeCell ref="A6:I6"/>
  </mergeCells>
  <phoneticPr fontId="2"/>
  <conditionalFormatting sqref="B9">
    <cfRule type="expression" dxfId="5" priority="5">
      <formula>B9&lt;&gt;""</formula>
    </cfRule>
  </conditionalFormatting>
  <dataValidations count="2">
    <dataValidation type="list" allowBlank="1" showInputMessage="1" showErrorMessage="1" sqref="I9">
      <formula1>"Selenium:○,Seleniumu:△,Selenium:×,JUnit:○,JUnit:△,Junit:×,手動実行,机上"</formula1>
    </dataValidation>
    <dataValidation type="list" allowBlank="1" showInputMessage="1" showErrorMessage="1" sqref="C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zoomScale="85" zoomScaleNormal="85" workbookViewId="0">
      <pane ySplit="8" topLeftCell="A9" activePane="bottomLeft" state="frozen"/>
      <selection pane="bottomLeft" activeCell="A9" sqref="A9:A10"/>
    </sheetView>
  </sheetViews>
  <sheetFormatPr defaultColWidth="9" defaultRowHeight="13.5" x14ac:dyDescent="0.15"/>
  <cols>
    <col min="1" max="1" width="11.25" style="44" customWidth="1"/>
    <col min="2" max="2" width="8.625" style="44" customWidth="1"/>
    <col min="3" max="3" width="10.375" style="44" customWidth="1"/>
    <col min="4" max="4" width="25.125" style="44" customWidth="1"/>
    <col min="5" max="5" width="42.75" style="44" customWidth="1"/>
    <col min="6" max="7" width="41.75" style="44" customWidth="1"/>
    <col min="8" max="8" width="42" style="44" customWidth="1"/>
    <col min="9" max="9" width="16.75" style="44" customWidth="1"/>
    <col min="10" max="16384" width="9" style="44"/>
  </cols>
  <sheetData>
    <row r="1" spans="1:9" ht="27" x14ac:dyDescent="0.15">
      <c r="A1" s="68" t="s">
        <v>5</v>
      </c>
      <c r="B1" s="69"/>
      <c r="C1" s="42" t="s">
        <v>6</v>
      </c>
      <c r="D1" s="42" t="s">
        <v>7</v>
      </c>
      <c r="E1" s="42" t="s">
        <v>8</v>
      </c>
      <c r="F1" s="42" t="s">
        <v>9</v>
      </c>
      <c r="G1" s="42" t="s">
        <v>10</v>
      </c>
      <c r="H1" s="43" t="s">
        <v>11</v>
      </c>
    </row>
    <row r="2" spans="1:9" x14ac:dyDescent="0.15">
      <c r="A2" s="70" t="s">
        <v>19</v>
      </c>
      <c r="B2" s="71"/>
      <c r="C2" s="74">
        <f>COUNTA($D$9:$D$65496)</f>
        <v>2</v>
      </c>
      <c r="D2" s="45" t="str">
        <f>大中項目!B1</f>
        <v>DJPA</v>
      </c>
      <c r="E2" s="46" t="s">
        <v>272</v>
      </c>
      <c r="F2" s="47"/>
      <c r="G2" s="47"/>
      <c r="H2" s="48"/>
    </row>
    <row r="3" spans="1:9" x14ac:dyDescent="0.15">
      <c r="A3" s="72"/>
      <c r="B3" s="73"/>
      <c r="C3" s="75"/>
      <c r="D3" s="45" t="str">
        <f>大中項目!B2</f>
        <v>DJPA</v>
      </c>
      <c r="E3" s="46" t="s">
        <v>267</v>
      </c>
      <c r="F3" s="47">
        <v>42304</v>
      </c>
      <c r="G3" s="47"/>
      <c r="H3" s="47"/>
    </row>
    <row r="4" spans="1:9" x14ac:dyDescent="0.15">
      <c r="A4" s="49"/>
      <c r="B4" s="49"/>
      <c r="C4" s="49"/>
      <c r="D4" s="49"/>
      <c r="E4" s="49"/>
      <c r="F4" s="49"/>
      <c r="G4" s="49"/>
      <c r="H4" s="49"/>
      <c r="I4" s="49"/>
    </row>
    <row r="5" spans="1:9" x14ac:dyDescent="0.15">
      <c r="A5" s="76" t="s">
        <v>12</v>
      </c>
      <c r="B5" s="77"/>
      <c r="C5" s="77"/>
      <c r="D5" s="77"/>
      <c r="E5" s="77"/>
      <c r="F5" s="77"/>
      <c r="G5" s="77"/>
      <c r="H5" s="77"/>
      <c r="I5" s="78"/>
    </row>
    <row r="6" spans="1:9" ht="42" customHeight="1" x14ac:dyDescent="0.15">
      <c r="A6" s="79" t="s">
        <v>13</v>
      </c>
      <c r="B6" s="80"/>
      <c r="C6" s="80"/>
      <c r="D6" s="80"/>
      <c r="E6" s="80"/>
      <c r="F6" s="80"/>
      <c r="G6" s="80"/>
      <c r="H6" s="80"/>
      <c r="I6" s="81"/>
    </row>
    <row r="7" spans="1:9" x14ac:dyDescent="0.15">
      <c r="A7" s="50"/>
      <c r="B7" s="50"/>
      <c r="C7" s="50"/>
      <c r="D7" s="50"/>
      <c r="E7" s="50"/>
      <c r="F7" s="50"/>
      <c r="G7" s="50"/>
      <c r="H7" s="50"/>
      <c r="I7" s="50"/>
    </row>
    <row r="8" spans="1:9" ht="27" x14ac:dyDescent="0.15">
      <c r="A8" s="42" t="s">
        <v>4</v>
      </c>
      <c r="B8" s="43" t="s">
        <v>20</v>
      </c>
      <c r="C8" s="42" t="s">
        <v>14</v>
      </c>
      <c r="D8" s="42" t="s">
        <v>15</v>
      </c>
      <c r="E8" s="42" t="s">
        <v>16</v>
      </c>
      <c r="F8" s="43" t="s">
        <v>21</v>
      </c>
      <c r="G8" s="43" t="s">
        <v>26</v>
      </c>
      <c r="H8" s="42" t="s">
        <v>17</v>
      </c>
      <c r="I8" s="42" t="s">
        <v>18</v>
      </c>
    </row>
    <row r="9" spans="1:9" s="66" customFormat="1" ht="409.5" customHeight="1" x14ac:dyDescent="0.15">
      <c r="A9" s="96" t="s">
        <v>273</v>
      </c>
      <c r="B9" s="98">
        <v>1</v>
      </c>
      <c r="C9" s="96" t="s">
        <v>23</v>
      </c>
      <c r="D9" s="96" t="s">
        <v>269</v>
      </c>
      <c r="E9" s="96" t="s">
        <v>275</v>
      </c>
      <c r="F9" s="96" t="s">
        <v>363</v>
      </c>
      <c r="G9" s="96"/>
      <c r="H9" s="96" t="s">
        <v>383</v>
      </c>
      <c r="I9" s="102" t="s">
        <v>36</v>
      </c>
    </row>
    <row r="10" spans="1:9" ht="231.75" customHeight="1" x14ac:dyDescent="0.15">
      <c r="A10" s="97"/>
      <c r="B10" s="99"/>
      <c r="C10" s="97"/>
      <c r="D10" s="97"/>
      <c r="E10" s="97"/>
      <c r="F10" s="97"/>
      <c r="G10" s="97"/>
      <c r="H10" s="97"/>
      <c r="I10" s="103"/>
    </row>
    <row r="11" spans="1:9" ht="409.5" customHeight="1" x14ac:dyDescent="0.15">
      <c r="A11" s="96" t="s">
        <v>274</v>
      </c>
      <c r="B11" s="104">
        <v>1</v>
      </c>
      <c r="C11" s="96" t="s">
        <v>23</v>
      </c>
      <c r="D11" s="96" t="s">
        <v>271</v>
      </c>
      <c r="E11" s="96" t="s">
        <v>276</v>
      </c>
      <c r="F11" s="96" t="s">
        <v>364</v>
      </c>
      <c r="G11" s="96"/>
      <c r="H11" s="96" t="s">
        <v>383</v>
      </c>
      <c r="I11" s="100" t="s">
        <v>36</v>
      </c>
    </row>
    <row r="12" spans="1:9" ht="299.25" customHeight="1" x14ac:dyDescent="0.15">
      <c r="A12" s="97"/>
      <c r="B12" s="105"/>
      <c r="C12" s="97"/>
      <c r="D12" s="97"/>
      <c r="E12" s="97"/>
      <c r="F12" s="97"/>
      <c r="G12" s="97"/>
      <c r="H12" s="97"/>
      <c r="I12" s="101"/>
    </row>
  </sheetData>
  <mergeCells count="23">
    <mergeCell ref="G11:G12"/>
    <mergeCell ref="H11:H12"/>
    <mergeCell ref="I11:I12"/>
    <mergeCell ref="A9:A10"/>
    <mergeCell ref="G9:G10"/>
    <mergeCell ref="H9:H10"/>
    <mergeCell ref="I9:I10"/>
    <mergeCell ref="F11:F12"/>
    <mergeCell ref="E11:E12"/>
    <mergeCell ref="D11:D12"/>
    <mergeCell ref="C11:C12"/>
    <mergeCell ref="A11:A12"/>
    <mergeCell ref="B11:B12"/>
    <mergeCell ref="F9:F10"/>
    <mergeCell ref="E9:E10"/>
    <mergeCell ref="D9:D10"/>
    <mergeCell ref="C9:C10"/>
    <mergeCell ref="B9:B10"/>
    <mergeCell ref="A1:B1"/>
    <mergeCell ref="A2:B3"/>
    <mergeCell ref="C2:C3"/>
    <mergeCell ref="A5:I5"/>
    <mergeCell ref="A6:I6"/>
  </mergeCells>
  <phoneticPr fontId="2"/>
  <conditionalFormatting sqref="B9 B11">
    <cfRule type="expression" dxfId="4" priority="5">
      <formula>B9&lt;&gt;""</formula>
    </cfRule>
  </conditionalFormatting>
  <dataValidations count="2">
    <dataValidation type="list" allowBlank="1" showInputMessage="1" showErrorMessage="1" sqref="C9:C12">
      <formula1>"正常,クライアントエラー,サーバーエラー"</formula1>
    </dataValidation>
    <dataValidation type="list" allowBlank="1" showInputMessage="1" showErrorMessage="1" sqref="I9 I1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2" t="s">
        <v>5</v>
      </c>
      <c r="B1" s="83"/>
      <c r="C1" s="6" t="s">
        <v>6</v>
      </c>
      <c r="D1" s="6" t="s">
        <v>7</v>
      </c>
      <c r="E1" s="6" t="s">
        <v>8</v>
      </c>
      <c r="F1" s="6" t="s">
        <v>9</v>
      </c>
      <c r="G1" s="6" t="s">
        <v>10</v>
      </c>
      <c r="H1" s="7" t="s">
        <v>11</v>
      </c>
    </row>
    <row r="2" spans="1:9" x14ac:dyDescent="0.15">
      <c r="A2" s="84" t="s">
        <v>19</v>
      </c>
      <c r="B2" s="85"/>
      <c r="C2" s="88">
        <f>COUNTA($D$9:$D$65492)</f>
        <v>1</v>
      </c>
      <c r="D2" s="20" t="str">
        <f>大中項目!B1</f>
        <v>DJPA</v>
      </c>
      <c r="E2" s="18" t="s">
        <v>280</v>
      </c>
      <c r="F2" s="9"/>
      <c r="G2" s="9"/>
      <c r="H2" s="8"/>
    </row>
    <row r="3" spans="1:9" x14ac:dyDescent="0.15">
      <c r="A3" s="86"/>
      <c r="B3" s="87"/>
      <c r="C3" s="89"/>
      <c r="D3" s="20" t="str">
        <f>大中項目!B2</f>
        <v>DJPA</v>
      </c>
      <c r="E3" s="38" t="s">
        <v>278</v>
      </c>
      <c r="F3" s="9">
        <v>42304</v>
      </c>
      <c r="G3" s="9"/>
      <c r="H3" s="9"/>
    </row>
    <row r="4" spans="1:9" x14ac:dyDescent="0.15">
      <c r="A4" s="10"/>
      <c r="B4" s="10"/>
      <c r="C4" s="10"/>
      <c r="D4" s="10"/>
      <c r="E4" s="10"/>
      <c r="F4" s="10"/>
      <c r="G4" s="10"/>
      <c r="H4" s="10"/>
      <c r="I4" s="10"/>
    </row>
    <row r="5" spans="1:9" x14ac:dyDescent="0.15">
      <c r="A5" s="90" t="s">
        <v>12</v>
      </c>
      <c r="B5" s="91"/>
      <c r="C5" s="91"/>
      <c r="D5" s="91"/>
      <c r="E5" s="91"/>
      <c r="F5" s="91"/>
      <c r="G5" s="91"/>
      <c r="H5" s="91"/>
      <c r="I5" s="92"/>
    </row>
    <row r="6" spans="1:9" ht="42" customHeight="1" x14ac:dyDescent="0.15">
      <c r="A6" s="93" t="s">
        <v>13</v>
      </c>
      <c r="B6" s="94"/>
      <c r="C6" s="94"/>
      <c r="D6" s="94"/>
      <c r="E6" s="94"/>
      <c r="F6" s="94"/>
      <c r="G6" s="94"/>
      <c r="H6" s="94"/>
      <c r="I6" s="95"/>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26</v>
      </c>
      <c r="H8" s="6" t="s">
        <v>17</v>
      </c>
      <c r="I8" s="6" t="s">
        <v>18</v>
      </c>
    </row>
    <row r="9" spans="1:9" ht="213.75" customHeight="1" x14ac:dyDescent="0.15">
      <c r="A9" s="27" t="s">
        <v>281</v>
      </c>
      <c r="B9" s="21">
        <v>1</v>
      </c>
      <c r="C9" s="13" t="s">
        <v>23</v>
      </c>
      <c r="D9" s="14" t="s">
        <v>278</v>
      </c>
      <c r="E9" s="16" t="s">
        <v>282</v>
      </c>
      <c r="F9" s="16" t="s">
        <v>283</v>
      </c>
      <c r="G9" s="16"/>
      <c r="H9" s="14" t="s">
        <v>285</v>
      </c>
      <c r="I9" s="15" t="s">
        <v>36</v>
      </c>
    </row>
  </sheetData>
  <mergeCells count="5">
    <mergeCell ref="A1:B1"/>
    <mergeCell ref="A2:B3"/>
    <mergeCell ref="C2:C3"/>
    <mergeCell ref="A5:I5"/>
    <mergeCell ref="A6:I6"/>
  </mergeCells>
  <phoneticPr fontId="2"/>
  <conditionalFormatting sqref="B9">
    <cfRule type="expression" dxfId="3" priority="5">
      <formula>B9&lt;&gt;""</formula>
    </cfRule>
  </conditionalFormatting>
  <dataValidations count="2">
    <dataValidation type="list" allowBlank="1" showInputMessage="1" showErrorMessage="1" sqref="C9">
      <formula1>"正常,クライアントエラー,サーバーエラー"</formula1>
    </dataValidation>
    <dataValidation type="list" allowBlank="1" showInputMessage="1" showErrorMessage="1" sqref="I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1"/>
  <sheetViews>
    <sheetView zoomScale="85" zoomScaleNormal="85" workbookViewId="0">
      <pane ySplit="8" topLeftCell="A9" activePane="bottomLeft" state="frozen"/>
      <selection pane="bottomLeft" activeCell="E22" sqref="E22"/>
    </sheetView>
  </sheetViews>
  <sheetFormatPr defaultColWidth="9" defaultRowHeight="13.5" x14ac:dyDescent="0.15"/>
  <cols>
    <col min="1" max="1" width="11.25" style="44" customWidth="1"/>
    <col min="2" max="2" width="8.625" style="44" customWidth="1"/>
    <col min="3" max="3" width="10.375" style="44" customWidth="1"/>
    <col min="4" max="4" width="25.125" style="44" customWidth="1"/>
    <col min="5" max="5" width="42.75" style="44" customWidth="1"/>
    <col min="6" max="7" width="41.75" style="44" customWidth="1"/>
    <col min="8" max="8" width="42" style="44" customWidth="1"/>
    <col min="9" max="9" width="16.75" style="44" customWidth="1"/>
    <col min="10" max="16384" width="9" style="44"/>
  </cols>
  <sheetData>
    <row r="1" spans="1:9" ht="27" x14ac:dyDescent="0.15">
      <c r="A1" s="68" t="s">
        <v>5</v>
      </c>
      <c r="B1" s="69"/>
      <c r="C1" s="42" t="s">
        <v>6</v>
      </c>
      <c r="D1" s="42" t="s">
        <v>7</v>
      </c>
      <c r="E1" s="42" t="s">
        <v>8</v>
      </c>
      <c r="F1" s="42" t="s">
        <v>9</v>
      </c>
      <c r="G1" s="42" t="s">
        <v>10</v>
      </c>
      <c r="H1" s="43" t="s">
        <v>11</v>
      </c>
    </row>
    <row r="2" spans="1:9" x14ac:dyDescent="0.15">
      <c r="A2" s="70" t="s">
        <v>19</v>
      </c>
      <c r="B2" s="71"/>
      <c r="C2" s="74">
        <f>COUNTA($D$9:$D$65494)</f>
        <v>2</v>
      </c>
      <c r="D2" s="45" t="str">
        <f>大中項目!B1</f>
        <v>DJPA</v>
      </c>
      <c r="E2" s="46" t="s">
        <v>286</v>
      </c>
      <c r="F2" s="47"/>
      <c r="G2" s="47"/>
      <c r="H2" s="48"/>
    </row>
    <row r="3" spans="1:9" x14ac:dyDescent="0.15">
      <c r="A3" s="72"/>
      <c r="B3" s="73"/>
      <c r="C3" s="75"/>
      <c r="D3" s="45" t="str">
        <f>大中項目!B2</f>
        <v>DJPA</v>
      </c>
      <c r="E3" s="61" t="s">
        <v>284</v>
      </c>
      <c r="F3" s="47">
        <v>42305</v>
      </c>
      <c r="G3" s="47"/>
      <c r="H3" s="47"/>
    </row>
    <row r="4" spans="1:9" x14ac:dyDescent="0.15">
      <c r="A4" s="49"/>
      <c r="B4" s="49"/>
      <c r="C4" s="49"/>
      <c r="D4" s="49"/>
      <c r="E4" s="49"/>
      <c r="F4" s="49"/>
      <c r="G4" s="49"/>
      <c r="H4" s="49"/>
      <c r="I4" s="49"/>
    </row>
    <row r="5" spans="1:9" x14ac:dyDescent="0.15">
      <c r="A5" s="76" t="s">
        <v>12</v>
      </c>
      <c r="B5" s="77"/>
      <c r="C5" s="77"/>
      <c r="D5" s="77"/>
      <c r="E5" s="77"/>
      <c r="F5" s="77"/>
      <c r="G5" s="77"/>
      <c r="H5" s="77"/>
      <c r="I5" s="78"/>
    </row>
    <row r="6" spans="1:9" ht="42" customHeight="1" x14ac:dyDescent="0.15">
      <c r="A6" s="79" t="s">
        <v>13</v>
      </c>
      <c r="B6" s="80"/>
      <c r="C6" s="80"/>
      <c r="D6" s="80"/>
      <c r="E6" s="80"/>
      <c r="F6" s="80"/>
      <c r="G6" s="80"/>
      <c r="H6" s="80"/>
      <c r="I6" s="81"/>
    </row>
    <row r="7" spans="1:9" x14ac:dyDescent="0.15">
      <c r="A7" s="50"/>
      <c r="B7" s="50"/>
      <c r="C7" s="50"/>
      <c r="D7" s="50"/>
      <c r="E7" s="50"/>
      <c r="F7" s="50"/>
      <c r="G7" s="50"/>
      <c r="H7" s="50"/>
      <c r="I7" s="50"/>
    </row>
    <row r="8" spans="1:9" ht="27" x14ac:dyDescent="0.15">
      <c r="A8" s="42" t="s">
        <v>4</v>
      </c>
      <c r="B8" s="43" t="s">
        <v>20</v>
      </c>
      <c r="C8" s="42" t="s">
        <v>14</v>
      </c>
      <c r="D8" s="42" t="s">
        <v>15</v>
      </c>
      <c r="E8" s="42" t="s">
        <v>16</v>
      </c>
      <c r="F8" s="43" t="s">
        <v>21</v>
      </c>
      <c r="G8" s="43" t="s">
        <v>26</v>
      </c>
      <c r="H8" s="42" t="s">
        <v>17</v>
      </c>
      <c r="I8" s="42" t="s">
        <v>18</v>
      </c>
    </row>
    <row r="9" spans="1:9" ht="213.75" customHeight="1" x14ac:dyDescent="0.15">
      <c r="A9" s="106" t="s">
        <v>287</v>
      </c>
      <c r="B9" s="106">
        <v>1</v>
      </c>
      <c r="C9" s="112" t="s">
        <v>23</v>
      </c>
      <c r="D9" s="108" t="s">
        <v>288</v>
      </c>
      <c r="E9" s="108" t="s">
        <v>289</v>
      </c>
      <c r="F9" s="108" t="s">
        <v>365</v>
      </c>
      <c r="G9" s="108"/>
      <c r="H9" s="108" t="s">
        <v>366</v>
      </c>
      <c r="I9" s="110" t="s">
        <v>36</v>
      </c>
    </row>
    <row r="10" spans="1:9" ht="231.75" customHeight="1" x14ac:dyDescent="0.15">
      <c r="A10" s="107"/>
      <c r="B10" s="107"/>
      <c r="C10" s="113"/>
      <c r="D10" s="109"/>
      <c r="E10" s="109"/>
      <c r="F10" s="109"/>
      <c r="G10" s="109"/>
      <c r="H10" s="109"/>
      <c r="I10" s="111"/>
    </row>
    <row r="11" spans="1:9" ht="204" customHeight="1" x14ac:dyDescent="0.15">
      <c r="A11" s="51"/>
      <c r="B11" s="59">
        <v>2</v>
      </c>
      <c r="C11" s="53" t="s">
        <v>23</v>
      </c>
      <c r="D11" s="54" t="s">
        <v>288</v>
      </c>
      <c r="E11" s="55" t="s">
        <v>290</v>
      </c>
      <c r="F11" s="55" t="s">
        <v>367</v>
      </c>
      <c r="G11" s="54"/>
      <c r="H11" s="54" t="s">
        <v>368</v>
      </c>
      <c r="I11" s="56"/>
    </row>
  </sheetData>
  <mergeCells count="14">
    <mergeCell ref="A9:A10"/>
    <mergeCell ref="G9:G10"/>
    <mergeCell ref="H9:H10"/>
    <mergeCell ref="I9:I10"/>
    <mergeCell ref="A1:B1"/>
    <mergeCell ref="A2:B3"/>
    <mergeCell ref="C2:C3"/>
    <mergeCell ref="A5:I5"/>
    <mergeCell ref="A6:I6"/>
    <mergeCell ref="F9:F10"/>
    <mergeCell ref="E9:E10"/>
    <mergeCell ref="D9:D10"/>
    <mergeCell ref="C9:C10"/>
    <mergeCell ref="B9:B10"/>
  </mergeCells>
  <phoneticPr fontId="2"/>
  <conditionalFormatting sqref="B9 B11">
    <cfRule type="expression" dxfId="2" priority="5">
      <formula>B9&lt;&gt;""</formula>
    </cfRule>
  </conditionalFormatting>
  <dataValidations count="2">
    <dataValidation type="list" allowBlank="1" showInputMessage="1" showErrorMessage="1" sqref="I9 I11">
      <formula1>"Selenium:○,Seleniumu:△,Selenium:×,JUnit:○,JUnit:△,Junit:×,手動実行,机上"</formula1>
    </dataValidation>
    <dataValidation type="list" allowBlank="1" showInputMessage="1" showErrorMessage="1" sqref="C9 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zoomScale="85" zoomScaleNormal="85" workbookViewId="0">
      <pane ySplit="8" topLeftCell="A9" activePane="bottomLeft" state="frozen"/>
      <selection pane="bottomLeft" activeCell="H10" sqref="H10"/>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2" t="s">
        <v>5</v>
      </c>
      <c r="B1" s="83"/>
      <c r="C1" s="6" t="s">
        <v>6</v>
      </c>
      <c r="D1" s="6" t="s">
        <v>7</v>
      </c>
      <c r="E1" s="6" t="s">
        <v>8</v>
      </c>
      <c r="F1" s="6" t="s">
        <v>9</v>
      </c>
      <c r="G1" s="6" t="s">
        <v>10</v>
      </c>
      <c r="H1" s="7" t="s">
        <v>11</v>
      </c>
    </row>
    <row r="2" spans="1:9" x14ac:dyDescent="0.15">
      <c r="A2" s="84" t="s">
        <v>19</v>
      </c>
      <c r="B2" s="85"/>
      <c r="C2" s="88">
        <f>COUNTA($D$9:$D$65494)</f>
        <v>2</v>
      </c>
      <c r="D2" s="20" t="str">
        <f>大中項目!B1</f>
        <v>DJPA</v>
      </c>
      <c r="E2" s="18" t="s">
        <v>295</v>
      </c>
      <c r="F2" s="9"/>
      <c r="G2" s="9"/>
      <c r="H2" s="8"/>
    </row>
    <row r="3" spans="1:9" x14ac:dyDescent="0.15">
      <c r="A3" s="86"/>
      <c r="B3" s="87"/>
      <c r="C3" s="89"/>
      <c r="D3" s="20" t="str">
        <f>大中項目!B2</f>
        <v>DJPA</v>
      </c>
      <c r="E3" s="18" t="s">
        <v>310</v>
      </c>
      <c r="F3" s="9">
        <v>42305</v>
      </c>
      <c r="G3" s="9"/>
      <c r="H3" s="9"/>
    </row>
    <row r="4" spans="1:9" x14ac:dyDescent="0.15">
      <c r="A4" s="10"/>
      <c r="B4" s="10"/>
      <c r="C4" s="10"/>
      <c r="D4" s="10"/>
      <c r="E4" s="10"/>
      <c r="F4" s="10"/>
      <c r="G4" s="10"/>
      <c r="H4" s="10"/>
      <c r="I4" s="10"/>
    </row>
    <row r="5" spans="1:9" x14ac:dyDescent="0.15">
      <c r="A5" s="90" t="s">
        <v>12</v>
      </c>
      <c r="B5" s="91"/>
      <c r="C5" s="91"/>
      <c r="D5" s="91"/>
      <c r="E5" s="91"/>
      <c r="F5" s="91"/>
      <c r="G5" s="91"/>
      <c r="H5" s="91"/>
      <c r="I5" s="92"/>
    </row>
    <row r="6" spans="1:9" ht="42" customHeight="1" x14ac:dyDescent="0.15">
      <c r="A6" s="93" t="s">
        <v>13</v>
      </c>
      <c r="B6" s="94"/>
      <c r="C6" s="94"/>
      <c r="D6" s="94"/>
      <c r="E6" s="94"/>
      <c r="F6" s="94"/>
      <c r="G6" s="94"/>
      <c r="H6" s="94"/>
      <c r="I6" s="95"/>
    </row>
    <row r="7" spans="1:9" x14ac:dyDescent="0.15">
      <c r="A7" s="11"/>
      <c r="B7" s="11"/>
      <c r="C7" s="11"/>
      <c r="D7" s="11"/>
      <c r="E7" s="11"/>
      <c r="F7" s="11"/>
      <c r="G7" s="11"/>
      <c r="H7" s="11"/>
      <c r="I7" s="11"/>
    </row>
    <row r="8" spans="1:9" s="44" customFormat="1" ht="27" x14ac:dyDescent="0.15">
      <c r="A8" s="42" t="s">
        <v>4</v>
      </c>
      <c r="B8" s="43" t="s">
        <v>20</v>
      </c>
      <c r="C8" s="42" t="s">
        <v>14</v>
      </c>
      <c r="D8" s="42" t="s">
        <v>15</v>
      </c>
      <c r="E8" s="42" t="s">
        <v>16</v>
      </c>
      <c r="F8" s="43" t="s">
        <v>21</v>
      </c>
      <c r="G8" s="43" t="s">
        <v>26</v>
      </c>
      <c r="H8" s="42" t="s">
        <v>17</v>
      </c>
      <c r="I8" s="42" t="s">
        <v>18</v>
      </c>
    </row>
    <row r="9" spans="1:9" s="44" customFormat="1" ht="213.75" customHeight="1" x14ac:dyDescent="0.15">
      <c r="A9" s="51" t="s">
        <v>296</v>
      </c>
      <c r="B9" s="52">
        <v>1</v>
      </c>
      <c r="C9" s="53" t="s">
        <v>23</v>
      </c>
      <c r="D9" s="54" t="s">
        <v>309</v>
      </c>
      <c r="E9" s="55" t="s">
        <v>313</v>
      </c>
      <c r="F9" s="55" t="s">
        <v>379</v>
      </c>
      <c r="G9" s="55"/>
      <c r="H9" s="55" t="s">
        <v>384</v>
      </c>
      <c r="I9" s="56" t="s">
        <v>36</v>
      </c>
    </row>
    <row r="10" spans="1:9" s="44" customFormat="1" ht="231.75" customHeight="1" x14ac:dyDescent="0.15">
      <c r="A10" s="64" t="s">
        <v>311</v>
      </c>
      <c r="B10" s="59">
        <v>1</v>
      </c>
      <c r="C10" s="53" t="s">
        <v>23</v>
      </c>
      <c r="D10" s="54" t="s">
        <v>312</v>
      </c>
      <c r="E10" s="55" t="s">
        <v>314</v>
      </c>
      <c r="F10" s="55" t="s">
        <v>380</v>
      </c>
      <c r="G10" s="55"/>
      <c r="H10" s="55" t="s">
        <v>385</v>
      </c>
      <c r="I10" s="56"/>
    </row>
  </sheetData>
  <mergeCells count="5">
    <mergeCell ref="A1:B1"/>
    <mergeCell ref="A2:B3"/>
    <mergeCell ref="C2:C3"/>
    <mergeCell ref="A5:I5"/>
    <mergeCell ref="A6:I6"/>
  </mergeCells>
  <phoneticPr fontId="2"/>
  <conditionalFormatting sqref="B9:B10">
    <cfRule type="expression" dxfId="1" priority="5">
      <formula>B9&lt;&gt;""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2" t="s">
        <v>5</v>
      </c>
      <c r="B1" s="83"/>
      <c r="C1" s="6" t="s">
        <v>6</v>
      </c>
      <c r="D1" s="6" t="s">
        <v>7</v>
      </c>
      <c r="E1" s="6" t="s">
        <v>8</v>
      </c>
      <c r="F1" s="6" t="s">
        <v>9</v>
      </c>
      <c r="G1" s="6" t="s">
        <v>10</v>
      </c>
      <c r="H1" s="7" t="s">
        <v>11</v>
      </c>
    </row>
    <row r="2" spans="1:9" x14ac:dyDescent="0.15">
      <c r="A2" s="84" t="s">
        <v>19</v>
      </c>
      <c r="B2" s="85"/>
      <c r="C2" s="88">
        <f>COUNTA($D$9:$D$65493)</f>
        <v>1</v>
      </c>
      <c r="D2" s="20" t="str">
        <f>大中項目!B1</f>
        <v>DJPA</v>
      </c>
      <c r="E2" s="18" t="s">
        <v>316</v>
      </c>
      <c r="F2" s="9"/>
      <c r="G2" s="9"/>
      <c r="H2" s="8"/>
    </row>
    <row r="3" spans="1:9" x14ac:dyDescent="0.15">
      <c r="A3" s="86"/>
      <c r="B3" s="87"/>
      <c r="C3" s="89"/>
      <c r="D3" s="20" t="str">
        <f>大中項目!B2</f>
        <v>DJPA</v>
      </c>
      <c r="E3" s="18" t="s">
        <v>315</v>
      </c>
      <c r="F3" s="9">
        <v>42305</v>
      </c>
      <c r="G3" s="9"/>
      <c r="H3" s="9"/>
    </row>
    <row r="4" spans="1:9" x14ac:dyDescent="0.15">
      <c r="A4" s="10"/>
      <c r="B4" s="10"/>
      <c r="C4" s="10"/>
      <c r="D4" s="10"/>
      <c r="E4" s="10"/>
      <c r="F4" s="10"/>
      <c r="G4" s="10"/>
      <c r="H4" s="10"/>
      <c r="I4" s="10"/>
    </row>
    <row r="5" spans="1:9" x14ac:dyDescent="0.15">
      <c r="A5" s="90" t="s">
        <v>12</v>
      </c>
      <c r="B5" s="91"/>
      <c r="C5" s="91"/>
      <c r="D5" s="91"/>
      <c r="E5" s="91"/>
      <c r="F5" s="91"/>
      <c r="G5" s="91"/>
      <c r="H5" s="91"/>
      <c r="I5" s="92"/>
    </row>
    <row r="6" spans="1:9" ht="42" customHeight="1" x14ac:dyDescent="0.15">
      <c r="A6" s="93" t="s">
        <v>13</v>
      </c>
      <c r="B6" s="94"/>
      <c r="C6" s="94"/>
      <c r="D6" s="94"/>
      <c r="E6" s="94"/>
      <c r="F6" s="94"/>
      <c r="G6" s="94"/>
      <c r="H6" s="94"/>
      <c r="I6" s="95"/>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26</v>
      </c>
      <c r="H8" s="6" t="s">
        <v>17</v>
      </c>
      <c r="I8" s="6" t="s">
        <v>18</v>
      </c>
    </row>
    <row r="9" spans="1:9" ht="213.75" customHeight="1" x14ac:dyDescent="0.15">
      <c r="A9" s="27" t="s">
        <v>320</v>
      </c>
      <c r="B9" s="21">
        <v>1</v>
      </c>
      <c r="C9" s="13" t="s">
        <v>303</v>
      </c>
      <c r="D9" s="14" t="s">
        <v>315</v>
      </c>
      <c r="E9" s="16" t="s">
        <v>317</v>
      </c>
      <c r="F9" s="16" t="s">
        <v>318</v>
      </c>
      <c r="G9" s="16"/>
      <c r="H9" s="14" t="s">
        <v>319</v>
      </c>
      <c r="I9" s="15" t="s">
        <v>36</v>
      </c>
    </row>
  </sheetData>
  <mergeCells count="5">
    <mergeCell ref="A1:B1"/>
    <mergeCell ref="A2:B3"/>
    <mergeCell ref="C2:C3"/>
    <mergeCell ref="A5:I5"/>
    <mergeCell ref="A6:I6"/>
  </mergeCells>
  <phoneticPr fontId="2"/>
  <conditionalFormatting sqref="B9">
    <cfRule type="expression" dxfId="0" priority="5">
      <formula>B9&lt;&gt;""</formula>
    </cfRule>
  </conditionalFormatting>
  <dataValidations count="2">
    <dataValidation type="list" allowBlank="1" showInputMessage="1" showErrorMessage="1" sqref="I9">
      <formula1>"Selenium:○,Seleniumu:△,Selenium:×,JUnit:○,JUnit:△,Junit:×,手動実行,机上"</formula1>
    </dataValidation>
    <dataValidation type="list" allowBlank="1" showInputMessage="1" showErrorMessage="1" sqref="C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16"/>
  <sheetViews>
    <sheetView zoomScale="85" zoomScaleNormal="85" workbookViewId="0">
      <pane ySplit="8" topLeftCell="A14" activePane="bottomLeft" state="frozen"/>
      <selection pane="bottomLeft" activeCell="D16" sqref="D16"/>
    </sheetView>
  </sheetViews>
  <sheetFormatPr defaultColWidth="9" defaultRowHeight="13.5" x14ac:dyDescent="0.15"/>
  <cols>
    <col min="1" max="1" width="11.25" style="44" customWidth="1"/>
    <col min="2" max="2" width="8.625" style="44" customWidth="1"/>
    <col min="3" max="3" width="10.375" style="44" customWidth="1"/>
    <col min="4" max="4" width="25.125" style="44" customWidth="1"/>
    <col min="5" max="5" width="42.75" style="44" customWidth="1"/>
    <col min="6" max="7" width="41.75" style="44" customWidth="1"/>
    <col min="8" max="8" width="42" style="44" customWidth="1"/>
    <col min="9" max="9" width="16.75" style="44" customWidth="1"/>
    <col min="10" max="16384" width="9" style="44"/>
  </cols>
  <sheetData>
    <row r="1" spans="1:9" ht="27" x14ac:dyDescent="0.15">
      <c r="A1" s="68" t="s">
        <v>5</v>
      </c>
      <c r="B1" s="69"/>
      <c r="C1" s="42" t="s">
        <v>6</v>
      </c>
      <c r="D1" s="42" t="s">
        <v>7</v>
      </c>
      <c r="E1" s="42" t="s">
        <v>8</v>
      </c>
      <c r="F1" s="42" t="s">
        <v>9</v>
      </c>
      <c r="G1" s="42" t="s">
        <v>10</v>
      </c>
      <c r="H1" s="43" t="s">
        <v>11</v>
      </c>
    </row>
    <row r="2" spans="1:9" x14ac:dyDescent="0.15">
      <c r="A2" s="70" t="s">
        <v>19</v>
      </c>
      <c r="B2" s="71"/>
      <c r="C2" s="74">
        <f>COUNTA($D$9:$D$63213)</f>
        <v>8</v>
      </c>
      <c r="D2" s="45" t="str">
        <f>大中項目!B1</f>
        <v>DJPA</v>
      </c>
      <c r="E2" s="46" t="s">
        <v>45</v>
      </c>
      <c r="F2" s="47"/>
      <c r="G2" s="47" t="s">
        <v>386</v>
      </c>
      <c r="H2" s="48"/>
    </row>
    <row r="3" spans="1:9" ht="27" x14ac:dyDescent="0.15">
      <c r="A3" s="72"/>
      <c r="B3" s="73"/>
      <c r="C3" s="75"/>
      <c r="D3" s="45" t="str">
        <f>大中項目!B2</f>
        <v>DJPA</v>
      </c>
      <c r="E3" s="62" t="s">
        <v>126</v>
      </c>
      <c r="F3" s="47">
        <v>42293</v>
      </c>
      <c r="G3" s="47">
        <v>43538</v>
      </c>
      <c r="H3" s="47"/>
    </row>
    <row r="4" spans="1:9" x14ac:dyDescent="0.15">
      <c r="A4" s="49"/>
      <c r="B4" s="49"/>
      <c r="C4" s="49"/>
      <c r="D4" s="49"/>
      <c r="E4" s="49"/>
      <c r="F4" s="49"/>
      <c r="G4" s="49"/>
      <c r="H4" s="49"/>
      <c r="I4" s="49"/>
    </row>
    <row r="5" spans="1:9" x14ac:dyDescent="0.15">
      <c r="A5" s="76" t="s">
        <v>12</v>
      </c>
      <c r="B5" s="77"/>
      <c r="C5" s="77"/>
      <c r="D5" s="77"/>
      <c r="E5" s="77"/>
      <c r="F5" s="77"/>
      <c r="G5" s="77"/>
      <c r="H5" s="77"/>
      <c r="I5" s="78"/>
    </row>
    <row r="6" spans="1:9" ht="42" customHeight="1" x14ac:dyDescent="0.15">
      <c r="A6" s="79" t="s">
        <v>13</v>
      </c>
      <c r="B6" s="80"/>
      <c r="C6" s="80"/>
      <c r="D6" s="80"/>
      <c r="E6" s="80"/>
      <c r="F6" s="80"/>
      <c r="G6" s="80"/>
      <c r="H6" s="80"/>
      <c r="I6" s="81"/>
    </row>
    <row r="7" spans="1:9" x14ac:dyDescent="0.15">
      <c r="A7" s="50"/>
      <c r="B7" s="50"/>
      <c r="C7" s="50"/>
      <c r="D7" s="50"/>
      <c r="E7" s="50"/>
      <c r="F7" s="50"/>
      <c r="G7" s="50"/>
      <c r="H7" s="50"/>
      <c r="I7" s="50"/>
    </row>
    <row r="8" spans="1:9" ht="27" x14ac:dyDescent="0.15">
      <c r="A8" s="42" t="s">
        <v>4</v>
      </c>
      <c r="B8" s="43" t="s">
        <v>20</v>
      </c>
      <c r="C8" s="42" t="s">
        <v>25</v>
      </c>
      <c r="D8" s="42" t="s">
        <v>15</v>
      </c>
      <c r="E8" s="42" t="s">
        <v>16</v>
      </c>
      <c r="F8" s="43" t="s">
        <v>21</v>
      </c>
      <c r="G8" s="43" t="s">
        <v>26</v>
      </c>
      <c r="H8" s="42" t="s">
        <v>17</v>
      </c>
      <c r="I8" s="42" t="s">
        <v>18</v>
      </c>
    </row>
    <row r="9" spans="1:9" ht="157.5" customHeight="1" x14ac:dyDescent="0.15">
      <c r="A9" s="51" t="s">
        <v>30</v>
      </c>
      <c r="B9" s="52">
        <f t="shared" ref="B9" ca="1" si="0">IF(A9&lt;&gt;"",1,INDIRECT(ADDRESS(ROW(B9)-1,COLUMN(B9),4))+1)</f>
        <v>1</v>
      </c>
      <c r="C9" s="53" t="s">
        <v>23</v>
      </c>
      <c r="D9" s="54" t="s">
        <v>31</v>
      </c>
      <c r="E9" s="54" t="s">
        <v>32</v>
      </c>
      <c r="F9" s="63" t="s">
        <v>321</v>
      </c>
      <c r="G9" s="54"/>
      <c r="H9" s="54" t="s">
        <v>322</v>
      </c>
      <c r="I9" s="56" t="s">
        <v>36</v>
      </c>
    </row>
    <row r="10" spans="1:9" ht="157.5" customHeight="1" x14ac:dyDescent="0.15">
      <c r="A10" s="51" t="s">
        <v>41</v>
      </c>
      <c r="B10" s="52">
        <v>1</v>
      </c>
      <c r="C10" s="53" t="s">
        <v>23</v>
      </c>
      <c r="D10" s="54" t="s">
        <v>71</v>
      </c>
      <c r="E10" s="54" t="s">
        <v>32</v>
      </c>
      <c r="F10" s="54" t="s">
        <v>34</v>
      </c>
      <c r="G10" s="54"/>
      <c r="H10" s="54" t="s">
        <v>35</v>
      </c>
      <c r="I10" s="56" t="s">
        <v>36</v>
      </c>
    </row>
    <row r="11" spans="1:9" ht="185.25" customHeight="1" x14ac:dyDescent="0.15">
      <c r="A11" s="51"/>
      <c r="B11" s="52">
        <v>2</v>
      </c>
      <c r="C11" s="53" t="s">
        <v>33</v>
      </c>
      <c r="D11" s="54" t="s">
        <v>72</v>
      </c>
      <c r="E11" s="54" t="s">
        <v>32</v>
      </c>
      <c r="F11" s="54" t="s">
        <v>43</v>
      </c>
      <c r="G11" s="54"/>
      <c r="H11" s="54" t="s">
        <v>70</v>
      </c>
      <c r="I11" s="56" t="s">
        <v>36</v>
      </c>
    </row>
    <row r="12" spans="1:9" ht="190.5" customHeight="1" x14ac:dyDescent="0.15">
      <c r="A12" s="51" t="s">
        <v>243</v>
      </c>
      <c r="B12" s="52">
        <v>1</v>
      </c>
      <c r="C12" s="53" t="s">
        <v>23</v>
      </c>
      <c r="D12" s="54" t="s">
        <v>245</v>
      </c>
      <c r="E12" s="55" t="s">
        <v>244</v>
      </c>
      <c r="F12" s="54" t="s">
        <v>369</v>
      </c>
      <c r="G12" s="54"/>
      <c r="H12" s="54" t="s">
        <v>323</v>
      </c>
      <c r="I12" s="56" t="s">
        <v>36</v>
      </c>
    </row>
    <row r="13" spans="1:9" ht="270" x14ac:dyDescent="0.15">
      <c r="A13" s="51"/>
      <c r="B13" s="59">
        <v>2</v>
      </c>
      <c r="C13" s="53" t="s">
        <v>23</v>
      </c>
      <c r="D13" s="54" t="s">
        <v>246</v>
      </c>
      <c r="E13" s="55" t="s">
        <v>244</v>
      </c>
      <c r="F13" s="54" t="s">
        <v>370</v>
      </c>
      <c r="G13" s="54"/>
      <c r="H13" s="54" t="s">
        <v>371</v>
      </c>
      <c r="I13" s="56" t="s">
        <v>36</v>
      </c>
    </row>
    <row r="14" spans="1:9" ht="40.5" x14ac:dyDescent="0.15">
      <c r="A14" s="64"/>
      <c r="B14" s="59">
        <v>3</v>
      </c>
      <c r="C14" s="53" t="s">
        <v>33</v>
      </c>
      <c r="D14" s="54" t="s">
        <v>247</v>
      </c>
      <c r="E14" s="55" t="s">
        <v>387</v>
      </c>
      <c r="F14" s="54" t="s">
        <v>372</v>
      </c>
      <c r="G14" s="54"/>
      <c r="H14" s="54" t="s">
        <v>248</v>
      </c>
      <c r="I14" s="56" t="s">
        <v>36</v>
      </c>
    </row>
    <row r="15" spans="1:9" ht="67.5" x14ac:dyDescent="0.15">
      <c r="A15" s="64"/>
      <c r="B15" s="59">
        <v>4</v>
      </c>
      <c r="C15" s="53" t="s">
        <v>33</v>
      </c>
      <c r="D15" s="54" t="s">
        <v>396</v>
      </c>
      <c r="E15" s="55" t="s">
        <v>391</v>
      </c>
      <c r="F15" s="54" t="s">
        <v>393</v>
      </c>
      <c r="G15" s="54"/>
      <c r="H15" s="54" t="s">
        <v>248</v>
      </c>
      <c r="I15" s="56" t="s">
        <v>36</v>
      </c>
    </row>
    <row r="16" spans="1:9" ht="67.5" x14ac:dyDescent="0.15">
      <c r="A16" s="64"/>
      <c r="B16" s="59">
        <v>5</v>
      </c>
      <c r="C16" s="53" t="s">
        <v>33</v>
      </c>
      <c r="D16" s="54" t="s">
        <v>397</v>
      </c>
      <c r="E16" s="55" t="s">
        <v>392</v>
      </c>
      <c r="F16" s="54" t="s">
        <v>394</v>
      </c>
      <c r="G16" s="54"/>
      <c r="H16" s="54" t="s">
        <v>248</v>
      </c>
      <c r="I16" s="56" t="s">
        <v>36</v>
      </c>
    </row>
  </sheetData>
  <mergeCells count="5">
    <mergeCell ref="A1:B1"/>
    <mergeCell ref="A2:B3"/>
    <mergeCell ref="C2:C3"/>
    <mergeCell ref="A5:I5"/>
    <mergeCell ref="A6:I6"/>
  </mergeCells>
  <phoneticPr fontId="2"/>
  <conditionalFormatting sqref="B9:B14">
    <cfRule type="expression" dxfId="41" priority="49">
      <formula>B9&lt;&gt;""</formula>
    </cfRule>
  </conditionalFormatting>
  <conditionalFormatting sqref="B15">
    <cfRule type="expression" dxfId="40" priority="2">
      <formula>B15&lt;&gt;""</formula>
    </cfRule>
  </conditionalFormatting>
  <conditionalFormatting sqref="B16">
    <cfRule type="expression" dxfId="39" priority="1">
      <formula>B16&lt;&gt;""</formula>
    </cfRule>
  </conditionalFormatting>
  <dataValidations count="2">
    <dataValidation type="list" allowBlank="1" showInputMessage="1" showErrorMessage="1" sqref="C9:C16">
      <formula1>"正常,クライアントエラー,サーバーエラー"</formula1>
    </dataValidation>
    <dataValidation type="list" allowBlank="1" showInputMessage="1" showErrorMessage="1" sqref="I9:I16">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47"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23"/>
  <sheetViews>
    <sheetView zoomScale="85" zoomScaleNormal="85" workbookViewId="0">
      <pane ySplit="8" topLeftCell="A9" activePane="bottomLeft" state="frozen"/>
      <selection pane="bottomLeft" activeCell="A9" sqref="A9"/>
    </sheetView>
  </sheetViews>
  <sheetFormatPr defaultColWidth="9" defaultRowHeight="13.5" x14ac:dyDescent="0.15"/>
  <cols>
    <col min="1" max="1" width="11.25" style="44" customWidth="1"/>
    <col min="2" max="2" width="8.625" style="44" customWidth="1"/>
    <col min="3" max="3" width="10.375" style="44" customWidth="1"/>
    <col min="4" max="4" width="25.125" style="44" customWidth="1"/>
    <col min="5" max="5" width="42.75" style="44" customWidth="1"/>
    <col min="6" max="7" width="41.75" style="44" customWidth="1"/>
    <col min="8" max="8" width="42" style="44" customWidth="1"/>
    <col min="9" max="9" width="16.75" style="44" customWidth="1"/>
    <col min="10" max="16384" width="9" style="44"/>
  </cols>
  <sheetData>
    <row r="1" spans="1:9" ht="27" x14ac:dyDescent="0.15">
      <c r="A1" s="68" t="s">
        <v>5</v>
      </c>
      <c r="B1" s="69"/>
      <c r="C1" s="42" t="s">
        <v>6</v>
      </c>
      <c r="D1" s="42" t="s">
        <v>7</v>
      </c>
      <c r="E1" s="42" t="s">
        <v>8</v>
      </c>
      <c r="F1" s="42" t="s">
        <v>9</v>
      </c>
      <c r="G1" s="42" t="s">
        <v>10</v>
      </c>
      <c r="H1" s="43" t="s">
        <v>11</v>
      </c>
    </row>
    <row r="2" spans="1:9" x14ac:dyDescent="0.15">
      <c r="A2" s="70" t="s">
        <v>19</v>
      </c>
      <c r="B2" s="71"/>
      <c r="C2" s="74">
        <f>COUNTA($D$9:$D$65507)</f>
        <v>15</v>
      </c>
      <c r="D2" s="45" t="str">
        <f>大中項目!B1</f>
        <v>DJPA</v>
      </c>
      <c r="E2" s="46" t="s">
        <v>44</v>
      </c>
      <c r="F2" s="47"/>
      <c r="G2" s="47"/>
      <c r="H2" s="48"/>
    </row>
    <row r="3" spans="1:9" x14ac:dyDescent="0.15">
      <c r="A3" s="72"/>
      <c r="B3" s="73"/>
      <c r="C3" s="75"/>
      <c r="D3" s="45" t="str">
        <f>大中項目!B2</f>
        <v>DJPA</v>
      </c>
      <c r="E3" s="46" t="s">
        <v>127</v>
      </c>
      <c r="F3" s="47">
        <v>42293</v>
      </c>
      <c r="G3" s="47">
        <v>42380</v>
      </c>
      <c r="H3" s="47"/>
    </row>
    <row r="4" spans="1:9" x14ac:dyDescent="0.15">
      <c r="A4" s="49"/>
      <c r="B4" s="49"/>
      <c r="C4" s="49"/>
      <c r="D4" s="49"/>
      <c r="E4" s="49"/>
      <c r="F4" s="49"/>
      <c r="G4" s="49"/>
      <c r="H4" s="49"/>
      <c r="I4" s="49"/>
    </row>
    <row r="5" spans="1:9" x14ac:dyDescent="0.15">
      <c r="A5" s="76" t="s">
        <v>12</v>
      </c>
      <c r="B5" s="77"/>
      <c r="C5" s="77"/>
      <c r="D5" s="77"/>
      <c r="E5" s="77"/>
      <c r="F5" s="77"/>
      <c r="G5" s="77"/>
      <c r="H5" s="77"/>
      <c r="I5" s="78"/>
    </row>
    <row r="6" spans="1:9" ht="42" customHeight="1" x14ac:dyDescent="0.15">
      <c r="A6" s="79" t="s">
        <v>13</v>
      </c>
      <c r="B6" s="80"/>
      <c r="C6" s="80"/>
      <c r="D6" s="80"/>
      <c r="E6" s="80"/>
      <c r="F6" s="80"/>
      <c r="G6" s="80"/>
      <c r="H6" s="80"/>
      <c r="I6" s="81"/>
    </row>
    <row r="7" spans="1:9" x14ac:dyDescent="0.15">
      <c r="A7" s="50"/>
      <c r="B7" s="50"/>
      <c r="C7" s="50"/>
      <c r="D7" s="50"/>
      <c r="E7" s="50"/>
      <c r="F7" s="50"/>
      <c r="G7" s="50"/>
      <c r="H7" s="50"/>
      <c r="I7" s="50"/>
    </row>
    <row r="8" spans="1:9" ht="27" x14ac:dyDescent="0.15">
      <c r="A8" s="42" t="s">
        <v>4</v>
      </c>
      <c r="B8" s="43" t="s">
        <v>20</v>
      </c>
      <c r="C8" s="42" t="s">
        <v>14</v>
      </c>
      <c r="D8" s="42" t="s">
        <v>15</v>
      </c>
      <c r="E8" s="42" t="s">
        <v>16</v>
      </c>
      <c r="F8" s="43" t="s">
        <v>21</v>
      </c>
      <c r="G8" s="43" t="s">
        <v>22</v>
      </c>
      <c r="H8" s="42" t="s">
        <v>17</v>
      </c>
      <c r="I8" s="42" t="s">
        <v>18</v>
      </c>
    </row>
    <row r="9" spans="1:9" ht="141.75" customHeight="1" x14ac:dyDescent="0.15">
      <c r="A9" s="51" t="s">
        <v>46</v>
      </c>
      <c r="B9" s="52">
        <v>1</v>
      </c>
      <c r="C9" s="53" t="s">
        <v>23</v>
      </c>
      <c r="D9" s="54" t="s">
        <v>55</v>
      </c>
      <c r="E9" s="55" t="s">
        <v>47</v>
      </c>
      <c r="F9" s="55" t="s">
        <v>56</v>
      </c>
      <c r="G9" s="55"/>
      <c r="H9" s="54" t="s">
        <v>76</v>
      </c>
      <c r="I9" s="56" t="s">
        <v>36</v>
      </c>
    </row>
    <row r="10" spans="1:9" ht="141.75" customHeight="1" x14ac:dyDescent="0.15">
      <c r="A10" s="57"/>
      <c r="B10" s="52">
        <v>2</v>
      </c>
      <c r="C10" s="53" t="s">
        <v>23</v>
      </c>
      <c r="D10" s="54" t="s">
        <v>55</v>
      </c>
      <c r="E10" s="55" t="s">
        <v>48</v>
      </c>
      <c r="F10" s="55" t="s">
        <v>349</v>
      </c>
      <c r="G10" s="55"/>
      <c r="H10" s="54" t="s">
        <v>77</v>
      </c>
      <c r="I10" s="56" t="s">
        <v>36</v>
      </c>
    </row>
    <row r="11" spans="1:9" ht="204" customHeight="1" x14ac:dyDescent="0.15">
      <c r="A11" s="58"/>
      <c r="B11" s="59">
        <v>3</v>
      </c>
      <c r="C11" s="53" t="s">
        <v>23</v>
      </c>
      <c r="D11" s="54" t="s">
        <v>327</v>
      </c>
      <c r="E11" s="55" t="s">
        <v>49</v>
      </c>
      <c r="F11" s="55" t="s">
        <v>350</v>
      </c>
      <c r="G11" s="54"/>
      <c r="H11" s="54" t="s">
        <v>324</v>
      </c>
      <c r="I11" s="56" t="s">
        <v>36</v>
      </c>
    </row>
    <row r="12" spans="1:9" ht="204" customHeight="1" x14ac:dyDescent="0.15">
      <c r="A12" s="58"/>
      <c r="B12" s="59">
        <v>4</v>
      </c>
      <c r="C12" s="53" t="s">
        <v>23</v>
      </c>
      <c r="D12" s="54" t="s">
        <v>327</v>
      </c>
      <c r="E12" s="55" t="s">
        <v>49</v>
      </c>
      <c r="F12" s="55" t="s">
        <v>351</v>
      </c>
      <c r="G12" s="54"/>
      <c r="H12" s="54" t="s">
        <v>325</v>
      </c>
      <c r="I12" s="56" t="s">
        <v>36</v>
      </c>
    </row>
    <row r="13" spans="1:9" ht="204" customHeight="1" x14ac:dyDescent="0.15">
      <c r="A13" s="58"/>
      <c r="B13" s="59">
        <v>5</v>
      </c>
      <c r="C13" s="53" t="s">
        <v>23</v>
      </c>
      <c r="D13" s="54" t="s">
        <v>327</v>
      </c>
      <c r="E13" s="55" t="s">
        <v>49</v>
      </c>
      <c r="F13" s="55" t="s">
        <v>352</v>
      </c>
      <c r="G13" s="54"/>
      <c r="H13" s="54" t="s">
        <v>326</v>
      </c>
      <c r="I13" s="56" t="s">
        <v>36</v>
      </c>
    </row>
    <row r="14" spans="1:9" ht="204" customHeight="1" x14ac:dyDescent="0.15">
      <c r="A14" s="58"/>
      <c r="B14" s="59">
        <v>6</v>
      </c>
      <c r="C14" s="53" t="s">
        <v>23</v>
      </c>
      <c r="D14" s="54" t="s">
        <v>327</v>
      </c>
      <c r="E14" s="55" t="s">
        <v>49</v>
      </c>
      <c r="F14" s="55" t="s">
        <v>353</v>
      </c>
      <c r="G14" s="54"/>
      <c r="H14" s="54" t="s">
        <v>328</v>
      </c>
      <c r="I14" s="56" t="s">
        <v>36</v>
      </c>
    </row>
    <row r="15" spans="1:9" ht="204" customHeight="1" x14ac:dyDescent="0.15">
      <c r="A15" s="58"/>
      <c r="B15" s="59">
        <v>7</v>
      </c>
      <c r="C15" s="53" t="s">
        <v>23</v>
      </c>
      <c r="D15" s="54" t="s">
        <v>327</v>
      </c>
      <c r="E15" s="55" t="s">
        <v>49</v>
      </c>
      <c r="F15" s="55" t="s">
        <v>354</v>
      </c>
      <c r="G15" s="54"/>
      <c r="H15" s="54" t="s">
        <v>329</v>
      </c>
      <c r="I15" s="56" t="s">
        <v>36</v>
      </c>
    </row>
    <row r="16" spans="1:9" ht="204" customHeight="1" x14ac:dyDescent="0.15">
      <c r="A16" s="58"/>
      <c r="B16" s="59">
        <v>8</v>
      </c>
      <c r="C16" s="53" t="s">
        <v>23</v>
      </c>
      <c r="D16" s="54" t="s">
        <v>327</v>
      </c>
      <c r="E16" s="55" t="s">
        <v>49</v>
      </c>
      <c r="F16" s="55" t="s">
        <v>355</v>
      </c>
      <c r="G16" s="54"/>
      <c r="H16" s="54" t="s">
        <v>330</v>
      </c>
      <c r="I16" s="56" t="s">
        <v>36</v>
      </c>
    </row>
    <row r="17" spans="1:9" ht="204" customHeight="1" x14ac:dyDescent="0.15">
      <c r="A17" s="58"/>
      <c r="B17" s="59">
        <v>9</v>
      </c>
      <c r="C17" s="53" t="s">
        <v>23</v>
      </c>
      <c r="D17" s="54" t="s">
        <v>327</v>
      </c>
      <c r="E17" s="55" t="s">
        <v>49</v>
      </c>
      <c r="F17" s="55" t="s">
        <v>356</v>
      </c>
      <c r="G17" s="54"/>
      <c r="H17" s="54" t="s">
        <v>331</v>
      </c>
      <c r="I17" s="56" t="s">
        <v>36</v>
      </c>
    </row>
    <row r="18" spans="1:9" ht="204" customHeight="1" x14ac:dyDescent="0.15">
      <c r="A18" s="58"/>
      <c r="B18" s="59">
        <v>10</v>
      </c>
      <c r="C18" s="53" t="s">
        <v>23</v>
      </c>
      <c r="D18" s="54" t="s">
        <v>327</v>
      </c>
      <c r="E18" s="55" t="s">
        <v>49</v>
      </c>
      <c r="F18" s="55" t="s">
        <v>357</v>
      </c>
      <c r="G18" s="54"/>
      <c r="H18" s="54" t="s">
        <v>332</v>
      </c>
      <c r="I18" s="56" t="s">
        <v>36</v>
      </c>
    </row>
    <row r="19" spans="1:9" ht="204" customHeight="1" x14ac:dyDescent="0.15">
      <c r="A19" s="58"/>
      <c r="B19" s="59">
        <v>11</v>
      </c>
      <c r="C19" s="53" t="s">
        <v>23</v>
      </c>
      <c r="D19" s="54" t="s">
        <v>327</v>
      </c>
      <c r="E19" s="55" t="s">
        <v>49</v>
      </c>
      <c r="F19" s="55" t="s">
        <v>358</v>
      </c>
      <c r="G19" s="54"/>
      <c r="H19" s="54" t="s">
        <v>333</v>
      </c>
      <c r="I19" s="56" t="s">
        <v>36</v>
      </c>
    </row>
    <row r="20" spans="1:9" ht="204" customHeight="1" x14ac:dyDescent="0.15">
      <c r="A20" s="58"/>
      <c r="B20" s="59">
        <v>12</v>
      </c>
      <c r="C20" s="53" t="s">
        <v>23</v>
      </c>
      <c r="D20" s="54" t="s">
        <v>327</v>
      </c>
      <c r="E20" s="55" t="s">
        <v>49</v>
      </c>
      <c r="F20" s="55" t="s">
        <v>359</v>
      </c>
      <c r="G20" s="54"/>
      <c r="H20" s="54" t="s">
        <v>334</v>
      </c>
      <c r="I20" s="56" t="s">
        <v>36</v>
      </c>
    </row>
    <row r="21" spans="1:9" ht="204" customHeight="1" x14ac:dyDescent="0.15">
      <c r="A21" s="58"/>
      <c r="B21" s="59">
        <v>13</v>
      </c>
      <c r="C21" s="53" t="s">
        <v>23</v>
      </c>
      <c r="D21" s="54" t="s">
        <v>327</v>
      </c>
      <c r="E21" s="55" t="s">
        <v>49</v>
      </c>
      <c r="F21" s="55" t="s">
        <v>360</v>
      </c>
      <c r="G21" s="54"/>
      <c r="H21" s="54" t="s">
        <v>333</v>
      </c>
      <c r="I21" s="56" t="s">
        <v>36</v>
      </c>
    </row>
    <row r="22" spans="1:9" ht="204" customHeight="1" x14ac:dyDescent="0.15">
      <c r="A22" s="58" t="s">
        <v>52</v>
      </c>
      <c r="B22" s="59">
        <v>1</v>
      </c>
      <c r="C22" s="53" t="s">
        <v>33</v>
      </c>
      <c r="D22" s="54" t="s">
        <v>55</v>
      </c>
      <c r="E22" s="55" t="s">
        <v>57</v>
      </c>
      <c r="F22" s="55" t="s">
        <v>61</v>
      </c>
      <c r="G22" s="54"/>
      <c r="H22" s="54" t="s">
        <v>78</v>
      </c>
      <c r="I22" s="56" t="s">
        <v>36</v>
      </c>
    </row>
    <row r="23" spans="1:9" ht="204" customHeight="1" x14ac:dyDescent="0.15">
      <c r="A23" s="58" t="s">
        <v>58</v>
      </c>
      <c r="B23" s="59">
        <v>1</v>
      </c>
      <c r="C23" s="53" t="s">
        <v>23</v>
      </c>
      <c r="D23" s="54" t="s">
        <v>55</v>
      </c>
      <c r="E23" s="55" t="s">
        <v>59</v>
      </c>
      <c r="F23" s="55" t="s">
        <v>60</v>
      </c>
      <c r="G23" s="54"/>
      <c r="H23" s="54" t="s">
        <v>79</v>
      </c>
      <c r="I23" s="56" t="s">
        <v>36</v>
      </c>
    </row>
  </sheetData>
  <mergeCells count="5">
    <mergeCell ref="A1:B1"/>
    <mergeCell ref="A2:B3"/>
    <mergeCell ref="C2:C3"/>
    <mergeCell ref="A5:I5"/>
    <mergeCell ref="A6:I6"/>
  </mergeCells>
  <phoneticPr fontId="2"/>
  <conditionalFormatting sqref="A11:B11 B9:B11 A13:B13">
    <cfRule type="expression" dxfId="38" priority="48">
      <formula>A9&lt;&gt;""</formula>
    </cfRule>
  </conditionalFormatting>
  <conditionalFormatting sqref="A22:B22">
    <cfRule type="expression" dxfId="37" priority="13">
      <formula>A22&lt;&gt;""</formula>
    </cfRule>
  </conditionalFormatting>
  <conditionalFormatting sqref="A23:B23">
    <cfRule type="expression" dxfId="36" priority="12">
      <formula>A23&lt;&gt;""</formula>
    </cfRule>
  </conditionalFormatting>
  <conditionalFormatting sqref="A12:B12">
    <cfRule type="expression" dxfId="35" priority="10">
      <formula>A12&lt;&gt;""</formula>
    </cfRule>
  </conditionalFormatting>
  <conditionalFormatting sqref="A14:B14">
    <cfRule type="expression" dxfId="34" priority="9">
      <formula>A14&lt;&gt;""</formula>
    </cfRule>
  </conditionalFormatting>
  <conditionalFormatting sqref="A15:B15">
    <cfRule type="expression" dxfId="33" priority="8">
      <formula>A15&lt;&gt;""</formula>
    </cfRule>
  </conditionalFormatting>
  <conditionalFormatting sqref="A16:B16">
    <cfRule type="expression" dxfId="32" priority="7">
      <formula>A16&lt;&gt;""</formula>
    </cfRule>
  </conditionalFormatting>
  <conditionalFormatting sqref="A17:B17">
    <cfRule type="expression" dxfId="31" priority="6">
      <formula>A17&lt;&gt;""</formula>
    </cfRule>
  </conditionalFormatting>
  <conditionalFormatting sqref="A18:B18">
    <cfRule type="expression" dxfId="30" priority="5">
      <formula>A18&lt;&gt;""</formula>
    </cfRule>
  </conditionalFormatting>
  <conditionalFormatting sqref="A19:B19">
    <cfRule type="expression" dxfId="29" priority="4">
      <formula>A19&lt;&gt;""</formula>
    </cfRule>
  </conditionalFormatting>
  <conditionalFormatting sqref="A20:B20">
    <cfRule type="expression" dxfId="28" priority="3">
      <formula>A20&lt;&gt;""</formula>
    </cfRule>
  </conditionalFormatting>
  <conditionalFormatting sqref="A21:B21">
    <cfRule type="expression" dxfId="27" priority="1">
      <formula>A21&lt;&gt;""</formula>
    </cfRule>
  </conditionalFormatting>
  <dataValidations count="2">
    <dataValidation type="list" allowBlank="1" showInputMessage="1" showErrorMessage="1" sqref="C9:C23">
      <formula1>"正常,クライアントエラー,サーバーエラー"</formula1>
    </dataValidation>
    <dataValidation type="list" allowBlank="1" showInputMessage="1" showErrorMessage="1" sqref="I9:I23">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14"/>
  <sheetViews>
    <sheetView zoomScale="85" zoomScaleNormal="85" workbookViewId="0">
      <pane ySplit="8" topLeftCell="A9" activePane="bottomLeft" state="frozen"/>
      <selection pane="bottomLeft" activeCell="A9" sqref="A9"/>
    </sheetView>
  </sheetViews>
  <sheetFormatPr defaultColWidth="9" defaultRowHeight="13.5" x14ac:dyDescent="0.15"/>
  <cols>
    <col min="1" max="1" width="11.25" style="44" customWidth="1"/>
    <col min="2" max="2" width="8.625" style="44" customWidth="1"/>
    <col min="3" max="3" width="10.375" style="44" customWidth="1"/>
    <col min="4" max="4" width="25.125" style="44" customWidth="1"/>
    <col min="5" max="5" width="42.75" style="44" customWidth="1"/>
    <col min="6" max="7" width="41.75" style="44" customWidth="1"/>
    <col min="8" max="8" width="42" style="44" customWidth="1"/>
    <col min="9" max="9" width="16.75" style="44" customWidth="1"/>
    <col min="10" max="16384" width="9" style="44"/>
  </cols>
  <sheetData>
    <row r="1" spans="1:9" ht="27" x14ac:dyDescent="0.15">
      <c r="A1" s="68" t="s">
        <v>5</v>
      </c>
      <c r="B1" s="69"/>
      <c r="C1" s="42" t="s">
        <v>6</v>
      </c>
      <c r="D1" s="42" t="s">
        <v>7</v>
      </c>
      <c r="E1" s="42" t="s">
        <v>8</v>
      </c>
      <c r="F1" s="42" t="s">
        <v>9</v>
      </c>
      <c r="G1" s="42" t="s">
        <v>305</v>
      </c>
      <c r="H1" s="43" t="s">
        <v>11</v>
      </c>
    </row>
    <row r="2" spans="1:9" x14ac:dyDescent="0.15">
      <c r="A2" s="70" t="s">
        <v>19</v>
      </c>
      <c r="B2" s="71"/>
      <c r="C2" s="74">
        <f>COUNTA($D$9:$D$65498)</f>
        <v>6</v>
      </c>
      <c r="D2" s="45" t="str">
        <f>大中項目!B1</f>
        <v>DJPA</v>
      </c>
      <c r="E2" s="46" t="s">
        <v>62</v>
      </c>
      <c r="F2" s="47"/>
      <c r="G2" s="47"/>
      <c r="H2" s="48"/>
    </row>
    <row r="3" spans="1:9" x14ac:dyDescent="0.15">
      <c r="A3" s="72"/>
      <c r="B3" s="73"/>
      <c r="C3" s="75"/>
      <c r="D3" s="45" t="str">
        <f>大中項目!B2</f>
        <v>DJPA</v>
      </c>
      <c r="E3" s="46" t="s">
        <v>128</v>
      </c>
      <c r="F3" s="47">
        <v>42293</v>
      </c>
      <c r="G3" s="47">
        <v>42345</v>
      </c>
      <c r="H3" s="47"/>
    </row>
    <row r="4" spans="1:9" x14ac:dyDescent="0.15">
      <c r="A4" s="49"/>
      <c r="B4" s="49"/>
      <c r="C4" s="49"/>
      <c r="D4" s="49"/>
      <c r="E4" s="49"/>
      <c r="F4" s="49"/>
      <c r="G4" s="49"/>
      <c r="H4" s="49"/>
      <c r="I4" s="49"/>
    </row>
    <row r="5" spans="1:9" x14ac:dyDescent="0.15">
      <c r="A5" s="76" t="s">
        <v>12</v>
      </c>
      <c r="B5" s="77"/>
      <c r="C5" s="77"/>
      <c r="D5" s="77"/>
      <c r="E5" s="77"/>
      <c r="F5" s="77"/>
      <c r="G5" s="77"/>
      <c r="H5" s="77"/>
      <c r="I5" s="78"/>
    </row>
    <row r="6" spans="1:9" ht="42" customHeight="1" x14ac:dyDescent="0.15">
      <c r="A6" s="79" t="s">
        <v>13</v>
      </c>
      <c r="B6" s="80"/>
      <c r="C6" s="80"/>
      <c r="D6" s="80"/>
      <c r="E6" s="80"/>
      <c r="F6" s="80"/>
      <c r="G6" s="80"/>
      <c r="H6" s="80"/>
      <c r="I6" s="81"/>
    </row>
    <row r="7" spans="1:9" x14ac:dyDescent="0.15">
      <c r="A7" s="50"/>
      <c r="B7" s="50"/>
      <c r="C7" s="50"/>
      <c r="D7" s="50"/>
      <c r="E7" s="50"/>
      <c r="F7" s="50"/>
      <c r="G7" s="50"/>
      <c r="H7" s="50"/>
      <c r="I7" s="50"/>
    </row>
    <row r="8" spans="1:9" ht="27" x14ac:dyDescent="0.15">
      <c r="A8" s="42" t="s">
        <v>4</v>
      </c>
      <c r="B8" s="43" t="s">
        <v>20</v>
      </c>
      <c r="C8" s="42" t="s">
        <v>14</v>
      </c>
      <c r="D8" s="42" t="s">
        <v>15</v>
      </c>
      <c r="E8" s="42" t="s">
        <v>16</v>
      </c>
      <c r="F8" s="43" t="s">
        <v>21</v>
      </c>
      <c r="G8" s="43" t="s">
        <v>22</v>
      </c>
      <c r="H8" s="42" t="s">
        <v>17</v>
      </c>
      <c r="I8" s="42" t="s">
        <v>18</v>
      </c>
    </row>
    <row r="9" spans="1:9" ht="141.75" customHeight="1" x14ac:dyDescent="0.15">
      <c r="A9" s="51" t="s">
        <v>63</v>
      </c>
      <c r="B9" s="52">
        <v>1</v>
      </c>
      <c r="C9" s="53" t="s">
        <v>23</v>
      </c>
      <c r="D9" s="54" t="s">
        <v>64</v>
      </c>
      <c r="E9" s="55" t="s">
        <v>68</v>
      </c>
      <c r="F9" s="55" t="s">
        <v>65</v>
      </c>
      <c r="G9" s="55"/>
      <c r="H9" s="54" t="s">
        <v>122</v>
      </c>
      <c r="I9" s="56" t="s">
        <v>36</v>
      </c>
    </row>
    <row r="10" spans="1:9" ht="141.75" customHeight="1" x14ac:dyDescent="0.15">
      <c r="A10" s="51" t="s">
        <v>63</v>
      </c>
      <c r="B10" s="52">
        <v>2</v>
      </c>
      <c r="C10" s="53" t="s">
        <v>23</v>
      </c>
      <c r="D10" s="54" t="s">
        <v>64</v>
      </c>
      <c r="E10" s="55" t="s">
        <v>335</v>
      </c>
      <c r="F10" s="55" t="s">
        <v>336</v>
      </c>
      <c r="G10" s="55"/>
      <c r="H10" s="54" t="s">
        <v>337</v>
      </c>
      <c r="I10" s="56" t="s">
        <v>36</v>
      </c>
    </row>
    <row r="11" spans="1:9" ht="141.75" customHeight="1" x14ac:dyDescent="0.15">
      <c r="A11" s="51" t="s">
        <v>87</v>
      </c>
      <c r="B11" s="52">
        <v>1</v>
      </c>
      <c r="C11" s="53" t="s">
        <v>23</v>
      </c>
      <c r="D11" s="54" t="s">
        <v>66</v>
      </c>
      <c r="E11" s="55" t="s">
        <v>69</v>
      </c>
      <c r="F11" s="55" t="s">
        <v>67</v>
      </c>
      <c r="G11" s="55"/>
      <c r="H11" s="54" t="s">
        <v>124</v>
      </c>
      <c r="I11" s="56" t="s">
        <v>36</v>
      </c>
    </row>
    <row r="12" spans="1:9" ht="204" customHeight="1" x14ac:dyDescent="0.15">
      <c r="A12" s="51" t="s">
        <v>88</v>
      </c>
      <c r="B12" s="59">
        <v>1</v>
      </c>
      <c r="C12" s="53" t="s">
        <v>23</v>
      </c>
      <c r="D12" s="54" t="s">
        <v>73</v>
      </c>
      <c r="E12" s="55" t="s">
        <v>74</v>
      </c>
      <c r="F12" s="55" t="s">
        <v>75</v>
      </c>
      <c r="G12" s="54"/>
      <c r="H12" s="54" t="s">
        <v>123</v>
      </c>
      <c r="I12" s="56" t="s">
        <v>36</v>
      </c>
    </row>
    <row r="13" spans="1:9" ht="204" customHeight="1" x14ac:dyDescent="0.15">
      <c r="A13" s="51" t="s">
        <v>299</v>
      </c>
      <c r="B13" s="59">
        <v>1</v>
      </c>
      <c r="C13" s="53" t="s">
        <v>23</v>
      </c>
      <c r="D13" s="54" t="s">
        <v>300</v>
      </c>
      <c r="E13" s="55" t="s">
        <v>301</v>
      </c>
      <c r="F13" s="55" t="s">
        <v>373</v>
      </c>
      <c r="G13" s="54"/>
      <c r="H13" s="54" t="s">
        <v>302</v>
      </c>
      <c r="I13" s="56" t="s">
        <v>36</v>
      </c>
    </row>
    <row r="14" spans="1:9" ht="204" customHeight="1" x14ac:dyDescent="0.15">
      <c r="A14" s="51"/>
      <c r="B14" s="59">
        <v>2</v>
      </c>
      <c r="C14" s="53" t="s">
        <v>303</v>
      </c>
      <c r="D14" s="54" t="s">
        <v>300</v>
      </c>
      <c r="E14" s="55" t="s">
        <v>301</v>
      </c>
      <c r="F14" s="55" t="s">
        <v>374</v>
      </c>
      <c r="G14" s="54"/>
      <c r="H14" s="54" t="s">
        <v>304</v>
      </c>
      <c r="I14" s="56" t="s">
        <v>36</v>
      </c>
    </row>
  </sheetData>
  <mergeCells count="5">
    <mergeCell ref="A1:B1"/>
    <mergeCell ref="A2:B3"/>
    <mergeCell ref="C2:C3"/>
    <mergeCell ref="A5:I5"/>
    <mergeCell ref="A6:I6"/>
  </mergeCells>
  <phoneticPr fontId="2"/>
  <conditionalFormatting sqref="B9 B11:B12">
    <cfRule type="expression" dxfId="26" priority="7">
      <formula>B9&lt;&gt;""</formula>
    </cfRule>
  </conditionalFormatting>
  <conditionalFormatting sqref="B10">
    <cfRule type="expression" dxfId="25" priority="3">
      <formula>B10&lt;&gt;""</formula>
    </cfRule>
  </conditionalFormatting>
  <conditionalFormatting sqref="B13">
    <cfRule type="expression" dxfId="24" priority="2">
      <formula>B13&lt;&gt;""</formula>
    </cfRule>
  </conditionalFormatting>
  <conditionalFormatting sqref="B14">
    <cfRule type="expression" dxfId="23" priority="1">
      <formula>B14&lt;&gt;""</formula>
    </cfRule>
  </conditionalFormatting>
  <dataValidations count="2">
    <dataValidation type="list" allowBlank="1" showInputMessage="1" showErrorMessage="1" sqref="I9:I14">
      <formula1>"Selenium:○,Seleniumu:△,Selenium:×,JUnit:○,JUnit:△,Junit:×,手動実行,机上"</formula1>
    </dataValidation>
    <dataValidation type="list" allowBlank="1" showInputMessage="1" showErrorMessage="1" sqref="C9:C1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10"/>
  <sheetViews>
    <sheetView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2" t="s">
        <v>5</v>
      </c>
      <c r="B1" s="83"/>
      <c r="C1" s="6" t="s">
        <v>6</v>
      </c>
      <c r="D1" s="6" t="s">
        <v>7</v>
      </c>
      <c r="E1" s="6" t="s">
        <v>8</v>
      </c>
      <c r="F1" s="6" t="s">
        <v>9</v>
      </c>
      <c r="G1" s="6" t="s">
        <v>10</v>
      </c>
      <c r="H1" s="7" t="s">
        <v>11</v>
      </c>
    </row>
    <row r="2" spans="1:9" x14ac:dyDescent="0.15">
      <c r="A2" s="84" t="s">
        <v>19</v>
      </c>
      <c r="B2" s="85"/>
      <c r="C2" s="88">
        <f>COUNTA($D$9:$D$65494)</f>
        <v>2</v>
      </c>
      <c r="D2" s="20" t="str">
        <f>大中項目!B1</f>
        <v>DJPA</v>
      </c>
      <c r="E2" s="18" t="s">
        <v>93</v>
      </c>
      <c r="F2" s="9"/>
      <c r="G2" s="9"/>
      <c r="H2" s="8"/>
    </row>
    <row r="3" spans="1:9" x14ac:dyDescent="0.15">
      <c r="A3" s="86"/>
      <c r="B3" s="87"/>
      <c r="C3" s="89"/>
      <c r="D3" s="20" t="str">
        <f>大中項目!B2</f>
        <v>DJPA</v>
      </c>
      <c r="E3" s="39" t="s">
        <v>89</v>
      </c>
      <c r="F3" s="9">
        <v>42293</v>
      </c>
      <c r="G3" s="40">
        <v>42345</v>
      </c>
      <c r="H3" s="9"/>
    </row>
    <row r="4" spans="1:9" x14ac:dyDescent="0.15">
      <c r="A4" s="10"/>
      <c r="B4" s="10"/>
      <c r="C4" s="10"/>
      <c r="D4" s="10"/>
      <c r="E4" s="10"/>
      <c r="F4" s="10"/>
      <c r="G4" s="10"/>
      <c r="H4" s="10"/>
      <c r="I4" s="10"/>
    </row>
    <row r="5" spans="1:9" x14ac:dyDescent="0.15">
      <c r="A5" s="90" t="s">
        <v>12</v>
      </c>
      <c r="B5" s="91"/>
      <c r="C5" s="91"/>
      <c r="D5" s="91"/>
      <c r="E5" s="91"/>
      <c r="F5" s="91"/>
      <c r="G5" s="91"/>
      <c r="H5" s="91"/>
      <c r="I5" s="92"/>
    </row>
    <row r="6" spans="1:9" ht="42" customHeight="1" x14ac:dyDescent="0.15">
      <c r="A6" s="93" t="s">
        <v>13</v>
      </c>
      <c r="B6" s="94"/>
      <c r="C6" s="94"/>
      <c r="D6" s="94"/>
      <c r="E6" s="94"/>
      <c r="F6" s="94"/>
      <c r="G6" s="94"/>
      <c r="H6" s="94"/>
      <c r="I6" s="95"/>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26</v>
      </c>
      <c r="H8" s="6" t="s">
        <v>17</v>
      </c>
      <c r="I8" s="6" t="s">
        <v>18</v>
      </c>
    </row>
    <row r="9" spans="1:9" ht="141.75" customHeight="1" x14ac:dyDescent="0.15">
      <c r="A9" s="12" t="s">
        <v>94</v>
      </c>
      <c r="B9" s="19">
        <v>1</v>
      </c>
      <c r="C9" s="13" t="s">
        <v>23</v>
      </c>
      <c r="D9" s="14" t="s">
        <v>95</v>
      </c>
      <c r="E9" s="16" t="s">
        <v>96</v>
      </c>
      <c r="F9" s="16" t="s">
        <v>97</v>
      </c>
      <c r="G9" s="16"/>
      <c r="H9" s="14" t="s">
        <v>98</v>
      </c>
      <c r="I9" s="15" t="s">
        <v>36</v>
      </c>
    </row>
    <row r="10" spans="1:9" ht="141.75" customHeight="1" x14ac:dyDescent="0.15">
      <c r="A10" s="27" t="s">
        <v>99</v>
      </c>
      <c r="B10" s="21">
        <v>1</v>
      </c>
      <c r="C10" s="13" t="s">
        <v>23</v>
      </c>
      <c r="D10" s="14" t="s">
        <v>100</v>
      </c>
      <c r="E10" s="16" t="s">
        <v>101</v>
      </c>
      <c r="F10" s="16" t="s">
        <v>97</v>
      </c>
      <c r="G10" s="16"/>
      <c r="H10" s="14" t="s">
        <v>102</v>
      </c>
      <c r="I10" s="15" t="s">
        <v>36</v>
      </c>
    </row>
  </sheetData>
  <mergeCells count="5">
    <mergeCell ref="A1:B1"/>
    <mergeCell ref="A2:B3"/>
    <mergeCell ref="C2:C3"/>
    <mergeCell ref="A5:I5"/>
    <mergeCell ref="A6:I6"/>
  </mergeCells>
  <phoneticPr fontId="2"/>
  <conditionalFormatting sqref="B9:B10">
    <cfRule type="expression" dxfId="22" priority="4">
      <formula>B9&lt;&gt;""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I10"/>
  <sheetViews>
    <sheetView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2" t="s">
        <v>5</v>
      </c>
      <c r="B1" s="83"/>
      <c r="C1" s="6" t="s">
        <v>6</v>
      </c>
      <c r="D1" s="6" t="s">
        <v>7</v>
      </c>
      <c r="E1" s="6" t="s">
        <v>8</v>
      </c>
      <c r="F1" s="6" t="s">
        <v>9</v>
      </c>
      <c r="G1" s="6" t="s">
        <v>10</v>
      </c>
      <c r="H1" s="7" t="s">
        <v>11</v>
      </c>
    </row>
    <row r="2" spans="1:9" x14ac:dyDescent="0.15">
      <c r="A2" s="84" t="s">
        <v>19</v>
      </c>
      <c r="B2" s="85"/>
      <c r="C2" s="88">
        <f>COUNTA($D$9:$D$65494)</f>
        <v>2</v>
      </c>
      <c r="D2" s="20" t="str">
        <f>大中項目!B1</f>
        <v>DJPA</v>
      </c>
      <c r="E2" s="18" t="s">
        <v>108</v>
      </c>
      <c r="F2" s="9"/>
      <c r="G2" s="9"/>
      <c r="H2" s="8"/>
    </row>
    <row r="3" spans="1:9" ht="27" x14ac:dyDescent="0.15">
      <c r="A3" s="86"/>
      <c r="B3" s="87"/>
      <c r="C3" s="89"/>
      <c r="D3" s="20" t="str">
        <f>大中項目!B2</f>
        <v>DJPA</v>
      </c>
      <c r="E3" s="35" t="s">
        <v>129</v>
      </c>
      <c r="F3" s="9">
        <v>42293</v>
      </c>
      <c r="G3" s="9"/>
      <c r="H3" s="9"/>
    </row>
    <row r="4" spans="1:9" x14ac:dyDescent="0.15">
      <c r="A4" s="10"/>
      <c r="B4" s="10"/>
      <c r="C4" s="10"/>
      <c r="D4" s="10"/>
      <c r="E4" s="10"/>
      <c r="F4" s="10"/>
      <c r="G4" s="10"/>
      <c r="H4" s="10"/>
      <c r="I4" s="10"/>
    </row>
    <row r="5" spans="1:9" x14ac:dyDescent="0.15">
      <c r="A5" s="90" t="s">
        <v>12</v>
      </c>
      <c r="B5" s="91"/>
      <c r="C5" s="91"/>
      <c r="D5" s="91"/>
      <c r="E5" s="91"/>
      <c r="F5" s="91"/>
      <c r="G5" s="91"/>
      <c r="H5" s="91"/>
      <c r="I5" s="92"/>
    </row>
    <row r="6" spans="1:9" ht="42" customHeight="1" x14ac:dyDescent="0.15">
      <c r="A6" s="93" t="s">
        <v>13</v>
      </c>
      <c r="B6" s="94"/>
      <c r="C6" s="94"/>
      <c r="D6" s="94"/>
      <c r="E6" s="94"/>
      <c r="F6" s="94"/>
      <c r="G6" s="94"/>
      <c r="H6" s="94"/>
      <c r="I6" s="95"/>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26</v>
      </c>
      <c r="H8" s="6" t="s">
        <v>17</v>
      </c>
      <c r="I8" s="6" t="s">
        <v>18</v>
      </c>
    </row>
    <row r="9" spans="1:9" ht="141.75" customHeight="1" x14ac:dyDescent="0.15">
      <c r="A9" s="12" t="s">
        <v>130</v>
      </c>
      <c r="B9" s="19">
        <v>1</v>
      </c>
      <c r="C9" s="13" t="s">
        <v>23</v>
      </c>
      <c r="D9" s="14" t="s">
        <v>105</v>
      </c>
      <c r="E9" s="16" t="s">
        <v>109</v>
      </c>
      <c r="F9" s="16" t="s">
        <v>110</v>
      </c>
      <c r="G9" s="16"/>
      <c r="H9" s="14" t="s">
        <v>98</v>
      </c>
      <c r="I9" s="15" t="s">
        <v>36</v>
      </c>
    </row>
    <row r="10" spans="1:9" ht="141.75" customHeight="1" x14ac:dyDescent="0.15">
      <c r="A10" s="27" t="s">
        <v>131</v>
      </c>
      <c r="B10" s="21">
        <v>1</v>
      </c>
      <c r="C10" s="13" t="s">
        <v>23</v>
      </c>
      <c r="D10" s="14" t="s">
        <v>345</v>
      </c>
      <c r="E10" s="16" t="s">
        <v>111</v>
      </c>
      <c r="F10" s="16" t="s">
        <v>112</v>
      </c>
      <c r="G10" s="16"/>
      <c r="H10" s="14" t="s">
        <v>102</v>
      </c>
      <c r="I10" s="15" t="s">
        <v>36</v>
      </c>
    </row>
  </sheetData>
  <mergeCells count="5">
    <mergeCell ref="A1:B1"/>
    <mergeCell ref="A2:B3"/>
    <mergeCell ref="C2:C3"/>
    <mergeCell ref="A5:I5"/>
    <mergeCell ref="A6:I6"/>
  </mergeCells>
  <phoneticPr fontId="2"/>
  <conditionalFormatting sqref="B9:B10">
    <cfRule type="expression" dxfId="21" priority="4">
      <formula>B9&lt;&gt;""</formula>
    </cfRule>
  </conditionalFormatting>
  <dataValidations count="2">
    <dataValidation type="list" allowBlank="1" showInputMessage="1" showErrorMessage="1" sqref="I9:I10">
      <formula1>"Selenium:○,Seleniumu:△,Selenium:×,JUnit:○,JUnit:△,Junit:×,手動実行,机上"</formula1>
    </dataValidation>
    <dataValidation type="list" allowBlank="1" showInputMessage="1" showErrorMessage="1" sqref="C9:C10">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tabSelected="1" zoomScale="85" zoomScaleNormal="85" workbookViewId="0">
      <pane ySplit="8" topLeftCell="A11" activePane="bottomLeft" state="frozen"/>
      <selection pane="bottomLeft" activeCell="D12" sqref="D12"/>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2" t="s">
        <v>5</v>
      </c>
      <c r="B1" s="83"/>
      <c r="C1" s="6" t="s">
        <v>6</v>
      </c>
      <c r="D1" s="6" t="s">
        <v>7</v>
      </c>
      <c r="E1" s="6" t="s">
        <v>8</v>
      </c>
      <c r="F1" s="6" t="s">
        <v>9</v>
      </c>
      <c r="G1" s="6" t="s">
        <v>10</v>
      </c>
      <c r="H1" s="7" t="s">
        <v>11</v>
      </c>
    </row>
    <row r="2" spans="1:9" x14ac:dyDescent="0.15">
      <c r="A2" s="84" t="s">
        <v>19</v>
      </c>
      <c r="B2" s="85"/>
      <c r="C2" s="88">
        <f>COUNTA($D$9:$D$65496)</f>
        <v>5</v>
      </c>
      <c r="D2" s="20" t="str">
        <f>大中項目!B1</f>
        <v>DJPA</v>
      </c>
      <c r="E2" s="18" t="s">
        <v>125</v>
      </c>
      <c r="F2" s="9"/>
      <c r="G2" s="47" t="s">
        <v>386</v>
      </c>
      <c r="H2" s="8"/>
    </row>
    <row r="3" spans="1:9" x14ac:dyDescent="0.15">
      <c r="A3" s="86"/>
      <c r="B3" s="87"/>
      <c r="C3" s="89"/>
      <c r="D3" s="20" t="str">
        <f>大中項目!B2</f>
        <v>DJPA</v>
      </c>
      <c r="E3" s="35" t="s">
        <v>141</v>
      </c>
      <c r="F3" s="9">
        <v>42296</v>
      </c>
      <c r="G3" s="47">
        <v>43538</v>
      </c>
      <c r="H3" s="9"/>
    </row>
    <row r="4" spans="1:9" x14ac:dyDescent="0.15">
      <c r="A4" s="10"/>
      <c r="B4" s="10"/>
      <c r="C4" s="10"/>
      <c r="D4" s="10"/>
      <c r="E4" s="10"/>
      <c r="F4" s="10"/>
      <c r="G4" s="10"/>
      <c r="H4" s="10"/>
      <c r="I4" s="10"/>
    </row>
    <row r="5" spans="1:9" x14ac:dyDescent="0.15">
      <c r="A5" s="90" t="s">
        <v>12</v>
      </c>
      <c r="B5" s="91"/>
      <c r="C5" s="91"/>
      <c r="D5" s="91"/>
      <c r="E5" s="91"/>
      <c r="F5" s="91"/>
      <c r="G5" s="91"/>
      <c r="H5" s="91"/>
      <c r="I5" s="92"/>
    </row>
    <row r="6" spans="1:9" ht="42" customHeight="1" x14ac:dyDescent="0.15">
      <c r="A6" s="93" t="s">
        <v>13</v>
      </c>
      <c r="B6" s="94"/>
      <c r="C6" s="94"/>
      <c r="D6" s="94"/>
      <c r="E6" s="94"/>
      <c r="F6" s="94"/>
      <c r="G6" s="94"/>
      <c r="H6" s="94"/>
      <c r="I6" s="95"/>
    </row>
    <row r="7" spans="1:9" x14ac:dyDescent="0.15">
      <c r="A7" s="11"/>
      <c r="B7" s="11"/>
      <c r="C7" s="11"/>
      <c r="D7" s="11"/>
      <c r="E7" s="11"/>
      <c r="F7" s="11"/>
      <c r="G7" s="11"/>
      <c r="H7" s="11"/>
      <c r="I7" s="11"/>
    </row>
    <row r="8" spans="1:9" ht="27" x14ac:dyDescent="0.15">
      <c r="A8" s="42" t="s">
        <v>4</v>
      </c>
      <c r="B8" s="43" t="s">
        <v>20</v>
      </c>
      <c r="C8" s="42" t="s">
        <v>14</v>
      </c>
      <c r="D8" s="42" t="s">
        <v>15</v>
      </c>
      <c r="E8" s="42" t="s">
        <v>16</v>
      </c>
      <c r="F8" s="43" t="s">
        <v>21</v>
      </c>
      <c r="G8" s="43" t="s">
        <v>26</v>
      </c>
      <c r="H8" s="42" t="s">
        <v>17</v>
      </c>
      <c r="I8" s="42" t="s">
        <v>18</v>
      </c>
    </row>
    <row r="9" spans="1:9" ht="141.75" customHeight="1" x14ac:dyDescent="0.15">
      <c r="A9" s="51" t="s">
        <v>132</v>
      </c>
      <c r="B9" s="52">
        <v>1</v>
      </c>
      <c r="C9" s="53" t="s">
        <v>33</v>
      </c>
      <c r="D9" s="54" t="s">
        <v>142</v>
      </c>
      <c r="E9" s="55" t="s">
        <v>143</v>
      </c>
      <c r="F9" s="55" t="s">
        <v>144</v>
      </c>
      <c r="G9" s="55"/>
      <c r="H9" s="54" t="s">
        <v>145</v>
      </c>
      <c r="I9" s="56" t="s">
        <v>36</v>
      </c>
    </row>
    <row r="10" spans="1:9" ht="141.75" customHeight="1" x14ac:dyDescent="0.15">
      <c r="A10" s="51"/>
      <c r="B10" s="52">
        <v>2</v>
      </c>
      <c r="C10" s="53" t="s">
        <v>23</v>
      </c>
      <c r="D10" s="54" t="s">
        <v>148</v>
      </c>
      <c r="E10" s="55" t="s">
        <v>146</v>
      </c>
      <c r="F10" s="55" t="s">
        <v>150</v>
      </c>
      <c r="G10" s="55"/>
      <c r="H10" s="54" t="s">
        <v>147</v>
      </c>
      <c r="I10" s="56" t="s">
        <v>36</v>
      </c>
    </row>
    <row r="11" spans="1:9" ht="141.75" customHeight="1" x14ac:dyDescent="0.15">
      <c r="A11" s="51"/>
      <c r="B11" s="59">
        <v>3</v>
      </c>
      <c r="C11" s="53" t="s">
        <v>23</v>
      </c>
      <c r="D11" s="54" t="s">
        <v>149</v>
      </c>
      <c r="E11" s="55" t="s">
        <v>390</v>
      </c>
      <c r="F11" s="55" t="s">
        <v>389</v>
      </c>
      <c r="G11" s="54"/>
      <c r="H11" s="54" t="s">
        <v>151</v>
      </c>
      <c r="I11" s="56" t="s">
        <v>36</v>
      </c>
    </row>
    <row r="12" spans="1:9" ht="141.75" customHeight="1" x14ac:dyDescent="0.15">
      <c r="A12" s="51"/>
      <c r="B12" s="59">
        <v>4</v>
      </c>
      <c r="C12" s="53" t="s">
        <v>33</v>
      </c>
      <c r="D12" s="54" t="s">
        <v>398</v>
      </c>
      <c r="E12" s="55" t="s">
        <v>395</v>
      </c>
      <c r="F12" s="55" t="s">
        <v>388</v>
      </c>
      <c r="G12" s="54"/>
      <c r="H12" s="54" t="s">
        <v>248</v>
      </c>
      <c r="I12" s="56" t="s">
        <v>36</v>
      </c>
    </row>
    <row r="13" spans="1:9" ht="204" customHeight="1" x14ac:dyDescent="0.15">
      <c r="A13" s="58" t="s">
        <v>133</v>
      </c>
      <c r="B13" s="59">
        <v>1</v>
      </c>
      <c r="C13" s="53" t="s">
        <v>23</v>
      </c>
      <c r="D13" s="54" t="s">
        <v>152</v>
      </c>
      <c r="E13" s="55" t="s">
        <v>153</v>
      </c>
      <c r="F13" s="55" t="s">
        <v>375</v>
      </c>
      <c r="G13" s="54"/>
      <c r="H13" s="54" t="s">
        <v>376</v>
      </c>
      <c r="I13" s="56" t="s">
        <v>36</v>
      </c>
    </row>
  </sheetData>
  <mergeCells count="5">
    <mergeCell ref="A1:B1"/>
    <mergeCell ref="A2:B3"/>
    <mergeCell ref="C2:C3"/>
    <mergeCell ref="A5:I5"/>
    <mergeCell ref="A6:I6"/>
  </mergeCells>
  <phoneticPr fontId="2"/>
  <conditionalFormatting sqref="B9:B10 B12">
    <cfRule type="expression" dxfId="20" priority="7">
      <formula>B9&lt;&gt;""</formula>
    </cfRule>
  </conditionalFormatting>
  <conditionalFormatting sqref="A13:B13">
    <cfRule type="expression" dxfId="19" priority="6">
      <formula>A13&lt;&gt;""</formula>
    </cfRule>
  </conditionalFormatting>
  <conditionalFormatting sqref="B11">
    <cfRule type="expression" dxfId="18" priority="1">
      <formula>B11&lt;&gt;""</formula>
    </cfRule>
  </conditionalFormatting>
  <dataValidations count="2">
    <dataValidation type="list" allowBlank="1" showInputMessage="1" showErrorMessage="1" sqref="C9:C13">
      <formula1>"正常,クライアントエラー,サーバーエラー"</formula1>
    </dataValidation>
    <dataValidation type="list" allowBlank="1" showInputMessage="1" showErrorMessage="1" sqref="I9:I13">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zoomScale="85" zoomScaleNormal="85"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2" t="s">
        <v>5</v>
      </c>
      <c r="B1" s="83"/>
      <c r="C1" s="6" t="s">
        <v>6</v>
      </c>
      <c r="D1" s="6" t="s">
        <v>7</v>
      </c>
      <c r="E1" s="6" t="s">
        <v>8</v>
      </c>
      <c r="F1" s="6" t="s">
        <v>9</v>
      </c>
      <c r="G1" s="6" t="s">
        <v>10</v>
      </c>
      <c r="H1" s="7" t="s">
        <v>11</v>
      </c>
    </row>
    <row r="2" spans="1:9" x14ac:dyDescent="0.15">
      <c r="A2" s="84" t="s">
        <v>19</v>
      </c>
      <c r="B2" s="85"/>
      <c r="C2" s="88">
        <f>COUNTA($D$9:$D$65496)</f>
        <v>4</v>
      </c>
      <c r="D2" s="20" t="str">
        <f>大中項目!B1</f>
        <v>DJPA</v>
      </c>
      <c r="E2" s="18" t="s">
        <v>138</v>
      </c>
      <c r="F2" s="9"/>
      <c r="G2" s="9"/>
      <c r="H2" s="8"/>
    </row>
    <row r="3" spans="1:9" x14ac:dyDescent="0.15">
      <c r="A3" s="86"/>
      <c r="B3" s="87"/>
      <c r="C3" s="89"/>
      <c r="D3" s="20" t="str">
        <f>大中項目!B2</f>
        <v>DJPA</v>
      </c>
      <c r="E3" s="18" t="s">
        <v>154</v>
      </c>
      <c r="F3" s="9">
        <v>42297</v>
      </c>
      <c r="G3" s="9"/>
      <c r="H3" s="9"/>
    </row>
    <row r="4" spans="1:9" x14ac:dyDescent="0.15">
      <c r="A4" s="10"/>
      <c r="B4" s="10"/>
      <c r="C4" s="10"/>
      <c r="D4" s="10"/>
      <c r="E4" s="10"/>
      <c r="F4" s="10"/>
      <c r="G4" s="10"/>
      <c r="H4" s="10"/>
      <c r="I4" s="10"/>
    </row>
    <row r="5" spans="1:9" x14ac:dyDescent="0.15">
      <c r="A5" s="90" t="s">
        <v>12</v>
      </c>
      <c r="B5" s="91"/>
      <c r="C5" s="91"/>
      <c r="D5" s="91"/>
      <c r="E5" s="91"/>
      <c r="F5" s="91"/>
      <c r="G5" s="91"/>
      <c r="H5" s="91"/>
      <c r="I5" s="92"/>
    </row>
    <row r="6" spans="1:9" ht="42" customHeight="1" x14ac:dyDescent="0.15">
      <c r="A6" s="93" t="s">
        <v>13</v>
      </c>
      <c r="B6" s="94"/>
      <c r="C6" s="94"/>
      <c r="D6" s="94"/>
      <c r="E6" s="94"/>
      <c r="F6" s="94"/>
      <c r="G6" s="94"/>
      <c r="H6" s="94"/>
      <c r="I6" s="95"/>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26</v>
      </c>
      <c r="H8" s="6" t="s">
        <v>17</v>
      </c>
      <c r="I8" s="6" t="s">
        <v>18</v>
      </c>
    </row>
    <row r="9" spans="1:9" ht="141.75" customHeight="1" x14ac:dyDescent="0.15">
      <c r="A9" s="12" t="s">
        <v>139</v>
      </c>
      <c r="B9" s="19">
        <v>1</v>
      </c>
      <c r="C9" s="13" t="s">
        <v>33</v>
      </c>
      <c r="D9" s="14" t="s">
        <v>158</v>
      </c>
      <c r="E9" s="16" t="s">
        <v>155</v>
      </c>
      <c r="F9" s="16" t="s">
        <v>156</v>
      </c>
      <c r="G9" s="16"/>
      <c r="H9" s="14" t="s">
        <v>157</v>
      </c>
      <c r="I9" s="15" t="s">
        <v>36</v>
      </c>
    </row>
    <row r="10" spans="1:9" ht="141.75" customHeight="1" x14ac:dyDescent="0.15">
      <c r="A10" s="12" t="s">
        <v>140</v>
      </c>
      <c r="B10" s="19">
        <v>1</v>
      </c>
      <c r="C10" s="13" t="s">
        <v>23</v>
      </c>
      <c r="D10" s="14" t="s">
        <v>115</v>
      </c>
      <c r="E10" s="16" t="s">
        <v>159</v>
      </c>
      <c r="F10" s="16" t="s">
        <v>160</v>
      </c>
      <c r="G10" s="16"/>
      <c r="H10" s="14" t="s">
        <v>161</v>
      </c>
      <c r="I10" s="15" t="s">
        <v>36</v>
      </c>
    </row>
    <row r="11" spans="1:9" ht="204" customHeight="1" x14ac:dyDescent="0.15">
      <c r="A11" s="12" t="s">
        <v>162</v>
      </c>
      <c r="B11" s="21">
        <v>1</v>
      </c>
      <c r="C11" s="13" t="s">
        <v>23</v>
      </c>
      <c r="D11" s="14" t="s">
        <v>116</v>
      </c>
      <c r="E11" s="16" t="s">
        <v>341</v>
      </c>
      <c r="F11" s="16" t="s">
        <v>163</v>
      </c>
      <c r="G11" s="14"/>
      <c r="H11" s="14" t="s">
        <v>166</v>
      </c>
      <c r="I11" s="15" t="s">
        <v>36</v>
      </c>
    </row>
    <row r="12" spans="1:9" ht="204" customHeight="1" x14ac:dyDescent="0.15">
      <c r="A12" s="17" t="s">
        <v>180</v>
      </c>
      <c r="B12" s="21">
        <v>1</v>
      </c>
      <c r="C12" s="13" t="s">
        <v>23</v>
      </c>
      <c r="D12" s="14" t="s">
        <v>117</v>
      </c>
      <c r="E12" s="16" t="s">
        <v>164</v>
      </c>
      <c r="F12" s="16" t="s">
        <v>165</v>
      </c>
      <c r="G12" s="14"/>
      <c r="H12" s="14" t="s">
        <v>166</v>
      </c>
      <c r="I12" s="15" t="s">
        <v>36</v>
      </c>
    </row>
  </sheetData>
  <mergeCells count="5">
    <mergeCell ref="A1:B1"/>
    <mergeCell ref="A2:B3"/>
    <mergeCell ref="C2:C3"/>
    <mergeCell ref="A5:I5"/>
    <mergeCell ref="A6:I6"/>
  </mergeCells>
  <phoneticPr fontId="2"/>
  <conditionalFormatting sqref="B9:B11">
    <cfRule type="expression" dxfId="17" priority="4">
      <formula>B9&lt;&gt;""</formula>
    </cfRule>
  </conditionalFormatting>
  <conditionalFormatting sqref="A12:B12">
    <cfRule type="expression" dxfId="16" priority="3">
      <formula>A12&lt;&gt;""</formula>
    </cfRule>
  </conditionalFormatting>
  <dataValidations count="2">
    <dataValidation type="list" allowBlank="1" showInputMessage="1" showErrorMessage="1" sqref="C9:C12">
      <formula1>"正常,クライアントエラー,サーバーエラー"</formula1>
    </dataValidation>
    <dataValidation type="list" allowBlank="1" showInputMessage="1" showErrorMessage="1" sqref="I9:I12">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5"/>
  <sheetViews>
    <sheetView zoomScale="85" zoomScaleNormal="85" workbookViewId="0">
      <pane ySplit="8" topLeftCell="A9" activePane="bottomLeft" state="frozen"/>
      <selection pane="bottomLeft" activeCell="K10" sqref="K10"/>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82" t="s">
        <v>5</v>
      </c>
      <c r="B1" s="83"/>
      <c r="C1" s="6" t="s">
        <v>6</v>
      </c>
      <c r="D1" s="6" t="s">
        <v>7</v>
      </c>
      <c r="E1" s="6" t="s">
        <v>8</v>
      </c>
      <c r="F1" s="6" t="s">
        <v>9</v>
      </c>
      <c r="G1" s="6" t="s">
        <v>10</v>
      </c>
      <c r="H1" s="7" t="s">
        <v>11</v>
      </c>
    </row>
    <row r="2" spans="1:9" x14ac:dyDescent="0.15">
      <c r="A2" s="84" t="s">
        <v>19</v>
      </c>
      <c r="B2" s="85"/>
      <c r="C2" s="88">
        <f>COUNTA($D$9:$D$65499)</f>
        <v>7</v>
      </c>
      <c r="D2" s="20" t="str">
        <f>大中項目!B1</f>
        <v>DJPA</v>
      </c>
      <c r="E2" s="18" t="s">
        <v>178</v>
      </c>
      <c r="F2" s="9"/>
      <c r="G2" s="9"/>
      <c r="H2" s="8"/>
    </row>
    <row r="3" spans="1:9" x14ac:dyDescent="0.15">
      <c r="A3" s="86"/>
      <c r="B3" s="87"/>
      <c r="C3" s="89"/>
      <c r="D3" s="20" t="str">
        <f>大中項目!B2</f>
        <v>DJPA</v>
      </c>
      <c r="E3" s="18" t="s">
        <v>196</v>
      </c>
      <c r="F3" s="9">
        <v>42298</v>
      </c>
      <c r="G3" s="9">
        <v>42360</v>
      </c>
      <c r="H3" s="9"/>
    </row>
    <row r="4" spans="1:9" x14ac:dyDescent="0.15">
      <c r="A4" s="10"/>
      <c r="B4" s="10"/>
      <c r="C4" s="10"/>
      <c r="D4" s="10"/>
      <c r="E4" s="10"/>
      <c r="F4" s="10"/>
      <c r="G4" s="10"/>
      <c r="H4" s="10"/>
      <c r="I4" s="10"/>
    </row>
    <row r="5" spans="1:9" x14ac:dyDescent="0.15">
      <c r="A5" s="90" t="s">
        <v>12</v>
      </c>
      <c r="B5" s="91"/>
      <c r="C5" s="91"/>
      <c r="D5" s="91"/>
      <c r="E5" s="91"/>
      <c r="F5" s="91"/>
      <c r="G5" s="91"/>
      <c r="H5" s="91"/>
      <c r="I5" s="92"/>
    </row>
    <row r="6" spans="1:9" ht="42" customHeight="1" x14ac:dyDescent="0.15">
      <c r="A6" s="93" t="s">
        <v>13</v>
      </c>
      <c r="B6" s="94"/>
      <c r="C6" s="94"/>
      <c r="D6" s="94"/>
      <c r="E6" s="94"/>
      <c r="F6" s="94"/>
      <c r="G6" s="94"/>
      <c r="H6" s="94"/>
      <c r="I6" s="95"/>
    </row>
    <row r="7" spans="1:9" x14ac:dyDescent="0.15">
      <c r="A7" s="11"/>
      <c r="B7" s="11"/>
      <c r="C7" s="11"/>
      <c r="D7" s="11"/>
      <c r="E7" s="11"/>
      <c r="F7" s="11"/>
      <c r="G7" s="11"/>
      <c r="H7" s="11"/>
      <c r="I7" s="11"/>
    </row>
    <row r="8" spans="1:9" s="44" customFormat="1" ht="27" x14ac:dyDescent="0.15">
      <c r="A8" s="42" t="s">
        <v>4</v>
      </c>
      <c r="B8" s="43" t="s">
        <v>20</v>
      </c>
      <c r="C8" s="42" t="s">
        <v>14</v>
      </c>
      <c r="D8" s="42" t="s">
        <v>15</v>
      </c>
      <c r="E8" s="42" t="s">
        <v>16</v>
      </c>
      <c r="F8" s="43" t="s">
        <v>21</v>
      </c>
      <c r="G8" s="43" t="s">
        <v>26</v>
      </c>
      <c r="H8" s="42" t="s">
        <v>17</v>
      </c>
      <c r="I8" s="42" t="s">
        <v>18</v>
      </c>
    </row>
    <row r="9" spans="1:9" s="44" customFormat="1" ht="141.75" customHeight="1" x14ac:dyDescent="0.15">
      <c r="A9" s="51" t="s">
        <v>175</v>
      </c>
      <c r="B9" s="52">
        <v>1</v>
      </c>
      <c r="C9" s="53" t="s">
        <v>33</v>
      </c>
      <c r="D9" s="54" t="s">
        <v>197</v>
      </c>
      <c r="E9" s="55" t="s">
        <v>342</v>
      </c>
      <c r="F9" s="55" t="s">
        <v>198</v>
      </c>
      <c r="G9" s="55"/>
      <c r="H9" s="54" t="s">
        <v>199</v>
      </c>
      <c r="I9" s="56" t="s">
        <v>36</v>
      </c>
    </row>
    <row r="10" spans="1:9" s="44" customFormat="1" ht="141.75" customHeight="1" x14ac:dyDescent="0.15">
      <c r="A10" s="51"/>
      <c r="B10" s="52">
        <v>2</v>
      </c>
      <c r="C10" s="53" t="s">
        <v>33</v>
      </c>
      <c r="D10" s="54" t="s">
        <v>200</v>
      </c>
      <c r="E10" s="55" t="s">
        <v>201</v>
      </c>
      <c r="F10" s="55" t="s">
        <v>202</v>
      </c>
      <c r="G10" s="55"/>
      <c r="H10" s="54" t="s">
        <v>203</v>
      </c>
      <c r="I10" s="56" t="s">
        <v>36</v>
      </c>
    </row>
    <row r="11" spans="1:9" s="44" customFormat="1" ht="141.75" customHeight="1" x14ac:dyDescent="0.15">
      <c r="A11" s="51" t="s">
        <v>176</v>
      </c>
      <c r="B11" s="52">
        <v>1</v>
      </c>
      <c r="C11" s="53" t="s">
        <v>33</v>
      </c>
      <c r="D11" s="54" t="s">
        <v>192</v>
      </c>
      <c r="E11" s="55" t="s">
        <v>193</v>
      </c>
      <c r="F11" s="55" t="s">
        <v>194</v>
      </c>
      <c r="G11" s="55"/>
      <c r="H11" s="54" t="s">
        <v>195</v>
      </c>
      <c r="I11" s="56" t="s">
        <v>36</v>
      </c>
    </row>
    <row r="12" spans="1:9" s="44" customFormat="1" ht="204" customHeight="1" x14ac:dyDescent="0.15">
      <c r="A12" s="51" t="s">
        <v>177</v>
      </c>
      <c r="B12" s="59">
        <v>1</v>
      </c>
      <c r="C12" s="53" t="s">
        <v>33</v>
      </c>
      <c r="D12" s="54" t="s">
        <v>173</v>
      </c>
      <c r="E12" s="55" t="s">
        <v>189</v>
      </c>
      <c r="F12" s="55" t="s">
        <v>190</v>
      </c>
      <c r="G12" s="54"/>
      <c r="H12" s="54" t="s">
        <v>191</v>
      </c>
      <c r="I12" s="56" t="s">
        <v>36</v>
      </c>
    </row>
    <row r="13" spans="1:9" s="44" customFormat="1" ht="204" customHeight="1" x14ac:dyDescent="0.15">
      <c r="A13" s="58" t="s">
        <v>179</v>
      </c>
      <c r="B13" s="59">
        <v>1</v>
      </c>
      <c r="C13" s="53" t="s">
        <v>23</v>
      </c>
      <c r="D13" s="54" t="s">
        <v>174</v>
      </c>
      <c r="E13" s="55" t="s">
        <v>181</v>
      </c>
      <c r="F13" s="55" t="s">
        <v>377</v>
      </c>
      <c r="G13" s="54"/>
      <c r="H13" s="54" t="s">
        <v>166</v>
      </c>
      <c r="I13" s="56" t="s">
        <v>36</v>
      </c>
    </row>
    <row r="14" spans="1:9" s="44" customFormat="1" ht="204" customHeight="1" x14ac:dyDescent="0.15">
      <c r="A14" s="58"/>
      <c r="B14" s="59">
        <v>2</v>
      </c>
      <c r="C14" s="53" t="s">
        <v>33</v>
      </c>
      <c r="D14" s="54" t="s">
        <v>182</v>
      </c>
      <c r="E14" s="55" t="s">
        <v>183</v>
      </c>
      <c r="F14" s="55" t="s">
        <v>378</v>
      </c>
      <c r="G14" s="54"/>
      <c r="H14" s="54" t="s">
        <v>184</v>
      </c>
      <c r="I14" s="56" t="s">
        <v>36</v>
      </c>
    </row>
    <row r="15" spans="1:9" s="44" customFormat="1" ht="204" customHeight="1" x14ac:dyDescent="0.15">
      <c r="A15" s="58"/>
      <c r="B15" s="59">
        <v>3</v>
      </c>
      <c r="C15" s="53" t="s">
        <v>23</v>
      </c>
      <c r="D15" s="54" t="s">
        <v>185</v>
      </c>
      <c r="E15" s="55" t="s">
        <v>186</v>
      </c>
      <c r="F15" s="55" t="s">
        <v>187</v>
      </c>
      <c r="G15" s="54"/>
      <c r="H15" s="54" t="s">
        <v>188</v>
      </c>
      <c r="I15" s="56" t="s">
        <v>36</v>
      </c>
    </row>
  </sheetData>
  <mergeCells count="5">
    <mergeCell ref="A1:B1"/>
    <mergeCell ref="A2:B3"/>
    <mergeCell ref="C2:C3"/>
    <mergeCell ref="A5:I5"/>
    <mergeCell ref="A6:I6"/>
  </mergeCells>
  <phoneticPr fontId="2"/>
  <conditionalFormatting sqref="B9 B11:B12">
    <cfRule type="expression" dxfId="15" priority="5">
      <formula>B9&lt;&gt;""</formula>
    </cfRule>
  </conditionalFormatting>
  <conditionalFormatting sqref="A13:B13">
    <cfRule type="expression" dxfId="14" priority="4">
      <formula>A13&lt;&gt;""</formula>
    </cfRule>
  </conditionalFormatting>
  <conditionalFormatting sqref="A14:B14">
    <cfRule type="expression" dxfId="13" priority="3">
      <formula>A14&lt;&gt;""</formula>
    </cfRule>
  </conditionalFormatting>
  <conditionalFormatting sqref="A15:B15">
    <cfRule type="expression" dxfId="12" priority="2">
      <formula>A15&lt;&gt;""</formula>
    </cfRule>
  </conditionalFormatting>
  <conditionalFormatting sqref="B10">
    <cfRule type="expression" dxfId="11" priority="1">
      <formula>B10&lt;&gt;""</formula>
    </cfRule>
  </conditionalFormatting>
  <dataValidations count="2">
    <dataValidation type="list" allowBlank="1" showInputMessage="1" showErrorMessage="1" sqref="I9:I15">
      <formula1>"Selenium:○,Seleniumu:△,Selenium:×,JUnit:○,JUnit:△,Junit:×,手動実行,机上"</formula1>
    </dataValidation>
    <dataValidation type="list" allowBlank="1" showInputMessage="1" showErrorMessage="1" sqref="C9:C15">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7" fitToHeight="0" orientation="landscape" r:id="rId1"/>
  <headerFooter>
    <oddFooter>&amp;C&amp;P/&amp;N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17</vt:i4>
      </vt:variant>
    </vt:vector>
  </HeadingPairs>
  <TitlesOfParts>
    <vt:vector size="34" baseType="lpstr">
      <vt:lpstr>大中項目</vt:lpstr>
      <vt:lpstr>DJPA01</vt:lpstr>
      <vt:lpstr>DJPA02</vt:lpstr>
      <vt:lpstr>DJPA03</vt:lpstr>
      <vt:lpstr>DJPA04</vt:lpstr>
      <vt:lpstr>DJPA05</vt:lpstr>
      <vt:lpstr>DJPA06</vt:lpstr>
      <vt:lpstr>DJPA07</vt:lpstr>
      <vt:lpstr>DJPA08</vt:lpstr>
      <vt:lpstr>DJPA09</vt:lpstr>
      <vt:lpstr>DJPA10</vt:lpstr>
      <vt:lpstr>DJPA11</vt:lpstr>
      <vt:lpstr>DJPA12</vt:lpstr>
      <vt:lpstr>DJPA13</vt:lpstr>
      <vt:lpstr>DJPA14</vt:lpstr>
      <vt:lpstr>DJPA15</vt:lpstr>
      <vt:lpstr>DJPA16</vt:lpstr>
      <vt:lpstr>DJPA01!Print_Titles</vt:lpstr>
      <vt:lpstr>DJPA02!Print_Titles</vt:lpstr>
      <vt:lpstr>DJPA03!Print_Titles</vt:lpstr>
      <vt:lpstr>DJPA04!Print_Titles</vt:lpstr>
      <vt:lpstr>DJPA05!Print_Titles</vt:lpstr>
      <vt:lpstr>DJPA06!Print_Titles</vt:lpstr>
      <vt:lpstr>DJPA07!Print_Titles</vt:lpstr>
      <vt:lpstr>DJPA08!Print_Titles</vt:lpstr>
      <vt:lpstr>DJPA09!Print_Titles</vt:lpstr>
      <vt:lpstr>DJPA10!Print_Titles</vt:lpstr>
      <vt:lpstr>DJPA11!Print_Titles</vt:lpstr>
      <vt:lpstr>DJPA12!Print_Titles</vt:lpstr>
      <vt:lpstr>DJPA13!Print_Titles</vt:lpstr>
      <vt:lpstr>DJPA14!Print_Titles</vt:lpstr>
      <vt:lpstr>DJPA15!Print_Titles</vt:lpstr>
      <vt:lpstr>DJPA16!Print_Titles</vt:lpstr>
      <vt:lpstr>大中項目!Print_Titles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柳川　麦</cp:lastModifiedBy>
  <cp:lastPrinted>2015-10-20T05:22:12Z</cp:lastPrinted>
  <dcterms:created xsi:type="dcterms:W3CDTF">2013-11-07T11:05:46Z</dcterms:created>
  <dcterms:modified xsi:type="dcterms:W3CDTF">2019-03-17T05:59:58Z</dcterms:modified>
</cp:coreProperties>
</file>