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spring-functionaltest\docs\02_機能毎のテスト\"/>
    </mc:Choice>
  </mc:AlternateContent>
  <bookViews>
    <workbookView xWindow="732" yWindow="252" windowWidth="25020" windowHeight="8340" activeTab="4"/>
  </bookViews>
  <sheets>
    <sheet name="大中項目" sheetId="1" r:id="rId1"/>
    <sheet name="EXCN03" sheetId="6" r:id="rId2"/>
    <sheet name="EXCN04" sheetId="7" r:id="rId3"/>
    <sheet name="EXCN05" sheetId="8" r:id="rId4"/>
    <sheet name="EXCN06" sheetId="9" r:id="rId5"/>
  </sheets>
  <externalReferences>
    <externalReference r:id="rId6"/>
  </externalReferences>
  <definedNames>
    <definedName name="_xlnm.Print_Titles" localSheetId="1">EXCN03!$1:$8</definedName>
    <definedName name="_xlnm.Print_Titles" localSheetId="2">EXCN04!$1:$8</definedName>
    <definedName name="_xlnm.Print_Titles" localSheetId="3">EXCN05!$1:$8</definedName>
    <definedName name="_xlnm.Print_Titles" localSheetId="4">EXCN06!$1:$8</definedName>
    <definedName name="_xlnm.Print_Titles" localSheetId="0">大中項目!$1:$4</definedName>
  </definedNames>
  <calcPr calcId="152511"/>
</workbook>
</file>

<file path=xl/calcChain.xml><?xml version="1.0" encoding="utf-8"?>
<calcChain xmlns="http://schemas.openxmlformats.org/spreadsheetml/2006/main">
  <c r="D2" i="9" l="1"/>
  <c r="C2" i="9"/>
  <c r="D2" i="8"/>
  <c r="C2" i="8"/>
  <c r="A19" i="1"/>
  <c r="C19" i="1" s="1"/>
  <c r="C20" i="1" s="1"/>
  <c r="A18" i="1"/>
  <c r="A16" i="1"/>
  <c r="C16" i="1" s="1"/>
  <c r="C17" i="1" s="1"/>
  <c r="C18" i="1" l="1"/>
  <c r="B9" i="7" l="1"/>
  <c r="D3" i="7"/>
  <c r="D2" i="7"/>
  <c r="C2" i="7"/>
  <c r="A14" i="1"/>
  <c r="C14" i="1" s="1"/>
  <c r="D3" i="6"/>
  <c r="D2" i="6"/>
  <c r="A15" i="1"/>
  <c r="A12" i="1"/>
  <c r="A11" i="1"/>
  <c r="C11" i="1" s="1"/>
  <c r="C12" i="1" s="1"/>
  <c r="C13" i="1" s="1"/>
  <c r="A9" i="1"/>
  <c r="A7" i="1"/>
  <c r="A13" i="1"/>
  <c r="A10" i="1"/>
  <c r="A8" i="1"/>
  <c r="C8" i="1" s="1"/>
  <c r="C9" i="1" s="1"/>
  <c r="C10" i="1" s="1"/>
  <c r="A6" i="1"/>
  <c r="A5" i="1"/>
  <c r="B9" i="6"/>
  <c r="B10" i="7"/>
  <c r="C15" i="1" l="1"/>
  <c r="B11" i="7"/>
  <c r="C5" i="1"/>
  <c r="C6" i="1" s="1"/>
  <c r="C7" i="1" s="1"/>
  <c r="B12" i="7"/>
  <c r="C2" i="6" l="1"/>
  <c r="C2" i="1" s="1"/>
  <c r="B10" i="6"/>
  <c r="B11" i="6"/>
</calcChain>
</file>

<file path=xl/sharedStrings.xml><?xml version="1.0" encoding="utf-8"?>
<sst xmlns="http://schemas.openxmlformats.org/spreadsheetml/2006/main" count="215" uniqueCount="121">
  <si>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</si>
  <si>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</si>
  <si>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</si>
  <si>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</si>
  <si>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</si>
  <si>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</si>
  <si>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</si>
  <si>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</si>
  <si>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</si>
  <si>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</si>
  <si>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</si>
  <si>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</si>
  <si>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</si>
  <si>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</si>
  <si>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</si>
  <si>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</si>
  <si>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</si>
  <si>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</si>
  <si>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</si>
  <si>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</si>
  <si>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</si>
  <si>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</si>
  <si>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</si>
  <si>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EXCN</t>
    <phoneticPr fontId="2"/>
  </si>
  <si>
    <t>排他制御</t>
    <phoneticPr fontId="2"/>
  </si>
  <si>
    <t>JPA(Spring Data JPA)使用時の実装方法</t>
  </si>
  <si>
    <t>Mybatis2使用時の実装方法</t>
  </si>
  <si>
    <t>排他エラーのハンドリング方法</t>
  </si>
  <si>
    <t>RDBMSの行ロック機能を用いて並列する同処理を待ち状態にできることの確認</t>
    <rPh sb="6" eb="7">
      <t>ギョウ</t>
    </rPh>
    <rPh sb="10" eb="12">
      <t>キノウ</t>
    </rPh>
    <rPh sb="13" eb="14">
      <t>モチ</t>
    </rPh>
    <rPh sb="16" eb="18">
      <t>ヘイレツ</t>
    </rPh>
    <rPh sb="20" eb="21">
      <t>ドウ</t>
    </rPh>
    <rPh sb="21" eb="23">
      <t>ショリ</t>
    </rPh>
    <rPh sb="24" eb="25">
      <t>マ</t>
    </rPh>
    <rPh sb="26" eb="28">
      <t>ジョウタイ</t>
    </rPh>
    <rPh sb="35" eb="37">
      <t>カクニン</t>
    </rPh>
    <phoneticPr fontId="2"/>
  </si>
  <si>
    <t>Versionカラムを利用した楽観ロック機構を使用して、楽観ロックエラーが発生することを確認</t>
    <rPh sb="11" eb="13">
      <t>リヨウ</t>
    </rPh>
    <rPh sb="15" eb="17">
      <t>ラッカン</t>
    </rPh>
    <rPh sb="20" eb="22">
      <t>キコウ</t>
    </rPh>
    <rPh sb="23" eb="25">
      <t>シヨウ</t>
    </rPh>
    <rPh sb="28" eb="30">
      <t>ラッカン</t>
    </rPh>
    <rPh sb="37" eb="39">
      <t>ハッセイ</t>
    </rPh>
    <rPh sb="44" eb="46">
      <t>カクニン</t>
    </rPh>
    <phoneticPr fontId="2"/>
  </si>
  <si>
    <t>楽観ロックエラー（OptimisticLockingFailureException ）のハンドリングにより、次処理を決定させることの確認</t>
    <rPh sb="55" eb="56">
      <t>ジ</t>
    </rPh>
    <rPh sb="56" eb="58">
      <t>ショリ</t>
    </rPh>
    <rPh sb="59" eb="61">
      <t>ケッテイ</t>
    </rPh>
    <rPh sb="67" eb="69">
      <t>カクニン</t>
    </rPh>
    <phoneticPr fontId="2"/>
  </si>
  <si>
    <t>悲観ロックエラー（PessimisticLockingFailureException ）のハンドリングにより、次処理を決定させることの確認</t>
    <rPh sb="0" eb="2">
      <t>ヒカン</t>
    </rPh>
    <rPh sb="56" eb="57">
      <t>ジ</t>
    </rPh>
    <rPh sb="57" eb="59">
      <t>ショリ</t>
    </rPh>
    <rPh sb="60" eb="62">
      <t>ケッテイ</t>
    </rPh>
    <rPh sb="68" eb="70">
      <t>カクニン</t>
    </rPh>
    <phoneticPr fontId="2"/>
  </si>
  <si>
    <t>荒木　智</t>
    <rPh sb="0" eb="2">
      <t>アラキ</t>
    </rPh>
    <rPh sb="3" eb="4">
      <t>サトシ</t>
    </rPh>
    <phoneticPr fontId="2"/>
  </si>
  <si>
    <t>EXCN04</t>
  </si>
  <si>
    <t>サーバーエラー</t>
  </si>
  <si>
    <t>楽観ロックエラーをハンドリングするハンドラをコントローラに定義し、遷移情報を設定したmodelを返却する。</t>
    <rPh sb="0" eb="2">
      <t>ラッカン</t>
    </rPh>
    <rPh sb="29" eb="31">
      <t>テイギ</t>
    </rPh>
    <rPh sb="33" eb="35">
      <t>センイ</t>
    </rPh>
    <rPh sb="35" eb="37">
      <t>ジョウホウ</t>
    </rPh>
    <rPh sb="38" eb="40">
      <t>セッテイ</t>
    </rPh>
    <rPh sb="48" eb="50">
      <t>ヘンキャク</t>
    </rPh>
    <phoneticPr fontId="2"/>
  </si>
  <si>
    <t xml:space="preserve">楽観ロックエラーをリクエスト単位でハンドリングする必要がある場合、リクエスト単位でのハンドリング可能なことを確認する
</t>
    <rPh sb="0" eb="2">
      <t>ラッカン</t>
    </rPh>
    <rPh sb="14" eb="16">
      <t>タンイ</t>
    </rPh>
    <rPh sb="25" eb="27">
      <t>ヒツヨウ</t>
    </rPh>
    <rPh sb="30" eb="32">
      <t>バアイ</t>
    </rPh>
    <rPh sb="38" eb="40">
      <t>タンイ</t>
    </rPh>
    <rPh sb="48" eb="50">
      <t>カノウ</t>
    </rPh>
    <rPh sb="54" eb="56">
      <t>カクニン</t>
    </rPh>
    <phoneticPr fontId="2"/>
  </si>
  <si>
    <t>EXCN0402</t>
  </si>
  <si>
    <t>楽観ロックエラーをコントローラのメソッドでtry-catchし、遷移情報を設定したmodelを返却する。</t>
    <rPh sb="0" eb="2">
      <t>ラッカン</t>
    </rPh>
    <rPh sb="32" eb="34">
      <t>センイ</t>
    </rPh>
    <rPh sb="34" eb="36">
      <t>ジョウホウ</t>
    </rPh>
    <rPh sb="37" eb="39">
      <t>セッテイ</t>
    </rPh>
    <rPh sb="47" eb="49">
      <t>ヘンキャク</t>
    </rPh>
    <phoneticPr fontId="2"/>
  </si>
  <si>
    <t>Selenium:○</t>
  </si>
  <si>
    <t xml:space="preserve">楽観ロックエラーをリクエスト単位でハンドリングする必要がない場合、コントローラ単位でのハンドリングが可能なことを確認する
</t>
    <rPh sb="0" eb="2">
      <t>ラッカン</t>
    </rPh>
    <rPh sb="14" eb="16">
      <t>タンイ</t>
    </rPh>
    <rPh sb="25" eb="27">
      <t>ヒツヨウ</t>
    </rPh>
    <rPh sb="30" eb="32">
      <t>バアイ</t>
    </rPh>
    <rPh sb="39" eb="41">
      <t>タンイ</t>
    </rPh>
    <rPh sb="50" eb="52">
      <t>カノウ</t>
    </rPh>
    <rPh sb="56" eb="58">
      <t>カクニン</t>
    </rPh>
    <phoneticPr fontId="2"/>
  </si>
  <si>
    <t xml:space="preserve">悲観ロックエラーをリクエスト単位でハンドリングする必要がない場合、コントローラ単位でのハンドリングが可能なことを確認する
</t>
    <rPh sb="0" eb="2">
      <t>ヒカン</t>
    </rPh>
    <rPh sb="14" eb="16">
      <t>タンイ</t>
    </rPh>
    <rPh sb="25" eb="27">
      <t>ヒツヨウ</t>
    </rPh>
    <rPh sb="30" eb="32">
      <t>バアイ</t>
    </rPh>
    <rPh sb="39" eb="41">
      <t>タンイ</t>
    </rPh>
    <rPh sb="50" eb="52">
      <t>カノウ</t>
    </rPh>
    <rPh sb="56" eb="58">
      <t>カクニン</t>
    </rPh>
    <phoneticPr fontId="2"/>
  </si>
  <si>
    <t>悲観ロックエラーをハンドリングするハンドラをコントローラに定義し、遷移情報を設定したmodelを返却する。</t>
    <rPh sb="0" eb="2">
      <t>ヒカン</t>
    </rPh>
    <rPh sb="29" eb="31">
      <t>テイギ</t>
    </rPh>
    <rPh sb="33" eb="35">
      <t>センイ</t>
    </rPh>
    <rPh sb="35" eb="37">
      <t>ジョウホウ</t>
    </rPh>
    <rPh sb="38" eb="40">
      <t>セッテイ</t>
    </rPh>
    <rPh sb="48" eb="50">
      <t>ヘンキャク</t>
    </rPh>
    <phoneticPr fontId="2"/>
  </si>
  <si>
    <t>楽観ロックをハンドリングするコントローラのメソッドに以下を設定する。
Try{
...
} catch(OptimisticLockingFailureException e) {
...
}
ResultMessages "Other user updated!!" を定義し、modelに設定する。
遷移先には、&lt;t:messagePanels /&gt;タグを定義したエラー画面を指定すること。</t>
    <rPh sb="0" eb="2">
      <t>ラッカン</t>
    </rPh>
    <rPh sb="26" eb="28">
      <t>イカ</t>
    </rPh>
    <rPh sb="29" eb="31">
      <t>セッテイ</t>
    </rPh>
    <rPh sb="136" eb="138">
      <t>テイギ</t>
    </rPh>
    <rPh sb="146" eb="148">
      <t>セッテイ</t>
    </rPh>
    <rPh sb="153" eb="155">
      <t>センイ</t>
    </rPh>
    <rPh sb="155" eb="156">
      <t>サキ</t>
    </rPh>
    <rPh sb="181" eb="183">
      <t>テイギ</t>
    </rPh>
    <rPh sb="188" eb="190">
      <t>ガメン</t>
    </rPh>
    <rPh sb="191" eb="193">
      <t>シテイ</t>
    </rPh>
    <phoneticPr fontId="2"/>
  </si>
  <si>
    <t xml:space="preserve">悲観ロックエラーをリクエスト単位でハンドリングする必要がある場合、リクエスト単位でのハンドリング可能なことを確認する
</t>
    <rPh sb="0" eb="2">
      <t>ヒカン</t>
    </rPh>
    <rPh sb="14" eb="16">
      <t>タンイ</t>
    </rPh>
    <rPh sb="25" eb="27">
      <t>ヒツヨウ</t>
    </rPh>
    <rPh sb="30" eb="32">
      <t>バアイ</t>
    </rPh>
    <rPh sb="38" eb="40">
      <t>タンイ</t>
    </rPh>
    <rPh sb="48" eb="50">
      <t>カノウ</t>
    </rPh>
    <rPh sb="54" eb="56">
      <t>カクニン</t>
    </rPh>
    <phoneticPr fontId="2"/>
  </si>
  <si>
    <t>悲観ロックエラーをコントローラのメソッドでtry-catchし、遷移情報を設定したmodelを返却する。</t>
    <rPh sb="0" eb="2">
      <t>ヒカン</t>
    </rPh>
    <rPh sb="32" eb="34">
      <t>センイ</t>
    </rPh>
    <rPh sb="34" eb="36">
      <t>ジョウホウ</t>
    </rPh>
    <rPh sb="37" eb="39">
      <t>セッテイ</t>
    </rPh>
    <rPh sb="47" eb="49">
      <t>ヘンキャク</t>
    </rPh>
    <phoneticPr fontId="2"/>
  </si>
  <si>
    <t>JPAのアノテーションを利用した楽観ロック機構を使用して、楽観ロックエラーとなることを確認</t>
    <rPh sb="12" eb="14">
      <t>リヨウ</t>
    </rPh>
    <rPh sb="16" eb="18">
      <t>ラッカン</t>
    </rPh>
    <rPh sb="21" eb="23">
      <t>キコウ</t>
    </rPh>
    <rPh sb="24" eb="26">
      <t>シヨウ</t>
    </rPh>
    <rPh sb="29" eb="31">
      <t>ラッカン</t>
    </rPh>
    <rPh sb="43" eb="45">
      <t>カクニン</t>
    </rPh>
    <phoneticPr fontId="2"/>
  </si>
  <si>
    <t>RDBMSの行ロック機能を用いて並列する同処理を待ち状態にできることを確認</t>
    <rPh sb="6" eb="7">
      <t>ギョウ</t>
    </rPh>
    <rPh sb="10" eb="12">
      <t>キノウ</t>
    </rPh>
    <rPh sb="13" eb="14">
      <t>モチ</t>
    </rPh>
    <rPh sb="16" eb="18">
      <t>ヘイレツ</t>
    </rPh>
    <rPh sb="20" eb="21">
      <t>ドウ</t>
    </rPh>
    <rPh sb="21" eb="23">
      <t>ショリ</t>
    </rPh>
    <rPh sb="24" eb="25">
      <t>マ</t>
    </rPh>
    <rPh sb="26" eb="28">
      <t>ジョウタイ</t>
    </rPh>
    <rPh sb="35" eb="37">
      <t>カクニン</t>
    </rPh>
    <phoneticPr fontId="2"/>
  </si>
  <si>
    <t>Versionカラムを利用した楽観ロック機構を使用して、楽観ロックエラーとなることを確認</t>
    <rPh sb="11" eb="13">
      <t>リヨウ</t>
    </rPh>
    <rPh sb="15" eb="17">
      <t>ラッカン</t>
    </rPh>
    <rPh sb="20" eb="22">
      <t>キコウ</t>
    </rPh>
    <rPh sb="23" eb="25">
      <t>シヨウ</t>
    </rPh>
    <rPh sb="28" eb="30">
      <t>ラッカン</t>
    </rPh>
    <rPh sb="42" eb="44">
      <t>カクニン</t>
    </rPh>
    <phoneticPr fontId="2"/>
  </si>
  <si>
    <t>RDMSのロックキーワードを使用し、悲観ロックを発生させ、悲観ロックエラーとなることを確認</t>
    <rPh sb="14" eb="16">
      <t>シヨウ</t>
    </rPh>
    <rPh sb="18" eb="20">
      <t>ヒカン</t>
    </rPh>
    <rPh sb="24" eb="26">
      <t>ハッセイ</t>
    </rPh>
    <rPh sb="29" eb="31">
      <t>ヒカン</t>
    </rPh>
    <rPh sb="43" eb="45">
      <t>カクニン</t>
    </rPh>
    <phoneticPr fontId="2"/>
  </si>
  <si>
    <t>Spring Dateのアノテーションを利用した悲観ロック機構を使用して、悲観ロックエラーとなることを確認</t>
    <rPh sb="24" eb="26">
      <t>ヒカン</t>
    </rPh>
    <rPh sb="29" eb="31">
      <t>キコウ</t>
    </rPh>
    <rPh sb="32" eb="34">
      <t>シヨウ</t>
    </rPh>
    <rPh sb="51" eb="53">
      <t>カクニン</t>
    </rPh>
    <phoneticPr fontId="2"/>
  </si>
  <si>
    <t>Mybatis3使用時の実装方法</t>
    <phoneticPr fontId="2"/>
  </si>
  <si>
    <t>Mybatis3使用時の実装方法</t>
    <phoneticPr fontId="2"/>
  </si>
  <si>
    <t>EXCN03</t>
    <phoneticPr fontId="2"/>
  </si>
  <si>
    <t>荒木　智</t>
    <rPh sb="0" eb="2">
      <t>アラキ</t>
    </rPh>
    <rPh sb="3" eb="4">
      <t>サトシ</t>
    </rPh>
    <phoneticPr fontId="2"/>
  </si>
  <si>
    <t>EXCN0401</t>
    <phoneticPr fontId="2"/>
  </si>
  <si>
    <t>EXCN0301</t>
    <phoneticPr fontId="2"/>
  </si>
  <si>
    <t>EXCN0302</t>
    <phoneticPr fontId="2"/>
  </si>
  <si>
    <t xml:space="preserve">悲観ロックをハンドリングするコントローラのメソッドに以下を設定する。
Try{
...
} catch(PessimisticLockingFailureException e) {
...
}
ResultMessages "Other user updated!!" を定義し、modelに設定する。
遷移先には、&lt;t:messagePanels /&gt;タグを定義したエラー画面を指定すること。
詳細情報を取得するsqlに、"for update" を設定しておくこと
</t>
    <rPh sb="0" eb="2">
      <t>ヒカン</t>
    </rPh>
    <rPh sb="26" eb="28">
      <t>イカ</t>
    </rPh>
    <rPh sb="29" eb="31">
      <t>セッテイ</t>
    </rPh>
    <rPh sb="137" eb="139">
      <t>テイギ</t>
    </rPh>
    <rPh sb="147" eb="149">
      <t>セッテイ</t>
    </rPh>
    <rPh sb="154" eb="156">
      <t>センイ</t>
    </rPh>
    <rPh sb="156" eb="157">
      <t>サキ</t>
    </rPh>
    <rPh sb="182" eb="184">
      <t>テイギ</t>
    </rPh>
    <rPh sb="189" eb="191">
      <t>ガメン</t>
    </rPh>
    <rPh sb="192" eb="194">
      <t>シテイ</t>
    </rPh>
    <phoneticPr fontId="2"/>
  </si>
  <si>
    <t>試験自体は、EXCN0402と併せて実施</t>
    <rPh sb="0" eb="2">
      <t>シケン</t>
    </rPh>
    <rPh sb="2" eb="4">
      <t>ジタイ</t>
    </rPh>
    <rPh sb="15" eb="16">
      <t>アワ</t>
    </rPh>
    <rPh sb="18" eb="20">
      <t>ジッシ</t>
    </rPh>
    <phoneticPr fontId="2"/>
  </si>
  <si>
    <t xml:space="preserve">同一レコードを更新するリクエストを連続で実行した場合、RDBMSの行ロック機能が有効になることを確認する。
</t>
    <rPh sb="0" eb="2">
      <t>ドウイツ</t>
    </rPh>
    <rPh sb="7" eb="9">
      <t>コウシン</t>
    </rPh>
    <rPh sb="17" eb="19">
      <t>レンゾク</t>
    </rPh>
    <rPh sb="20" eb="22">
      <t>ジッコウ</t>
    </rPh>
    <rPh sb="24" eb="26">
      <t>バアイ</t>
    </rPh>
    <rPh sb="33" eb="34">
      <t>ギョウ</t>
    </rPh>
    <rPh sb="37" eb="39">
      <t>キノウ</t>
    </rPh>
    <rPh sb="40" eb="42">
      <t>ユウコウ</t>
    </rPh>
    <rPh sb="48" eb="50">
      <t>カクニン</t>
    </rPh>
    <phoneticPr fontId="2"/>
  </si>
  <si>
    <t>バージョンカラムと一致する値を取得し、更新する処理が成功し、更新できない場合は、楽観ロックエラーをスローする</t>
    <rPh sb="30" eb="32">
      <t>コウシン</t>
    </rPh>
    <rPh sb="36" eb="38">
      <t>バアイ</t>
    </rPh>
    <rPh sb="40" eb="42">
      <t>ラッカン</t>
    </rPh>
    <phoneticPr fontId="2"/>
  </si>
  <si>
    <t>別のトランザクションで取得されたEntityのバージョンと、実行中のトランザクションで取得した永続層(DB)の最新のバージョンを比較する</t>
    <rPh sb="30" eb="32">
      <t>ジッコウ</t>
    </rPh>
    <rPh sb="32" eb="33">
      <t>チュウ</t>
    </rPh>
    <phoneticPr fontId="2"/>
  </si>
  <si>
    <t xml:space="preserve">特に条件が明記されていない場合、同一itemcodeのquantity を更新するアプリケーションで試験実施する。
m_stockテーブル
・itemCode varchar型
・quantity integer型
・version bigint型
変更画面、完了画面を用意する。
EXCN0303の観点の試験は、EXCN0402で確認するため、小項目に挙げていない。
</t>
    <rPh sb="0" eb="1">
      <t>トク</t>
    </rPh>
    <rPh sb="2" eb="4">
      <t>ジョウケン</t>
    </rPh>
    <rPh sb="5" eb="7">
      <t>メイキ</t>
    </rPh>
    <rPh sb="13" eb="15">
      <t>バアイ</t>
    </rPh>
    <rPh sb="16" eb="18">
      <t>ドウイツ</t>
    </rPh>
    <rPh sb="37" eb="39">
      <t>コウシン</t>
    </rPh>
    <rPh sb="50" eb="52">
      <t>シケン</t>
    </rPh>
    <rPh sb="52" eb="54">
      <t>ジッシ</t>
    </rPh>
    <rPh sb="152" eb="154">
      <t>カンテン</t>
    </rPh>
    <rPh sb="155" eb="157">
      <t>シケン</t>
    </rPh>
    <rPh sb="168" eb="170">
      <t>カクニン</t>
    </rPh>
    <rPh sb="175" eb="178">
      <t>ショウコウモク</t>
    </rPh>
    <rPh sb="179" eb="180">
      <t>ア</t>
    </rPh>
    <phoneticPr fontId="2"/>
  </si>
  <si>
    <t xml:space="preserve">特に条件が明記されていない場合、ユーザ情報を更新するアプリケーションで試験実施する。
user テーブル
・userid  integer型
・name varchar型
・age integer型
・address varchar型
変更画面、完了画面を用意する。
</t>
    <rPh sb="19" eb="21">
      <t>ジョウホウ</t>
    </rPh>
    <rPh sb="84" eb="85">
      <t>カタ</t>
    </rPh>
    <phoneticPr fontId="2"/>
  </si>
  <si>
    <t xml:space="preserve">Serviceクラスの一連の処理で、バージョンカラムの取得、更新を行う場合、更新時にバージョンの値が取得時と異なるとき、楽観ロック例外を明示的にスロー可能なことを確認する。
</t>
    <rPh sb="11" eb="13">
      <t>イチレン</t>
    </rPh>
    <rPh sb="14" eb="16">
      <t>ショリ</t>
    </rPh>
    <rPh sb="27" eb="29">
      <t>シュトク</t>
    </rPh>
    <rPh sb="30" eb="32">
      <t>コウシン</t>
    </rPh>
    <rPh sb="33" eb="34">
      <t>オコナ</t>
    </rPh>
    <rPh sb="35" eb="37">
      <t>バアイ</t>
    </rPh>
    <rPh sb="38" eb="40">
      <t>コウシン</t>
    </rPh>
    <rPh sb="40" eb="41">
      <t>ジ</t>
    </rPh>
    <rPh sb="48" eb="49">
      <t>アタイ</t>
    </rPh>
    <rPh sb="50" eb="52">
      <t>シュトク</t>
    </rPh>
    <rPh sb="52" eb="53">
      <t>ジ</t>
    </rPh>
    <rPh sb="54" eb="55">
      <t>コト</t>
    </rPh>
    <rPh sb="60" eb="62">
      <t>ラッカン</t>
    </rPh>
    <rPh sb="65" eb="67">
      <t>レイガイ</t>
    </rPh>
    <rPh sb="68" eb="71">
      <t>メイジテキ</t>
    </rPh>
    <rPh sb="75" eb="77">
      <t>カノウ</t>
    </rPh>
    <phoneticPr fontId="2"/>
  </si>
  <si>
    <t xml:space="preserve">複数リクエストにまたがったトランザクションの場合、別画面で取得したバージョンカラムの値を更新処理で参照することで、バージョンの値が異なるとき、楽観ロック例外を明示的にスロー可能なことを確認する。
</t>
    <rPh sb="0" eb="2">
      <t>フクスウ</t>
    </rPh>
    <rPh sb="22" eb="24">
      <t>バアイ</t>
    </rPh>
    <rPh sb="25" eb="26">
      <t>ベツ</t>
    </rPh>
    <rPh sb="26" eb="28">
      <t>ガメン</t>
    </rPh>
    <rPh sb="29" eb="31">
      <t>シュトク</t>
    </rPh>
    <rPh sb="42" eb="43">
      <t>アタイ</t>
    </rPh>
    <rPh sb="44" eb="46">
      <t>コウシン</t>
    </rPh>
    <rPh sb="46" eb="48">
      <t>ショリ</t>
    </rPh>
    <rPh sb="49" eb="51">
      <t>サンショウ</t>
    </rPh>
    <rPh sb="63" eb="64">
      <t>アタイ</t>
    </rPh>
    <rPh sb="65" eb="66">
      <t>コト</t>
    </rPh>
    <rPh sb="71" eb="73">
      <t>ラッカン</t>
    </rPh>
    <rPh sb="76" eb="78">
      <t>レイガイ</t>
    </rPh>
    <rPh sb="79" eb="82">
      <t>メイジテキ</t>
    </rPh>
    <rPh sb="86" eb="88">
      <t>カノウ</t>
    </rPh>
    <rPh sb="92" eb="94">
      <t>カクニン</t>
    </rPh>
    <phoneticPr fontId="2"/>
  </si>
  <si>
    <t>総件数</t>
    <rPh sb="0" eb="3">
      <t>ソウケンスウ</t>
    </rPh>
    <phoneticPr fontId="2"/>
  </si>
  <si>
    <t>How to implement while using JPA (Spring Data JPA)</t>
  </si>
  <si>
    <t>Row lock function of RDBMS</t>
  </si>
  <si>
    <t>Optimistic locking</t>
  </si>
  <si>
    <t>Pessimistic locking</t>
  </si>
  <si>
    <t>How to handle an exclusive error</t>
  </si>
  <si>
    <t>Error handling in case of optimistic locking failure</t>
  </si>
  <si>
    <t>Error handling in case of pessimistic locking failure</t>
  </si>
  <si>
    <t>作成者/作成日</t>
    <phoneticPr fontId="8"/>
  </si>
  <si>
    <t>EXCN05</t>
  </si>
  <si>
    <t>EXCN</t>
  </si>
  <si>
    <t>EXCN0501</t>
  </si>
  <si>
    <t>正常</t>
  </si>
  <si>
    <t>Confirmation of the Query method to be added to the repository to perform exclusive locking using a row lock function of the RDBMS</t>
  </si>
  <si>
    <t xml:space="preserve">Construct a query such that its execution is completed depending on a condition is satisfied.
 @Modifying
     @Query("UPDATE Stock s"
             + " SET s.quantity = s.quantity - :quantity"
             + " WHERE s.itemCode = :itemCode"
             + " AND :quantity &lt;= s.quantity")  // (1)
     public int decrementQuantity(@Param("itemCode") String itemCode,
             @Param("quantity") int quantity);
</t>
  </si>
  <si>
    <t>EXCN0502</t>
  </si>
  <si>
    <t>Confirmation for optimistic locking</t>
  </si>
  <si>
    <t>Confirmation of pessimistic locking using the @Lock annotation provided by org.springframework.data.jpa.repository</t>
  </si>
  <si>
    <t>EXCN06</t>
  </si>
  <si>
    <t>How to handle an exclusive error (Spring Data JPA)</t>
  </si>
  <si>
    <t>EXCN0601</t>
  </si>
  <si>
    <t>Confirmation of handling of OptimisticLockingFailureException using @ExceptionHandler annotation.</t>
  </si>
  <si>
    <t>EXCN0602</t>
  </si>
  <si>
    <t>In order to test the optimistic locking, use two threads.
Both the thread would operate on one entity  at the same time. The entity will have a version property.
The first thread will update the entity and complete its execution succssfully.
The second thread has the the version of the entity before the first thread has updated the same.
-Entity:
 @Entity
 @Table(name = "m_stock")
 public class Stock implements Serializable {
     @Id
     @Column(name = "item_code")
     private String itemCode;
     private int quantity;
     @Version
     private long version;
     // ...
 }
-Service
Stock stock = stockRepository.findOne(itemCode); 
stock.setQuantity(newQuantity); 
stockRepository.flush();
Exception Handler-
@ExceptionHandler(OptimisticLockingFailureException.class) // (1)
public String handleOptimisticLockingFailureException(
        OptimisticLockingFailureException e) {
    // (2)
    ExtendedModelMap modelMap = new ExtendedModelMap();
    ResultMessages resultMessages = ResultMessages.warn();
    resultMessages.add(ResultMessage.fromText("Other user updated!!"));
    modelMap.addAttribute(setUpForm());
    String viewName = top(modelMap);
    return new ModelAndView(viewName, modelMap);
}</t>
  </si>
  <si>
    <t>In order to test the optimistic locking, use two threads.
Both the thread would operate on one entity  at the same time. The entity will have a version property.
The first thread will update the entity and complete its execution succssfully.
The second thread has the the version of the entity before the first thread has updated the same.
-Entity:
 @Entity
 @Table(name = "m_stock")
 public class Stock implements Serializable {
     @Id
     @Column(name = "item_code")
     private String itemCode;
     private int quantity;
     @Version
     private long version;
     // ...
 }
-Service
Stock stock = stockRepository.findOne(itemCode); // (2)
if (stock == null) {
    ResultMessages messages = ResultMessages.error().add(ResultMessage
            .fromText("Stock not found. itemCode : " + itemCode));
    throw new ResourceNotFoundException(messages);
}
stock.setQuantity(newQuantity); // (3)
stockRepository.flush();</t>
  </si>
  <si>
    <t>Implement a select service such that there is sleep method invoked on the thread 1 with repository method as below
@Lock(LockModeType.PESSIMISTIC_WRITE) // (1)
    @Query("SELECT s FROM Stock s WHERE s.itemCode = :itemCode")
    Stock findOneForUpdate(@Param("itemCode") String itemCode);
Test this using two threads acessing the same resource.</t>
  </si>
  <si>
    <t>楽観ロックをハンドリングするコントローラのクラスに以下のメソッドを設定する。
@ExceptionHandler(OptimisticLockingFailureException.class)
public String handleOptimisticLockingFailureException(
・・・
【メソッド内の処理】
ResultMessages "Other user updated!!" を定義し、modelに設定する。
遷移先には、&lt;t:messagePanels /&gt;タグを定義したエラー画面を指定すること。</t>
    <rPh sb="0" eb="2">
      <t>ラッカン</t>
    </rPh>
    <rPh sb="25" eb="27">
      <t>イカ</t>
    </rPh>
    <rPh sb="33" eb="35">
      <t>セッテイ</t>
    </rPh>
    <rPh sb="162" eb="163">
      <t>ナイ</t>
    </rPh>
    <rPh sb="164" eb="166">
      <t>ショリ</t>
    </rPh>
    <rPh sb="207" eb="209">
      <t>テイギ</t>
    </rPh>
    <rPh sb="217" eb="219">
      <t>セッテイ</t>
    </rPh>
    <rPh sb="224" eb="226">
      <t>センイ</t>
    </rPh>
    <rPh sb="226" eb="227">
      <t>サキ</t>
    </rPh>
    <rPh sb="252" eb="254">
      <t>テイギ</t>
    </rPh>
    <rPh sb="259" eb="261">
      <t>ガメン</t>
    </rPh>
    <rPh sb="262" eb="264">
      <t>シテイ</t>
    </rPh>
    <phoneticPr fontId="2"/>
  </si>
  <si>
    <t>悲観ロックをハンドリングするコントローラのクラスに以下のメソッドを設定する。
@ExceptionHandler(PessimisticLockingFailureException.class)
public String handlePessimisticLockingFailureException(
・・・
【メソッド内の処理】
ResultMessages "Other user updated!!" を定義し、modelに設定する。
遷移先には、&lt;t:messagePanels /&gt;タグを定義したエラー画面を指定すること。
詳細情報を取得するsqlに、"for update" を設定しておくこと</t>
    <rPh sb="25" eb="27">
      <t>イカ</t>
    </rPh>
    <rPh sb="33" eb="35">
      <t>セッテイ</t>
    </rPh>
    <rPh sb="164" eb="165">
      <t>ナイ</t>
    </rPh>
    <rPh sb="166" eb="168">
      <t>ショリ</t>
    </rPh>
    <rPh sb="209" eb="211">
      <t>テイギ</t>
    </rPh>
    <rPh sb="219" eb="221">
      <t>セッテイ</t>
    </rPh>
    <rPh sb="226" eb="228">
      <t>センイ</t>
    </rPh>
    <rPh sb="228" eb="229">
      <t>サキ</t>
    </rPh>
    <rPh sb="254" eb="256">
      <t>テイギ</t>
    </rPh>
    <rPh sb="261" eb="263">
      <t>ガメン</t>
    </rPh>
    <rPh sb="264" eb="266">
      <t>シテイ</t>
    </rPh>
    <rPh sb="273" eb="275">
      <t>ショウサイ</t>
    </rPh>
    <rPh sb="275" eb="277">
      <t>ジョウホウ</t>
    </rPh>
    <rPh sb="278" eb="280">
      <t>シュトク</t>
    </rPh>
    <rPh sb="301" eb="303">
      <t>セッテイ</t>
    </rPh>
    <phoneticPr fontId="2"/>
  </si>
  <si>
    <t>EXCN0302001で実施</t>
  </si>
  <si>
    <t>EXCN0302002で実施</t>
  </si>
  <si>
    <t>Error handling in case of pessimistic locking failure</t>
    <phoneticPr fontId="2"/>
  </si>
  <si>
    <t>In order to test the pessimistic locking, use two threads.
Both the thread would operate on one entity  at the same time. The entity will have a version property.
The first thread will update the entity and complete its execution succssfully.
The second thread has the the version of the entity before the first thread has updated the same.
-Entity:
 @Entity
 @Table(name = "m_stock")
 public class Stock implements Serializable {
     @Id
     @Column(name = "item_code")
     private String itemCode;
     private int quantity;
     @Version
     private long version;
     // ...
 }
-Service
Stock stock = stockRepository.findOne(itemCode); 
stock.setQuantity(newQuantity); 
stockRepository.flush();
Exception Handler-
@ExceptionHandler(PessimisticLockingFailureException.class) // (1)
public String handlePessimisticLockingFailureException(
        PessimisticLockingFailureException e) {
    // (2)
    ExtendedModelMap modelMap = new ExtendedModelMap();
    ResultMessages resultMessages = ResultMessages.warn();
    resultMessages.add(ResultMessage.fromText("Other user updated!!"));
    modelMap.addAttribute(setUpForm());
    String viewName = top(modelMap);
    return new ModelAndView(viewName, modelMap);
}</t>
    <phoneticPr fontId="2"/>
  </si>
  <si>
    <t>試験自体は、EXCN0302と併せて実施</t>
    <rPh sb="0" eb="2">
      <t>シケン</t>
    </rPh>
    <rPh sb="2" eb="4">
      <t>ジタイ</t>
    </rPh>
    <rPh sb="15" eb="16">
      <t>アワ</t>
    </rPh>
    <rPh sb="18" eb="20">
      <t>ジッシ</t>
    </rPh>
    <phoneticPr fontId="2"/>
  </si>
  <si>
    <t>以下、quantityを更新するSQLを、SQLMapに定義
 &lt;update id="decrementQuantity" parameterClass="OrderItem"&gt;
     UPDATE m_stock SET
         quantity = quantity - #quantity#
     WHERE item_code = #itemCode#
     AND #quantity# &lt;![CDATA[ &lt;= ]]&gt; quantity
 &lt;/update&gt;
トランザクション境界がServiceクラスのメソッドで、更新sqlの発行、結果の判定を行い、更新できない場合、BusinessExceptionをスローする。</t>
    <rPh sb="286" eb="288">
      <t>ケッカ</t>
    </rPh>
    <rPh sb="289" eb="291">
      <t>ハンテイ</t>
    </rPh>
    <rPh sb="292" eb="293">
      <t>オコナ</t>
    </rPh>
    <rPh sb="295" eb="297">
      <t>コウシン</t>
    </rPh>
    <rPh sb="301" eb="303">
      <t>バアイ</t>
    </rPh>
    <phoneticPr fontId="2"/>
  </si>
  <si>
    <t>以下、quantityを更新するSQL、参照するSQLを、SQLMapに定義
&lt;update id="update" parameterClass="Stock"&gt;
    UPDATE m_stock SET
        quantity = quantity
        ,version = version + 1
    WHERE item_code = #itemCode#
    AND version = #version#  
&lt;/update&gt;
&lt;select id="findOne" parameterClass="java.lang.String" resultMap="stockResultMap"&gt;
    SELECT * FROM m_stock WHERE item_code = #itemCode#
&lt;/select&gt;
トランザクション境界がServiceクラスのメソッドで、更新sqlの発行、結果の判定を行い、更新結果が0件の場合は、ObjectOptimisticLockingFailureExceptionをスローする。</t>
    <rPh sb="0" eb="2">
      <t>イカ</t>
    </rPh>
    <rPh sb="20" eb="22">
      <t>サンショウ</t>
    </rPh>
    <rPh sb="36" eb="38">
      <t>テイギ</t>
    </rPh>
    <rPh sb="434" eb="436">
      <t>コウシン</t>
    </rPh>
    <rPh sb="436" eb="438">
      <t>ケッカ</t>
    </rPh>
    <rPh sb="440" eb="441">
      <t>ケン</t>
    </rPh>
    <rPh sb="442" eb="444">
      <t>バアイ</t>
    </rPh>
    <phoneticPr fontId="2"/>
  </si>
  <si>
    <t>ブラウザを2つ開き、両方変更画面まで進めておくこと。
各ブラウザで同一ユーザに対して変更処理を行い、変更内容は別にしておくこと。</t>
    <rPh sb="7" eb="8">
      <t>ヒラ</t>
    </rPh>
    <rPh sb="10" eb="12">
      <t>リョウホウ</t>
    </rPh>
    <rPh sb="14" eb="16">
      <t>ガメン</t>
    </rPh>
    <rPh sb="18" eb="19">
      <t>スス</t>
    </rPh>
    <rPh sb="27" eb="28">
      <t>カク</t>
    </rPh>
    <rPh sb="33" eb="35">
      <t>ドウイツ</t>
    </rPh>
    <rPh sb="39" eb="40">
      <t>タイ</t>
    </rPh>
    <rPh sb="42" eb="44">
      <t>ヘンコウ</t>
    </rPh>
    <rPh sb="44" eb="46">
      <t>ショリ</t>
    </rPh>
    <rPh sb="47" eb="48">
      <t>オコナ</t>
    </rPh>
    <rPh sb="50" eb="52">
      <t>ヘンコウ</t>
    </rPh>
    <rPh sb="52" eb="54">
      <t>ナイヨウ</t>
    </rPh>
    <rPh sb="55" eb="56">
      <t>ベツ</t>
    </rPh>
    <phoneticPr fontId="2"/>
  </si>
  <si>
    <t>ブラウザを2つ開き、両方変更画面まで進めておくこと。
各ブラウザで同一ユーザに対して変更処理を行い、変更内容は別にしておくこと。</t>
    <rPh sb="7" eb="8">
      <t>ヒラ</t>
    </rPh>
    <rPh sb="10" eb="12">
      <t>リョウホウ</t>
    </rPh>
    <rPh sb="12" eb="14">
      <t>ヘンコウ</t>
    </rPh>
    <rPh sb="14" eb="16">
      <t>ガメン</t>
    </rPh>
    <rPh sb="18" eb="19">
      <t>スス</t>
    </rPh>
    <rPh sb="27" eb="28">
      <t>カク</t>
    </rPh>
    <rPh sb="33" eb="35">
      <t>ドウイツ</t>
    </rPh>
    <rPh sb="39" eb="40">
      <t>タイ</t>
    </rPh>
    <rPh sb="42" eb="44">
      <t>ヘンコウ</t>
    </rPh>
    <rPh sb="44" eb="46">
      <t>ショリ</t>
    </rPh>
    <rPh sb="47" eb="48">
      <t>オコナ</t>
    </rPh>
    <rPh sb="50" eb="52">
      <t>ヘンコウ</t>
    </rPh>
    <rPh sb="52" eb="54">
      <t>ナイヨウ</t>
    </rPh>
    <rPh sb="55" eb="56">
      <t>ベツ</t>
    </rPh>
    <phoneticPr fontId="2"/>
  </si>
  <si>
    <t>ブラウザを2つ開き、両方変更画面まで進めておくこと。
各ブラウザで同一ユーザに対して変更処理を行い、変更内容は別にしておくこと。
各ブラウザで同時に変更処理を開始すること。</t>
    <rPh sb="65" eb="66">
      <t>カク</t>
    </rPh>
    <rPh sb="71" eb="73">
      <t>ドウジ</t>
    </rPh>
    <rPh sb="74" eb="76">
      <t>ヘンコウ</t>
    </rPh>
    <rPh sb="76" eb="78">
      <t>ショリ</t>
    </rPh>
    <rPh sb="79" eb="81">
      <t>カイシ</t>
    </rPh>
    <phoneticPr fontId="2"/>
  </si>
  <si>
    <t>ブラウザを2つ開き、更新処理を行う画面まで進めておくこと。
RDBMSのセッションが各ブラウザで別であること。
各ブラウザで同時に変更処理を開始すること</t>
    <rPh sb="10" eb="12">
      <t>コウシン</t>
    </rPh>
    <rPh sb="12" eb="14">
      <t>ショリ</t>
    </rPh>
    <rPh sb="15" eb="16">
      <t>オコナ</t>
    </rPh>
    <rPh sb="17" eb="19">
      <t>ガメン</t>
    </rPh>
    <rPh sb="42" eb="43">
      <t>カク</t>
    </rPh>
    <rPh sb="48" eb="49">
      <t>ベツ</t>
    </rPh>
    <rPh sb="56" eb="57">
      <t>カク</t>
    </rPh>
    <rPh sb="62" eb="64">
      <t>ドウジ</t>
    </rPh>
    <phoneticPr fontId="2"/>
  </si>
  <si>
    <t>更新に成功したブラウザが完了画面に遷移すること。
更新に成功したブラウザで入力した更新内容に変更されていること。
更新に失敗したブラウザがエラー画面に遷移すること。
更新に失敗したブラウザで入力した更新内容では変更されていないこと。</t>
    <rPh sb="0" eb="2">
      <t>コウシン</t>
    </rPh>
    <rPh sb="3" eb="5">
      <t>セイコウ</t>
    </rPh>
    <rPh sb="12" eb="14">
      <t>カンリョウ</t>
    </rPh>
    <rPh sb="14" eb="16">
      <t>ガメン</t>
    </rPh>
    <rPh sb="17" eb="19">
      <t>センイ</t>
    </rPh>
    <rPh sb="25" eb="27">
      <t>コウシン</t>
    </rPh>
    <rPh sb="28" eb="30">
      <t>セイコウ</t>
    </rPh>
    <rPh sb="37" eb="39">
      <t>ニュウリョク</t>
    </rPh>
    <rPh sb="41" eb="43">
      <t>コウシン</t>
    </rPh>
    <rPh sb="43" eb="45">
      <t>ナイヨウ</t>
    </rPh>
    <rPh sb="46" eb="48">
      <t>ヘンコウ</t>
    </rPh>
    <rPh sb="57" eb="59">
      <t>コウシン</t>
    </rPh>
    <rPh sb="60" eb="62">
      <t>シッパイ</t>
    </rPh>
    <phoneticPr fontId="2"/>
  </si>
  <si>
    <t>更新に成功したブラウザが完了画面に遷移すること。
更新に成功したブラウザで入力した更新内容に変更されていること。
更新に失敗したブラウザがエラー画面に遷移すること。
更新に失敗したブラウザにエラーメッセージとして、Other user updated!!　が出力されていること。
更新に失敗したブラウザで入力した更新内容では変更されていないこと。</t>
    <rPh sb="25" eb="27">
      <t>コウシン</t>
    </rPh>
    <rPh sb="28" eb="30">
      <t>セイコウ</t>
    </rPh>
    <rPh sb="37" eb="39">
      <t>ニュウリョク</t>
    </rPh>
    <rPh sb="41" eb="43">
      <t>コウシン</t>
    </rPh>
    <rPh sb="43" eb="45">
      <t>ナイヨウ</t>
    </rPh>
    <rPh sb="46" eb="48">
      <t>ヘンコウ</t>
    </rPh>
    <rPh sb="57" eb="59">
      <t>コウシン</t>
    </rPh>
    <rPh sb="60" eb="62">
      <t>シッパイ</t>
    </rPh>
    <rPh sb="72" eb="74">
      <t>ガメン</t>
    </rPh>
    <rPh sb="75" eb="77">
      <t>センイ</t>
    </rPh>
    <rPh sb="83" eb="85">
      <t>コウシン</t>
    </rPh>
    <rPh sb="86" eb="88">
      <t>シッパイ</t>
    </rPh>
    <rPh sb="129" eb="131">
      <t>シュツリョク</t>
    </rPh>
    <rPh sb="140" eb="142">
      <t>コウシン</t>
    </rPh>
    <rPh sb="143" eb="145">
      <t>シッパイ</t>
    </rPh>
    <rPh sb="152" eb="154">
      <t>ニュウリョク</t>
    </rPh>
    <rPh sb="156" eb="158">
      <t>コウシン</t>
    </rPh>
    <rPh sb="158" eb="160">
      <t>ナイヨウ</t>
    </rPh>
    <rPh sb="162" eb="164">
      <t>ヘンコウ</t>
    </rPh>
    <phoneticPr fontId="2"/>
  </si>
  <si>
    <t>create "update page" and "update completed page" in advance</t>
    <phoneticPr fontId="2"/>
  </si>
  <si>
    <t xml:space="preserve">Load update page on two browsers.
Make each browser keeping different RDBMS sessions.
Start updating process at same time on each browser. </t>
  </si>
  <si>
    <t xml:space="preserve">Load update page on two browsers.
Make each browser keeping different RDBMS sessions.
Start updating process at same time on each browser. </t>
    <phoneticPr fontId="2"/>
  </si>
  <si>
    <t>ブラウザを2つ開き、更新処理を行う画面まで進めておくこと。
RDBMSのセッションが各ブラウザで別であること。
各ブラウザで更新処理前にバージョンカラムを取得しておくこと。</t>
    <rPh sb="10" eb="12">
      <t>コウシン</t>
    </rPh>
    <rPh sb="12" eb="14">
      <t>ショリ</t>
    </rPh>
    <rPh sb="15" eb="16">
      <t>オコナ</t>
    </rPh>
    <rPh sb="17" eb="19">
      <t>ガメン</t>
    </rPh>
    <rPh sb="42" eb="43">
      <t>カク</t>
    </rPh>
    <rPh sb="56" eb="57">
      <t>カク</t>
    </rPh>
    <rPh sb="62" eb="64">
      <t>コウシン</t>
    </rPh>
    <rPh sb="64" eb="66">
      <t>ショリ</t>
    </rPh>
    <rPh sb="66" eb="67">
      <t>マエ</t>
    </rPh>
    <rPh sb="77" eb="79">
      <t>シュトク</t>
    </rPh>
    <phoneticPr fontId="2"/>
  </si>
  <si>
    <t>The thread one should be successfully completing its execution where as the second thread should throw stock not found exception.
1. The browser succeeded updating is moved to update completed page.
2. The quantity value is updated with inputted on the browser succeeded updating and the version property is incrementted.
3. The browser failed updating is moved to error page. 
4. The quantity value is not updated with inputted on the browser failed updating.</t>
    <phoneticPr fontId="2"/>
  </si>
  <si>
    <t>see also #2372</t>
    <phoneticPr fontId="2"/>
  </si>
  <si>
    <r>
      <t xml:space="preserve">In order to generate this exception, one of the thread should keep on holding the lock on a record till the other thread time outs.
</t>
    </r>
    <r>
      <rPr>
        <sz val="11"/>
        <color rgb="FFFF0000"/>
        <rFont val="ＭＳ Ｐゴシック"/>
        <family val="3"/>
        <charset val="128"/>
      </rPr>
      <t xml:space="preserve">Caution!
This test's result is different whether the database supports no wait option or not.
</t>
    </r>
    <r>
      <rPr>
        <sz val="11"/>
        <color theme="1"/>
        <rFont val="ＭＳ Ｐゴシック"/>
        <family val="3"/>
        <charset val="128"/>
      </rPr>
      <t>Supports no wait option
1. The browser succeeded updating is moved to update completed page.
2. The quantity value is updated with inputted on the browser succeeded updating.
3. The browser failed updating is moved to error page. 
4. The quantity value is not updated with inputted on the browser failed updating.
Not supports it
1. On each browser, updating are success and move to update completed page.
2. On the browser succeeded updating at first, the quantity value is updated with inputted on only this browser.
3. On the browser succeeded updating at second, the quantity value is updated with inputted on the first browser and this one.</t>
    </r>
    <phoneticPr fontId="2"/>
  </si>
  <si>
    <t xml:space="preserve">1つめのリクエストのトランザクションが実行中に、2つめのリクエストの更新処理をおこない、WHERE句でデータの整合性を担保するための条件を指定しているSQLが連続で実行されるようにする。
</t>
    <rPh sb="69" eb="71">
      <t>シテイ</t>
    </rPh>
    <rPh sb="79" eb="81">
      <t>レンゾク</t>
    </rPh>
    <rPh sb="82" eb="84">
      <t>ジッコウ</t>
    </rPh>
    <phoneticPr fontId="2"/>
  </si>
  <si>
    <t>以下、quantityを更新するSQL、参照するSQLを、SQLMapに定義
&lt;update id="update" parameterClass="Stock"&gt;
    UPDATE m_stock SET
        quantity = quantity
        ,version = version + 1
    WHERE item_code = #itemCode#
    AND version = #version#  
&lt;/update&gt;
&lt;select id="findOne" parameterClass="java.lang.String" resultMap="stockResultMap"&gt;
    SELECT * FROM m_stock WHERE item_code = #itemCode#
&lt;/select&gt;
変更画面で取得したバージョンカラムの値を完了画面までhiddenで持ちまわる
DBがもつバージョンと変更画面で取得したバージョンが異なる(= 更新結果が0件になる)場合、ObjectOptimisticLockingFailureExceptionをスローする。</t>
    <rPh sb="387" eb="389">
      <t>ヘンコウ</t>
    </rPh>
    <rPh sb="389" eb="391">
      <t>ガメン</t>
    </rPh>
    <rPh sb="392" eb="394">
      <t>シュトク</t>
    </rPh>
    <rPh sb="405" eb="406">
      <t>アタイ</t>
    </rPh>
    <rPh sb="407" eb="409">
      <t>カンリョウ</t>
    </rPh>
    <rPh sb="409" eb="411">
      <t>ガメン</t>
    </rPh>
    <rPh sb="420" eb="421">
      <t>モ</t>
    </rPh>
    <phoneticPr fontId="2"/>
  </si>
  <si>
    <t>Load update page on two browsers.
Make each browser keeping different RDBMS sessions.
Get same version on each service processing before updating</t>
    <phoneticPr fontId="2"/>
  </si>
  <si>
    <t>Confirmation of handling of PessimisticLockingFailureException using @ExceptionHandler annotation.</t>
    <phoneticPr fontId="2"/>
  </si>
  <si>
    <t>The query should be fired successfully for both the threads and data should be retrieved in each case.
The thread 1 will acquire the lock over the given item and the thread 2 will be in waiting state untill the thread1 has cmpleted its processing.
1. On each browser, updating are success and move to update completed page.
2. On the browser succeeded updating at first, the quantity value is updated with inputted on only this browser.
3. On the browser succeeded updating at second, the quantity value is updated with inputted on the first browser and this one.</t>
    <phoneticPr fontId="2"/>
  </si>
  <si>
    <t>When the stock quantity is equal to or more than the order quantity, JPQL is specified in Query method to reduce stock quantity.
In case of 0, the stock quantity becomes inadequate, since update conditions are not satisfied.
1. The browser succeeded updating is moved to update completed page.
2. The quantity value is updated with inputted on the browser succeeded updating.
3. The browser failed updating is moved to error page. 
4. The quantity value is not updated with inputted on the browser failed updating.</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</si>
</sst>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lt;=999]000;[&lt;=9999]000\-00;000\-0000"/>
  </numFmts>
  <fonts count="12"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b/>
      <sz val="11"/>
      <color theme="1"/>
      <name val="ＭＳ Ｐゴシック"/>
      <family val="3"/>
      <charset val="128"/>
    </font>
    <font>
      <sz val="11"/>
      <color theme="1"/>
      <name val="ＭＳ Ｐゴシック"/>
      <family val="3"/>
      <charset val="128"/>
    </font>
    <font>
      <sz val="11"/>
      <color rgb="FFFF0000"/>
      <name val="ＭＳ Ｐゴシック"/>
      <family val="3"/>
      <charset val="128"/>
    </font>
  </fonts>
  <fills count="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349986266670735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85">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3" xfId="0" applyFill="1" applyBorder="1" applyAlignment="1">
      <alignment horizontal="center" vertical="top"/>
    </xf>
    <xf numFmtId="0" fontId="5" fillId="4" borderId="3" xfId="1" applyFill="1" applyBorder="1" applyAlignment="1" applyProtection="1">
      <alignment horizontal="center" vertical="top"/>
    </xf>
    <xf numFmtId="0" fontId="0" fillId="4" borderId="4" xfId="0" applyFill="1" applyBorder="1" applyAlignment="1">
      <alignment horizontal="center" vertical="top"/>
    </xf>
    <xf numFmtId="0" fontId="0" fillId="4" borderId="1" xfId="0" applyFill="1" applyBorder="1" applyAlignment="1">
      <alignment horizontal="center" vertical="top"/>
    </xf>
    <xf numFmtId="0" fontId="0" fillId="5" borderId="0" xfId="0" applyFill="1" applyAlignment="1">
      <alignment horizontal="center" vertical="top"/>
    </xf>
    <xf numFmtId="0" fontId="0" fillId="5" borderId="2" xfId="0" applyNumberFormat="1" applyFill="1" applyBorder="1" applyAlignment="1">
      <alignment horizontal="left" vertical="top" wrapText="1"/>
    </xf>
    <xf numFmtId="0" fontId="0" fillId="5" borderId="1" xfId="0" applyFill="1" applyBorder="1" applyAlignment="1">
      <alignment horizontal="center" vertical="top"/>
    </xf>
    <xf numFmtId="0" fontId="0" fillId="5" borderId="1" xfId="0" applyFill="1" applyBorder="1" applyAlignment="1">
      <alignment horizontal="left" vertical="top" wrapText="1"/>
    </xf>
    <xf numFmtId="0" fontId="0" fillId="5" borderId="3" xfId="0" applyFill="1" applyBorder="1" applyAlignment="1">
      <alignment horizontal="center" vertical="top"/>
    </xf>
    <xf numFmtId="0" fontId="0" fillId="5" borderId="3" xfId="0" applyNumberFormat="1" applyFill="1" applyBorder="1" applyAlignment="1">
      <alignment horizontal="left" vertical="top" wrapText="1"/>
    </xf>
    <xf numFmtId="0" fontId="5" fillId="5" borderId="3" xfId="1" applyFill="1" applyBorder="1" applyAlignment="1" applyProtection="1">
      <alignment horizontal="center" vertical="top"/>
    </xf>
    <xf numFmtId="0" fontId="6" fillId="0" borderId="1" xfId="2" applyNumberFormat="1" applyBorder="1" applyAlignment="1">
      <alignment horizontal="left" vertical="top" wrapText="1"/>
    </xf>
    <xf numFmtId="0" fontId="6" fillId="0" borderId="1" xfId="2" applyNumberFormat="1" applyFill="1" applyBorder="1" applyAlignment="1">
      <alignment horizontal="left" vertical="top" wrapText="1"/>
    </xf>
    <xf numFmtId="0" fontId="0" fillId="2" borderId="1" xfId="0" applyFill="1" applyBorder="1" applyAlignment="1">
      <alignment horizontal="center" vertical="center"/>
    </xf>
    <xf numFmtId="0" fontId="9" fillId="3" borderId="1" xfId="2" applyFont="1" applyFill="1" applyBorder="1" applyAlignment="1">
      <alignment horizontal="center" vertical="center"/>
    </xf>
    <xf numFmtId="0" fontId="9" fillId="3" borderId="1" xfId="2" applyFont="1" applyFill="1" applyBorder="1" applyAlignment="1">
      <alignment horizontal="center" vertical="center" wrapText="1"/>
    </xf>
    <xf numFmtId="176" fontId="10" fillId="0" borderId="2" xfId="2" applyNumberFormat="1" applyFont="1" applyBorder="1" applyAlignment="1">
      <alignment horizontal="center" vertical="top" wrapText="1"/>
    </xf>
    <xf numFmtId="176" fontId="10" fillId="4" borderId="2" xfId="2" applyNumberFormat="1" applyFont="1" applyFill="1" applyBorder="1" applyAlignment="1">
      <alignment horizontal="center" vertical="top" wrapText="1"/>
    </xf>
    <xf numFmtId="0" fontId="10" fillId="0" borderId="1" xfId="2" applyFont="1" applyBorder="1" applyAlignment="1">
      <alignment horizontal="left" vertical="top" wrapText="1"/>
    </xf>
    <xf numFmtId="49" fontId="10" fillId="0" borderId="1" xfId="2" applyNumberFormat="1" applyFont="1" applyBorder="1" applyAlignment="1">
      <alignment horizontal="left" vertical="top" wrapText="1"/>
    </xf>
    <xf numFmtId="0" fontId="10" fillId="0" borderId="1" xfId="2" applyNumberFormat="1" applyFont="1" applyBorder="1" applyAlignment="1">
      <alignment horizontal="left" vertical="top" wrapText="1"/>
    </xf>
    <xf numFmtId="14" fontId="10" fillId="0" borderId="1" xfId="2" applyNumberFormat="1" applyFont="1" applyBorder="1" applyAlignment="1">
      <alignment horizontal="center" vertical="top" wrapText="1"/>
    </xf>
    <xf numFmtId="49" fontId="10" fillId="0" borderId="1" xfId="2" applyNumberFormat="1" applyFont="1" applyFill="1" applyBorder="1" applyAlignment="1">
      <alignment horizontal="left" vertical="top" wrapText="1"/>
    </xf>
    <xf numFmtId="176" fontId="6" fillId="2" borderId="2" xfId="2" applyNumberFormat="1" applyFill="1" applyBorder="1" applyAlignment="1">
      <alignment horizontal="center" vertical="top" wrapText="1"/>
    </xf>
    <xf numFmtId="0" fontId="6" fillId="2" borderId="1" xfId="2" applyFill="1" applyBorder="1" applyAlignment="1">
      <alignment horizontal="left" vertical="top" wrapText="1"/>
    </xf>
    <xf numFmtId="49" fontId="6" fillId="2" borderId="1" xfId="2" applyNumberFormat="1" applyFill="1" applyBorder="1" applyAlignment="1">
      <alignment horizontal="left" vertical="top" wrapText="1"/>
    </xf>
    <xf numFmtId="0" fontId="6" fillId="2" borderId="1" xfId="2" applyNumberFormat="1" applyFill="1" applyBorder="1" applyAlignment="1">
      <alignment horizontal="left" vertical="top" wrapText="1"/>
    </xf>
    <xf numFmtId="14" fontId="6" fillId="2" borderId="1" xfId="2" applyNumberFormat="1" applyFill="1" applyBorder="1" applyAlignment="1">
      <alignment horizontal="center" vertical="top" wrapText="1"/>
    </xf>
    <xf numFmtId="176" fontId="6" fillId="2" borderId="3" xfId="2" applyNumberFormat="1" applyFill="1" applyBorder="1" applyAlignment="1">
      <alignment horizontal="center" vertical="top" wrapText="1"/>
    </xf>
    <xf numFmtId="0" fontId="5" fillId="0" borderId="0" xfId="1" applyAlignment="1" applyProtection="1">
      <alignment vertical="center"/>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wrapText="1"/>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49" fontId="10" fillId="0" borderId="2" xfId="2" applyNumberFormat="1" applyFont="1" applyBorder="1" applyAlignment="1">
      <alignment horizontal="left" vertical="top" wrapText="1"/>
    </xf>
    <xf numFmtId="49" fontId="10" fillId="0" borderId="4" xfId="2" applyNumberFormat="1" applyFont="1" applyBorder="1" applyAlignment="1">
      <alignment horizontal="left" vertical="top" wrapText="1"/>
    </xf>
    <xf numFmtId="0" fontId="9" fillId="3" borderId="6" xfId="2" applyFont="1" applyFill="1" applyBorder="1" applyAlignment="1">
      <alignment horizontal="left" vertical="center"/>
    </xf>
    <xf numFmtId="0" fontId="9" fillId="3" borderId="7" xfId="2" applyFont="1" applyFill="1" applyBorder="1" applyAlignment="1">
      <alignment horizontal="left" vertical="center"/>
    </xf>
    <xf numFmtId="0" fontId="9" fillId="3" borderId="8" xfId="2" applyFont="1" applyFill="1" applyBorder="1" applyAlignment="1">
      <alignment horizontal="left" vertical="center"/>
    </xf>
    <xf numFmtId="49" fontId="10" fillId="0" borderId="6" xfId="2" applyNumberFormat="1" applyFont="1" applyBorder="1" applyAlignment="1">
      <alignment horizontal="left" vertical="top" wrapText="1"/>
    </xf>
    <xf numFmtId="49" fontId="10" fillId="0" borderId="7" xfId="2" applyNumberFormat="1" applyFont="1" applyBorder="1" applyAlignment="1">
      <alignment horizontal="left" vertical="top"/>
    </xf>
    <xf numFmtId="49" fontId="10" fillId="0" borderId="8" xfId="2" applyNumberFormat="1" applyFont="1" applyBorder="1" applyAlignment="1">
      <alignment horizontal="left" vertical="top"/>
    </xf>
    <xf numFmtId="176" fontId="10" fillId="0" borderId="2" xfId="2" applyNumberFormat="1" applyFont="1" applyBorder="1" applyAlignment="1">
      <alignment horizontal="center" vertical="center" wrapText="1"/>
    </xf>
    <xf numFmtId="176" fontId="10" fillId="0" borderId="4" xfId="2" applyNumberFormat="1" applyFont="1" applyBorder="1" applyAlignment="1">
      <alignment horizontal="center" vertical="center" wrapText="1"/>
    </xf>
    <xf numFmtId="176" fontId="10" fillId="4" borderId="2" xfId="2" applyNumberFormat="1" applyFont="1" applyFill="1" applyBorder="1" applyAlignment="1">
      <alignment horizontal="center" vertical="center" wrapText="1"/>
    </xf>
    <xf numFmtId="176" fontId="10" fillId="4" borderId="4" xfId="2" applyNumberFormat="1" applyFont="1" applyFill="1" applyBorder="1" applyAlignment="1">
      <alignment horizontal="center" vertical="center" wrapText="1"/>
    </xf>
    <xf numFmtId="49" fontId="10" fillId="0" borderId="2" xfId="2" applyNumberFormat="1" applyFont="1" applyFill="1" applyBorder="1" applyAlignment="1">
      <alignment horizontal="center" vertical="center" wrapText="1"/>
    </xf>
    <xf numFmtId="49" fontId="10" fillId="0" borderId="4" xfId="2" applyNumberFormat="1" applyFont="1" applyFill="1" applyBorder="1" applyAlignment="1">
      <alignment horizontal="center" vertical="center" wrapText="1"/>
    </xf>
    <xf numFmtId="49" fontId="10" fillId="0" borderId="2" xfId="2" applyNumberFormat="1" applyFont="1" applyFill="1" applyBorder="1" applyAlignment="1">
      <alignment horizontal="left" vertical="center" wrapText="1"/>
    </xf>
    <xf numFmtId="49" fontId="10" fillId="0" borderId="4" xfId="2" applyNumberFormat="1" applyFont="1" applyFill="1" applyBorder="1" applyAlignment="1">
      <alignment horizontal="left" vertical="center" wrapText="1"/>
    </xf>
  </cellXfs>
  <cellStyles count="3">
    <cellStyle name="ハイパーリンク" xfId="1" builtinId="8"/>
    <cellStyle name="標準" xfId="0" builtinId="0"/>
    <cellStyle name="標準 2" xfId="2"/>
  </cellStyles>
  <dxfs count="77">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Terasoluna%20GFW/JPA%20Tests/&#35430;&#39443;&#38917;&#30446;&#34920;_EXCN_04Ma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中項目"/>
      <sheetName val="EXCN03"/>
      <sheetName val="EXCN04"/>
      <sheetName val="EXCN05"/>
      <sheetName val="EXCN06"/>
    </sheetNames>
    <sheetDataSet>
      <sheetData sheetId="0">
        <row r="1">
          <cell r="B1" t="str">
            <v>EXCN</v>
          </cell>
        </row>
      </sheetData>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github.com/terasolunaorg/guideline/issues/23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
  <sheetViews>
    <sheetView zoomScale="80" zoomScaleNormal="80" workbookViewId="0">
      <pane ySplit="4" topLeftCell="A5" activePane="bottomLeft" state="frozen"/>
      <selection pane="bottomLeft" activeCell="B22" sqref="B22"/>
    </sheetView>
  </sheetViews>
  <sheetFormatPr defaultRowHeight="13.2" x14ac:dyDescent="0.2"/>
  <cols>
    <col min="1" max="1" width="9.6640625" bestFit="1" customWidth="1"/>
    <col min="2" max="2" width="41.33203125" customWidth="1"/>
    <col min="3" max="3" width="13.5546875" customWidth="1"/>
    <col min="4" max="4" width="75" customWidth="1"/>
  </cols>
  <sheetData>
    <row r="1" spans="1:5" x14ac:dyDescent="0.2">
      <c r="A1" s="1" t="s">
        <v>0</v>
      </c>
      <c r="B1" s="2" t="s">
        <v>23</v>
      </c>
      <c r="C1" s="38" t="s">
        <v>67</v>
      </c>
    </row>
    <row r="2" spans="1:5" x14ac:dyDescent="0.2">
      <c r="A2" s="3" t="s">
        <v>1</v>
      </c>
      <c r="B2" s="2" t="s">
        <v>24</v>
      </c>
      <c r="C2" s="2">
        <f>EXCN03!C2+EXCN04!C2+EXCN05!C2+EXCN06!C2</f>
        <v>12</v>
      </c>
    </row>
    <row r="4" spans="1:5" x14ac:dyDescent="0.2">
      <c r="A4" s="4" t="s">
        <v>2</v>
      </c>
      <c r="B4" s="4" t="s">
        <v>3</v>
      </c>
      <c r="C4" s="4" t="s">
        <v>4</v>
      </c>
      <c r="D4" s="4" t="s">
        <v>5</v>
      </c>
    </row>
    <row r="5" spans="1:5" x14ac:dyDescent="0.2">
      <c r="A5" s="29" t="str">
        <f>IF(B5="","",($B$1&amp;TEXT(IF(B5="","",COUNTA($B$5:B5)),"00")))</f>
        <v>EXCN01</v>
      </c>
      <c r="B5" s="30" t="s">
        <v>25</v>
      </c>
      <c r="C5" s="31" t="str">
        <f>IF(B5="",($B$1&amp;TEXT(IF(B5="",COUNTA($B$5:B5),1),"00")),A5)&amp;IF(B5&lt;&gt;"",TEXT(1,"00"),TEXT(IF(A5&lt;&gt;"",1,RIGHT(C4,2)+1),"00"))</f>
        <v>EXCN0101</v>
      </c>
      <c r="D5" s="32" t="s">
        <v>28</v>
      </c>
    </row>
    <row r="6" spans="1:5" ht="26.4" x14ac:dyDescent="0.2">
      <c r="A6" s="33" t="str">
        <f>IF(B6="","",($B$1&amp;TEXT(IF(B6="","",COUNTA($B$5:B6)),"00")))</f>
        <v/>
      </c>
      <c r="B6" s="34"/>
      <c r="C6" s="31" t="str">
        <f>IF(B6="",($B$1&amp;TEXT(IF(B6="",COUNTA($B$5:B6),1),"00")),A6)&amp;IF(B6&lt;&gt;"",TEXT(1,"00"),TEXT(IF(A6&lt;&gt;"",1,RIGHT(C5,2)+1),"00"))</f>
        <v>EXCN0102</v>
      </c>
      <c r="D6" s="32" t="s">
        <v>46</v>
      </c>
    </row>
    <row r="7" spans="1:5" ht="26.4" x14ac:dyDescent="0.2">
      <c r="A7" s="33" t="str">
        <f>IF(B7="","",($B$1&amp;TEXT(IF(B7="","",COUNTA($B$5:B7)),"00")))</f>
        <v/>
      </c>
      <c r="B7" s="34"/>
      <c r="C7" s="31" t="str">
        <f>IF(B7="",($B$1&amp;TEXT(IF(B7="",COUNTA($B$5:B7),1),"00")),A7)&amp;IF(B7&lt;&gt;"",TEXT(1,"00"),TEXT(IF(A7&lt;&gt;"",1,RIGHT(C6,2)+1),"00"))</f>
        <v>EXCN0103</v>
      </c>
      <c r="D7" s="32" t="s">
        <v>50</v>
      </c>
    </row>
    <row r="8" spans="1:5" x14ac:dyDescent="0.2">
      <c r="A8" s="29" t="str">
        <f>IF(B8="","",($B$1&amp;TEXT(IF(B8="","",COUNTA($B$5:B8)),"00")))</f>
        <v>EXCN02</v>
      </c>
      <c r="B8" s="34" t="s">
        <v>26</v>
      </c>
      <c r="C8" s="31" t="str">
        <f>IF(B8="",($B$1&amp;TEXT(IF(B8="",COUNTA($B$5:B8),1),"00")),A8)&amp;IF(B8&lt;&gt;"",TEXT(1,"00"),TEXT(IF(A8&lt;&gt;"",1,RIGHT(C7,2)+1),"00"))</f>
        <v>EXCN0201</v>
      </c>
      <c r="D8" s="32" t="s">
        <v>47</v>
      </c>
    </row>
    <row r="9" spans="1:5" x14ac:dyDescent="0.2">
      <c r="A9" s="33" t="str">
        <f>IF(B9="","",($B$1&amp;TEXT(IF(B9="","",COUNTA($B$5:B9)),"00")))</f>
        <v/>
      </c>
      <c r="B9" s="34"/>
      <c r="C9" s="31" t="str">
        <f>IF(B9="",($B$1&amp;TEXT(IF(B9="",COUNTA($B$5:B9),1),"00")),A9)&amp;IF(B9&lt;&gt;"",TEXT(1,"00"),TEXT(IF(A9&lt;&gt;"",1,RIGHT(C8,2)+1),"00"))</f>
        <v>EXCN0202</v>
      </c>
      <c r="D9" s="32" t="s">
        <v>48</v>
      </c>
    </row>
    <row r="10" spans="1:5" ht="26.4" x14ac:dyDescent="0.2">
      <c r="A10" s="35" t="str">
        <f>IF(B10="","",($B$1&amp;TEXT(IF(B10="","",COUNTA($B$5:B10)),"00")))</f>
        <v/>
      </c>
      <c r="B10" s="34"/>
      <c r="C10" s="31" t="str">
        <f>IF(B10="",($B$1&amp;TEXT(IF(B10="",COUNTA($B$5:B10),1),"00")),A10)&amp;IF(B10&lt;&gt;"",TEXT(1,"00"),TEXT(IF(A10&lt;&gt;"",1,RIGHT(C9,2)+1),"00"))</f>
        <v>EXCN0203</v>
      </c>
      <c r="D10" s="32" t="s">
        <v>49</v>
      </c>
    </row>
    <row r="11" spans="1:5" x14ac:dyDescent="0.2">
      <c r="A11" s="25" t="str">
        <f>IF(B11="","",($B$1&amp;TEXT(IF(B11="","",COUNTA($B$5:B11)),"00")))</f>
        <v>EXCN03</v>
      </c>
      <c r="B11" s="23" t="s">
        <v>51</v>
      </c>
      <c r="C11" s="28" t="str">
        <f>IF(B11="",($B$1&amp;TEXT(IF(B11="",COUNTA($B$5:B11),1),"00")),A11)&amp;IF(B11&lt;&gt;"",TEXT(1,"00"),TEXT(IF(A11&lt;&gt;"",1,RIGHT(C10,2)+1),"00"))</f>
        <v>EXCN0301</v>
      </c>
      <c r="D11" s="5" t="s">
        <v>28</v>
      </c>
    </row>
    <row r="12" spans="1:5" ht="26.4" x14ac:dyDescent="0.2">
      <c r="A12" s="25" t="str">
        <f>IF(B12="","",($B$1&amp;TEXT(IF(B12="","",COUNTA($B$5:B12)),"00")))</f>
        <v/>
      </c>
      <c r="B12" s="23"/>
      <c r="C12" s="28" t="str">
        <f>IF(B12="",($B$1&amp;TEXT(IF(B12="",COUNTA($B$5:B12),1),"00")),A12)&amp;IF(B12&lt;&gt;"",TEXT(1,"00"),TEXT(IF(A12&lt;&gt;"",1,RIGHT(C11,2)+1),"00"))</f>
        <v>EXCN0302</v>
      </c>
      <c r="D12" s="5" t="s">
        <v>29</v>
      </c>
    </row>
    <row r="13" spans="1:5" ht="26.4" x14ac:dyDescent="0.2">
      <c r="A13" s="26" t="str">
        <f>IF(B13="","",($B$1&amp;TEXT(IF(B13="","",COUNTA($B$5:B13)),"00")))</f>
        <v/>
      </c>
      <c r="B13" s="23"/>
      <c r="C13" s="31" t="str">
        <f>IF(B13="",($B$1&amp;TEXT(IF(B13="",COUNTA($B$5:B13),1),"00")),A13)&amp;IF(B13&lt;&gt;"",TEXT(1,"00"),TEXT(IF(A13&lt;&gt;"",1,RIGHT(C12,2)+1),"00"))</f>
        <v>EXCN0303</v>
      </c>
      <c r="D13" s="32" t="s">
        <v>49</v>
      </c>
      <c r="E13" t="s">
        <v>59</v>
      </c>
    </row>
    <row r="14" spans="1:5" ht="26.4" x14ac:dyDescent="0.2">
      <c r="A14" s="25" t="str">
        <f>IF(B14="","",($B$1&amp;TEXT(IF(B14="","",COUNTA($B$5:B14)),"00")))</f>
        <v>EXCN04</v>
      </c>
      <c r="B14" s="23" t="s">
        <v>27</v>
      </c>
      <c r="C14" s="31" t="str">
        <f>IF(B14="",($B$1&amp;TEXT(IF(B14="",COUNTA($B$5:B14),1),"00")),A14)&amp;IF(B14&lt;&gt;"",TEXT(1,"00"),TEXT(IF(A14&lt;&gt;"",1,RIGHT(C13,2)+1),"00"))</f>
        <v>EXCN0401</v>
      </c>
      <c r="D14" s="32" t="s">
        <v>30</v>
      </c>
      <c r="E14" t="s">
        <v>99</v>
      </c>
    </row>
    <row r="15" spans="1:5" ht="26.4" x14ac:dyDescent="0.2">
      <c r="A15" s="27" t="str">
        <f>IF(B15="","",($B$1&amp;TEXT(IF(B15="","",COUNTA($B$5:B15)),"00")))</f>
        <v/>
      </c>
      <c r="B15" s="24"/>
      <c r="C15" s="28" t="str">
        <f>IF(B15="",($B$1&amp;TEXT(IF(B15="",COUNTA($B$5:B15),1),"00")),A15)&amp;IF(B15&lt;&gt;"",TEXT(1,"00"),TEXT(IF(A15&lt;&gt;"",1,RIGHT(C14,2)+1),"00"))</f>
        <v>EXCN0402</v>
      </c>
      <c r="D15" s="5" t="s">
        <v>31</v>
      </c>
    </row>
    <row r="16" spans="1:5" ht="26.4" x14ac:dyDescent="0.2">
      <c r="A16" s="25" t="str">
        <f>IF(B16="","",($B$1&amp;TEXT(IF(B16="","",COUNTA($B$5:B16)),"00")))</f>
        <v>EXCN05</v>
      </c>
      <c r="B16" s="23" t="s">
        <v>68</v>
      </c>
      <c r="C16" s="28" t="str">
        <f>IF(B16="",($B$1&amp;TEXT(IF(B16="",COUNTA($B$5:B16),1),"00")),A16)&amp;IF(B16&lt;&gt;"",TEXT(1,"00"),TEXT(IF(A16&lt;&gt;"",1,RIGHT(C15,2)+1),"00"))</f>
        <v>EXCN0501</v>
      </c>
      <c r="D16" s="5" t="s">
        <v>69</v>
      </c>
    </row>
    <row r="17" spans="1:4" x14ac:dyDescent="0.2">
      <c r="A17" s="25"/>
      <c r="B17" s="23"/>
      <c r="C17" s="28" t="str">
        <f>IF(B17="",($B$1&amp;TEXT(IF(B17="",COUNTA($B$5:B17),1),"00")),A17)&amp;IF(B17&lt;&gt;"",TEXT(1,"00"),TEXT(IF(A17&lt;&gt;"",1,RIGHT(C16,2)+1),"00"))</f>
        <v>EXCN0502</v>
      </c>
      <c r="D17" s="5" t="s">
        <v>70</v>
      </c>
    </row>
    <row r="18" spans="1:4" x14ac:dyDescent="0.2">
      <c r="A18" s="27" t="str">
        <f>IF(B18="","",($B$1&amp;TEXT(IF(B18="","",COUNTA($B$5:B18)),"00")))</f>
        <v/>
      </c>
      <c r="B18" s="24"/>
      <c r="C18" s="28" t="str">
        <f>IF(B18="",($B$1&amp;TEXT(IF(B18="",COUNTA($B$5:B18),1),"00")),A18)&amp;IF(B18&lt;&gt;"",TEXT(1,"00"),TEXT(IF(A18&lt;&gt;"",1,RIGHT(C17,2)+1),"00"))</f>
        <v>EXCN0503</v>
      </c>
      <c r="D18" s="5" t="s">
        <v>71</v>
      </c>
    </row>
    <row r="19" spans="1:4" x14ac:dyDescent="0.2">
      <c r="A19" s="25" t="str">
        <f>IF(B19="","",($B$1&amp;TEXT(IF(B19="","",COUNTA($B$5:B19)),"00")))</f>
        <v>EXCN06</v>
      </c>
      <c r="B19" s="23" t="s">
        <v>72</v>
      </c>
      <c r="C19" s="28" t="str">
        <f>IF(B19="",($B$1&amp;TEXT(IF(B19="",COUNTA($B$5:B19),1),"00")),A19)&amp;IF(B19&lt;&gt;"",TEXT(1,"00"),TEXT(IF(A19&lt;&gt;"",1,RIGHT(C18,2)+1),"00"))</f>
        <v>EXCN0601</v>
      </c>
      <c r="D19" s="5" t="s">
        <v>73</v>
      </c>
    </row>
    <row r="20" spans="1:4" x14ac:dyDescent="0.2">
      <c r="A20" s="27"/>
      <c r="B20" s="24"/>
      <c r="C20" s="28" t="str">
        <f>IF(B20="",($B$1&amp;TEXT(IF(B20="",COUNTA($B$5:B20),1),"00")),A20)&amp;IF(B20&lt;&gt;"",TEXT(1,"00"),TEXT(IF(A20&lt;&gt;"",1,RIGHT(C19,2)+1),"00"))</f>
        <v>EXCN0602</v>
      </c>
      <c r="D20" s="5" t="s">
        <v>74</v>
      </c>
    </row>
  </sheetData>
  <phoneticPr fontId="2"/>
  <conditionalFormatting sqref="B5">
    <cfRule type="expression" dxfId="76" priority="76">
      <formula>B5&lt;&gt;""</formula>
    </cfRule>
  </conditionalFormatting>
  <conditionalFormatting sqref="B6">
    <cfRule type="expression" dxfId="75" priority="75">
      <formula>B6&lt;&gt;""</formula>
    </cfRule>
  </conditionalFormatting>
  <conditionalFormatting sqref="B7">
    <cfRule type="expression" dxfId="74" priority="74">
      <formula>B7&lt;&gt;""</formula>
    </cfRule>
  </conditionalFormatting>
  <conditionalFormatting sqref="B8">
    <cfRule type="expression" dxfId="73" priority="73">
      <formula>B8&lt;&gt;""</formula>
    </cfRule>
  </conditionalFormatting>
  <conditionalFormatting sqref="B9">
    <cfRule type="expression" dxfId="72" priority="72">
      <formula>B9&lt;&gt;""</formula>
    </cfRule>
  </conditionalFormatting>
  <conditionalFormatting sqref="B10">
    <cfRule type="expression" dxfId="71" priority="71">
      <formula>B10&lt;&gt;""</formula>
    </cfRule>
  </conditionalFormatting>
  <conditionalFormatting sqref="B11">
    <cfRule type="expression" dxfId="70" priority="70">
      <formula>B11&lt;&gt;""</formula>
    </cfRule>
  </conditionalFormatting>
  <conditionalFormatting sqref="B12">
    <cfRule type="expression" dxfId="69" priority="69">
      <formula>B12&lt;&gt;""</formula>
    </cfRule>
  </conditionalFormatting>
  <conditionalFormatting sqref="B13:B14">
    <cfRule type="expression" dxfId="68" priority="68">
      <formula>B13&lt;&gt;""</formula>
    </cfRule>
  </conditionalFormatting>
  <conditionalFormatting sqref="B15">
    <cfRule type="expression" dxfId="67" priority="67">
      <formula>B15&lt;&gt;""</formula>
    </cfRule>
  </conditionalFormatting>
  <conditionalFormatting sqref="A5">
    <cfRule type="expression" dxfId="66" priority="66">
      <formula>A5&lt;&gt;""</formula>
    </cfRule>
  </conditionalFormatting>
  <conditionalFormatting sqref="A8">
    <cfRule type="expression" dxfId="65" priority="63">
      <formula>A8&lt;&gt;""</formula>
    </cfRule>
  </conditionalFormatting>
  <conditionalFormatting sqref="A9">
    <cfRule type="expression" dxfId="64" priority="62">
      <formula>A9&lt;&gt;""</formula>
    </cfRule>
  </conditionalFormatting>
  <conditionalFormatting sqref="A10">
    <cfRule type="expression" dxfId="63" priority="61">
      <formula>A10&lt;&gt;""</formula>
    </cfRule>
  </conditionalFormatting>
  <conditionalFormatting sqref="A11">
    <cfRule type="expression" dxfId="62" priority="60">
      <formula>A11&lt;&gt;""</formula>
    </cfRule>
  </conditionalFormatting>
  <conditionalFormatting sqref="A12">
    <cfRule type="expression" dxfId="61" priority="59">
      <formula>A12&lt;&gt;""</formula>
    </cfRule>
  </conditionalFormatting>
  <conditionalFormatting sqref="A13:A14">
    <cfRule type="expression" dxfId="60" priority="58">
      <formula>A13&lt;&gt;""</formula>
    </cfRule>
  </conditionalFormatting>
  <conditionalFormatting sqref="A15">
    <cfRule type="expression" dxfId="59" priority="57">
      <formula>A15&lt;&gt;""</formula>
    </cfRule>
  </conditionalFormatting>
  <conditionalFormatting sqref="A15">
    <cfRule type="expression" dxfId="58" priority="56">
      <formula>A15&lt;&gt;""</formula>
    </cfRule>
  </conditionalFormatting>
  <conditionalFormatting sqref="A11">
    <cfRule type="expression" dxfId="57" priority="55">
      <formula>A11&lt;&gt;""</formula>
    </cfRule>
  </conditionalFormatting>
  <conditionalFormatting sqref="A12">
    <cfRule type="expression" dxfId="56" priority="54">
      <formula>A12&lt;&gt;""</formula>
    </cfRule>
  </conditionalFormatting>
  <conditionalFormatting sqref="A6">
    <cfRule type="expression" dxfId="55" priority="51">
      <formula>A6&lt;&gt;""</formula>
    </cfRule>
  </conditionalFormatting>
  <conditionalFormatting sqref="A7">
    <cfRule type="expression" dxfId="54" priority="50">
      <formula>A7&lt;&gt;""</formula>
    </cfRule>
  </conditionalFormatting>
  <conditionalFormatting sqref="A8">
    <cfRule type="expression" dxfId="53" priority="49">
      <formula>A8&lt;&gt;""</formula>
    </cfRule>
  </conditionalFormatting>
  <conditionalFormatting sqref="A9">
    <cfRule type="expression" dxfId="52" priority="48">
      <formula>A9&lt;&gt;""</formula>
    </cfRule>
  </conditionalFormatting>
  <conditionalFormatting sqref="A10">
    <cfRule type="expression" dxfId="51" priority="47">
      <formula>A10&lt;&gt;""</formula>
    </cfRule>
  </conditionalFormatting>
  <conditionalFormatting sqref="A11">
    <cfRule type="expression" dxfId="50" priority="46">
      <formula>A11&lt;&gt;""</formula>
    </cfRule>
  </conditionalFormatting>
  <conditionalFormatting sqref="A12">
    <cfRule type="expression" dxfId="49" priority="45">
      <formula>A12&lt;&gt;""</formula>
    </cfRule>
  </conditionalFormatting>
  <conditionalFormatting sqref="A13:A14">
    <cfRule type="expression" dxfId="48" priority="44">
      <formula>A13&lt;&gt;""</formula>
    </cfRule>
  </conditionalFormatting>
  <conditionalFormatting sqref="A15">
    <cfRule type="expression" dxfId="47" priority="43">
      <formula>A15&lt;&gt;""</formula>
    </cfRule>
  </conditionalFormatting>
  <conditionalFormatting sqref="A7">
    <cfRule type="expression" dxfId="46" priority="42">
      <formula>A7&lt;&gt;""</formula>
    </cfRule>
  </conditionalFormatting>
  <conditionalFormatting sqref="A9">
    <cfRule type="expression" dxfId="45" priority="41">
      <formula>A9&lt;&gt;""</formula>
    </cfRule>
  </conditionalFormatting>
  <conditionalFormatting sqref="A11">
    <cfRule type="expression" dxfId="44" priority="40">
      <formula>A11&lt;&gt;""</formula>
    </cfRule>
  </conditionalFormatting>
  <conditionalFormatting sqref="A12">
    <cfRule type="expression" dxfId="43" priority="39">
      <formula>A12&lt;&gt;""</formula>
    </cfRule>
  </conditionalFormatting>
  <conditionalFormatting sqref="A15">
    <cfRule type="expression" dxfId="42" priority="38">
      <formula>A15&lt;&gt;""</formula>
    </cfRule>
  </conditionalFormatting>
  <conditionalFormatting sqref="A15">
    <cfRule type="expression" dxfId="41" priority="37">
      <formula>A15&lt;&gt;""</formula>
    </cfRule>
  </conditionalFormatting>
  <conditionalFormatting sqref="B14">
    <cfRule type="expression" dxfId="40" priority="36">
      <formula>B14&lt;&gt;""</formula>
    </cfRule>
  </conditionalFormatting>
  <conditionalFormatting sqref="A14">
    <cfRule type="expression" dxfId="39" priority="35">
      <formula>A14&lt;&gt;""</formula>
    </cfRule>
  </conditionalFormatting>
  <conditionalFormatting sqref="A14">
    <cfRule type="expression" dxfId="38" priority="34">
      <formula>A14&lt;&gt;""</formula>
    </cfRule>
  </conditionalFormatting>
  <conditionalFormatting sqref="A14">
    <cfRule type="expression" dxfId="37" priority="33">
      <formula>A14&lt;&gt;""</formula>
    </cfRule>
  </conditionalFormatting>
  <conditionalFormatting sqref="A14">
    <cfRule type="expression" dxfId="36" priority="32">
      <formula>A14&lt;&gt;""</formula>
    </cfRule>
  </conditionalFormatting>
  <conditionalFormatting sqref="A14">
    <cfRule type="expression" dxfId="35" priority="31">
      <formula>A14&lt;&gt;""</formula>
    </cfRule>
  </conditionalFormatting>
  <conditionalFormatting sqref="A18">
    <cfRule type="expression" dxfId="34" priority="22">
      <formula>A18&lt;&gt;""</formula>
    </cfRule>
  </conditionalFormatting>
  <conditionalFormatting sqref="B16:B17">
    <cfRule type="expression" dxfId="33" priority="21">
      <formula>B16&lt;&gt;""</formula>
    </cfRule>
  </conditionalFormatting>
  <conditionalFormatting sqref="A16:A17">
    <cfRule type="expression" dxfId="32" priority="20">
      <formula>A16&lt;&gt;""</formula>
    </cfRule>
  </conditionalFormatting>
  <conditionalFormatting sqref="A16:A17">
    <cfRule type="expression" dxfId="31" priority="19">
      <formula>A16&lt;&gt;""</formula>
    </cfRule>
  </conditionalFormatting>
  <conditionalFormatting sqref="A16:A17">
    <cfRule type="expression" dxfId="30" priority="18">
      <formula>A16&lt;&gt;""</formula>
    </cfRule>
  </conditionalFormatting>
  <conditionalFormatting sqref="A16:A17">
    <cfRule type="expression" dxfId="29" priority="17">
      <formula>A16&lt;&gt;""</formula>
    </cfRule>
  </conditionalFormatting>
  <conditionalFormatting sqref="A16:A17">
    <cfRule type="expression" dxfId="28" priority="16">
      <formula>A16&lt;&gt;""</formula>
    </cfRule>
  </conditionalFormatting>
  <conditionalFormatting sqref="A18">
    <cfRule type="expression" dxfId="27" priority="24">
      <formula>A18&lt;&gt;""</formula>
    </cfRule>
  </conditionalFormatting>
  <conditionalFormatting sqref="A18">
    <cfRule type="expression" dxfId="26" priority="23">
      <formula>A18&lt;&gt;""</formula>
    </cfRule>
  </conditionalFormatting>
  <conditionalFormatting sqref="B16:B17">
    <cfRule type="expression" dxfId="25" priority="30">
      <formula>B16&lt;&gt;""</formula>
    </cfRule>
  </conditionalFormatting>
  <conditionalFormatting sqref="B18">
    <cfRule type="expression" dxfId="24" priority="29">
      <formula>B18&lt;&gt;""</formula>
    </cfRule>
  </conditionalFormatting>
  <conditionalFormatting sqref="A16:A17">
    <cfRule type="expression" dxfId="23" priority="28">
      <formula>A16&lt;&gt;""</formula>
    </cfRule>
  </conditionalFormatting>
  <conditionalFormatting sqref="A18">
    <cfRule type="expression" dxfId="22" priority="27">
      <formula>A18&lt;&gt;""</formula>
    </cfRule>
  </conditionalFormatting>
  <conditionalFormatting sqref="A18">
    <cfRule type="expression" dxfId="21" priority="26">
      <formula>A18&lt;&gt;""</formula>
    </cfRule>
  </conditionalFormatting>
  <conditionalFormatting sqref="A16:A17">
    <cfRule type="expression" dxfId="20" priority="25">
      <formula>A16&lt;&gt;""</formula>
    </cfRule>
  </conditionalFormatting>
  <conditionalFormatting sqref="B19">
    <cfRule type="expression" dxfId="19" priority="12">
      <formula>B19&lt;&gt;""</formula>
    </cfRule>
  </conditionalFormatting>
  <conditionalFormatting sqref="A19">
    <cfRule type="expression" dxfId="18" priority="11">
      <formula>A19&lt;&gt;""</formula>
    </cfRule>
  </conditionalFormatting>
  <conditionalFormatting sqref="A19">
    <cfRule type="expression" dxfId="17" priority="10">
      <formula>A19&lt;&gt;""</formula>
    </cfRule>
  </conditionalFormatting>
  <conditionalFormatting sqref="A19">
    <cfRule type="expression" dxfId="16" priority="9">
      <formula>A19&lt;&gt;""</formula>
    </cfRule>
  </conditionalFormatting>
  <conditionalFormatting sqref="A19">
    <cfRule type="expression" dxfId="15" priority="8">
      <formula>A19&lt;&gt;""</formula>
    </cfRule>
  </conditionalFormatting>
  <conditionalFormatting sqref="A19">
    <cfRule type="expression" dxfId="14" priority="7">
      <formula>A19&lt;&gt;""</formula>
    </cfRule>
  </conditionalFormatting>
  <conditionalFormatting sqref="B19">
    <cfRule type="expression" dxfId="13" priority="15">
      <formula>B19&lt;&gt;""</formula>
    </cfRule>
  </conditionalFormatting>
  <conditionalFormatting sqref="A19">
    <cfRule type="expression" dxfId="12" priority="14">
      <formula>A19&lt;&gt;""</formula>
    </cfRule>
  </conditionalFormatting>
  <conditionalFormatting sqref="A19">
    <cfRule type="expression" dxfId="11" priority="13">
      <formula>A19&lt;&gt;""</formula>
    </cfRule>
  </conditionalFormatting>
  <conditionalFormatting sqref="A20">
    <cfRule type="expression" dxfId="10" priority="1">
      <formula>A20&lt;&gt;""</formula>
    </cfRule>
  </conditionalFormatting>
  <conditionalFormatting sqref="A20">
    <cfRule type="expression" dxfId="9" priority="3">
      <formula>A20&lt;&gt;""</formula>
    </cfRule>
  </conditionalFormatting>
  <conditionalFormatting sqref="A20">
    <cfRule type="expression" dxfId="8" priority="2">
      <formula>A20&lt;&gt;""</formula>
    </cfRule>
  </conditionalFormatting>
  <conditionalFormatting sqref="B20">
    <cfRule type="expression" dxfId="7" priority="6">
      <formula>B20&lt;&gt;""</formula>
    </cfRule>
  </conditionalFormatting>
  <conditionalFormatting sqref="A20">
    <cfRule type="expression" dxfId="6" priority="5">
      <formula>A20&lt;&gt;""</formula>
    </cfRule>
  </conditionalFormatting>
  <conditionalFormatting sqref="A20">
    <cfRule type="expression" dxfId="5" priority="4">
      <formula>A20&lt;&gt;""</formula>
    </cfRule>
  </conditionalFormatting>
  <hyperlinks>
    <hyperlink ref="A10" location="PRPT01!A1" display="PRPT01!A1"/>
    <hyperlink ref="A13" location="PRPT01!A1" display="PRPT01!A1"/>
  </hyperlinks>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70" zoomScaleNormal="70" workbookViewId="0">
      <pane ySplit="8" topLeftCell="A10" activePane="bottomLeft" state="frozen"/>
      <selection pane="bottomLeft" activeCell="E10" sqref="E10"/>
    </sheetView>
  </sheetViews>
  <sheetFormatPr defaultRowHeight="13.2" x14ac:dyDescent="0.2"/>
  <cols>
    <col min="1" max="1" width="11.33203125" customWidth="1"/>
    <col min="2" max="2" width="8.5546875" customWidth="1"/>
    <col min="3" max="3" width="10.44140625" customWidth="1"/>
    <col min="4" max="4" width="25.109375" customWidth="1"/>
    <col min="5" max="5" width="42.6640625" customWidth="1"/>
    <col min="6" max="7" width="41.6640625" customWidth="1"/>
    <col min="8" max="8" width="42" customWidth="1"/>
    <col min="9" max="9" width="16.6640625" customWidth="1"/>
  </cols>
  <sheetData>
    <row r="1" spans="1:9" ht="26.4" x14ac:dyDescent="0.2">
      <c r="A1" s="55" t="s">
        <v>6</v>
      </c>
      <c r="B1" s="56"/>
      <c r="C1" s="6" t="s">
        <v>7</v>
      </c>
      <c r="D1" s="6" t="s">
        <v>8</v>
      </c>
      <c r="E1" s="6" t="s">
        <v>9</v>
      </c>
      <c r="F1" s="6" t="s">
        <v>10</v>
      </c>
      <c r="G1" s="6" t="s">
        <v>11</v>
      </c>
      <c r="H1" s="7" t="s">
        <v>12</v>
      </c>
    </row>
    <row r="2" spans="1:9" x14ac:dyDescent="0.2">
      <c r="A2" s="57" t="s">
        <v>19</v>
      </c>
      <c r="B2" s="58"/>
      <c r="C2" s="61">
        <f>COUNTA($D$9:$D$65497)</f>
        <v>3</v>
      </c>
      <c r="D2" s="21" t="str">
        <f>大中項目!B1</f>
        <v>EXCN</v>
      </c>
      <c r="E2" s="19" t="s">
        <v>53</v>
      </c>
      <c r="F2" s="9" t="s">
        <v>54</v>
      </c>
      <c r="G2" s="9"/>
      <c r="H2" s="8"/>
    </row>
    <row r="3" spans="1:9" x14ac:dyDescent="0.2">
      <c r="A3" s="59"/>
      <c r="B3" s="60"/>
      <c r="C3" s="62"/>
      <c r="D3" s="21" t="str">
        <f>大中項目!B2</f>
        <v>排他制御</v>
      </c>
      <c r="E3" s="19" t="s">
        <v>52</v>
      </c>
      <c r="F3" s="9">
        <v>41603</v>
      </c>
      <c r="G3" s="9"/>
      <c r="H3" s="9"/>
    </row>
    <row r="4" spans="1:9" x14ac:dyDescent="0.2">
      <c r="A4" s="10"/>
      <c r="B4" s="10"/>
      <c r="C4" s="10"/>
      <c r="D4" s="10"/>
      <c r="E4" s="10"/>
      <c r="F4" s="10"/>
      <c r="G4" s="10"/>
      <c r="H4" s="10"/>
      <c r="I4" s="10"/>
    </row>
    <row r="5" spans="1:9" x14ac:dyDescent="0.2">
      <c r="A5" s="63" t="s">
        <v>13</v>
      </c>
      <c r="B5" s="64"/>
      <c r="C5" s="64"/>
      <c r="D5" s="64"/>
      <c r="E5" s="64"/>
      <c r="F5" s="64"/>
      <c r="G5" s="64"/>
      <c r="H5" s="64"/>
      <c r="I5" s="65"/>
    </row>
    <row r="6" spans="1:9" ht="136.5" customHeight="1" x14ac:dyDescent="0.2">
      <c r="A6" s="66" t="s">
        <v>63</v>
      </c>
      <c r="B6" s="67"/>
      <c r="C6" s="67"/>
      <c r="D6" s="67"/>
      <c r="E6" s="67"/>
      <c r="F6" s="67"/>
      <c r="G6" s="67"/>
      <c r="H6" s="67"/>
      <c r="I6" s="68"/>
    </row>
    <row r="7" spans="1:9" x14ac:dyDescent="0.2">
      <c r="A7" s="11"/>
      <c r="B7" s="11"/>
      <c r="C7" s="11"/>
      <c r="D7" s="11"/>
      <c r="E7" s="11"/>
      <c r="F7" s="11"/>
      <c r="G7" s="11"/>
      <c r="H7" s="11"/>
      <c r="I7" s="11"/>
    </row>
    <row r="8" spans="1:9" ht="26.4" x14ac:dyDescent="0.2">
      <c r="A8" s="6" t="s">
        <v>4</v>
      </c>
      <c r="B8" s="7" t="s">
        <v>20</v>
      </c>
      <c r="C8" s="6" t="s">
        <v>14</v>
      </c>
      <c r="D8" s="6" t="s">
        <v>15</v>
      </c>
      <c r="E8" s="6" t="s">
        <v>16</v>
      </c>
      <c r="F8" s="7" t="s">
        <v>21</v>
      </c>
      <c r="G8" s="7" t="s">
        <v>22</v>
      </c>
      <c r="H8" s="6" t="s">
        <v>17</v>
      </c>
      <c r="I8" s="6" t="s">
        <v>18</v>
      </c>
    </row>
    <row r="9" spans="1:9" ht="178.2" customHeight="1" x14ac:dyDescent="0.2">
      <c r="A9" s="12" t="s">
        <v>56</v>
      </c>
      <c r="B9" s="20">
        <f t="shared" ref="B9:B11" ca="1" si="0">IF(A9&lt;&gt;"",1,INDIRECT(ADDRESS(ROW(B9)-1,COLUMN(B9),4))+1)</f>
        <v>1</v>
      </c>
      <c r="C9" s="13" t="s">
        <v>34</v>
      </c>
      <c r="D9" s="17" t="s">
        <v>60</v>
      </c>
      <c r="E9" s="14" t="s">
        <v>115</v>
      </c>
      <c r="F9" s="36" t="s">
        <v>100</v>
      </c>
      <c r="G9" s="17" t="s">
        <v>105</v>
      </c>
      <c r="H9" s="14" t="s">
        <v>106</v>
      </c>
      <c r="I9" s="15" t="s">
        <v>39</v>
      </c>
    </row>
    <row r="10" spans="1:9" ht="308.39999999999998" customHeight="1" x14ac:dyDescent="0.2">
      <c r="A10" s="12" t="s">
        <v>57</v>
      </c>
      <c r="B10" s="20">
        <f t="shared" ca="1" si="0"/>
        <v>1</v>
      </c>
      <c r="C10" s="13" t="s">
        <v>34</v>
      </c>
      <c r="D10" s="17" t="s">
        <v>65</v>
      </c>
      <c r="E10" s="17" t="s">
        <v>61</v>
      </c>
      <c r="F10" s="37" t="s">
        <v>101</v>
      </c>
      <c r="G10" s="17" t="s">
        <v>111</v>
      </c>
      <c r="H10" s="14" t="s">
        <v>106</v>
      </c>
      <c r="I10" s="15" t="s">
        <v>39</v>
      </c>
    </row>
    <row r="11" spans="1:9" ht="333.6" customHeight="1" x14ac:dyDescent="0.2">
      <c r="A11" s="18"/>
      <c r="B11" s="22">
        <f t="shared" ca="1" si="0"/>
        <v>2</v>
      </c>
      <c r="C11" s="13" t="s">
        <v>34</v>
      </c>
      <c r="D11" s="17" t="s">
        <v>66</v>
      </c>
      <c r="E11" s="17" t="s">
        <v>62</v>
      </c>
      <c r="F11" s="37" t="s">
        <v>116</v>
      </c>
      <c r="G11" s="17" t="s">
        <v>111</v>
      </c>
      <c r="H11" s="14" t="s">
        <v>106</v>
      </c>
      <c r="I11" s="15" t="s">
        <v>39</v>
      </c>
    </row>
  </sheetData>
  <mergeCells count="5">
    <mergeCell ref="A1:B1"/>
    <mergeCell ref="A2:B3"/>
    <mergeCell ref="C2:C3"/>
    <mergeCell ref="A5:I5"/>
    <mergeCell ref="A6:I6"/>
  </mergeCells>
  <phoneticPr fontId="2"/>
  <conditionalFormatting sqref="A11 B9:B11">
    <cfRule type="expression" dxfId="4" priority="115">
      <formula>A9&lt;&gt;""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
  <sheetViews>
    <sheetView zoomScale="70" zoomScaleNormal="70" workbookViewId="0">
      <pane ySplit="8" topLeftCell="A11" activePane="bottomLeft" state="frozen"/>
      <selection pane="bottomLeft" activeCell="H11" sqref="H11"/>
    </sheetView>
  </sheetViews>
  <sheetFormatPr defaultRowHeight="13.2" x14ac:dyDescent="0.2"/>
  <cols>
    <col min="1" max="1" width="11.33203125" customWidth="1"/>
    <col min="2" max="2" width="8.5546875" customWidth="1"/>
    <col min="3" max="3" width="10.44140625" customWidth="1"/>
    <col min="4" max="4" width="25.109375" customWidth="1"/>
    <col min="5" max="5" width="42.6640625" customWidth="1"/>
    <col min="6" max="7" width="41.6640625" customWidth="1"/>
    <col min="8" max="8" width="42" customWidth="1"/>
    <col min="9" max="9" width="16.6640625" customWidth="1"/>
  </cols>
  <sheetData>
    <row r="1" spans="1:11" ht="26.4" x14ac:dyDescent="0.2">
      <c r="A1" s="55" t="s">
        <v>6</v>
      </c>
      <c r="B1" s="56"/>
      <c r="C1" s="6" t="s">
        <v>7</v>
      </c>
      <c r="D1" s="6" t="s">
        <v>8</v>
      </c>
      <c r="E1" s="6" t="s">
        <v>9</v>
      </c>
      <c r="F1" s="6" t="s">
        <v>10</v>
      </c>
      <c r="G1" s="6" t="s">
        <v>11</v>
      </c>
      <c r="H1" s="7" t="s">
        <v>12</v>
      </c>
    </row>
    <row r="2" spans="1:11" x14ac:dyDescent="0.2">
      <c r="A2" s="57" t="s">
        <v>19</v>
      </c>
      <c r="B2" s="58"/>
      <c r="C2" s="61">
        <f>COUNTA($D$9:$D$65498)</f>
        <v>4</v>
      </c>
      <c r="D2" s="21" t="str">
        <f>大中項目!B1</f>
        <v>EXCN</v>
      </c>
      <c r="E2" s="19" t="s">
        <v>33</v>
      </c>
      <c r="F2" s="9" t="s">
        <v>32</v>
      </c>
      <c r="G2" s="9"/>
      <c r="H2" s="8"/>
    </row>
    <row r="3" spans="1:11" x14ac:dyDescent="0.2">
      <c r="A3" s="59"/>
      <c r="B3" s="60"/>
      <c r="C3" s="62"/>
      <c r="D3" s="21" t="str">
        <f>大中項目!B2</f>
        <v>排他制御</v>
      </c>
      <c r="E3" s="19" t="s">
        <v>27</v>
      </c>
      <c r="F3" s="9">
        <v>41599</v>
      </c>
      <c r="G3" s="9"/>
      <c r="H3" s="9"/>
    </row>
    <row r="4" spans="1:11" x14ac:dyDescent="0.2">
      <c r="A4" s="10"/>
      <c r="B4" s="10"/>
      <c r="C4" s="10"/>
      <c r="D4" s="10"/>
      <c r="E4" s="10"/>
      <c r="F4" s="10"/>
      <c r="G4" s="10"/>
      <c r="H4" s="10"/>
      <c r="I4" s="10"/>
    </row>
    <row r="5" spans="1:11" x14ac:dyDescent="0.2">
      <c r="A5" s="63" t="s">
        <v>13</v>
      </c>
      <c r="B5" s="64"/>
      <c r="C5" s="64"/>
      <c r="D5" s="64"/>
      <c r="E5" s="64"/>
      <c r="F5" s="64"/>
      <c r="G5" s="64"/>
      <c r="H5" s="64"/>
      <c r="I5" s="65"/>
    </row>
    <row r="6" spans="1:11" ht="120" customHeight="1" x14ac:dyDescent="0.2">
      <c r="A6" s="66" t="s">
        <v>64</v>
      </c>
      <c r="B6" s="67"/>
      <c r="C6" s="67"/>
      <c r="D6" s="67"/>
      <c r="E6" s="67"/>
      <c r="F6" s="67"/>
      <c r="G6" s="67"/>
      <c r="H6" s="67"/>
      <c r="I6" s="68"/>
    </row>
    <row r="7" spans="1:11" x14ac:dyDescent="0.2">
      <c r="A7" s="11"/>
      <c r="B7" s="11"/>
      <c r="C7" s="11"/>
      <c r="D7" s="11"/>
      <c r="E7" s="11"/>
      <c r="F7" s="11"/>
      <c r="G7" s="11"/>
      <c r="H7" s="11"/>
      <c r="I7" s="11"/>
    </row>
    <row r="8" spans="1:11" ht="26.4" x14ac:dyDescent="0.2">
      <c r="A8" s="6" t="s">
        <v>4</v>
      </c>
      <c r="B8" s="7" t="s">
        <v>20</v>
      </c>
      <c r="C8" s="6" t="s">
        <v>14</v>
      </c>
      <c r="D8" s="6" t="s">
        <v>15</v>
      </c>
      <c r="E8" s="6" t="s">
        <v>16</v>
      </c>
      <c r="F8" s="7" t="s">
        <v>21</v>
      </c>
      <c r="G8" s="7" t="s">
        <v>22</v>
      </c>
      <c r="H8" s="6" t="s">
        <v>17</v>
      </c>
      <c r="I8" s="6" t="s">
        <v>18</v>
      </c>
    </row>
    <row r="9" spans="1:11" ht="184.2" customHeight="1" x14ac:dyDescent="0.2">
      <c r="A9" s="48" t="s">
        <v>55</v>
      </c>
      <c r="B9" s="48">
        <f t="shared" ref="B9:B12" ca="1" si="0">IF(A9&lt;&gt;"",1,INDIRECT(ADDRESS(ROW(B9)-1,COLUMN(B9),4))+1)</f>
        <v>1</v>
      </c>
      <c r="C9" s="49" t="s">
        <v>34</v>
      </c>
      <c r="D9" s="50" t="s">
        <v>40</v>
      </c>
      <c r="E9" s="50" t="s">
        <v>35</v>
      </c>
      <c r="F9" s="51" t="s">
        <v>93</v>
      </c>
      <c r="G9" s="50" t="s">
        <v>103</v>
      </c>
      <c r="H9" s="51" t="s">
        <v>107</v>
      </c>
      <c r="I9" s="52" t="s">
        <v>39</v>
      </c>
      <c r="K9" t="s">
        <v>95</v>
      </c>
    </row>
    <row r="10" spans="1:11" ht="168" customHeight="1" x14ac:dyDescent="0.2">
      <c r="A10" s="53"/>
      <c r="B10" s="48">
        <f t="shared" ca="1" si="0"/>
        <v>2</v>
      </c>
      <c r="C10" s="49" t="s">
        <v>34</v>
      </c>
      <c r="D10" s="50" t="s">
        <v>36</v>
      </c>
      <c r="E10" s="50" t="s">
        <v>38</v>
      </c>
      <c r="F10" s="50" t="s">
        <v>43</v>
      </c>
      <c r="G10" s="50" t="s">
        <v>102</v>
      </c>
      <c r="H10" s="51" t="s">
        <v>107</v>
      </c>
      <c r="I10" s="52" t="s">
        <v>39</v>
      </c>
      <c r="K10" t="s">
        <v>96</v>
      </c>
    </row>
    <row r="11" spans="1:11" ht="214.8" customHeight="1" x14ac:dyDescent="0.2">
      <c r="A11" s="16" t="s">
        <v>37</v>
      </c>
      <c r="B11" s="20">
        <f t="shared" ca="1" si="0"/>
        <v>1</v>
      </c>
      <c r="C11" s="13" t="s">
        <v>34</v>
      </c>
      <c r="D11" s="14" t="s">
        <v>41</v>
      </c>
      <c r="E11" s="14" t="s">
        <v>42</v>
      </c>
      <c r="F11" s="36" t="s">
        <v>94</v>
      </c>
      <c r="G11" s="14" t="s">
        <v>104</v>
      </c>
      <c r="H11" s="36" t="s">
        <v>107</v>
      </c>
      <c r="I11" s="15" t="s">
        <v>39</v>
      </c>
    </row>
    <row r="12" spans="1:11" ht="214.2" customHeight="1" x14ac:dyDescent="0.2">
      <c r="A12" s="18"/>
      <c r="B12" s="22">
        <f t="shared" ca="1" si="0"/>
        <v>2</v>
      </c>
      <c r="C12" s="13" t="s">
        <v>34</v>
      </c>
      <c r="D12" s="17" t="s">
        <v>44</v>
      </c>
      <c r="E12" s="14" t="s">
        <v>45</v>
      </c>
      <c r="F12" s="14" t="s">
        <v>58</v>
      </c>
      <c r="G12" s="14" t="s">
        <v>104</v>
      </c>
      <c r="H12" s="36" t="s">
        <v>107</v>
      </c>
      <c r="I12" s="15" t="s">
        <v>39</v>
      </c>
    </row>
  </sheetData>
  <mergeCells count="5">
    <mergeCell ref="A1:B1"/>
    <mergeCell ref="A2:B3"/>
    <mergeCell ref="C2:C3"/>
    <mergeCell ref="A5:I5"/>
    <mergeCell ref="A6:I6"/>
  </mergeCells>
  <phoneticPr fontId="2"/>
  <conditionalFormatting sqref="B9:B12 A10:B12">
    <cfRule type="expression" dxfId="3" priority="36">
      <formula>A9&lt;&gt;""</formula>
    </cfRule>
  </conditionalFormatting>
  <dataValidations count="2">
    <dataValidation type="list" allowBlank="1" showInputMessage="1" showErrorMessage="1" sqref="C9:C12">
      <formula1>"正常,クライアントエラー,サーバーエラー"</formula1>
    </dataValidation>
    <dataValidation type="list" allowBlank="1" showInputMessage="1" showErrorMessage="1" sqref="I9:I12">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zoomScale="70" zoomScaleNormal="70" workbookViewId="0">
      <pane ySplit="8" topLeftCell="A9" activePane="bottomLeft" state="frozen"/>
      <selection pane="bottomLeft" activeCell="G8" sqref="G8"/>
    </sheetView>
  </sheetViews>
  <sheetFormatPr defaultRowHeight="13.2" x14ac:dyDescent="0.2"/>
  <cols>
    <col min="1" max="1" width="11.33203125" customWidth="1"/>
    <col min="2" max="2" width="8.5546875" customWidth="1"/>
    <col min="3" max="3" width="10.44140625" customWidth="1"/>
    <col min="4" max="4" width="25.109375" customWidth="1"/>
    <col min="5" max="5" width="51" bestFit="1" customWidth="1"/>
    <col min="6" max="7" width="41.6640625" customWidth="1"/>
    <col min="8" max="8" width="42" customWidth="1"/>
    <col min="9" max="9" width="16.6640625" customWidth="1"/>
  </cols>
  <sheetData>
    <row r="1" spans="1:9" ht="26.4" x14ac:dyDescent="0.2">
      <c r="A1" s="55" t="s">
        <v>6</v>
      </c>
      <c r="B1" s="56"/>
      <c r="C1" s="6" t="s">
        <v>7</v>
      </c>
      <c r="D1" s="6" t="s">
        <v>8</v>
      </c>
      <c r="E1" s="6" t="s">
        <v>9</v>
      </c>
      <c r="F1" s="6" t="s">
        <v>75</v>
      </c>
      <c r="G1" s="6" t="s">
        <v>11</v>
      </c>
      <c r="H1" s="7" t="s">
        <v>12</v>
      </c>
    </row>
    <row r="2" spans="1:9" x14ac:dyDescent="0.2">
      <c r="A2" s="57" t="s">
        <v>19</v>
      </c>
      <c r="B2" s="58"/>
      <c r="C2" s="61">
        <f>COUNTA($D$9:$D$65498)</f>
        <v>3</v>
      </c>
      <c r="D2" s="21" t="str">
        <f>[1]大中項目!B1</f>
        <v>EXCN</v>
      </c>
      <c r="E2" s="19" t="s">
        <v>76</v>
      </c>
      <c r="F2" s="9"/>
      <c r="G2" s="9"/>
      <c r="H2" s="8"/>
    </row>
    <row r="3" spans="1:9" x14ac:dyDescent="0.2">
      <c r="A3" s="59"/>
      <c r="B3" s="60"/>
      <c r="C3" s="62"/>
      <c r="D3" s="21" t="s">
        <v>77</v>
      </c>
      <c r="E3" s="19" t="s">
        <v>68</v>
      </c>
      <c r="F3" s="9">
        <v>41320</v>
      </c>
      <c r="G3" s="9"/>
      <c r="H3" s="9"/>
    </row>
    <row r="4" spans="1:9" x14ac:dyDescent="0.2">
      <c r="A4" s="10"/>
      <c r="B4" s="10"/>
      <c r="C4" s="10"/>
      <c r="D4" s="10"/>
      <c r="E4" s="10"/>
      <c r="F4" s="10"/>
      <c r="G4" s="10"/>
      <c r="H4" s="10"/>
      <c r="I4" s="10"/>
    </row>
    <row r="5" spans="1:9" x14ac:dyDescent="0.2">
      <c r="A5" s="71" t="s">
        <v>13</v>
      </c>
      <c r="B5" s="72"/>
      <c r="C5" s="72"/>
      <c r="D5" s="72"/>
      <c r="E5" s="72"/>
      <c r="F5" s="72"/>
      <c r="G5" s="72"/>
      <c r="H5" s="72"/>
      <c r="I5" s="73"/>
    </row>
    <row r="6" spans="1:9" ht="120" customHeight="1" x14ac:dyDescent="0.2">
      <c r="A6" s="74" t="s">
        <v>108</v>
      </c>
      <c r="B6" s="75"/>
      <c r="C6" s="75"/>
      <c r="D6" s="75"/>
      <c r="E6" s="75"/>
      <c r="F6" s="75"/>
      <c r="G6" s="75"/>
      <c r="H6" s="75"/>
      <c r="I6" s="76"/>
    </row>
    <row r="7" spans="1:9" x14ac:dyDescent="0.2">
      <c r="A7" s="11"/>
      <c r="B7" s="11"/>
      <c r="C7" s="11"/>
      <c r="D7" s="11"/>
      <c r="E7" s="11"/>
      <c r="F7" s="11"/>
      <c r="G7" s="11"/>
      <c r="H7" s="11"/>
      <c r="I7" s="11"/>
    </row>
    <row r="8" spans="1:9" ht="26.4" x14ac:dyDescent="0.2">
      <c r="A8" s="39" t="s">
        <v>4</v>
      </c>
      <c r="B8" s="40" t="s">
        <v>20</v>
      </c>
      <c r="C8" s="39" t="s">
        <v>14</v>
      </c>
      <c r="D8" s="39" t="s">
        <v>15</v>
      </c>
      <c r="E8" s="39" t="s">
        <v>16</v>
      </c>
      <c r="F8" s="40" t="s">
        <v>21</v>
      </c>
      <c r="G8" s="40" t="s">
        <v>22</v>
      </c>
      <c r="H8" s="39" t="s">
        <v>17</v>
      </c>
      <c r="I8" s="39" t="s">
        <v>18</v>
      </c>
    </row>
    <row r="9" spans="1:9" ht="338.25" customHeight="1" x14ac:dyDescent="0.2">
      <c r="A9" s="41" t="s">
        <v>78</v>
      </c>
      <c r="B9" s="42">
        <v>1</v>
      </c>
      <c r="C9" s="43" t="s">
        <v>79</v>
      </c>
      <c r="D9" s="44" t="s">
        <v>69</v>
      </c>
      <c r="E9" s="44" t="s">
        <v>80</v>
      </c>
      <c r="F9" s="45" t="s">
        <v>81</v>
      </c>
      <c r="G9" s="44" t="s">
        <v>110</v>
      </c>
      <c r="H9" s="45" t="s">
        <v>120</v>
      </c>
      <c r="I9" s="46" t="s">
        <v>39</v>
      </c>
    </row>
    <row r="10" spans="1:9" ht="190.5" customHeight="1" x14ac:dyDescent="0.2">
      <c r="A10" s="77" t="s">
        <v>82</v>
      </c>
      <c r="B10" s="79">
        <v>1</v>
      </c>
      <c r="C10" s="77" t="s">
        <v>79</v>
      </c>
      <c r="D10" s="81" t="s">
        <v>70</v>
      </c>
      <c r="E10" s="83" t="s">
        <v>83</v>
      </c>
      <c r="F10" s="69" t="s">
        <v>91</v>
      </c>
      <c r="G10" s="69" t="s">
        <v>117</v>
      </c>
      <c r="H10" s="69" t="s">
        <v>112</v>
      </c>
      <c r="I10" s="69" t="s">
        <v>39</v>
      </c>
    </row>
    <row r="11" spans="1:9" ht="190.5" customHeight="1" x14ac:dyDescent="0.2">
      <c r="A11" s="78"/>
      <c r="B11" s="80"/>
      <c r="C11" s="78"/>
      <c r="D11" s="82"/>
      <c r="E11" s="84"/>
      <c r="F11" s="70"/>
      <c r="G11" s="70"/>
      <c r="H11" s="70"/>
      <c r="I11" s="70"/>
    </row>
    <row r="12" spans="1:9" ht="283.5" customHeight="1" x14ac:dyDescent="0.2">
      <c r="A12" s="41" t="s">
        <v>82</v>
      </c>
      <c r="B12" s="42">
        <v>2</v>
      </c>
      <c r="C12" s="43" t="s">
        <v>79</v>
      </c>
      <c r="D12" s="44" t="s">
        <v>71</v>
      </c>
      <c r="E12" s="44" t="s">
        <v>84</v>
      </c>
      <c r="F12" s="47" t="s">
        <v>92</v>
      </c>
      <c r="G12" s="44" t="s">
        <v>110</v>
      </c>
      <c r="H12" s="44" t="s">
        <v>119</v>
      </c>
      <c r="I12" s="46"/>
    </row>
  </sheetData>
  <mergeCells count="14">
    <mergeCell ref="F10:F11"/>
    <mergeCell ref="G10:G11"/>
    <mergeCell ref="H10:H11"/>
    <mergeCell ref="I10:I11"/>
    <mergeCell ref="A1:B1"/>
    <mergeCell ref="A2:B3"/>
    <mergeCell ref="C2:C3"/>
    <mergeCell ref="A5:I5"/>
    <mergeCell ref="A6:I6"/>
    <mergeCell ref="A10:A11"/>
    <mergeCell ref="B10:B11"/>
    <mergeCell ref="C10:C11"/>
    <mergeCell ref="D10:D11"/>
    <mergeCell ref="E10:E11"/>
  </mergeCells>
  <phoneticPr fontId="2"/>
  <conditionalFormatting sqref="B9:B10 B12">
    <cfRule type="expression" dxfId="2" priority="1">
      <formula>B9&lt;&gt;""</formula>
    </cfRule>
  </conditionalFormatting>
  <dataValidations count="2">
    <dataValidation type="list" allowBlank="1" showInputMessage="1" showErrorMessage="1" sqref="C9:C12">
      <formula1>"正常,クライアントエラー,サーバーエラー"</formula1>
    </dataValidation>
    <dataValidation type="list" allowBlank="1" showInputMessage="1" showErrorMessage="1" sqref="I9:I12">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
  <sheetViews>
    <sheetView tabSelected="1" zoomScale="70" zoomScaleNormal="70" workbookViewId="0">
      <pane ySplit="8" topLeftCell="A9" activePane="bottomLeft" state="frozen"/>
      <selection pane="bottomLeft" activeCell="H8" sqref="H8"/>
    </sheetView>
  </sheetViews>
  <sheetFormatPr defaultRowHeight="13.2" x14ac:dyDescent="0.2"/>
  <cols>
    <col min="1" max="1" width="11.33203125" customWidth="1"/>
    <col min="2" max="2" width="8.5546875" customWidth="1"/>
    <col min="3" max="3" width="10.44140625" customWidth="1"/>
    <col min="4" max="4" width="25.109375" customWidth="1"/>
    <col min="5" max="5" width="42.6640625" customWidth="1"/>
    <col min="6" max="7" width="41.6640625" customWidth="1"/>
    <col min="8" max="8" width="42" customWidth="1"/>
    <col min="9" max="9" width="16.6640625" customWidth="1"/>
  </cols>
  <sheetData>
    <row r="1" spans="1:11" ht="26.4" x14ac:dyDescent="0.2">
      <c r="A1" s="55" t="s">
        <v>6</v>
      </c>
      <c r="B1" s="56"/>
      <c r="C1" s="6" t="s">
        <v>7</v>
      </c>
      <c r="D1" s="6" t="s">
        <v>8</v>
      </c>
      <c r="E1" s="6" t="s">
        <v>9</v>
      </c>
      <c r="F1" s="6" t="s">
        <v>75</v>
      </c>
      <c r="G1" s="6" t="s">
        <v>11</v>
      </c>
      <c r="H1" s="7" t="s">
        <v>12</v>
      </c>
    </row>
    <row r="2" spans="1:11" x14ac:dyDescent="0.2">
      <c r="A2" s="57" t="s">
        <v>19</v>
      </c>
      <c r="B2" s="58"/>
      <c r="C2" s="61">
        <f>COUNTA($D$9:$D$65498)</f>
        <v>2</v>
      </c>
      <c r="D2" s="21" t="str">
        <f>[1]大中項目!B1</f>
        <v>EXCN</v>
      </c>
      <c r="E2" s="19" t="s">
        <v>85</v>
      </c>
      <c r="F2" s="9"/>
      <c r="G2" s="9"/>
      <c r="H2" s="8"/>
    </row>
    <row r="3" spans="1:11" x14ac:dyDescent="0.2">
      <c r="A3" s="59"/>
      <c r="B3" s="60"/>
      <c r="C3" s="62"/>
      <c r="D3" s="21" t="s">
        <v>77</v>
      </c>
      <c r="E3" s="19" t="s">
        <v>86</v>
      </c>
      <c r="F3" s="9">
        <v>41320</v>
      </c>
      <c r="G3" s="9"/>
      <c r="H3" s="9"/>
    </row>
    <row r="4" spans="1:11" x14ac:dyDescent="0.2">
      <c r="A4" s="10"/>
      <c r="B4" s="10"/>
      <c r="C4" s="10"/>
      <c r="D4" s="10"/>
      <c r="E4" s="10"/>
      <c r="F4" s="10"/>
      <c r="G4" s="10"/>
      <c r="H4" s="10"/>
      <c r="I4" s="10"/>
    </row>
    <row r="5" spans="1:11" x14ac:dyDescent="0.2">
      <c r="A5" s="63" t="s">
        <v>13</v>
      </c>
      <c r="B5" s="64"/>
      <c r="C5" s="64"/>
      <c r="D5" s="64"/>
      <c r="E5" s="64"/>
      <c r="F5" s="64"/>
      <c r="G5" s="64"/>
      <c r="H5" s="64"/>
      <c r="I5" s="65"/>
    </row>
    <row r="6" spans="1:11" ht="120" customHeight="1" x14ac:dyDescent="0.2">
      <c r="A6" s="66"/>
      <c r="B6" s="67"/>
      <c r="C6" s="67"/>
      <c r="D6" s="67"/>
      <c r="E6" s="67"/>
      <c r="F6" s="67"/>
      <c r="G6" s="67"/>
      <c r="H6" s="67"/>
      <c r="I6" s="68"/>
    </row>
    <row r="7" spans="1:11" x14ac:dyDescent="0.2">
      <c r="A7" s="11"/>
      <c r="B7" s="11"/>
      <c r="C7" s="11"/>
      <c r="D7" s="11"/>
      <c r="E7" s="11"/>
      <c r="F7" s="11"/>
      <c r="G7" s="11"/>
      <c r="H7" s="11"/>
      <c r="I7" s="11"/>
    </row>
    <row r="8" spans="1:11" ht="26.4" x14ac:dyDescent="0.2">
      <c r="A8" s="39" t="s">
        <v>4</v>
      </c>
      <c r="B8" s="40" t="s">
        <v>20</v>
      </c>
      <c r="C8" s="39" t="s">
        <v>14</v>
      </c>
      <c r="D8" s="39" t="s">
        <v>15</v>
      </c>
      <c r="E8" s="39" t="s">
        <v>16</v>
      </c>
      <c r="F8" s="40" t="s">
        <v>21</v>
      </c>
      <c r="G8" s="40" t="s">
        <v>22</v>
      </c>
      <c r="H8" s="39" t="s">
        <v>17</v>
      </c>
      <c r="I8" s="39" t="s">
        <v>18</v>
      </c>
    </row>
    <row r="9" spans="1:11" ht="386.25" customHeight="1" x14ac:dyDescent="0.2">
      <c r="A9" s="77" t="s">
        <v>87</v>
      </c>
      <c r="B9" s="79">
        <v>1</v>
      </c>
      <c r="C9" s="77" t="s">
        <v>79</v>
      </c>
      <c r="D9" s="81" t="s">
        <v>73</v>
      </c>
      <c r="E9" s="83" t="s">
        <v>88</v>
      </c>
      <c r="F9" s="69" t="s">
        <v>90</v>
      </c>
      <c r="G9" s="69" t="s">
        <v>117</v>
      </c>
      <c r="H9" s="69" t="s">
        <v>112</v>
      </c>
      <c r="I9" s="69" t="s">
        <v>39</v>
      </c>
    </row>
    <row r="10" spans="1:11" ht="190.5" customHeight="1" x14ac:dyDescent="0.2">
      <c r="A10" s="78"/>
      <c r="B10" s="80"/>
      <c r="C10" s="78"/>
      <c r="D10" s="82"/>
      <c r="E10" s="84"/>
      <c r="F10" s="70"/>
      <c r="G10" s="70"/>
      <c r="H10" s="70"/>
      <c r="I10" s="70"/>
    </row>
    <row r="11" spans="1:11" ht="190.5" customHeight="1" x14ac:dyDescent="0.2">
      <c r="A11" s="77" t="s">
        <v>89</v>
      </c>
      <c r="B11" s="79">
        <v>1</v>
      </c>
      <c r="C11" s="77" t="s">
        <v>79</v>
      </c>
      <c r="D11" s="81" t="s">
        <v>97</v>
      </c>
      <c r="E11" s="83" t="s">
        <v>118</v>
      </c>
      <c r="F11" s="69" t="s">
        <v>98</v>
      </c>
      <c r="G11" s="69" t="s">
        <v>109</v>
      </c>
      <c r="H11" s="69" t="s">
        <v>114</v>
      </c>
      <c r="I11" s="69" t="s">
        <v>39</v>
      </c>
      <c r="K11" s="54" t="s">
        <v>113</v>
      </c>
    </row>
    <row r="12" spans="1:11" ht="283.5" customHeight="1" x14ac:dyDescent="0.2">
      <c r="A12" s="78"/>
      <c r="B12" s="80"/>
      <c r="C12" s="78"/>
      <c r="D12" s="82"/>
      <c r="E12" s="84"/>
      <c r="F12" s="70"/>
      <c r="G12" s="70"/>
      <c r="H12" s="70"/>
      <c r="I12" s="70"/>
    </row>
  </sheetData>
  <mergeCells count="23">
    <mergeCell ref="A9:A10"/>
    <mergeCell ref="B9:B10"/>
    <mergeCell ref="C9:C10"/>
    <mergeCell ref="D9:D10"/>
    <mergeCell ref="E9:E10"/>
    <mergeCell ref="A1:B1"/>
    <mergeCell ref="A2:B3"/>
    <mergeCell ref="C2:C3"/>
    <mergeCell ref="A5:I5"/>
    <mergeCell ref="A6:I6"/>
    <mergeCell ref="A11:A12"/>
    <mergeCell ref="B11:B12"/>
    <mergeCell ref="C11:C12"/>
    <mergeCell ref="D11:D12"/>
    <mergeCell ref="E11:E12"/>
    <mergeCell ref="G11:G12"/>
    <mergeCell ref="H11:H12"/>
    <mergeCell ref="I11:I12"/>
    <mergeCell ref="F9:F10"/>
    <mergeCell ref="G9:G10"/>
    <mergeCell ref="H9:H10"/>
    <mergeCell ref="I9:I10"/>
    <mergeCell ref="F11:F12"/>
  </mergeCells>
  <phoneticPr fontId="2"/>
  <conditionalFormatting sqref="B9">
    <cfRule type="expression" dxfId="1" priority="2">
      <formula>B9&lt;&gt;""</formula>
    </cfRule>
  </conditionalFormatting>
  <conditionalFormatting sqref="B11">
    <cfRule type="expression" dxfId="0" priority="1">
      <formula>B11&lt;&gt;""</formula>
    </cfRule>
  </conditionalFormatting>
  <dataValidations count="2">
    <dataValidation type="list" allowBlank="1" showInputMessage="1" showErrorMessage="1" sqref="I9:I12">
      <formula1>"Selenium:○,Seleniumu:△,Selenium:×,JUnit:○,JUnit:△,Junit:×,手動実行,机上"</formula1>
    </dataValidation>
    <dataValidation type="list" allowBlank="1" showInputMessage="1" showErrorMessage="1" sqref="C9:C12">
      <formula1>"正常,クライアントエラー,サーバーエラー"</formula1>
    </dataValidation>
  </dataValidations>
  <hyperlinks>
    <hyperlink ref="A2" location="大中項目!A1" display="目次へ"/>
    <hyperlink ref="K11" r:id="rId1"/>
  </hyperlinks>
  <pageMargins left="0.39370078740157483" right="0.39370078740157483" top="0.59055118110236227" bottom="0.59055118110236227" header="0.31496062992125984" footer="0.31496062992125984"/>
  <pageSetup paperSize="9" scale="59" fitToHeight="0" orientation="landscape" r:id="rId2"/>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大中項目</vt:lpstr>
      <vt:lpstr>EXCN03</vt:lpstr>
      <vt:lpstr>EXCN04</vt:lpstr>
      <vt:lpstr>EXCN05</vt:lpstr>
      <vt:lpstr>EXCN06</vt:lpstr>
      <vt:lpstr>EXCN03!Print_Titles</vt:lpstr>
      <vt:lpstr>EXCN04!Print_Titles</vt:lpstr>
      <vt:lpstr>EXCN05!Print_Titles</vt:lpstr>
      <vt:lpstr>EXCN06!Print_Titles</vt:lpstr>
      <vt:lpstr>大中項目!Print_Titles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tamuratsh</cp:lastModifiedBy>
  <cp:lastPrinted>2013-11-12T01:02:24Z</cp:lastPrinted>
  <dcterms:created xsi:type="dcterms:W3CDTF">2013-11-07T11:05:46Z</dcterms:created>
  <dcterms:modified xsi:type="dcterms:W3CDTF">2017-07-05T06:38:34Z</dcterms:modified>
</cp:coreProperties>
</file>