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pring-functionaltest\docs\02_機能毎のテスト\"/>
    </mc:Choice>
  </mc:AlternateContent>
  <bookViews>
    <workbookView xWindow="1440" yWindow="3480" windowWidth="25020" windowHeight="8325" activeTab="3"/>
  </bookViews>
  <sheets>
    <sheet name="大中項目" sheetId="1" r:id="rId1"/>
    <sheet name="EXHN02" sheetId="11" r:id="rId2"/>
    <sheet name="EXHN03" sheetId="8" r:id="rId3"/>
    <sheet name="EXHN06" sheetId="10" r:id="rId4"/>
    <sheet name="EXHN07" sheetId="9" r:id="rId5"/>
    <sheet name="EXHN08" sheetId="12" r:id="rId6"/>
  </sheets>
  <definedNames>
    <definedName name="_xlnm.Print_Titles" localSheetId="1">EXHN02!$1:$8</definedName>
    <definedName name="_xlnm.Print_Titles" localSheetId="2">EXHN03!$1:$8</definedName>
    <definedName name="_xlnm.Print_Titles" localSheetId="3">EXHN06!$1:$8</definedName>
    <definedName name="_xlnm.Print_Titles" localSheetId="4">EXHN07!$1:$8</definedName>
    <definedName name="_xlnm.Print_Titles" localSheetId="5">EXHN08!$1:$8</definedName>
    <definedName name="_xlnm.Print_Titles" localSheetId="0">大中項目!$1:$4</definedName>
  </definedNames>
  <calcPr calcId="162913"/>
</workbook>
</file>

<file path=xl/calcChain.xml><?xml version="1.0" encoding="utf-8"?>
<calcChain xmlns="http://schemas.openxmlformats.org/spreadsheetml/2006/main">
  <c r="D3" i="12" l="1"/>
  <c r="D2" i="12"/>
  <c r="C2" i="12"/>
  <c r="A20" i="1"/>
  <c r="C20" i="1" s="1"/>
  <c r="A9" i="12" s="1"/>
  <c r="B9" i="12" s="1"/>
  <c r="E3" i="8" l="1"/>
  <c r="E3" i="11" l="1"/>
  <c r="E3" i="10" l="1"/>
  <c r="D3" i="10"/>
  <c r="D2" i="10"/>
  <c r="C2" i="10"/>
  <c r="D3" i="9" l="1"/>
  <c r="D2" i="9"/>
  <c r="C2" i="9"/>
  <c r="D3" i="8"/>
  <c r="D2" i="8"/>
  <c r="C2" i="8"/>
  <c r="A19" i="1"/>
  <c r="C19" i="1" s="1"/>
  <c r="A9" i="9" s="1"/>
  <c r="B9" i="9" s="1"/>
  <c r="A18" i="1"/>
  <c r="A17" i="1"/>
  <c r="A16" i="1"/>
  <c r="C16" i="1" s="1"/>
  <c r="A15" i="1"/>
  <c r="A14" i="1"/>
  <c r="C14" i="1" s="1"/>
  <c r="A13" i="1"/>
  <c r="A12" i="1"/>
  <c r="A11" i="1"/>
  <c r="A10" i="1"/>
  <c r="A9" i="1"/>
  <c r="A8" i="1"/>
  <c r="A7" i="1"/>
  <c r="A6" i="1"/>
  <c r="A5" i="1"/>
  <c r="C5" i="1" s="1"/>
  <c r="C2" i="1" l="1"/>
  <c r="C17" i="1"/>
  <c r="C9" i="1"/>
  <c r="C10" i="1" s="1"/>
  <c r="E2" i="11"/>
  <c r="C6" i="1"/>
  <c r="C7" i="1" s="1"/>
  <c r="C8" i="1" s="1"/>
  <c r="C12" i="1"/>
  <c r="E2" i="8"/>
  <c r="C18" i="1"/>
  <c r="A9" i="10" s="1"/>
  <c r="B9" i="10" s="1"/>
  <c r="E2" i="10"/>
  <c r="C15" i="1"/>
  <c r="B10" i="10"/>
  <c r="C13" i="1" l="1"/>
  <c r="A10" i="8" s="1"/>
  <c r="B10" i="8" s="1"/>
  <c r="A9" i="8"/>
  <c r="B9" i="8" s="1"/>
  <c r="C11" i="1"/>
  <c r="B11" i="10"/>
  <c r="B10" i="9"/>
  <c r="B12" i="10"/>
  <c r="B11" i="8"/>
  <c r="B13" i="10"/>
  <c r="B11" i="9"/>
  <c r="B12" i="9"/>
  <c r="B13" i="9"/>
  <c r="B14" i="9" s="1"/>
  <c r="B15" i="9"/>
  <c r="B16" i="9"/>
  <c r="B17" i="9"/>
  <c r="B18" i="9"/>
  <c r="B19" i="9"/>
  <c r="B20" i="9"/>
  <c r="B21" i="9"/>
  <c r="B22" i="9" s="1"/>
  <c r="B23" i="9"/>
  <c r="B24" i="9" s="1"/>
</calcChain>
</file>

<file path=xl/sharedStrings.xml><?xml version="1.0" encoding="utf-8"?>
<sst xmlns="http://schemas.openxmlformats.org/spreadsheetml/2006/main" count="306" uniqueCount="184">
  <si>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</si>
  <si>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</si>
  <si>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</si>
  <si>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</si>
  <si>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</si>
  <si>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</si>
  <si>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</si>
  <si>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</si>
  <si>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</si>
  <si>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</si>
  <si>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</si>
  <si>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</si>
  <si>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</si>
  <si>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</si>
  <si>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</si>
  <si>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</si>
  <si>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</si>
  <si>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</si>
  <si>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</si>
  <si>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</si>
  <si>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</si>
  <si>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</si>
  <si>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</si>
  <si>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</si>
  <si>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例外ハンドリングの設定方法（xml設定）</t>
    <rPh sb="0" eb="2">
      <t>レイガイ</t>
    </rPh>
    <rPh sb="11" eb="13">
      <t>ホウホウ</t>
    </rPh>
    <rPh sb="17" eb="19">
      <t>セッテイ</t>
    </rPh>
    <phoneticPr fontId="2"/>
  </si>
  <si>
    <t>Serviceでの例外発生</t>
    <rPh sb="9" eb="11">
      <t>レイガイ</t>
    </rPh>
    <rPh sb="11" eb="13">
      <t>ハッセイ</t>
    </rPh>
    <phoneticPr fontId="2"/>
  </si>
  <si>
    <t>ビジネス例外を発生させ、処理が中断されることの確認</t>
    <rPh sb="12" eb="14">
      <t>ショリ</t>
    </rPh>
    <rPh sb="15" eb="17">
      <t>チュウダン</t>
    </rPh>
    <rPh sb="23" eb="25">
      <t>カクニン</t>
    </rPh>
    <phoneticPr fontId="2"/>
  </si>
  <si>
    <t>システム例外を発生させ、処理が中断されることの確認</t>
    <rPh sb="12" eb="14">
      <t>ショリ</t>
    </rPh>
    <rPh sb="15" eb="17">
      <t>チュウダン</t>
    </rPh>
    <rPh sb="23" eb="25">
      <t>カクニン</t>
    </rPh>
    <phoneticPr fontId="2"/>
  </si>
  <si>
    <t>例外をキャッチして処理が継続されることの確認</t>
    <rPh sb="20" eb="22">
      <t>カクニン</t>
    </rPh>
    <phoneticPr fontId="2"/>
  </si>
  <si>
    <t>例外発生時のControllerの記述方法</t>
    <rPh sb="0" eb="2">
      <t>レイガイ</t>
    </rPh>
    <rPh sb="2" eb="5">
      <t>ハッセイジ</t>
    </rPh>
    <rPh sb="17" eb="19">
      <t>キジュツ</t>
    </rPh>
    <rPh sb="19" eb="21">
      <t>ホウホウ</t>
    </rPh>
    <phoneticPr fontId="2"/>
  </si>
  <si>
    <t>例外発生時のJSPの記述方法</t>
    <rPh sb="0" eb="2">
      <t>レイガイ</t>
    </rPh>
    <rPh sb="2" eb="5">
      <t>ハッセイジ</t>
    </rPh>
    <rPh sb="10" eb="12">
      <t>キジュツ</t>
    </rPh>
    <rPh sb="12" eb="14">
      <t>ホウホウ</t>
    </rPh>
    <phoneticPr fontId="2"/>
  </si>
  <si>
    <t>exception発生時のメッセージをMessagesPanelTagを使用して画面表示されることの確認</t>
    <rPh sb="9" eb="11">
      <t>ハッセイ</t>
    </rPh>
    <rPh sb="11" eb="12">
      <t>ジ</t>
    </rPh>
    <rPh sb="50" eb="52">
      <t>カクニン</t>
    </rPh>
    <phoneticPr fontId="2"/>
  </si>
  <si>
    <t>システム例外の例外コードを設定し、画面表示されることの確認</t>
    <rPh sb="13" eb="15">
      <t>セッテイ</t>
    </rPh>
    <rPh sb="27" eb="29">
      <t>カクニン</t>
    </rPh>
    <phoneticPr fontId="2"/>
  </si>
  <si>
    <t>共通ライブラリから提供している例外ハンドリング用のクラスの確認</t>
    <rPh sb="29" eb="31">
      <t>カクニン</t>
    </rPh>
    <phoneticPr fontId="2"/>
  </si>
  <si>
    <t>共通ライブラリから提供している共通の例外ハンドリング用のクラスでメッセージ設定、ログ出力、ロールバックがされることの確認</t>
    <rPh sb="15" eb="17">
      <t>キョウツウ</t>
    </rPh>
    <rPh sb="37" eb="39">
      <t>セッテイ</t>
    </rPh>
    <rPh sb="42" eb="44">
      <t>シュツリョク</t>
    </rPh>
    <rPh sb="58" eb="60">
      <t>カクニン</t>
    </rPh>
    <phoneticPr fontId="2"/>
  </si>
  <si>
    <t>共通ライブラリから提供しているWeb特化の例外ハンドリング用のクラスでメッセージ設定、ログ出力がされることの確認</t>
    <rPh sb="18" eb="20">
      <t>トッカ</t>
    </rPh>
    <rPh sb="40" eb="42">
      <t>セッテイ</t>
    </rPh>
    <rPh sb="45" eb="47">
      <t>シュツリョク</t>
    </rPh>
    <rPh sb="54" eb="56">
      <t>カクニン</t>
    </rPh>
    <phoneticPr fontId="2"/>
  </si>
  <si>
    <t>SystemExceptionResolverのデフォルト設定を変更した場合、変更した設定が有効となることの確認</t>
    <rPh sb="29" eb="31">
      <t>セッテイ</t>
    </rPh>
    <rPh sb="32" eb="34">
      <t>ヘンコウ</t>
    </rPh>
    <rPh sb="36" eb="38">
      <t>バアイ</t>
    </rPh>
    <rPh sb="39" eb="41">
      <t>ヘンコウ</t>
    </rPh>
    <rPh sb="43" eb="45">
      <t>セッテイ</t>
    </rPh>
    <rPh sb="46" eb="48">
      <t>ユウコウ</t>
    </rPh>
    <rPh sb="54" eb="56">
      <t>カクニン</t>
    </rPh>
    <phoneticPr fontId="2"/>
  </si>
  <si>
    <t>DefaultHandlerExceptionResolverで設定されるHTTPレスポンスコードの確認</t>
    <rPh sb="50" eb="52">
      <t>カクニン</t>
    </rPh>
    <phoneticPr fontId="2"/>
  </si>
  <si>
    <t>DefaultHandlerExceptionResolver発生時に規定通りのHTTPステータスコードが取得できることの確認</t>
    <rPh sb="31" eb="34">
      <t>ハッセイジ</t>
    </rPh>
    <rPh sb="35" eb="37">
      <t>キテイ</t>
    </rPh>
    <rPh sb="37" eb="38">
      <t>ドオ</t>
    </rPh>
    <rPh sb="53" eb="55">
      <t>シュトク</t>
    </rPh>
    <rPh sb="61" eb="63">
      <t>カクニン</t>
    </rPh>
    <phoneticPr fontId="2"/>
  </si>
  <si>
    <t>EXHN</t>
    <phoneticPr fontId="2"/>
  </si>
  <si>
    <t>例外ハンドリング</t>
    <phoneticPr fontId="2"/>
  </si>
  <si>
    <t>Selenium:○</t>
  </si>
  <si>
    <t>サーバーエラー</t>
  </si>
  <si>
    <t>web.xmlの&lt;error-page&gt;の設定でサーブレットコンテナが画面遷移することの確認</t>
    <rPh sb="21" eb="23">
      <t>セッテイ</t>
    </rPh>
    <phoneticPr fontId="2"/>
  </si>
  <si>
    <t>Controllerのメソッド単位で例外をハンドリングすることの確認</t>
    <rPh sb="18" eb="20">
      <t>レイガイ</t>
    </rPh>
    <phoneticPr fontId="2"/>
  </si>
  <si>
    <t>Controllerのクラス単位で例外をハンドリングすることの確認</t>
    <rPh sb="14" eb="16">
      <t>タンイ</t>
    </rPh>
    <rPh sb="31" eb="33">
      <t>カクニン</t>
    </rPh>
    <phoneticPr fontId="2"/>
  </si>
  <si>
    <t xml:space="preserve">ControllerでtryでServiceのメソッドを呼び出す。
ServiceでBusinessExceptionを発生させる。
Catchしてメッセージを正常時と変更する。
</t>
    <rPh sb="28" eb="29">
      <t>ヨ</t>
    </rPh>
    <rPh sb="30" eb="31">
      <t>ダ</t>
    </rPh>
    <rPh sb="61" eb="63">
      <t>ハッセイ</t>
    </rPh>
    <rPh sb="82" eb="84">
      <t>セイジョウ</t>
    </rPh>
    <rPh sb="84" eb="85">
      <t>ジ</t>
    </rPh>
    <rPh sb="86" eb="88">
      <t>ヘンコウ</t>
    </rPh>
    <phoneticPr fontId="2"/>
  </si>
  <si>
    <t xml:space="preserve">Controllerのメソッド単位で例外がハンドリングされることを確認する。
</t>
    <rPh sb="15" eb="17">
      <t>タンイ</t>
    </rPh>
    <rPh sb="18" eb="20">
      <t>レイガイ</t>
    </rPh>
    <rPh sb="33" eb="35">
      <t>カクニン</t>
    </rPh>
    <phoneticPr fontId="2"/>
  </si>
  <si>
    <t xml:space="preserve">@ExceptionHandlerを使用して、Contlloer単位でExceptionがハンドリングされることを確認する。
Controller単位であることを確認するために2つのメソッドで実行する。
</t>
    <rPh sb="18" eb="20">
      <t>シヨウ</t>
    </rPh>
    <rPh sb="32" eb="34">
      <t>タンイ</t>
    </rPh>
    <rPh sb="57" eb="59">
      <t>カクニン</t>
    </rPh>
    <rPh sb="73" eb="75">
      <t>タンイ</t>
    </rPh>
    <rPh sb="81" eb="83">
      <t>カクニン</t>
    </rPh>
    <rPh sb="96" eb="98">
      <t>ジッコウ</t>
    </rPh>
    <phoneticPr fontId="2"/>
  </si>
  <si>
    <t xml:space="preserve">Controllerのメソッドで例外をハンドリングしない。
ServiceでBusinessExceptionを発生させる。
Controllerのメソッドは2つ作成し、エラー時と同じメッセージキーに違う値を登録する。
Contloerに@ExceptionHandler(BusinessException.class)を付与したメソッドを作成し、メッセージを正常時と変更する。
</t>
    <rPh sb="16" eb="18">
      <t>レイガイ</t>
    </rPh>
    <rPh sb="57" eb="59">
      <t>ハッセイ</t>
    </rPh>
    <rPh sb="83" eb="85">
      <t>サクセイ</t>
    </rPh>
    <rPh sb="90" eb="91">
      <t>ジ</t>
    </rPh>
    <rPh sb="92" eb="93">
      <t>オナ</t>
    </rPh>
    <rPh sb="102" eb="103">
      <t>チガ</t>
    </rPh>
    <rPh sb="104" eb="105">
      <t>アタイ</t>
    </rPh>
    <rPh sb="106" eb="108">
      <t>トウロク</t>
    </rPh>
    <rPh sb="165" eb="167">
      <t>フヨ</t>
    </rPh>
    <rPh sb="174" eb="176">
      <t>サクセイ</t>
    </rPh>
    <phoneticPr fontId="2"/>
  </si>
  <si>
    <t>石綿　真介</t>
    <rPh sb="0" eb="2">
      <t>イシワタ</t>
    </rPh>
    <rPh sb="3" eb="5">
      <t>シンスケ</t>
    </rPh>
    <phoneticPr fontId="2"/>
  </si>
  <si>
    <t xml:space="preserve">HttpRequestMethodNotSupportedException発生時ににHTTPステータスが405になることを確認する。
</t>
    <rPh sb="38" eb="41">
      <t>ハッセイジ</t>
    </rPh>
    <phoneticPr fontId="2"/>
  </si>
  <si>
    <t xml:space="preserve">HttpMediaTypeNotSupportedException発生時ににHTTPステータスが415になることを確認する。
</t>
    <rPh sb="34" eb="37">
      <t>ハッセイジ</t>
    </rPh>
    <phoneticPr fontId="2"/>
  </si>
  <si>
    <t xml:space="preserve">HttpMediaTypeNotAcceptableExceptionn発生時ににHTTPステータスが406になることを確認する。
</t>
    <rPh sb="36" eb="39">
      <t>ハッセイジ</t>
    </rPh>
    <phoneticPr fontId="2"/>
  </si>
  <si>
    <t xml:space="preserve">MissingServletRequestParameterException発生時ににHTTPステータスが400になることを確認する。
</t>
    <rPh sb="39" eb="42">
      <t>ハッセイジ</t>
    </rPh>
    <phoneticPr fontId="2"/>
  </si>
  <si>
    <t xml:space="preserve">ConversionNotSupportedExceptionn発生時ににHTTPステータスが500になることを確認する。
</t>
    <rPh sb="32" eb="35">
      <t>ハッセイジ</t>
    </rPh>
    <phoneticPr fontId="2"/>
  </si>
  <si>
    <t xml:space="preserve">TypeMismatchExceptionn発生時ににHTTPステータスが400になることを確認する。
</t>
    <rPh sb="22" eb="25">
      <t>ハッセイジ</t>
    </rPh>
    <phoneticPr fontId="2"/>
  </si>
  <si>
    <t xml:space="preserve">HttpMessageNotReadableException発生時ににHTTPステータスが400になることを確認する。
</t>
    <rPh sb="31" eb="34">
      <t>ハッセイジ</t>
    </rPh>
    <phoneticPr fontId="2"/>
  </si>
  <si>
    <t xml:space="preserve">HttpMessageNotWritableException発生時ににHTTPステータスが500になることを確認する。
</t>
    <rPh sb="31" eb="34">
      <t>ハッセイジ</t>
    </rPh>
    <phoneticPr fontId="2"/>
  </si>
  <si>
    <t xml:space="preserve">MethodArgumentNotValidException発生時ににHTTPステータスが400になることを確認する。
</t>
    <rPh sb="31" eb="34">
      <t>ハッセイジ</t>
    </rPh>
    <phoneticPr fontId="2"/>
  </si>
  <si>
    <t xml:space="preserve">BindException発生時ににHTTPステータスが400になることを確認する。
</t>
    <rPh sb="13" eb="16">
      <t>ハッセイジ</t>
    </rPh>
    <phoneticPr fontId="2"/>
  </si>
  <si>
    <t xml:space="preserve">MissingServletRequestPartException発生時ににHTTPステータスが400になることを確認する。
</t>
    <rPh sb="34" eb="37">
      <t>ハッセイジ</t>
    </rPh>
    <phoneticPr fontId="2"/>
  </si>
  <si>
    <t>バリデーションの条件に違反する値をリクエストする。</t>
    <rPh sb="8" eb="10">
      <t>ジョウケン</t>
    </rPh>
    <rPh sb="11" eb="13">
      <t>イハン</t>
    </rPh>
    <rPh sb="15" eb="16">
      <t>アタイ</t>
    </rPh>
    <phoneticPr fontId="2"/>
  </si>
  <si>
    <t xml:space="preserve">返却されたHTTPステータスが400であることを確認する。
</t>
    <rPh sb="0" eb="2">
      <t>ヘンキャク</t>
    </rPh>
    <rPh sb="24" eb="26">
      <t>カクニン</t>
    </rPh>
    <phoneticPr fontId="2"/>
  </si>
  <si>
    <t xml:space="preserve">返却されたHTTPステータスが405であることを確認する。
</t>
    <rPh sb="0" eb="2">
      <t>ヘンキャク</t>
    </rPh>
    <rPh sb="24" eb="26">
      <t>カクニン</t>
    </rPh>
    <phoneticPr fontId="2"/>
  </si>
  <si>
    <t xml:space="preserve">返却されたHTTPステータスが415であることを確認する。
</t>
    <rPh sb="0" eb="2">
      <t>ヘンキャク</t>
    </rPh>
    <rPh sb="24" eb="26">
      <t>カクニン</t>
    </rPh>
    <phoneticPr fontId="2"/>
  </si>
  <si>
    <t xml:space="preserve">返却されたHTTPステータスが406であることを確認する。
</t>
    <rPh sb="0" eb="2">
      <t>ヘンキャク</t>
    </rPh>
    <rPh sb="24" eb="26">
      <t>カクニン</t>
    </rPh>
    <phoneticPr fontId="2"/>
  </si>
  <si>
    <t xml:space="preserve">返却されたHTTPステータスが500であることを確認する。
</t>
    <rPh sb="0" eb="2">
      <t>ヘンキャク</t>
    </rPh>
    <rPh sb="24" eb="26">
      <t>カクニン</t>
    </rPh>
    <phoneticPr fontId="2"/>
  </si>
  <si>
    <t xml:space="preserve">該当の変数に型が一致しないリクエストをする。
</t>
    <rPh sb="0" eb="2">
      <t>ガイトウ</t>
    </rPh>
    <rPh sb="3" eb="5">
      <t>ヘンスウ</t>
    </rPh>
    <rPh sb="6" eb="7">
      <t>カタ</t>
    </rPh>
    <rPh sb="8" eb="10">
      <t>イッチ</t>
    </rPh>
    <phoneticPr fontId="2"/>
  </si>
  <si>
    <t xml:space="preserve">数値の変数に"a"をリクエストする。
</t>
    <rPh sb="0" eb="2">
      <t>スウチ</t>
    </rPh>
    <rPh sb="3" eb="5">
      <t>ヘンスウ</t>
    </rPh>
    <phoneticPr fontId="2"/>
  </si>
  <si>
    <t>HttpMediaTypeNotSupportedExceptionを発生させる。</t>
    <rPh sb="35" eb="37">
      <t>ハッセイ</t>
    </rPh>
    <phoneticPr fontId="2"/>
  </si>
  <si>
    <t>HttpMediaTypeNotAcceptableExceptionを発生させる。</t>
    <rPh sb="36" eb="38">
      <t>ハッセイ</t>
    </rPh>
    <phoneticPr fontId="2"/>
  </si>
  <si>
    <t>MissingServletRequestParameterExceptionを発生させる。</t>
    <rPh sb="40" eb="42">
      <t>ハッセイ</t>
    </rPh>
    <phoneticPr fontId="2"/>
  </si>
  <si>
    <t>ServletRequestBindingExceptionを発生させる。</t>
    <rPh sb="31" eb="33">
      <t>ハッセイ</t>
    </rPh>
    <phoneticPr fontId="2"/>
  </si>
  <si>
    <t>ConversionNotSupportedExceptionを発生させる。</t>
    <rPh sb="32" eb="34">
      <t>ハッセイ</t>
    </rPh>
    <phoneticPr fontId="2"/>
  </si>
  <si>
    <t>HttpMessageNotReadableExceptionを発生させる。</t>
    <rPh sb="32" eb="34">
      <t>ハッセイ</t>
    </rPh>
    <phoneticPr fontId="2"/>
  </si>
  <si>
    <t>HttpMessageNotWritableExceptionを発生させる。</t>
    <rPh sb="32" eb="34">
      <t>ハッセイ</t>
    </rPh>
    <phoneticPr fontId="2"/>
  </si>
  <si>
    <t>MethodArgumentNotValidExceptionを発生させる。</t>
    <rPh sb="32" eb="34">
      <t>ハッセイ</t>
    </rPh>
    <phoneticPr fontId="2"/>
  </si>
  <si>
    <t>MissingServletRequestPartExceptionを発生させる。</t>
    <rPh sb="35" eb="37">
      <t>ハッセイ</t>
    </rPh>
    <phoneticPr fontId="2"/>
  </si>
  <si>
    <t>ガイドラインの共通設定で想定通りの共通ライブラリがメッセージコードを格納することの確認</t>
    <rPh sb="7" eb="9">
      <t>キョウツウ</t>
    </rPh>
    <rPh sb="12" eb="14">
      <t>ソウテイ</t>
    </rPh>
    <rPh sb="14" eb="15">
      <t>ドオ</t>
    </rPh>
    <rPh sb="17" eb="19">
      <t>キョウツウ</t>
    </rPh>
    <rPh sb="34" eb="36">
      <t>カクノウ</t>
    </rPh>
    <rPh sb="41" eb="43">
      <t>カクニン</t>
    </rPh>
    <phoneticPr fontId="2"/>
  </si>
  <si>
    <t>ドメイン層のガイドラインの設定で共通ライブラリがログ出力されることの確認</t>
    <rPh sb="26" eb="28">
      <t>シュツリョク</t>
    </rPh>
    <rPh sb="34" eb="36">
      <t>カクニン</t>
    </rPh>
    <phoneticPr fontId="2"/>
  </si>
  <si>
    <t>アプリケーション層のガイドラインの共通設定でライブラリが想定通りのログを出力することと画面遷移することの確認</t>
    <rPh sb="52" eb="54">
      <t>カクニン</t>
    </rPh>
    <phoneticPr fontId="2"/>
  </si>
  <si>
    <t>EXHN07</t>
  </si>
  <si>
    <t>DefaultHandlerExceptionResolverで設定されるHTTPレスポンスコードの確認</t>
  </si>
  <si>
    <t>SystemExceptionResolverの設定値を変更し、システム例外をスローする。</t>
    <rPh sb="24" eb="26">
      <t>セッテイ</t>
    </rPh>
    <rPh sb="26" eb="27">
      <t>チ</t>
    </rPh>
    <rPh sb="28" eb="30">
      <t>ヘンコウ</t>
    </rPh>
    <rPh sb="36" eb="38">
      <t>レイガイ</t>
    </rPh>
    <phoneticPr fontId="2"/>
  </si>
  <si>
    <t>例外ハンドリング用クラスであるSystemExceptionResolverの設定値を変更しない場合、ハンドリング可能なことを確認する。</t>
    <rPh sb="0" eb="2">
      <t>レイガイ</t>
    </rPh>
    <rPh sb="8" eb="9">
      <t>ヨウ</t>
    </rPh>
    <rPh sb="39" eb="41">
      <t>セッテイ</t>
    </rPh>
    <rPh sb="41" eb="42">
      <t>チ</t>
    </rPh>
    <rPh sb="43" eb="45">
      <t>ヘンコウ</t>
    </rPh>
    <rPh sb="48" eb="50">
      <t>バアイ</t>
    </rPh>
    <rPh sb="57" eb="59">
      <t>カノウ</t>
    </rPh>
    <rPh sb="63" eb="65">
      <t>カクニン</t>
    </rPh>
    <phoneticPr fontId="2"/>
  </si>
  <si>
    <t>SystemExceptionResolverの設定値を変更せず、システム例外をスローする。</t>
    <rPh sb="24" eb="26">
      <t>セッテイ</t>
    </rPh>
    <rPh sb="26" eb="27">
      <t>チ</t>
    </rPh>
    <rPh sb="28" eb="30">
      <t>ヘンコウ</t>
    </rPh>
    <rPh sb="37" eb="39">
      <t>レイガイ</t>
    </rPh>
    <phoneticPr fontId="2"/>
  </si>
  <si>
    <t>例外ハンドリング用クラスであるSystemExceptionResolverでビジネス例外メッセージの属性名を変更した場合、変更した属性名でメッセージを出力することができることを確認する。</t>
    <rPh sb="43" eb="44">
      <t>レイ</t>
    </rPh>
    <rPh sb="44" eb="45">
      <t>ガイ</t>
    </rPh>
    <rPh sb="51" eb="53">
      <t>ゾクセイ</t>
    </rPh>
    <rPh sb="53" eb="54">
      <t>メイ</t>
    </rPh>
    <rPh sb="62" eb="64">
      <t>ヘンコウ</t>
    </rPh>
    <rPh sb="66" eb="68">
      <t>ゾクセイ</t>
    </rPh>
    <rPh sb="68" eb="69">
      <t>メイ</t>
    </rPh>
    <rPh sb="76" eb="78">
      <t>シュツリョク</t>
    </rPh>
    <rPh sb="89" eb="91">
      <t>カクニン</t>
    </rPh>
    <phoneticPr fontId="2"/>
  </si>
  <si>
    <t>SystemExceptionResolverのビジネス例外メッセージの属性名を変更し、ビジネス例外をスローする。</t>
    <rPh sb="28" eb="30">
      <t>レイガイ</t>
    </rPh>
    <rPh sb="36" eb="38">
      <t>ゾクセイ</t>
    </rPh>
    <rPh sb="38" eb="39">
      <t>メイ</t>
    </rPh>
    <rPh sb="40" eb="42">
      <t>ヘンコウ</t>
    </rPh>
    <rPh sb="48" eb="50">
      <t>レイガイ</t>
    </rPh>
    <phoneticPr fontId="2"/>
  </si>
  <si>
    <t>例外ハンドリング用クラスであるSystemExceptionResolverでビジネス例外メッセージの属性名を変更しない場合、デフォルトの属性名でメッセージを出力することができることを確認する。</t>
    <rPh sb="43" eb="44">
      <t>レイ</t>
    </rPh>
    <rPh sb="44" eb="45">
      <t>ガイ</t>
    </rPh>
    <rPh sb="51" eb="53">
      <t>ゾクセイ</t>
    </rPh>
    <rPh sb="53" eb="54">
      <t>メイ</t>
    </rPh>
    <rPh sb="69" eb="71">
      <t>ゾクセイ</t>
    </rPh>
    <rPh sb="71" eb="72">
      <t>メイ</t>
    </rPh>
    <rPh sb="79" eb="81">
      <t>シュツリョク</t>
    </rPh>
    <rPh sb="92" eb="94">
      <t>カクニン</t>
    </rPh>
    <phoneticPr fontId="2"/>
  </si>
  <si>
    <t>SystemExceptionResolverのデフォルト定義を使用し、ビジネス例外をスローする。</t>
    <rPh sb="29" eb="31">
      <t>テイギ</t>
    </rPh>
    <rPh sb="32" eb="34">
      <t>シヨウ</t>
    </rPh>
    <rPh sb="40" eb="42">
      <t>レイガイ</t>
    </rPh>
    <phoneticPr fontId="2"/>
  </si>
  <si>
    <t>2つの処理を呼び出しても両方
画面に"Exception message from EXHN"が表示されることを確認する。</t>
    <rPh sb="3" eb="5">
      <t>ショリ</t>
    </rPh>
    <rPh sb="6" eb="7">
      <t>ヨ</t>
    </rPh>
    <rPh sb="8" eb="9">
      <t>ダ</t>
    </rPh>
    <rPh sb="12" eb="14">
      <t>リョウホウ</t>
    </rPh>
    <phoneticPr fontId="2"/>
  </si>
  <si>
    <t xml:space="preserve">・ビジネスエラー画面に遷移すること。
・Bussiness Exception occurred!!　が出力されていること
</t>
    <rPh sb="11" eb="13">
      <t>センイ</t>
    </rPh>
    <phoneticPr fontId="2"/>
  </si>
  <si>
    <t>ControllerがServletRequestBindingExceptionをthrowする。</t>
    <phoneticPr fontId="2"/>
  </si>
  <si>
    <t>ControllerがConversionNotSupportedExceptionをthrowする。</t>
    <phoneticPr fontId="2"/>
  </si>
  <si>
    <t>ControllerがHttpMessageNotReadableExceptionをthrowする。</t>
    <phoneticPr fontId="2"/>
  </si>
  <si>
    <t>ControllerがHttpMessageNotWritableExceptionをthrowする。</t>
    <phoneticPr fontId="2"/>
  </si>
  <si>
    <t>ControllerがMethodArgumentNotValidExceptionをthrowする。</t>
    <phoneticPr fontId="2"/>
  </si>
  <si>
    <t>JUnit:○</t>
  </si>
  <si>
    <t>試験項目表</t>
  </si>
  <si>
    <t>作成者/作成日</t>
  </si>
  <si>
    <t>EXHN</t>
  </si>
  <si>
    <t>例外ハンドリング</t>
  </si>
  <si>
    <t>Case
ID</t>
  </si>
  <si>
    <t>試験条件詳細【実施条件】</t>
  </si>
  <si>
    <t>EXHN0201</t>
  </si>
  <si>
    <t>EXHN0202</t>
  </si>
  <si>
    <t>EXHN0203</t>
  </si>
  <si>
    <t>総件数</t>
    <rPh sb="0" eb="3">
      <t>ソウケンスウ</t>
    </rPh>
    <phoneticPr fontId="2"/>
  </si>
  <si>
    <t>SystemExceptionResolverの設定項目</t>
    <phoneticPr fontId="2"/>
  </si>
  <si>
    <t xml:space="preserve">application-messages.propertiesに
e.sf.exhn.8000=Exception message from catch
e.sf.exhn.8001=After exception message from catch
e.sf.exhn.8010=Before exception message from method A
e.sf.exhn.8011=Before exception message from method B
e.sf.exhn.8020=Exception message from EXHN
を定義しておく。
</t>
    <phoneticPr fontId="2"/>
  </si>
  <si>
    <t xml:space="preserve">画面に"After exception message from catch"が表示されることを確認する。
</t>
    <rPh sb="0" eb="2">
      <t>ガメン</t>
    </rPh>
    <rPh sb="40" eb="42">
      <t>ヒョウジ</t>
    </rPh>
    <rPh sb="48" eb="50">
      <t>カクニン</t>
    </rPh>
    <phoneticPr fontId="2"/>
  </si>
  <si>
    <t>ControllerがHttpMediaTypeNotAcceptableExceptionをthrowする。</t>
    <phoneticPr fontId="2"/>
  </si>
  <si>
    <t>application-messages.propertiesに
e.sf.exhn.8002=Bussiness Exception occurred!!
を定義しておく。</t>
    <rPh sb="80" eb="82">
      <t>テイギ</t>
    </rPh>
    <phoneticPr fontId="2"/>
  </si>
  <si>
    <t>ControllerがHttpMediaTypeNotSupportedExceptionをthrowする。</t>
    <phoneticPr fontId="2"/>
  </si>
  <si>
    <t xml:space="preserve">ServletRequestBindingException発生時ににHTTPステータスが400になることを確認する。
</t>
    <rPh sb="30" eb="33">
      <t>ハッセイジ</t>
    </rPh>
    <phoneticPr fontId="2"/>
  </si>
  <si>
    <t>ControllerがMissingServletRequestPartExceptionをthrowする。</t>
    <phoneticPr fontId="2"/>
  </si>
  <si>
    <t>該当リクエストURLにheadメソッドを用意しない。
リクエストにheadを指定する。</t>
    <rPh sb="0" eb="2">
      <t>ガイトウ</t>
    </rPh>
    <rPh sb="20" eb="22">
      <t>ヨウイ</t>
    </rPh>
    <rPh sb="39" eb="41">
      <t>シテイ</t>
    </rPh>
    <phoneticPr fontId="2"/>
  </si>
  <si>
    <t>BeanValidationを設定したフォームに対して入力エラーとなるリクエストを送信する。</t>
    <rPh sb="15" eb="17">
      <t>セッテイ</t>
    </rPh>
    <rPh sb="24" eb="25">
      <t>タイ</t>
    </rPh>
    <rPh sb="27" eb="29">
      <t>ニュウリョク</t>
    </rPh>
    <rPh sb="41" eb="43">
      <t>ソウシン</t>
    </rPh>
    <phoneticPr fontId="2"/>
  </si>
  <si>
    <t xml:space="preserve">ビジネス例外を発生させ、処理が継続されないことを確認する。
</t>
    <rPh sb="4" eb="6">
      <t>レイガイ</t>
    </rPh>
    <rPh sb="7" eb="9">
      <t>ハッセイ</t>
    </rPh>
    <phoneticPr fontId="2"/>
  </si>
  <si>
    <t xml:space="preserve">システム例外を発生させ、処理が継続されないことを確認する。
</t>
    <rPh sb="4" eb="6">
      <t>レイガイ</t>
    </rPh>
    <rPh sb="7" eb="9">
      <t>ハッセイ</t>
    </rPh>
    <phoneticPr fontId="2"/>
  </si>
  <si>
    <t>ServiceでBusinessExceptionを発生させる。
後続処理として、DBを更新する処理を設定する。</t>
    <phoneticPr fontId="2"/>
  </si>
  <si>
    <t xml:space="preserve">Service層でBusinessExceptionをスローする。
</t>
    <rPh sb="7" eb="8">
      <t>ソウ</t>
    </rPh>
    <phoneticPr fontId="2"/>
  </si>
  <si>
    <t>DBを更新するリクエストを実行する。</t>
    <rPh sb="3" eb="5">
      <t>コウシン</t>
    </rPh>
    <rPh sb="13" eb="15">
      <t>ジッコウ</t>
    </rPh>
    <phoneticPr fontId="2"/>
  </si>
  <si>
    <t xml:space="preserve">ビジネスエラー画面に遷移すること。
データベースの値が更新されていないことを確認する。
</t>
    <rPh sb="7" eb="9">
      <t>ガメン</t>
    </rPh>
    <rPh sb="10" eb="12">
      <t>センイ</t>
    </rPh>
    <rPh sb="25" eb="26">
      <t>アタイ</t>
    </rPh>
    <rPh sb="27" eb="29">
      <t>コウシン</t>
    </rPh>
    <rPh sb="38" eb="40">
      <t>カクニン</t>
    </rPh>
    <phoneticPr fontId="2"/>
  </si>
  <si>
    <t xml:space="preserve">システムエラー画面に遷移すること。
データベースの値が更新されていないことを確認する。
</t>
    <rPh sb="7" eb="9">
      <t>ガメン</t>
    </rPh>
    <rPh sb="10" eb="12">
      <t>センイ</t>
    </rPh>
    <rPh sb="25" eb="26">
      <t>アタイ</t>
    </rPh>
    <rPh sb="27" eb="29">
      <t>コウシン</t>
    </rPh>
    <rPh sb="38" eb="40">
      <t>カクニン</t>
    </rPh>
    <phoneticPr fontId="2"/>
  </si>
  <si>
    <t xml:space="preserve">ServiceでSystemExceptionを発生させる。
後続処理として、DBを更新する処理を設定する。
</t>
    <rPh sb="31" eb="33">
      <t>コウゾク</t>
    </rPh>
    <rPh sb="33" eb="35">
      <t>ショリ</t>
    </rPh>
    <rPh sb="42" eb="44">
      <t>コウシン</t>
    </rPh>
    <rPh sb="46" eb="48">
      <t>ショリ</t>
    </rPh>
    <rPh sb="49" eb="51">
      <t>セッテイ</t>
    </rPh>
    <phoneticPr fontId="2"/>
  </si>
  <si>
    <t xml:space="preserve">データベースを更新する処理を実行する。
ServiceでIOExceptionを発生させる。
ServiceでCatchしてログを出力する。
</t>
    <phoneticPr fontId="2"/>
  </si>
  <si>
    <t xml:space="preserve">Service層でSystemExceptionをスローする。
</t>
    <phoneticPr fontId="2"/>
  </si>
  <si>
    <t>Service層でスローされたIOExceptionをキャッチし、例外情報をログに出力する。</t>
    <rPh sb="33" eb="35">
      <t>レイガイ</t>
    </rPh>
    <rPh sb="35" eb="37">
      <t>ジョウホウ</t>
    </rPh>
    <rPh sb="41" eb="43">
      <t>シュツリョク</t>
    </rPh>
    <phoneticPr fontId="2"/>
  </si>
  <si>
    <t>システムエラー画面に遷移しないこと。
データベースの値が更新されていることを確認する。
エラーログが出力されていること。</t>
    <rPh sb="7" eb="9">
      <t>ガメン</t>
    </rPh>
    <rPh sb="10" eb="12">
      <t>センイ</t>
    </rPh>
    <rPh sb="26" eb="27">
      <t>アタイ</t>
    </rPh>
    <rPh sb="28" eb="30">
      <t>コウシン</t>
    </rPh>
    <rPh sb="38" eb="40">
      <t>カクニン</t>
    </rPh>
    <rPh sb="51" eb="53">
      <t>シュツリョク</t>
    </rPh>
    <phoneticPr fontId="2"/>
  </si>
  <si>
    <t xml:space="preserve">任意の例外を発生させ、キャッチしてログ出力し、処理が継続されることを確認する。
</t>
    <rPh sb="0" eb="2">
      <t>ニンイ</t>
    </rPh>
    <rPh sb="3" eb="5">
      <t>レイガイ</t>
    </rPh>
    <rPh sb="6" eb="8">
      <t>ハッセイ</t>
    </rPh>
    <rPh sb="19" eb="21">
      <t>シュツリョク</t>
    </rPh>
    <rPh sb="23" eb="25">
      <t>ショリ</t>
    </rPh>
    <rPh sb="26" eb="28">
      <t>ケイゾク</t>
    </rPh>
    <rPh sb="34" eb="36">
      <t>カクニン</t>
    </rPh>
    <phoneticPr fontId="2"/>
  </si>
  <si>
    <t xml:space="preserve">・システムエラー画面に遷移すること。
・e.sf.exhn.9000　が出力されていること
・not found upload file.　が出力されていること
HTTPレスポンスヘッダに以下が設定されていること。
・X-Exception-Code : e.sf.exhn.9000
</t>
    <phoneticPr fontId="2"/>
  </si>
  <si>
    <t xml:space="preserve">以下のSystemException をDomain層でスローする
new SystemException("e.sf.exhn.9000", "not found upload file. [ファイル名]")
</t>
    <rPh sb="0" eb="2">
      <t>イカ</t>
    </rPh>
    <rPh sb="26" eb="27">
      <t>ソウ</t>
    </rPh>
    <rPh sb="101" eb="102">
      <t>メイ</t>
    </rPh>
    <phoneticPr fontId="2"/>
  </si>
  <si>
    <t xml:space="preserve">以下のSystemException をDomain層でスローする
new SystemException("e.sf.exhn.9000", "not found upload file. [ファイル名]")
</t>
    <rPh sb="0" eb="2">
      <t>イカ</t>
    </rPh>
    <rPh sb="26" eb="27">
      <t>ソウ</t>
    </rPh>
    <phoneticPr fontId="2"/>
  </si>
  <si>
    <t xml:space="preserve">以下のBussinessaException をDomain層でスローする
ResultMessages messages = ResultMessages.danger().add("e.sf.exhn.8002");
thrown new BussinessException(messages);
</t>
    <rPh sb="0" eb="2">
      <t>イカ</t>
    </rPh>
    <rPh sb="30" eb="31">
      <t>ソウ</t>
    </rPh>
    <phoneticPr fontId="2"/>
  </si>
  <si>
    <t xml:space="preserve">Handlerが見つからない場合に
NoHandlerFoundExceptionが発生し、HTTPステータスが404になることを確認する。
</t>
    <rPh sb="8" eb="9">
      <t>ミ</t>
    </rPh>
    <rPh sb="14" eb="16">
      <t>バアイ</t>
    </rPh>
    <rPh sb="42" eb="44">
      <t>ハッセイ</t>
    </rPh>
    <phoneticPr fontId="2"/>
  </si>
  <si>
    <t xml:space="preserve">①default-servlet-handlerの無いDispatcherServletを使用すること。
②存在しないパスにアクセスし、NoHandlerFoundExceptionを発生させる。
</t>
    <rPh sb="25" eb="26">
      <t>ナ</t>
    </rPh>
    <rPh sb="45" eb="47">
      <t>シヨウ</t>
    </rPh>
    <rPh sb="54" eb="56">
      <t>ソンザイ</t>
    </rPh>
    <rPh sb="92" eb="94">
      <t>ハッセイ</t>
    </rPh>
    <phoneticPr fontId="2"/>
  </si>
  <si>
    <t xml:space="preserve">使用するDispatcherServletのthrowExceptionIfNoHandlerFoundプロパティをtrueにする。
</t>
    <rPh sb="0" eb="2">
      <t>シヨウ</t>
    </rPh>
    <phoneticPr fontId="2"/>
  </si>
  <si>
    <t xml:space="preserve">①サーバでNoHandlerFoundExceptionが発生することを確認する。
②クライアントに返却されたHTTPステータスが404であることを確認する。
</t>
    <phoneticPr fontId="2"/>
  </si>
  <si>
    <t xml:space="preserve">使用するDispatcherServletのthrowExceptionIfNoHandlerFoundプロパティを設定した場合に、正常にリクエストが処理されることを確認する。
</t>
    <rPh sb="58" eb="60">
      <t>セッテイ</t>
    </rPh>
    <rPh sb="62" eb="64">
      <t>バアイ</t>
    </rPh>
    <rPh sb="66" eb="68">
      <t>セイジョウ</t>
    </rPh>
    <rPh sb="75" eb="77">
      <t>ショリ</t>
    </rPh>
    <rPh sb="83" eb="85">
      <t>カクニン</t>
    </rPh>
    <phoneticPr fontId="2"/>
  </si>
  <si>
    <t xml:space="preserve">①default-servlet-handlerの無いDispatcherServletを使用すること。
②存在するパスにアクセスする。
</t>
    <rPh sb="25" eb="26">
      <t>ナ</t>
    </rPh>
    <rPh sb="45" eb="47">
      <t>シヨウ</t>
    </rPh>
    <rPh sb="54" eb="56">
      <t>ソンザイ</t>
    </rPh>
    <phoneticPr fontId="2"/>
  </si>
  <si>
    <t xml:space="preserve">返却されたHTTPステータスが200であることを確認する。
</t>
    <phoneticPr fontId="2"/>
  </si>
  <si>
    <t xml:space="preserve">画面のタイトルに"Unhandled System Error!"が表示されることを確認する。
(web.xmlの&lt;error-page&gt;に設定した画面に遷移することを確認する。)
</t>
    <phoneticPr fontId="2"/>
  </si>
  <si>
    <t>例外ハンドリング用クラスであるSystemExceptionResolverでNestedServletExceptionを除外設定した場合、web.xmlで定義したエラー画面に遷移することを確認する。</t>
    <rPh sb="62" eb="64">
      <t>ジョガイ</t>
    </rPh>
    <rPh sb="64" eb="66">
      <t>セッテイ</t>
    </rPh>
    <rPh sb="79" eb="81">
      <t>テイギ</t>
    </rPh>
    <rPh sb="86" eb="88">
      <t>ガメン</t>
    </rPh>
    <rPh sb="96" eb="98">
      <t>カクニン</t>
    </rPh>
    <phoneticPr fontId="2"/>
  </si>
  <si>
    <t>@ExceptionHandlerを使用して、Contlloer単位で致命的なエラーを再スローし、web.xmlで定義したエラー画面に遷移することを確認する。</t>
    <rPh sb="18" eb="20">
      <t>シヨウ</t>
    </rPh>
    <rPh sb="32" eb="34">
      <t>タンイ</t>
    </rPh>
    <rPh sb="35" eb="38">
      <t>チメイテキ</t>
    </rPh>
    <rPh sb="43" eb="44">
      <t>サイ</t>
    </rPh>
    <phoneticPr fontId="2"/>
  </si>
  <si>
    <t xml:space="preserve">Domain層でAssertError をスローする
</t>
    <rPh sb="6" eb="7">
      <t>ソウ</t>
    </rPh>
    <phoneticPr fontId="2"/>
  </si>
  <si>
    <t>Domain層でAssertError をスローする</t>
    <phoneticPr fontId="2"/>
  </si>
  <si>
    <t xml:space="preserve">Serviceで致命的なエラー(AssertionError)を発生させる。
Contloerに@ExceptionHandler(Exception.class)を付与したメソッドを定義する。
Contloerに@ExceptionHandler(NestedServletException.class)を付与したメソッドで再スローする。
</t>
    <rPh sb="8" eb="11">
      <t>チメイテキ</t>
    </rPh>
    <rPh sb="32" eb="34">
      <t>ハッセイ</t>
    </rPh>
    <rPh sb="84" eb="86">
      <t>フヨ</t>
    </rPh>
    <rPh sb="93" eb="95">
      <t>テイギ</t>
    </rPh>
    <rPh sb="166" eb="167">
      <t>サイ</t>
    </rPh>
    <phoneticPr fontId="2"/>
  </si>
  <si>
    <t xml:space="preserve">web.xmlの&lt;error-page&gt;を設定する。
&lt;exception-type&gt;にjava.lang.Exception、&lt;location&gt;に/WEB-INF/views/common/error/unhandledSystemError.htmlを指定する。
spring-mvc.xmlの
SystemExceptionResolverの設定で、defaultErrorViewにcommon/error/systemError、defaultStatusCodeに500を指定する。
Contloerの@ExceptionHandler(NestedServletException.class)を付与したメソッドで、NestedServletExceptionを再スローする。
</t>
    <rPh sb="21" eb="23">
      <t>セッテイ</t>
    </rPh>
    <rPh sb="129" eb="131">
      <t>シテイ</t>
    </rPh>
    <rPh sb="244" eb="246">
      <t>シテイ</t>
    </rPh>
    <rPh sb="341" eb="342">
      <t>サイ</t>
    </rPh>
    <phoneticPr fontId="2"/>
  </si>
  <si>
    <t xml:space="preserve">web.xmlの&lt;error-page&gt;を設定する。
&lt;exception-type&gt;にjava.lang.Exception、&lt;location&gt;に/WEB-INF/views/common/error/unhandledSystemError.htmlを指定する。
spring-mvc.xmlの
SystemExceptionResolverのexcludedExceptionsプロパティにorg.springframework.web.util.NestedServletExceptionを設定する。
SystemExceptionResolverの設定で、defaultErrorViewにcommon/error/systemError、defaultStatusCodeに500を指定する。
</t>
    <rPh sb="252" eb="254">
      <t>セッテイ</t>
    </rPh>
    <phoneticPr fontId="2"/>
  </si>
  <si>
    <t xml:space="preserve">SystemExceptionResolverで除外する例外クラスにNestedServletExceptionを設定し、致命的なエラー(AssertionError)をスローする。
</t>
    <rPh sb="24" eb="26">
      <t>ジョガイ</t>
    </rPh>
    <rPh sb="28" eb="30">
      <t>レイガイ</t>
    </rPh>
    <rPh sb="57" eb="59">
      <t>セッテイ</t>
    </rPh>
    <rPh sb="61" eb="64">
      <t>チメイテキ</t>
    </rPh>
    <phoneticPr fontId="2"/>
  </si>
  <si>
    <t xml:space="preserve">@ExceptionHandler(NestedServletException.class)を付与したメソッドでハンドリングされることを確認する。(ログで確認)
画面のタイトルに"Unhandled System Error!"が表示されることを確認する。
(web.xmlの&lt;error-page&gt;に設定した画面に遷移することを確認する。)
</t>
    <rPh sb="69" eb="71">
      <t>カクニン</t>
    </rPh>
    <rPh sb="78" eb="80">
      <t>カクニン</t>
    </rPh>
    <rPh sb="157" eb="159">
      <t>ガメン</t>
    </rPh>
    <rPh sb="160" eb="162">
      <t>センイ</t>
    </rPh>
    <rPh sb="167" eb="169">
      <t>カクニン</t>
    </rPh>
    <phoneticPr fontId="2"/>
  </si>
  <si>
    <t xml:space="preserve">HandlerExceptionResolverLoggingInterceptorの拡張クラスでログレベルを決められる事の確認 </t>
    <phoneticPr fontId="2"/>
  </si>
  <si>
    <t>EXHN08</t>
    <phoneticPr fontId="2"/>
  </si>
  <si>
    <t>HandlerExceptionResolverLoggingInterceptorの拡張実装の確認</t>
    <rPh sb="43" eb="45">
      <t>カクチョウ</t>
    </rPh>
    <rPh sb="45" eb="47">
      <t>ジッソウ</t>
    </rPh>
    <rPh sb="48" eb="50">
      <t>カクニン</t>
    </rPh>
    <phoneticPr fontId="2"/>
  </si>
  <si>
    <t>田中　康仁</t>
    <rPh sb="0" eb="2">
      <t>タナカ</t>
    </rPh>
    <rPh sb="3" eb="5">
      <t>ヤスヒト</t>
    </rPh>
    <phoneticPr fontId="2"/>
  </si>
  <si>
    <t>正常</t>
  </si>
  <si>
    <t>出力されるログレベルが、ERRORである事。</t>
    <rPh sb="0" eb="2">
      <t>シュツリョク</t>
    </rPh>
    <rPh sb="20" eb="21">
      <t>コト</t>
    </rPh>
    <phoneticPr fontId="2"/>
  </si>
  <si>
    <t>HandlerExceptionResolverLoggingInterceptorを拡張し、ログレベル判定ロジックが変更可能であることを確認する。
&lt;拡張内容&gt;
ステータスコードに係らず、ERRORログが出力されるように実装する。</t>
    <rPh sb="69" eb="71">
      <t>カクニン</t>
    </rPh>
    <rPh sb="76" eb="78">
      <t>カクチョウ</t>
    </rPh>
    <rPh sb="78" eb="80">
      <t>ナイヨウ</t>
    </rPh>
    <rPh sb="111" eb="113">
      <t>ジッソウ</t>
    </rPh>
    <phoneticPr fontId="2"/>
  </si>
  <si>
    <t xml:space="preserve">HandlerExceptionResolverLoggingInterceptorをログレベルがステータスコードに依存しないよう拡張し、Bean定義する。
@ExceptionHandlerで例外ハンドリング処理を設定し、拡張したInterceptorによりログを出力させる。
</t>
    <rPh sb="58" eb="60">
      <t>イゾン</t>
    </rPh>
    <rPh sb="73" eb="75">
      <t>テイギ</t>
    </rPh>
    <rPh sb="113" eb="115">
      <t>カクチョウ</t>
    </rPh>
    <rPh sb="134" eb="136">
      <t>シュツリョク</t>
    </rPh>
    <phoneticPr fontId="2"/>
  </si>
  <si>
    <t>Serviceクラスで例外をスローする。(メッセージはコード定義、スローする例外は定義した例外ハンドリング処理で捕捉される例外とする。)</t>
    <rPh sb="41" eb="43">
      <t>テイギ</t>
    </rPh>
    <rPh sb="45" eb="47">
      <t>レイガイ</t>
    </rPh>
    <rPh sb="53" eb="55">
      <t>ショリ</t>
    </rPh>
    <rPh sb="56" eb="58">
      <t>ホソク</t>
    </rPh>
    <rPh sb="61" eb="63">
      <t>レイガイ</t>
    </rPh>
    <phoneticPr fontId="2"/>
  </si>
  <si>
    <t>・@ExceptionHandlerで例外ハンドリング処理を定義
・@ResponseStatus(HttpStatus.OK)を指定
・例外ハンドリング処理で遷移先を指定</t>
    <rPh sb="27" eb="29">
      <t>ショリ</t>
    </rPh>
    <rPh sb="30" eb="32">
      <t>テイギ</t>
    </rPh>
    <rPh sb="77" eb="79">
      <t>ショリ</t>
    </rPh>
    <phoneticPr fontId="2"/>
  </si>
  <si>
    <t>HandlerExceptionResolverLoggingInterceptorの拡張実装の確認</t>
    <phoneticPr fontId="2"/>
  </si>
  <si>
    <t xml:space="preserve">Controllerのcatch(BusinessException xx)の処理内でmodelにメッセージを追加する。
model.addAttribute(ResultMessages.danger().add("e.sf.exhn.8000"));
catchの後の処理で
model.addAttribute(ResultMessage.ssuccess().add("e.sf.exhn.8001"));
遷移先のViewに以下の定義をする。
・JSP
&lt;t:messagesPanel  /&gt;
・Thymeleaf
&lt;div th:if="${resultMessages} != null" class="alert"
        th:classappend="|alert-${resultMessages.type}|"&gt;
  &lt;ul&gt;
    &lt;li th:each="message : ${resultMessages}" th:text="${#messages.msgWithParams(message.code, message.args)}"&gt;&lt;/li&gt;
  &lt;/ul&gt;
&lt;/div&gt;
</t>
    <rPh sb="39" eb="41">
      <t>ショリ</t>
    </rPh>
    <rPh sb="41" eb="42">
      <t>ナイ</t>
    </rPh>
    <rPh sb="55" eb="57">
      <t>ツイカ</t>
    </rPh>
    <rPh sb="135" eb="136">
      <t>アト</t>
    </rPh>
    <rPh sb="137" eb="139">
      <t>ショリ</t>
    </rPh>
    <rPh sb="210" eb="212">
      <t>センイ</t>
    </rPh>
    <rPh sb="212" eb="213">
      <t>サキ</t>
    </rPh>
    <rPh sb="219" eb="221">
      <t>イカ</t>
    </rPh>
    <rPh sb="222" eb="224">
      <t>テイギ</t>
    </rPh>
    <phoneticPr fontId="2"/>
  </si>
  <si>
    <t>飯田 晃平</t>
    <rPh sb="0" eb="2">
      <t>イイダ</t>
    </rPh>
    <rPh sb="3" eb="5">
      <t>コウヘイ</t>
    </rPh>
    <phoneticPr fontId="2"/>
  </si>
  <si>
    <t xml:space="preserve">AメソッドでBusinessExceptionを発生させるServiceを呼び出す前に
model.addAttribute(ResultMessages.danger().add("e.sf.exhn.8010"));
を設定する。
BメソッドでBusinessExceptionを発生させるServiceを呼び出す前に
model.addAttribute(ResultMessages.danger().add("e.sf.exhn.8011"));
を設定する。
Contloerに@ExceptionHandler(BusinessException.class)を付与したメソッドに
model.addAttribute(ResultMessages.danger().add("e.sf.exhn.8020"));
を設定する。
遷移先のViewに以下の定義をする。
・JSP
&lt;t:messagesPanel /&gt;
・Thymeleaf
&lt;div th:if="${resultMessages} != null" class="alert"
        th:classappend="|alert-${resultMessages.type}|"&gt;
  &lt;ul&gt;
    &lt;li th:each="message : ${resultMessages}" th:text="${#messages.msgWithParams(message.code, message.args)}"&gt;&lt;/li&gt;
  &lt;/ul&gt;
&lt;/div&gt;
</t>
    <rPh sb="24" eb="26">
      <t>ハッセイ</t>
    </rPh>
    <rPh sb="37" eb="38">
      <t>ヨ</t>
    </rPh>
    <rPh sb="39" eb="40">
      <t>ダ</t>
    </rPh>
    <rPh sb="41" eb="42">
      <t>マエ</t>
    </rPh>
    <rPh sb="112" eb="114">
      <t>セッテイ</t>
    </rPh>
    <rPh sb="368" eb="370">
      <t>セッテイ</t>
    </rPh>
    <rPh sb="375" eb="377">
      <t>センイ</t>
    </rPh>
    <rPh sb="377" eb="378">
      <t>サキ</t>
    </rPh>
    <rPh sb="384" eb="386">
      <t>イカ</t>
    </rPh>
    <rPh sb="387" eb="389">
      <t>テイギ</t>
    </rPh>
    <phoneticPr fontId="2"/>
  </si>
  <si>
    <t xml:space="preserve">SystemExceptionResolverをBean定義ししておくこと。
BusinessExceptionが発生した場合のビジネスエラー画面を作成しておくこと(以下を実装しておくこと)
・JSP
&lt;t:messagesPanel /&gt;
・Thymeleaf
&lt;div class="alert" th:classappend="|alert-${resultMessages.type}|" th:unless="${resultMessages == null}"&gt;
  &lt;ul&gt;
    &lt;li th:each="message : ${resultMessages}" th:text="${#messages.msgWithParams(message.code, message.args)}"&gt;&lt;/li&gt;
  &lt;/ul&gt;
&lt;/div&gt;
</t>
    <rPh sb="28" eb="30">
      <t>テイギ</t>
    </rPh>
    <rPh sb="58" eb="60">
      <t>ハッセイ</t>
    </rPh>
    <rPh sb="62" eb="64">
      <t>バアイ</t>
    </rPh>
    <rPh sb="72" eb="74">
      <t>ガメン</t>
    </rPh>
    <rPh sb="75" eb="77">
      <t>サクセイ</t>
    </rPh>
    <rPh sb="84" eb="86">
      <t>イカ</t>
    </rPh>
    <rPh sb="87" eb="89">
      <t>ジッソウ</t>
    </rPh>
    <phoneticPr fontId="2"/>
  </si>
  <si>
    <t xml:space="preserve">SystemExceptionResolverをBean定義し、以下のプロパティの設定を変更しておくこと。
・&lt;property name="resultMessagesAttribute" value="result" /&gt;
BusinessExceptionが発生した場合のビジネスエラー画面を作成しておくこと(以下を実装しておくこと)
・JSP
&lt;t:messagesPanel  messagesAttributeName="result"/&gt;
・Thymeleaf
&lt;div th:if="${result} != null" class="alert" th:classappend="|alert-${result.type}|"&gt;
  &lt;ul&gt;
    &lt;li th:each="message : ${result}"  th:text="${#messages.msgWithParams(message.code, message.args)}"&gt;&lt;/li&gt;
  &lt;/ul&gt;
&lt;/div&gt;
</t>
    <rPh sb="28" eb="30">
      <t>テイギ</t>
    </rPh>
    <rPh sb="32" eb="34">
      <t>イカ</t>
    </rPh>
    <rPh sb="41" eb="43">
      <t>セッテイ</t>
    </rPh>
    <rPh sb="44" eb="46">
      <t>ヘンコウ</t>
    </rPh>
    <rPh sb="133" eb="135">
      <t>ハッセイ</t>
    </rPh>
    <rPh sb="137" eb="139">
      <t>バアイ</t>
    </rPh>
    <rPh sb="147" eb="149">
      <t>ガメン</t>
    </rPh>
    <rPh sb="150" eb="152">
      <t>サクセイ</t>
    </rPh>
    <rPh sb="159" eb="161">
      <t>イカ</t>
    </rPh>
    <rPh sb="162" eb="164">
      <t>ジッソウ</t>
    </rPh>
    <phoneticPr fontId="2"/>
  </si>
  <si>
    <t xml:space="preserve">SystemExceptionResolverをBean定義すること。
SystemExceptionが発生した場合のシステムエラー画面を作成しておくこと(以下を実装しておくこと)
・JSP
  ・${f:h(exceptionCode)}
  ・${f:h(exception.message)}
・Thymeleaf
  ・th:text="${#strings.isEmpty(exceptionCode)} ? #{e.sf.cmmn.9001} : |[${exceptionCode}] #{e.sf.cmmn.9001}|"
  ・th:text="${#request.getAttribute('javax.servlet.error.exception').message}"
</t>
    <rPh sb="28" eb="30">
      <t>テイギ</t>
    </rPh>
    <rPh sb="53" eb="55">
      <t>ハッセイ</t>
    </rPh>
    <rPh sb="57" eb="59">
      <t>バアイ</t>
    </rPh>
    <rPh sb="67" eb="69">
      <t>ガメン</t>
    </rPh>
    <rPh sb="70" eb="72">
      <t>サクセイ</t>
    </rPh>
    <rPh sb="79" eb="81">
      <t>イカ</t>
    </rPh>
    <rPh sb="82" eb="84">
      <t>ジッソウ</t>
    </rPh>
    <phoneticPr fontId="2"/>
  </si>
  <si>
    <t>SystemExceptionResolverをBean定義し、以下のプロパティの設定を変更しておくこと。
・&lt;property name="exceptionCodeAttribute" value="errorCode" /&gt;
・&lt;property name="exceptionCodeHeader" value="X-Error-Code"/&gt;
・&lt;property name="exceptionAttribute" value="exceptionForExceptionResolver" /&gt; 
・&lt;property name="preventResponseCaching" value="true" /&gt;
SystemExceptionが発生した場合のシステムエラー画面を作成しておくこと(以下を実装しておくこと)
・JSP
  ・${f:h(errorCode)}
  ・${f:h(exceptionForExceptionResolver.message)}
・Thymeleaf
  ・th:text="${#strings.isEmpty(errorCode)} ? #{e.sf.cmmn.9001} : |[${errorCode}] #{e.sf.cmmn.9001}|"
  ・th:text="${exceptionForExceptionResolver.message}"</t>
    <rPh sb="28" eb="30">
      <t>テイギ</t>
    </rPh>
    <rPh sb="32" eb="34">
      <t>イカ</t>
    </rPh>
    <rPh sb="41" eb="43">
      <t>セッテイ</t>
    </rPh>
    <rPh sb="44" eb="46">
      <t>ヘンコウ</t>
    </rPh>
    <rPh sb="330" eb="332">
      <t>ハッセイ</t>
    </rPh>
    <rPh sb="334" eb="336">
      <t>バアイ</t>
    </rPh>
    <rPh sb="344" eb="346">
      <t>ガメン</t>
    </rPh>
    <rPh sb="347" eb="349">
      <t>サクセイ</t>
    </rPh>
    <rPh sb="356" eb="358">
      <t>イカ</t>
    </rPh>
    <rPh sb="359" eb="361">
      <t>ジッソウ</t>
    </rPh>
    <phoneticPr fontId="2"/>
  </si>
  <si>
    <t>宮　兆信</t>
    <rPh sb="0" eb="1">
      <t>キュウ</t>
    </rPh>
    <rPh sb="2" eb="4">
      <t>チョウシン</t>
    </rPh>
    <phoneticPr fontId="2"/>
  </si>
  <si>
    <t>MissingPathVariableException発生時ににHTTPステータスが500になることを確認する。</t>
    <phoneticPr fontId="2"/>
  </si>
  <si>
    <t>ControllerがMissingPathVariableExceptionをthrowする。</t>
    <phoneticPr fontId="2"/>
  </si>
  <si>
    <t>返却されたHTTPステータスが500であることを確認する。</t>
    <phoneticPr fontId="2"/>
  </si>
  <si>
    <t>岩堀　奨平</t>
    <rPh sb="0" eb="2">
      <t>イワホリ</t>
    </rPh>
    <rPh sb="3" eb="5">
      <t>ショウヘイ</t>
    </rPh>
    <phoneticPr fontId="2"/>
  </si>
  <si>
    <t>MissingPathVariableExceptionを発生させる。</t>
    <phoneticPr fontId="2"/>
  </si>
  <si>
    <t>返却されたHTTPステータスが503であることを確認する。</t>
    <phoneticPr fontId="2"/>
  </si>
  <si>
    <t>ControllerがMissingServletRequestParameterExceptionをthrowする。</t>
    <phoneticPr fontId="2"/>
  </si>
  <si>
    <t>ControllerがAsyncRequestTimeoutExceptionをthrowする。</t>
    <phoneticPr fontId="2"/>
  </si>
  <si>
    <t>AsyncRequestTimeoutExceptionを発生させる。</t>
    <phoneticPr fontId="2"/>
  </si>
  <si>
    <t>AsyncRequestTimeoutException発生時ににHTTPステータスが503になることを確認する。</t>
    <phoneticPr fontId="2"/>
  </si>
  <si>
    <t>例外ハンドリング用クラスであるSystemExceptionResolverの設定値を変更した場合、ハンドリング可能なこと、SystemExceptionResolverのキャッシュ制御が優先されることを確認する。</t>
    <rPh sb="0" eb="2">
      <t>レイガイ</t>
    </rPh>
    <rPh sb="8" eb="9">
      <t>ヨウ</t>
    </rPh>
    <rPh sb="39" eb="41">
      <t>セッテイ</t>
    </rPh>
    <rPh sb="41" eb="42">
      <t>チ</t>
    </rPh>
    <rPh sb="43" eb="45">
      <t>ヘンコウ</t>
    </rPh>
    <rPh sb="47" eb="49">
      <t>バアイ</t>
    </rPh>
    <rPh sb="56" eb="58">
      <t>カノウ</t>
    </rPh>
    <rPh sb="102" eb="104">
      <t>カクニン</t>
    </rPh>
    <phoneticPr fontId="2"/>
  </si>
  <si>
    <t>・システムエラー画面に遷移すること。
・e.sf.exhn.9000　が出力されていること
・not found upload file.　が出力されていること
HTTPレスポンスヘッダに以下が設定されていること。
・X-Error-Code : e.sf.exhn.9000
・Cache-Control:no-store
・Cache-Control:no-storeのみが付与されていること。
・Spring SecurityによるCache-Controlヘッダ付与が行われないこと。</t>
    <rPh sb="11" eb="13">
      <t>センイ</t>
    </rPh>
    <rPh sb="36" eb="38">
      <t>シュツリョク</t>
    </rPh>
    <rPh sb="95" eb="97">
      <t>イカ</t>
    </rPh>
    <rPh sb="98" eb="100">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</si>
</sst>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90">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1" xfId="0" applyFill="1" applyBorder="1" applyAlignment="1">
      <alignment horizontal="center" vertical="top"/>
    </xf>
    <xf numFmtId="0" fontId="0" fillId="5" borderId="0" xfId="0" applyFill="1" applyAlignment="1">
      <alignment horizontal="center" vertical="top"/>
    </xf>
    <xf numFmtId="0" fontId="0" fillId="5" borderId="3" xfId="0" applyNumberFormat="1" applyFill="1" applyBorder="1" applyAlignment="1">
      <alignment horizontal="left" vertical="top" wrapText="1"/>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0" fillId="5" borderId="3" xfId="0" applyFill="1" applyBorder="1" applyAlignment="1">
      <alignment horizontal="center" vertical="top"/>
    </xf>
    <xf numFmtId="0" fontId="0" fillId="5" borderId="2" xfId="0" applyNumberFormat="1" applyFill="1" applyBorder="1" applyAlignment="1">
      <alignment horizontal="left" vertical="top" wrapText="1"/>
    </xf>
    <xf numFmtId="0" fontId="0" fillId="5" borderId="2" xfId="0" applyFill="1" applyBorder="1" applyAlignment="1">
      <alignment horizontal="center" vertical="top"/>
    </xf>
    <xf numFmtId="0" fontId="0" fillId="0" borderId="1" xfId="0" applyNumberFormat="1" applyBorder="1" applyAlignment="1">
      <alignment horizontal="left" vertical="top" wrapText="1"/>
    </xf>
    <xf numFmtId="0" fontId="6" fillId="0" borderId="1" xfId="2" applyNumberFormat="1" applyBorder="1" applyAlignment="1">
      <alignment horizontal="center" vertical="center" wrapText="1"/>
    </xf>
    <xf numFmtId="0" fontId="6" fillId="0" borderId="1" xfId="2" applyNumberFormat="1" applyBorder="1" applyAlignment="1">
      <alignment horizontal="left" vertical="center" wrapText="1"/>
    </xf>
    <xf numFmtId="0" fontId="6" fillId="0" borderId="1" xfId="2" applyNumberFormat="1" applyBorder="1" applyAlignment="1">
      <alignment horizontal="left" vertical="top" wrapText="1"/>
    </xf>
    <xf numFmtId="0" fontId="0" fillId="0" borderId="3" xfId="0" applyNumberFormat="1" applyFill="1" applyBorder="1" applyAlignment="1">
      <alignment horizontal="left" vertical="top" wrapText="1"/>
    </xf>
    <xf numFmtId="0" fontId="0" fillId="0" borderId="1" xfId="0" applyFill="1" applyBorder="1" applyAlignment="1">
      <alignment horizontal="left" vertical="top" wrapText="1"/>
    </xf>
    <xf numFmtId="0" fontId="5" fillId="5" borderId="4" xfId="1" applyFill="1" applyBorder="1" applyAlignment="1" applyProtection="1">
      <alignment horizontal="center" vertical="top"/>
    </xf>
    <xf numFmtId="0" fontId="0" fillId="5" borderId="4" xfId="0" applyNumberFormat="1" applyFill="1" applyBorder="1" applyAlignment="1">
      <alignment horizontal="left" vertical="top" wrapText="1"/>
    </xf>
    <xf numFmtId="0" fontId="6" fillId="0" borderId="1" xfId="2" applyNumberFormat="1" applyFill="1" applyBorder="1" applyAlignment="1">
      <alignment horizontal="left" vertical="top" wrapText="1"/>
    </xf>
    <xf numFmtId="0" fontId="6" fillId="0" borderId="2" xfId="2" applyBorder="1" applyAlignment="1">
      <alignment horizontal="left" vertical="top" wrapText="1"/>
    </xf>
    <xf numFmtId="49" fontId="6" fillId="0" borderId="2" xfId="2" applyNumberFormat="1" applyBorder="1" applyAlignment="1">
      <alignment horizontal="left" vertical="top" wrapText="1"/>
    </xf>
    <xf numFmtId="176" fontId="6" fillId="0" borderId="1" xfId="2" applyNumberFormat="1" applyFill="1" applyBorder="1" applyAlignment="1">
      <alignment horizontal="center" vertical="top" wrapText="1"/>
    </xf>
    <xf numFmtId="0" fontId="5" fillId="5" borderId="3" xfId="1" applyFill="1" applyBorder="1" applyAlignment="1" applyProtection="1">
      <alignment horizontal="center" vertical="top"/>
    </xf>
    <xf numFmtId="0" fontId="0" fillId="0" borderId="1" xfId="0" applyNumberFormat="1" applyFill="1" applyBorder="1" applyAlignment="1">
      <alignment horizontal="left" vertical="top" wrapText="1"/>
    </xf>
    <xf numFmtId="0" fontId="0" fillId="0" borderId="0" xfId="0">
      <alignment vertical="center"/>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4" borderId="1" xfId="2" applyNumberFormat="1" applyFill="1" applyBorder="1" applyAlignment="1">
      <alignment horizontal="center" vertical="center"/>
    </xf>
    <xf numFmtId="0" fontId="6" fillId="0" borderId="1" xfId="2" applyNumberFormat="1" applyBorder="1" applyAlignment="1">
      <alignment horizontal="center" vertical="center"/>
    </xf>
    <xf numFmtId="14" fontId="6" fillId="0" borderId="1" xfId="2" applyNumberFormat="1" applyBorder="1" applyAlignment="1">
      <alignment horizontal="center" vertical="center"/>
    </xf>
    <xf numFmtId="0" fontId="6" fillId="0" borderId="1" xfId="2"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176" fontId="6" fillId="4" borderId="2" xfId="2" applyNumberFormat="1" applyFill="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4" borderId="1" xfId="2" applyNumberFormat="1" applyFill="1" applyBorder="1" applyAlignment="1">
      <alignment horizontal="center" vertical="top" wrapText="1"/>
    </xf>
    <xf numFmtId="0" fontId="0" fillId="2" borderId="1" xfId="0" applyFill="1" applyBorder="1" applyAlignment="1">
      <alignment horizontal="center" vertical="center"/>
    </xf>
    <xf numFmtId="176" fontId="6" fillId="0" borderId="2" xfId="2" applyNumberFormat="1" applyFill="1" applyBorder="1" applyAlignment="1">
      <alignment horizontal="center" vertical="top" wrapText="1"/>
    </xf>
    <xf numFmtId="176" fontId="6" fillId="0" borderId="1" xfId="2" applyNumberFormat="1" applyBorder="1" applyAlignment="1">
      <alignment horizontal="center" vertical="top" wrapText="1"/>
    </xf>
    <xf numFmtId="49" fontId="6" fillId="0" borderId="1" xfId="2" applyNumberFormat="1" applyBorder="1" applyAlignment="1">
      <alignment horizontal="left" vertical="top" wrapText="1"/>
    </xf>
    <xf numFmtId="0" fontId="6" fillId="0" borderId="1" xfId="2" applyFill="1" applyBorder="1" applyAlignment="1">
      <alignment horizontal="left" vertical="top" wrapText="1"/>
    </xf>
    <xf numFmtId="14" fontId="6" fillId="0" borderId="1" xfId="2" applyNumberFormat="1" applyFill="1" applyBorder="1" applyAlignment="1">
      <alignment horizontal="center" vertical="top" wrapText="1"/>
    </xf>
    <xf numFmtId="0" fontId="0" fillId="0" borderId="0" xfId="0" applyFill="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6" fillId="0" borderId="6" xfId="2" applyNumberFormat="1" applyBorder="1" applyAlignment="1">
      <alignment horizontal="left" vertical="top" wrapText="1"/>
    </xf>
    <xf numFmtId="0" fontId="6" fillId="0" borderId="7" xfId="2" applyNumberFormat="1" applyBorder="1" applyAlignment="1">
      <alignment horizontal="left" vertical="top"/>
    </xf>
    <xf numFmtId="0" fontId="6" fillId="0" borderId="8" xfId="2" applyNumberFormat="1" applyBorder="1" applyAlignment="1">
      <alignment horizontal="left" vertical="top"/>
    </xf>
    <xf numFmtId="49" fontId="6" fillId="0" borderId="6" xfId="2" applyNumberFormat="1" applyBorder="1" applyAlignment="1">
      <alignment horizontal="left" vertical="top" wrapText="1"/>
    </xf>
  </cellXfs>
  <cellStyles count="3">
    <cellStyle name="ハイパーリンク" xfId="1" builtinId="8"/>
    <cellStyle name="標準" xfId="0" builtinId="0"/>
    <cellStyle name="標準 2" xfId="2"/>
  </cellStyles>
  <dxfs count="5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
  <sheetViews>
    <sheetView zoomScaleNormal="100"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39</v>
      </c>
      <c r="C1" s="65" t="s">
        <v>108</v>
      </c>
    </row>
    <row r="2" spans="1:4" x14ac:dyDescent="0.15">
      <c r="A2" s="3" t="s">
        <v>1</v>
      </c>
      <c r="B2" s="2" t="s">
        <v>40</v>
      </c>
      <c r="C2" s="2">
        <f>EXHN02!C2+EXHN03!C2+EXHN06!C2+EXHN07!C2</f>
        <v>27</v>
      </c>
    </row>
    <row r="4" spans="1:4" x14ac:dyDescent="0.15">
      <c r="A4" s="4" t="s">
        <v>2</v>
      </c>
      <c r="B4" s="4" t="s">
        <v>3</v>
      </c>
      <c r="C4" s="4" t="s">
        <v>4</v>
      </c>
      <c r="D4" s="4" t="s">
        <v>5</v>
      </c>
    </row>
    <row r="5" spans="1:4" x14ac:dyDescent="0.15">
      <c r="A5" s="27" t="str">
        <f>IF(B5="","",($B$1&amp;TEXT(IF(B5="","",COUNTA($B$5:B5)),"00")))</f>
        <v>EXHN01</v>
      </c>
      <c r="B5" s="32" t="s">
        <v>24</v>
      </c>
      <c r="C5" s="29" t="str">
        <f>IF(B5="",($B$1&amp;TEXT(IF(B5="",COUNTA($B$5:B5),1),"00")),A5)&amp;IF(B5&lt;&gt;"",TEXT(1,"00"),TEXT(IF(A5&lt;&gt;"",1,RIGHT(C4,2)+1),"00"))</f>
        <v>EXHN0101</v>
      </c>
      <c r="D5" s="30" t="s">
        <v>79</v>
      </c>
    </row>
    <row r="6" spans="1:4" x14ac:dyDescent="0.15">
      <c r="A6" s="31" t="str">
        <f>IF(B6="","",($B$1&amp;TEXT(IF(B6="","",COUNTA($B$5:B6)),"00")))</f>
        <v/>
      </c>
      <c r="B6" s="28"/>
      <c r="C6" s="29" t="str">
        <f>IF(B6="",($B$1&amp;TEXT(IF(B6="",COUNTA($B$5:B6),1),"00")),A6)&amp;IF(B6&lt;&gt;"",TEXT(1,"00"),TEXT(IF(A6&lt;&gt;"",1,RIGHT(C5,2)+1),"00"))</f>
        <v>EXHN0102</v>
      </c>
      <c r="D6" s="30" t="s">
        <v>80</v>
      </c>
    </row>
    <row r="7" spans="1:4" ht="27" x14ac:dyDescent="0.15">
      <c r="A7" s="31" t="str">
        <f>IF(B7="","",($B$1&amp;TEXT(IF(B7="","",COUNTA($B$5:B7)),"00")))</f>
        <v/>
      </c>
      <c r="B7" s="28"/>
      <c r="C7" s="29" t="str">
        <f>IF(B7="",($B$1&amp;TEXT(IF(B7="",COUNTA($B$5:B7),1),"00")),A7)&amp;IF(B7&lt;&gt;"",TEXT(1,"00"),TEXT(IF(A7&lt;&gt;"",1,RIGHT(C6,2)+1),"00"))</f>
        <v>EXHN0103</v>
      </c>
      <c r="D7" s="30" t="s">
        <v>81</v>
      </c>
    </row>
    <row r="8" spans="1:4" x14ac:dyDescent="0.15">
      <c r="A8" s="46" t="str">
        <f>IF(B8="","",($B$1&amp;TEXT(IF(B8="","",COUNTA($B$5:B8)),"00")))</f>
        <v/>
      </c>
      <c r="B8" s="28"/>
      <c r="C8" s="29" t="str">
        <f>IF(B8="",($B$1&amp;TEXT(IF(B8="",COUNTA($B$5:B8),1),"00")),A8)&amp;IF(B8&lt;&gt;"",TEXT(1,"00"),TEXT(IF(A8&lt;&gt;"",1,RIGHT(C7,2)+1),"00"))</f>
        <v>EXHN0104</v>
      </c>
      <c r="D8" s="30" t="s">
        <v>43</v>
      </c>
    </row>
    <row r="9" spans="1:4" x14ac:dyDescent="0.15">
      <c r="A9" s="23" t="str">
        <f>IF(B9="","",($B$1&amp;TEXT(IF(B9="","",COUNTA($B$5:B9)),"00")))</f>
        <v>EXHN02</v>
      </c>
      <c r="B9" s="38" t="s">
        <v>25</v>
      </c>
      <c r="C9" s="26" t="str">
        <f>IF(B9="",($B$1&amp;TEXT(IF(B9="",COUNTA($B$5:B9),1),"00")),A9)&amp;IF(B9&lt;&gt;"",TEXT(1,"00"),TEXT(IF(A9&lt;&gt;"",1,RIGHT(C8,2)+1),"00"))</f>
        <v>EXHN0201</v>
      </c>
      <c r="D9" s="39" t="s">
        <v>26</v>
      </c>
    </row>
    <row r="10" spans="1:4" x14ac:dyDescent="0.15">
      <c r="A10" s="25" t="str">
        <f>IF(B10="","",($B$1&amp;TEXT(IF(B10="","",COUNTA($B$5:B10)),"00")))</f>
        <v/>
      </c>
      <c r="B10" s="38"/>
      <c r="C10" s="26" t="str">
        <f>IF(B10="",($B$1&amp;TEXT(IF(B10="",COUNTA($B$5:B10),1),"00")),A10)&amp;IF(B10&lt;&gt;"",TEXT(1,"00"),TEXT(IF(A10&lt;&gt;"",1,RIGHT(C9,2)+1),"00"))</f>
        <v>EXHN0202</v>
      </c>
      <c r="D10" s="39" t="s">
        <v>27</v>
      </c>
    </row>
    <row r="11" spans="1:4" x14ac:dyDescent="0.15">
      <c r="A11" s="24" t="str">
        <f>IF(B11="","",($B$1&amp;TEXT(IF(B11="","",COUNTA($B$5:B11)),"00")))</f>
        <v/>
      </c>
      <c r="B11" s="38"/>
      <c r="C11" s="26" t="str">
        <f>IF(B11="",($B$1&amp;TEXT(IF(B11="",COUNTA($B$5:B11),1),"00")),A11)&amp;IF(B11&lt;&gt;"",TEXT(1,"00"),TEXT(IF(A11&lt;&gt;"",1,RIGHT(C10,2)+1),"00"))</f>
        <v>EXHN0203</v>
      </c>
      <c r="D11" s="39" t="s">
        <v>28</v>
      </c>
    </row>
    <row r="12" spans="1:4" x14ac:dyDescent="0.15">
      <c r="A12" s="23" t="str">
        <f>IF(B12="","",($B$1&amp;TEXT(IF(B12="","",COUNTA($B$5:B12)),"00")))</f>
        <v>EXHN03</v>
      </c>
      <c r="B12" s="38" t="s">
        <v>29</v>
      </c>
      <c r="C12" s="26" t="str">
        <f>IF(B12="",($B$1&amp;TEXT(IF(B12="",COUNTA($B$5:B12),1),"00")),A12)&amp;IF(B12&lt;&gt;"",TEXT(1,"00"),TEXT(IF(A12&lt;&gt;"",1,RIGHT(C11,2)+1),"00"))</f>
        <v>EXHN0301</v>
      </c>
      <c r="D12" s="39" t="s">
        <v>44</v>
      </c>
    </row>
    <row r="13" spans="1:4" x14ac:dyDescent="0.15">
      <c r="A13" s="25" t="str">
        <f>IF(B13="","",($B$1&amp;TEXT(IF(B13="","",COUNTA($B$5:B13)),"00")))</f>
        <v/>
      </c>
      <c r="B13" s="38"/>
      <c r="C13" s="26" t="str">
        <f>IF(B13="",($B$1&amp;TEXT(IF(B13="",COUNTA($B$5:B13),1),"00")),A13)&amp;IF(B13&lt;&gt;"",TEXT(1,"00"),TEXT(IF(A13&lt;&gt;"",1,RIGHT(C12,2)+1),"00"))</f>
        <v>EXHN0302</v>
      </c>
      <c r="D13" s="39" t="s">
        <v>45</v>
      </c>
    </row>
    <row r="14" spans="1:4" x14ac:dyDescent="0.15">
      <c r="A14" s="27" t="str">
        <f>IF(B14="","",($B$1&amp;TEXT(IF(B14="","",COUNTA($B$5:B14)),"00")))</f>
        <v>EXHN04</v>
      </c>
      <c r="B14" s="28" t="s">
        <v>30</v>
      </c>
      <c r="C14" s="29" t="str">
        <f>IF(B14="",($B$1&amp;TEXT(IF(B14="",COUNTA($B$5:B14),1),"00")),A14)&amp;IF(B14&lt;&gt;"",TEXT(1,"00"),TEXT(IF(A14&lt;&gt;"",1,RIGHT(C13,2)+1),"00"))</f>
        <v>EXHN0401</v>
      </c>
      <c r="D14" s="30" t="s">
        <v>31</v>
      </c>
    </row>
    <row r="15" spans="1:4" x14ac:dyDescent="0.15">
      <c r="A15" s="40" t="str">
        <f>IF(B15="","",($B$1&amp;TEXT(IF(B15="","",COUNTA($B$5:B15)),"00")))</f>
        <v/>
      </c>
      <c r="B15" s="41"/>
      <c r="C15" s="29" t="str">
        <f>IF(B15="",($B$1&amp;TEXT(IF(B15="",COUNTA($B$5:B15),1),"00")),A15)&amp;IF(B15&lt;&gt;"",TEXT(1,"00"),TEXT(IF(A15&lt;&gt;"",1,RIGHT(C14,2)+1),"00"))</f>
        <v>EXHN0402</v>
      </c>
      <c r="D15" s="30" t="s">
        <v>32</v>
      </c>
    </row>
    <row r="16" spans="1:4" ht="27" x14ac:dyDescent="0.15">
      <c r="A16" s="27" t="str">
        <f>IF(B16="","",($B$1&amp;TEXT(IF(B16="","",COUNTA($B$5:B16)),"00")))</f>
        <v>EXHN05</v>
      </c>
      <c r="B16" s="32" t="s">
        <v>33</v>
      </c>
      <c r="C16" s="29" t="str">
        <f>IF(B16="",($B$1&amp;TEXT(IF(B16="",COUNTA($B$5:B16),1),"00")),A16)&amp;IF(B16&lt;&gt;"",TEXT(1,"00"),TEXT(IF(A16&lt;&gt;"",1,RIGHT(C15,2)+1),"00"))</f>
        <v>EXHN0501</v>
      </c>
      <c r="D16" s="32" t="s">
        <v>34</v>
      </c>
    </row>
    <row r="17" spans="1:4" ht="27" x14ac:dyDescent="0.15">
      <c r="A17" s="31" t="str">
        <f>IF(B17="","",($B$1&amp;TEXT(IF(B17="","",COUNTA($B$5:B17)),"00")))</f>
        <v/>
      </c>
      <c r="B17" s="28"/>
      <c r="C17" s="33" t="str">
        <f>IF(B17="",($B$1&amp;TEXT(IF(B17="",COUNTA($B$5:B17),1),"00")),A17)&amp;IF(B17&lt;&gt;"",TEXT(1,"00"),TEXT(IF(A17&lt;&gt;"",1,RIGHT(C16,2)+1),"00"))</f>
        <v>EXHN0502</v>
      </c>
      <c r="D17" s="32" t="s">
        <v>35</v>
      </c>
    </row>
    <row r="18" spans="1:4" ht="27" x14ac:dyDescent="0.15">
      <c r="A18" s="26" t="str">
        <f>IF(B18="","",($B$1&amp;TEXT(IF(B18="","",COUNTA($B$5:B18)),"00")))</f>
        <v>EXHN06</v>
      </c>
      <c r="B18" s="47" t="s">
        <v>109</v>
      </c>
      <c r="C18" s="26" t="str">
        <f>IF(B18="",($B$1&amp;TEXT(IF(B18="",COUNTA($B$5:B18),1),"00")),A18)&amp;IF(B18&lt;&gt;"",TEXT(1,"00"),TEXT(IF(A18&lt;&gt;"",1,RIGHT(#REF!,2)+1),"00"))</f>
        <v>EXHN0601</v>
      </c>
      <c r="D18" s="39" t="s">
        <v>36</v>
      </c>
    </row>
    <row r="19" spans="1:4" ht="27" x14ac:dyDescent="0.15">
      <c r="A19" s="26" t="str">
        <f>IF(B19="","",($B$1&amp;TEXT(IF(B19="","",COUNTA($B$5:B19)),"00")))</f>
        <v>EXHN07</v>
      </c>
      <c r="B19" s="34" t="s">
        <v>37</v>
      </c>
      <c r="C19" s="26" t="str">
        <f>IF(B19="",($B$1&amp;TEXT(IF(B19="",COUNTA($B$5:B19),1),"00")),A19)&amp;IF(B19&lt;&gt;"",TEXT(1,"00"),TEXT(IF(A19&lt;&gt;"",1,RIGHT(#REF!,2)+1),"00"))</f>
        <v>EXHN0701</v>
      </c>
      <c r="D19" s="5" t="s">
        <v>38</v>
      </c>
    </row>
    <row r="20" spans="1:4" ht="27" x14ac:dyDescent="0.15">
      <c r="A20" s="26" t="str">
        <f>IF(B20="","",($B$1&amp;TEXT(IF(B20="","",COUNTA($B$5:B20)),"00")))</f>
        <v>EXHN08</v>
      </c>
      <c r="B20" s="34" t="s">
        <v>155</v>
      </c>
      <c r="C20" s="26" t="str">
        <f>IF(B20="",($B$1&amp;TEXT(IF(B20="",COUNTA($B$5:B20),1),"00")),A20)&amp;IF(B20&lt;&gt;"",TEXT(1,"00"),TEXT(IF(A20&lt;&gt;"",1,RIGHT(#REF!,2)+1),"00"))</f>
        <v>EXHN0801</v>
      </c>
      <c r="D20" s="5" t="s">
        <v>153</v>
      </c>
    </row>
  </sheetData>
  <phoneticPr fontId="2"/>
  <conditionalFormatting sqref="B5">
    <cfRule type="expression" dxfId="55" priority="42">
      <formula>B5&lt;&gt;""</formula>
    </cfRule>
  </conditionalFormatting>
  <conditionalFormatting sqref="B6">
    <cfRule type="expression" dxfId="54" priority="41">
      <formula>B6&lt;&gt;""</formula>
    </cfRule>
  </conditionalFormatting>
  <conditionalFormatting sqref="B7">
    <cfRule type="expression" dxfId="53" priority="40">
      <formula>B7&lt;&gt;""</formula>
    </cfRule>
  </conditionalFormatting>
  <conditionalFormatting sqref="B8">
    <cfRule type="expression" dxfId="52" priority="39">
      <formula>B8&lt;&gt;""</formula>
    </cfRule>
  </conditionalFormatting>
  <conditionalFormatting sqref="B9">
    <cfRule type="expression" dxfId="51" priority="38">
      <formula>B9&lt;&gt;""</formula>
    </cfRule>
  </conditionalFormatting>
  <conditionalFormatting sqref="B10">
    <cfRule type="expression" dxfId="50" priority="37">
      <formula>B10&lt;&gt;""</formula>
    </cfRule>
  </conditionalFormatting>
  <conditionalFormatting sqref="B11">
    <cfRule type="expression" dxfId="49" priority="36">
      <formula>B11&lt;&gt;""</formula>
    </cfRule>
  </conditionalFormatting>
  <conditionalFormatting sqref="B12">
    <cfRule type="expression" dxfId="48" priority="35">
      <formula>B12&lt;&gt;""</formula>
    </cfRule>
  </conditionalFormatting>
  <conditionalFormatting sqref="B13">
    <cfRule type="expression" dxfId="47" priority="34">
      <formula>B13&lt;&gt;""</formula>
    </cfRule>
  </conditionalFormatting>
  <conditionalFormatting sqref="B14">
    <cfRule type="expression" dxfId="46" priority="33">
      <formula>B14&lt;&gt;""</formula>
    </cfRule>
  </conditionalFormatting>
  <conditionalFormatting sqref="A5">
    <cfRule type="expression" dxfId="45" priority="32">
      <formula>A5&lt;&gt;""</formula>
    </cfRule>
  </conditionalFormatting>
  <conditionalFormatting sqref="A8">
    <cfRule type="expression" dxfId="44" priority="29">
      <formula>A8&lt;&gt;""</formula>
    </cfRule>
  </conditionalFormatting>
  <conditionalFormatting sqref="A9">
    <cfRule type="expression" dxfId="43" priority="28">
      <formula>A9&lt;&gt;""</formula>
    </cfRule>
  </conditionalFormatting>
  <conditionalFormatting sqref="A10">
    <cfRule type="expression" dxfId="42" priority="27">
      <formula>A10&lt;&gt;""</formula>
    </cfRule>
  </conditionalFormatting>
  <conditionalFormatting sqref="A11">
    <cfRule type="expression" dxfId="41" priority="26">
      <formula>A11&lt;&gt;""</formula>
    </cfRule>
  </conditionalFormatting>
  <conditionalFormatting sqref="A12">
    <cfRule type="expression" dxfId="40" priority="25">
      <formula>A12&lt;&gt;""</formula>
    </cfRule>
  </conditionalFormatting>
  <conditionalFormatting sqref="A13">
    <cfRule type="expression" dxfId="39" priority="24">
      <formula>A13&lt;&gt;""</formula>
    </cfRule>
  </conditionalFormatting>
  <conditionalFormatting sqref="A14">
    <cfRule type="expression" dxfId="38" priority="23">
      <formula>A14&lt;&gt;""</formula>
    </cfRule>
  </conditionalFormatting>
  <conditionalFormatting sqref="A14">
    <cfRule type="expression" dxfId="37" priority="22">
      <formula>A14&lt;&gt;""</formula>
    </cfRule>
  </conditionalFormatting>
  <conditionalFormatting sqref="A11">
    <cfRule type="expression" dxfId="36" priority="21">
      <formula>A11&lt;&gt;""</formula>
    </cfRule>
  </conditionalFormatting>
  <conditionalFormatting sqref="A12">
    <cfRule type="expression" dxfId="35" priority="20">
      <formula>A12&lt;&gt;""</formula>
    </cfRule>
  </conditionalFormatting>
  <conditionalFormatting sqref="A6">
    <cfRule type="expression" dxfId="34" priority="17">
      <formula>A6&lt;&gt;""</formula>
    </cfRule>
  </conditionalFormatting>
  <conditionalFormatting sqref="A7">
    <cfRule type="expression" dxfId="33" priority="16">
      <formula>A7&lt;&gt;""</formula>
    </cfRule>
  </conditionalFormatting>
  <conditionalFormatting sqref="A8">
    <cfRule type="expression" dxfId="32" priority="15">
      <formula>A8&lt;&gt;""</formula>
    </cfRule>
  </conditionalFormatting>
  <conditionalFormatting sqref="A9">
    <cfRule type="expression" dxfId="31" priority="14">
      <formula>A9&lt;&gt;""</formula>
    </cfRule>
  </conditionalFormatting>
  <conditionalFormatting sqref="A10">
    <cfRule type="expression" dxfId="30" priority="13">
      <formula>A10&lt;&gt;""</formula>
    </cfRule>
  </conditionalFormatting>
  <conditionalFormatting sqref="A11">
    <cfRule type="expression" dxfId="29" priority="12">
      <formula>A11&lt;&gt;""</formula>
    </cfRule>
  </conditionalFormatting>
  <conditionalFormatting sqref="A12">
    <cfRule type="expression" dxfId="28" priority="11">
      <formula>A12&lt;&gt;""</formula>
    </cfRule>
  </conditionalFormatting>
  <conditionalFormatting sqref="A13">
    <cfRule type="expression" dxfId="27" priority="10">
      <formula>A13&lt;&gt;""</formula>
    </cfRule>
  </conditionalFormatting>
  <conditionalFormatting sqref="A14">
    <cfRule type="expression" dxfId="26" priority="9">
      <formula>A14&lt;&gt;""</formula>
    </cfRule>
  </conditionalFormatting>
  <conditionalFormatting sqref="A7">
    <cfRule type="expression" dxfId="25" priority="8">
      <formula>A7&lt;&gt;""</formula>
    </cfRule>
  </conditionalFormatting>
  <conditionalFormatting sqref="A9">
    <cfRule type="expression" dxfId="24" priority="7">
      <formula>A9&lt;&gt;""</formula>
    </cfRule>
  </conditionalFormatting>
  <conditionalFormatting sqref="A11">
    <cfRule type="expression" dxfId="23" priority="6">
      <formula>A11&lt;&gt;""</formula>
    </cfRule>
  </conditionalFormatting>
  <conditionalFormatting sqref="A12">
    <cfRule type="expression" dxfId="22" priority="5">
      <formula>A12&lt;&gt;""</formula>
    </cfRule>
  </conditionalFormatting>
  <conditionalFormatting sqref="A14">
    <cfRule type="expression" dxfId="21" priority="4">
      <formula>A14&lt;&gt;""</formula>
    </cfRule>
  </conditionalFormatting>
  <conditionalFormatting sqref="A14">
    <cfRule type="expression" dxfId="20" priority="3">
      <formula>A14&lt;&gt;""</formula>
    </cfRule>
  </conditionalFormatting>
  <conditionalFormatting sqref="A5:B19 D16:D17">
    <cfRule type="expression" dxfId="19" priority="2">
      <formula>A5&lt;&gt;""</formula>
    </cfRule>
  </conditionalFormatting>
  <conditionalFormatting sqref="A20:B20">
    <cfRule type="expression" dxfId="18" priority="1">
      <formula>A20&lt;&gt;""</formula>
    </cfRule>
  </conditionalFormatting>
  <hyperlinks>
    <hyperlink ref="A8" location="PRPT01!A1" display="PRPT01!A1"/>
    <hyperlink ref="A10" location="PRPT01!A1" display="PRPT01!A1"/>
    <hyperlink ref="A13" location="PRPT01!A1" display="PRPT01!A1"/>
    <hyperlink ref="A15"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99</v>
      </c>
      <c r="B1" s="73"/>
      <c r="C1" s="49" t="s">
        <v>7</v>
      </c>
      <c r="D1" s="49" t="s">
        <v>8</v>
      </c>
      <c r="E1" s="49" t="s">
        <v>9</v>
      </c>
      <c r="F1" s="49" t="s">
        <v>100</v>
      </c>
      <c r="G1" s="49" t="s">
        <v>11</v>
      </c>
      <c r="H1" s="50" t="s">
        <v>12</v>
      </c>
      <c r="I1" s="48"/>
    </row>
    <row r="2" spans="1:9" x14ac:dyDescent="0.15">
      <c r="A2" s="74" t="s">
        <v>20</v>
      </c>
      <c r="B2" s="75"/>
      <c r="C2" s="78">
        <v>3</v>
      </c>
      <c r="D2" s="51" t="s">
        <v>101</v>
      </c>
      <c r="E2" s="52" t="str">
        <f>大中項目!A9</f>
        <v>EXHN02</v>
      </c>
      <c r="F2" s="53">
        <v>41599</v>
      </c>
      <c r="G2" s="53"/>
      <c r="H2" s="54"/>
      <c r="I2" s="48"/>
    </row>
    <row r="3" spans="1:9" x14ac:dyDescent="0.15">
      <c r="A3" s="76"/>
      <c r="B3" s="77"/>
      <c r="C3" s="79"/>
      <c r="D3" s="51" t="s">
        <v>102</v>
      </c>
      <c r="E3" s="52" t="str">
        <f>大中項目!B9</f>
        <v>Serviceでの例外発生</v>
      </c>
      <c r="F3" s="53" t="s">
        <v>50</v>
      </c>
      <c r="G3" s="53"/>
      <c r="H3" s="53"/>
      <c r="I3" s="48"/>
    </row>
    <row r="4" spans="1:9" x14ac:dyDescent="0.15">
      <c r="A4" s="55"/>
      <c r="B4" s="55"/>
      <c r="C4" s="55"/>
      <c r="D4" s="55"/>
      <c r="E4" s="55"/>
      <c r="F4" s="55"/>
      <c r="G4" s="55"/>
      <c r="H4" s="55"/>
      <c r="I4" s="55"/>
    </row>
    <row r="5" spans="1:9" x14ac:dyDescent="0.15">
      <c r="A5" s="80" t="s">
        <v>13</v>
      </c>
      <c r="B5" s="81"/>
      <c r="C5" s="81"/>
      <c r="D5" s="81"/>
      <c r="E5" s="81"/>
      <c r="F5" s="81"/>
      <c r="G5" s="81"/>
      <c r="H5" s="81"/>
      <c r="I5" s="82"/>
    </row>
    <row r="6" spans="1:9" ht="110.25" customHeight="1" x14ac:dyDescent="0.15">
      <c r="A6" s="83" t="s">
        <v>14</v>
      </c>
      <c r="B6" s="84"/>
      <c r="C6" s="84"/>
      <c r="D6" s="84"/>
      <c r="E6" s="84"/>
      <c r="F6" s="84"/>
      <c r="G6" s="84"/>
      <c r="H6" s="84"/>
      <c r="I6" s="85"/>
    </row>
    <row r="7" spans="1:9" x14ac:dyDescent="0.15">
      <c r="A7" s="56"/>
      <c r="B7" s="56"/>
      <c r="C7" s="56"/>
      <c r="D7" s="56"/>
      <c r="E7" s="56"/>
      <c r="F7" s="56"/>
      <c r="G7" s="56"/>
      <c r="H7" s="56"/>
      <c r="I7" s="56"/>
    </row>
    <row r="8" spans="1:9" ht="27" x14ac:dyDescent="0.15">
      <c r="A8" s="49" t="s">
        <v>4</v>
      </c>
      <c r="B8" s="50" t="s">
        <v>103</v>
      </c>
      <c r="C8" s="49" t="s">
        <v>15</v>
      </c>
      <c r="D8" s="49" t="s">
        <v>16</v>
      </c>
      <c r="E8" s="49" t="s">
        <v>17</v>
      </c>
      <c r="F8" s="50" t="s">
        <v>22</v>
      </c>
      <c r="G8" s="50" t="s">
        <v>104</v>
      </c>
      <c r="H8" s="49" t="s">
        <v>18</v>
      </c>
      <c r="I8" s="49" t="s">
        <v>19</v>
      </c>
    </row>
    <row r="9" spans="1:9" ht="81.75" customHeight="1" x14ac:dyDescent="0.15">
      <c r="A9" s="57" t="s">
        <v>105</v>
      </c>
      <c r="B9" s="58">
        <v>1</v>
      </c>
      <c r="C9" s="59" t="s">
        <v>42</v>
      </c>
      <c r="D9" s="60" t="s">
        <v>119</v>
      </c>
      <c r="E9" s="60" t="s">
        <v>122</v>
      </c>
      <c r="F9" s="60" t="s">
        <v>121</v>
      </c>
      <c r="G9" s="60" t="s">
        <v>123</v>
      </c>
      <c r="H9" s="60" t="s">
        <v>124</v>
      </c>
      <c r="I9" s="61" t="s">
        <v>41</v>
      </c>
    </row>
    <row r="10" spans="1:9" ht="54" x14ac:dyDescent="0.15">
      <c r="A10" s="62" t="s">
        <v>106</v>
      </c>
      <c r="B10" s="58">
        <v>1</v>
      </c>
      <c r="C10" s="59" t="s">
        <v>42</v>
      </c>
      <c r="D10" s="60" t="s">
        <v>120</v>
      </c>
      <c r="E10" s="60" t="s">
        <v>128</v>
      </c>
      <c r="F10" s="60" t="s">
        <v>126</v>
      </c>
      <c r="G10" s="60" t="s">
        <v>123</v>
      </c>
      <c r="H10" s="60" t="s">
        <v>125</v>
      </c>
      <c r="I10" s="61" t="s">
        <v>41</v>
      </c>
    </row>
    <row r="11" spans="1:9" ht="115.5" customHeight="1" x14ac:dyDescent="0.15">
      <c r="A11" s="45" t="s">
        <v>107</v>
      </c>
      <c r="B11" s="64">
        <v>1</v>
      </c>
      <c r="C11" s="59" t="s">
        <v>42</v>
      </c>
      <c r="D11" s="63" t="s">
        <v>131</v>
      </c>
      <c r="E11" s="63" t="s">
        <v>129</v>
      </c>
      <c r="F11" s="63" t="s">
        <v>127</v>
      </c>
      <c r="G11" s="60" t="s">
        <v>123</v>
      </c>
      <c r="H11" s="60" t="s">
        <v>130</v>
      </c>
      <c r="I11" s="61" t="s">
        <v>41</v>
      </c>
    </row>
  </sheetData>
  <mergeCells count="5">
    <mergeCell ref="A1:B1"/>
    <mergeCell ref="A2:B3"/>
    <mergeCell ref="C2:C3"/>
    <mergeCell ref="A5:I5"/>
    <mergeCell ref="A6:I6"/>
  </mergeCells>
  <phoneticPr fontId="2"/>
  <conditionalFormatting sqref="A10:B10 B9">
    <cfRule type="expression" dxfId="17" priority="1">
      <formula>A9&lt;&gt;""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COUNTA($D$9:$D$65496)</f>
        <v>3</v>
      </c>
      <c r="D2" s="21" t="str">
        <f>大中項目!B1</f>
        <v>EXHN</v>
      </c>
      <c r="E2" s="19" t="str">
        <f>大中項目!A12</f>
        <v>EXHN03</v>
      </c>
      <c r="F2" s="9">
        <v>41599</v>
      </c>
      <c r="G2" s="9" t="s">
        <v>165</v>
      </c>
      <c r="H2" s="8"/>
    </row>
    <row r="3" spans="1:9" x14ac:dyDescent="0.15">
      <c r="A3" s="76"/>
      <c r="B3" s="77"/>
      <c r="C3" s="79"/>
      <c r="D3" s="21" t="str">
        <f>大中項目!B2</f>
        <v>例外ハンドリング</v>
      </c>
      <c r="E3" s="19" t="str">
        <f>大中項目!B12</f>
        <v>例外発生時のControllerの記述方法</v>
      </c>
      <c r="F3" s="9" t="s">
        <v>50</v>
      </c>
      <c r="G3" s="9">
        <v>43075</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110.25" customHeight="1" x14ac:dyDescent="0.15">
      <c r="A6" s="86" t="s">
        <v>110</v>
      </c>
      <c r="B6" s="87"/>
      <c r="C6" s="87"/>
      <c r="D6" s="87"/>
      <c r="E6" s="87"/>
      <c r="F6" s="87"/>
      <c r="G6" s="87"/>
      <c r="H6" s="87"/>
      <c r="I6" s="88"/>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324" x14ac:dyDescent="0.15">
      <c r="A9" s="12" t="str">
        <f>大中項目!C12</f>
        <v>EXHN0301</v>
      </c>
      <c r="B9" s="20">
        <f t="shared" ref="B9:B10" ca="1" si="0">IF(A9&lt;&gt;"",1,INDIRECT(ADDRESS(ROW(B9)-1,COLUMN(B9),4))+1)</f>
        <v>1</v>
      </c>
      <c r="C9" s="43" t="s">
        <v>42</v>
      </c>
      <c r="D9" s="44" t="s">
        <v>47</v>
      </c>
      <c r="E9" s="14" t="s">
        <v>46</v>
      </c>
      <c r="F9" s="37" t="s">
        <v>164</v>
      </c>
      <c r="G9" s="14"/>
      <c r="H9" s="60" t="s">
        <v>111</v>
      </c>
      <c r="I9" s="15" t="s">
        <v>41</v>
      </c>
    </row>
    <row r="10" spans="1:9" ht="409.5" customHeight="1" x14ac:dyDescent="0.15">
      <c r="A10" s="66" t="str">
        <f>大中項目!C13</f>
        <v>EXHN0302</v>
      </c>
      <c r="B10" s="22">
        <f t="shared" ca="1" si="0"/>
        <v>1</v>
      </c>
      <c r="C10" s="13" t="s">
        <v>42</v>
      </c>
      <c r="D10" s="14" t="s">
        <v>48</v>
      </c>
      <c r="E10" s="17" t="s">
        <v>49</v>
      </c>
      <c r="F10" s="42" t="s">
        <v>166</v>
      </c>
      <c r="G10" s="17"/>
      <c r="H10" s="17" t="s">
        <v>91</v>
      </c>
      <c r="I10" s="15" t="s">
        <v>41</v>
      </c>
    </row>
    <row r="11" spans="1:9" s="48" customFormat="1" ht="314.25" customHeight="1" x14ac:dyDescent="0.15">
      <c r="A11" s="18"/>
      <c r="B11" s="64">
        <f ca="1">IF(A11&lt;&gt;"",1,INDIRECT(ADDRESS(ROW(B11)-1,COLUMN(B11),4))+1)</f>
        <v>2</v>
      </c>
      <c r="C11" s="59" t="s">
        <v>42</v>
      </c>
      <c r="D11" s="60" t="s">
        <v>145</v>
      </c>
      <c r="E11" s="63" t="s">
        <v>148</v>
      </c>
      <c r="F11" s="42" t="s">
        <v>149</v>
      </c>
      <c r="G11" s="63" t="s">
        <v>147</v>
      </c>
      <c r="H11" s="63" t="s">
        <v>152</v>
      </c>
      <c r="I11" s="61" t="s">
        <v>41</v>
      </c>
    </row>
  </sheetData>
  <mergeCells count="5">
    <mergeCell ref="A1:B1"/>
    <mergeCell ref="A2:B3"/>
    <mergeCell ref="C2:C3"/>
    <mergeCell ref="A5:I5"/>
    <mergeCell ref="A6:I6"/>
  </mergeCells>
  <phoneticPr fontId="2"/>
  <conditionalFormatting sqref="A10:B10 B9:B10">
    <cfRule type="expression" dxfId="16" priority="36">
      <formula>A9&lt;&gt;""</formula>
    </cfRule>
  </conditionalFormatting>
  <conditionalFormatting sqref="A11:B11">
    <cfRule type="expression" dxfId="15" priority="1">
      <formula>A11&lt;&gt;""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abSelected="1" topLeftCell="B1" zoomScaleNormal="100" workbookViewId="0">
      <pane ySplit="8" topLeftCell="A10" activePane="bottomLeft" state="frozen"/>
      <selection pane="bottomLeft" activeCell="H10" sqref="H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COUNTA($D$9:$D$65498)</f>
        <v>5</v>
      </c>
      <c r="D2" s="21" t="str">
        <f>大中項目!B1</f>
        <v>EXHN</v>
      </c>
      <c r="E2" s="19" t="str">
        <f>大中項目!A18</f>
        <v>EXHN06</v>
      </c>
      <c r="F2" s="9">
        <v>41604</v>
      </c>
      <c r="G2" s="9" t="s">
        <v>171</v>
      </c>
      <c r="H2" s="8"/>
    </row>
    <row r="3" spans="1:9" x14ac:dyDescent="0.15">
      <c r="A3" s="76"/>
      <c r="B3" s="77"/>
      <c r="C3" s="79"/>
      <c r="D3" s="21" t="str">
        <f>大中項目!B2</f>
        <v>例外ハンドリング</v>
      </c>
      <c r="E3" s="19" t="str">
        <f>大中項目!B18</f>
        <v>SystemExceptionResolverの設定項目</v>
      </c>
      <c r="F3" s="9" t="s">
        <v>50</v>
      </c>
      <c r="G3" s="9">
        <v>43080</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74.25" customHeight="1" x14ac:dyDescent="0.15">
      <c r="A6" s="89" t="s">
        <v>113</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16" x14ac:dyDescent="0.15">
      <c r="A9" s="12" t="str">
        <f>大中項目!C18</f>
        <v>EXHN0601</v>
      </c>
      <c r="B9" s="20">
        <f t="shared" ref="B9" ca="1" si="0">IF(A9&lt;&gt;"",1,INDIRECT(ADDRESS(ROW(B9)-1,COLUMN(B9),4))+1)</f>
        <v>1</v>
      </c>
      <c r="C9" s="13" t="s">
        <v>42</v>
      </c>
      <c r="D9" s="63" t="s">
        <v>85</v>
      </c>
      <c r="E9" s="17" t="s">
        <v>86</v>
      </c>
      <c r="F9" s="42" t="s">
        <v>169</v>
      </c>
      <c r="G9" s="63" t="s">
        <v>133</v>
      </c>
      <c r="H9" s="60" t="s">
        <v>132</v>
      </c>
      <c r="I9" s="15" t="s">
        <v>41</v>
      </c>
    </row>
    <row r="10" spans="1:9" ht="319.5" customHeight="1" x14ac:dyDescent="0.15">
      <c r="A10" s="16"/>
      <c r="B10" s="22">
        <f t="shared" ref="B10:B11" ca="1" si="1">IF(A10&lt;&gt;"",1,INDIRECT(ADDRESS(ROW(B10)-1,COLUMN(B10),4))+1)</f>
        <v>2</v>
      </c>
      <c r="C10" s="13" t="s">
        <v>42</v>
      </c>
      <c r="D10" s="63" t="s">
        <v>182</v>
      </c>
      <c r="E10" s="17" t="s">
        <v>84</v>
      </c>
      <c r="F10" s="42" t="s">
        <v>170</v>
      </c>
      <c r="G10" s="63" t="s">
        <v>134</v>
      </c>
      <c r="H10" s="68" t="s">
        <v>183</v>
      </c>
      <c r="I10" s="15" t="s">
        <v>41</v>
      </c>
    </row>
    <row r="11" spans="1:9" ht="256.5" x14ac:dyDescent="0.15">
      <c r="A11" s="18"/>
      <c r="B11" s="22">
        <f t="shared" ca="1" si="1"/>
        <v>3</v>
      </c>
      <c r="C11" s="13" t="s">
        <v>42</v>
      </c>
      <c r="D11" s="63" t="s">
        <v>89</v>
      </c>
      <c r="E11" s="17" t="s">
        <v>90</v>
      </c>
      <c r="F11" s="42" t="s">
        <v>167</v>
      </c>
      <c r="G11" s="63" t="s">
        <v>135</v>
      </c>
      <c r="H11" s="14" t="s">
        <v>92</v>
      </c>
      <c r="I11" s="15" t="s">
        <v>41</v>
      </c>
    </row>
    <row r="12" spans="1:9" ht="283.5" x14ac:dyDescent="0.15">
      <c r="A12" s="66"/>
      <c r="B12" s="22">
        <f t="shared" ref="B12" ca="1" si="2">IF(A12&lt;&gt;"",1,INDIRECT(ADDRESS(ROW(B12)-1,COLUMN(B12),4))+1)</f>
        <v>4</v>
      </c>
      <c r="C12" s="13" t="s">
        <v>42</v>
      </c>
      <c r="D12" s="63" t="s">
        <v>87</v>
      </c>
      <c r="E12" s="17" t="s">
        <v>88</v>
      </c>
      <c r="F12" s="42" t="s">
        <v>168</v>
      </c>
      <c r="G12" s="63" t="s">
        <v>135</v>
      </c>
      <c r="H12" s="14" t="s">
        <v>92</v>
      </c>
      <c r="I12" s="15" t="s">
        <v>41</v>
      </c>
    </row>
    <row r="13" spans="1:9" s="48" customFormat="1" ht="216" x14ac:dyDescent="0.15">
      <c r="A13" s="18"/>
      <c r="B13" s="64">
        <f t="shared" ref="B13" ca="1" si="3">IF(A13&lt;&gt;"",1,INDIRECT(ADDRESS(ROW(B13)-1,COLUMN(B13),4))+1)</f>
        <v>5</v>
      </c>
      <c r="C13" s="59" t="s">
        <v>42</v>
      </c>
      <c r="D13" s="63" t="s">
        <v>144</v>
      </c>
      <c r="E13" s="63" t="s">
        <v>151</v>
      </c>
      <c r="F13" s="42" t="s">
        <v>150</v>
      </c>
      <c r="G13" s="63" t="s">
        <v>146</v>
      </c>
      <c r="H13" s="60" t="s">
        <v>143</v>
      </c>
      <c r="I13" s="61" t="s">
        <v>41</v>
      </c>
    </row>
  </sheetData>
  <mergeCells count="5">
    <mergeCell ref="A1:B1"/>
    <mergeCell ref="A2:B3"/>
    <mergeCell ref="C2:C3"/>
    <mergeCell ref="A5:I5"/>
    <mergeCell ref="A6:I6"/>
  </mergeCells>
  <phoneticPr fontId="2"/>
  <conditionalFormatting sqref="B9 A10:B12">
    <cfRule type="expression" dxfId="14" priority="2">
      <formula>A9&lt;&gt;""</formula>
    </cfRule>
  </conditionalFormatting>
  <conditionalFormatting sqref="A13:B13">
    <cfRule type="expression" dxfId="13" priority="1">
      <formula>A13&lt;&gt;""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zoomScale="70" zoomScaleNormal="70" workbookViewId="0">
      <pane ySplit="8" topLeftCell="A12" activePane="bottomLeft" state="frozen"/>
      <selection pane="bottomLeft" activeCell="H22" sqref="H2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72" t="s">
        <v>6</v>
      </c>
      <c r="B1" s="73"/>
      <c r="C1" s="6" t="s">
        <v>7</v>
      </c>
      <c r="D1" s="6" t="s">
        <v>8</v>
      </c>
      <c r="E1" s="6" t="s">
        <v>9</v>
      </c>
      <c r="F1" s="6" t="s">
        <v>10</v>
      </c>
      <c r="G1" s="6" t="s">
        <v>11</v>
      </c>
      <c r="H1" s="7" t="s">
        <v>12</v>
      </c>
    </row>
    <row r="2" spans="1:9" x14ac:dyDescent="0.15">
      <c r="A2" s="74" t="s">
        <v>20</v>
      </c>
      <c r="B2" s="75"/>
      <c r="C2" s="78">
        <f>COUNTA($D$9:$D$65510)</f>
        <v>16</v>
      </c>
      <c r="D2" s="21" t="str">
        <f>大中項目!B1</f>
        <v>EXHN</v>
      </c>
      <c r="E2" s="35" t="s">
        <v>82</v>
      </c>
      <c r="F2" s="9">
        <v>41599</v>
      </c>
      <c r="G2" s="9">
        <v>43517</v>
      </c>
      <c r="H2" s="8"/>
    </row>
    <row r="3" spans="1:9" ht="27" x14ac:dyDescent="0.15">
      <c r="A3" s="76"/>
      <c r="B3" s="77"/>
      <c r="C3" s="79"/>
      <c r="D3" s="21" t="str">
        <f>大中項目!B2</f>
        <v>例外ハンドリング</v>
      </c>
      <c r="E3" s="36" t="s">
        <v>83</v>
      </c>
      <c r="F3" s="9" t="s">
        <v>50</v>
      </c>
      <c r="G3" s="9" t="s">
        <v>175</v>
      </c>
      <c r="H3" s="9"/>
    </row>
    <row r="4" spans="1:9" x14ac:dyDescent="0.15">
      <c r="A4" s="10"/>
      <c r="B4" s="10"/>
      <c r="C4" s="10"/>
      <c r="D4" s="10"/>
      <c r="E4" s="10"/>
      <c r="F4" s="10"/>
      <c r="G4" s="10"/>
      <c r="H4" s="10"/>
      <c r="I4" s="10"/>
    </row>
    <row r="5" spans="1:9" x14ac:dyDescent="0.15">
      <c r="A5" s="80" t="s">
        <v>13</v>
      </c>
      <c r="B5" s="81"/>
      <c r="C5" s="81"/>
      <c r="D5" s="81"/>
      <c r="E5" s="81"/>
      <c r="F5" s="81"/>
      <c r="G5" s="81"/>
      <c r="H5" s="81"/>
      <c r="I5" s="82"/>
    </row>
    <row r="6" spans="1:9" ht="42" customHeight="1" x14ac:dyDescent="0.15">
      <c r="A6" s="83" t="s">
        <v>14</v>
      </c>
      <c r="B6" s="84"/>
      <c r="C6" s="84"/>
      <c r="D6" s="84"/>
      <c r="E6" s="84"/>
      <c r="F6" s="84"/>
      <c r="G6" s="84"/>
      <c r="H6" s="84"/>
      <c r="I6" s="85"/>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16" t="str">
        <f>大中項目!C19</f>
        <v>EXHN0701</v>
      </c>
      <c r="B9" s="20">
        <f ca="1">IF(A9&lt;&gt;"",1,INDIRECT(ADDRESS(ROW(B9)-1,COLUMN(B9),4))+1)</f>
        <v>1</v>
      </c>
      <c r="C9" s="13"/>
      <c r="D9" s="63" t="s">
        <v>51</v>
      </c>
      <c r="E9" s="63" t="s">
        <v>117</v>
      </c>
      <c r="F9" s="17"/>
      <c r="G9" s="17"/>
      <c r="H9" s="17" t="s">
        <v>64</v>
      </c>
      <c r="I9" s="15" t="s">
        <v>98</v>
      </c>
    </row>
    <row r="10" spans="1:9" ht="67.5" x14ac:dyDescent="0.15">
      <c r="A10" s="16"/>
      <c r="B10" s="20">
        <f t="shared" ref="B10:B24" ca="1" si="0">IF(A10&lt;&gt;"",1,INDIRECT(ADDRESS(ROW(B10)-1,COLUMN(B10),4))+1)</f>
        <v>2</v>
      </c>
      <c r="C10" s="13"/>
      <c r="D10" s="63" t="s">
        <v>52</v>
      </c>
      <c r="E10" s="60" t="s">
        <v>70</v>
      </c>
      <c r="F10" s="60" t="s">
        <v>114</v>
      </c>
      <c r="G10" s="17"/>
      <c r="H10" s="17" t="s">
        <v>65</v>
      </c>
      <c r="I10" s="15" t="s">
        <v>98</v>
      </c>
    </row>
    <row r="11" spans="1:9" ht="67.5" x14ac:dyDescent="0.15">
      <c r="A11" s="16"/>
      <c r="B11" s="20">
        <f t="shared" ca="1" si="0"/>
        <v>3</v>
      </c>
      <c r="C11" s="13"/>
      <c r="D11" s="63" t="s">
        <v>53</v>
      </c>
      <c r="E11" s="60" t="s">
        <v>71</v>
      </c>
      <c r="F11" s="60" t="s">
        <v>112</v>
      </c>
      <c r="G11" s="17"/>
      <c r="H11" s="17" t="s">
        <v>66</v>
      </c>
      <c r="I11" s="15" t="s">
        <v>98</v>
      </c>
    </row>
    <row r="12" spans="1:9" s="71" customFormat="1" ht="51" customHeight="1" x14ac:dyDescent="0.15">
      <c r="A12" s="62"/>
      <c r="B12" s="58">
        <f ca="1">IF(A12&lt;&gt;"",1,INDIRECT(ADDRESS(ROW(B12)-1,COLUMN(B12),4))+1)</f>
        <v>4</v>
      </c>
      <c r="C12" s="69"/>
      <c r="D12" s="63" t="s">
        <v>172</v>
      </c>
      <c r="E12" s="63" t="s">
        <v>176</v>
      </c>
      <c r="F12" s="63" t="s">
        <v>173</v>
      </c>
      <c r="G12" s="63"/>
      <c r="H12" s="63" t="s">
        <v>174</v>
      </c>
      <c r="I12" s="70" t="s">
        <v>98</v>
      </c>
    </row>
    <row r="13" spans="1:9" ht="67.5" x14ac:dyDescent="0.15">
      <c r="A13" s="16"/>
      <c r="B13" s="20">
        <f t="shared" ca="1" si="0"/>
        <v>5</v>
      </c>
      <c r="C13" s="13"/>
      <c r="D13" s="63" t="s">
        <v>54</v>
      </c>
      <c r="E13" s="60" t="s">
        <v>72</v>
      </c>
      <c r="F13" s="60" t="s">
        <v>178</v>
      </c>
      <c r="G13" s="17"/>
      <c r="H13" s="17" t="s">
        <v>63</v>
      </c>
      <c r="I13" s="15" t="s">
        <v>98</v>
      </c>
    </row>
    <row r="14" spans="1:9" ht="54" x14ac:dyDescent="0.15">
      <c r="A14" s="16"/>
      <c r="B14" s="20">
        <f t="shared" ca="1" si="0"/>
        <v>6</v>
      </c>
      <c r="C14" s="13"/>
      <c r="D14" s="63" t="s">
        <v>115</v>
      </c>
      <c r="E14" s="60" t="s">
        <v>73</v>
      </c>
      <c r="F14" s="14" t="s">
        <v>93</v>
      </c>
      <c r="G14" s="17"/>
      <c r="H14" s="63" t="s">
        <v>63</v>
      </c>
      <c r="I14" s="15" t="s">
        <v>98</v>
      </c>
    </row>
    <row r="15" spans="1:9" ht="67.5" x14ac:dyDescent="0.15">
      <c r="A15" s="16"/>
      <c r="B15" s="20">
        <f t="shared" ca="1" si="0"/>
        <v>7</v>
      </c>
      <c r="C15" s="13"/>
      <c r="D15" s="63" t="s">
        <v>55</v>
      </c>
      <c r="E15" s="60" t="s">
        <v>74</v>
      </c>
      <c r="F15" s="14" t="s">
        <v>94</v>
      </c>
      <c r="G15" s="17"/>
      <c r="H15" s="17" t="s">
        <v>67</v>
      </c>
      <c r="I15" s="15" t="s">
        <v>98</v>
      </c>
    </row>
    <row r="16" spans="1:9" ht="54" x14ac:dyDescent="0.15">
      <c r="A16" s="16"/>
      <c r="B16" s="20">
        <f t="shared" ca="1" si="0"/>
        <v>8</v>
      </c>
      <c r="C16" s="13"/>
      <c r="D16" s="63" t="s">
        <v>56</v>
      </c>
      <c r="E16" s="63" t="s">
        <v>68</v>
      </c>
      <c r="F16" s="17" t="s">
        <v>69</v>
      </c>
      <c r="G16" s="17"/>
      <c r="H16" s="17" t="s">
        <v>63</v>
      </c>
      <c r="I16" s="15" t="s">
        <v>98</v>
      </c>
    </row>
    <row r="17" spans="1:9" ht="54" x14ac:dyDescent="0.15">
      <c r="A17" s="16"/>
      <c r="B17" s="20">
        <f t="shared" ref="B17:B22" ca="1" si="1">IF(A17&lt;&gt;"",1,INDIRECT(ADDRESS(ROW(B17)-1,COLUMN(B17),4))+1)</f>
        <v>9</v>
      </c>
      <c r="C17" s="13"/>
      <c r="D17" s="63" t="s">
        <v>57</v>
      </c>
      <c r="E17" s="60" t="s">
        <v>75</v>
      </c>
      <c r="F17" s="14" t="s">
        <v>95</v>
      </c>
      <c r="G17" s="17"/>
      <c r="H17" s="17" t="s">
        <v>63</v>
      </c>
      <c r="I17" s="15" t="s">
        <v>98</v>
      </c>
    </row>
    <row r="18" spans="1:9" ht="54" x14ac:dyDescent="0.15">
      <c r="A18" s="16"/>
      <c r="B18" s="20">
        <f t="shared" ca="1" si="1"/>
        <v>10</v>
      </c>
      <c r="C18" s="13"/>
      <c r="D18" s="63" t="s">
        <v>58</v>
      </c>
      <c r="E18" s="60" t="s">
        <v>76</v>
      </c>
      <c r="F18" s="14" t="s">
        <v>96</v>
      </c>
      <c r="G18" s="17"/>
      <c r="H18" s="17" t="s">
        <v>67</v>
      </c>
      <c r="I18" s="15" t="s">
        <v>98</v>
      </c>
    </row>
    <row r="19" spans="1:9" ht="54" x14ac:dyDescent="0.15">
      <c r="A19" s="16"/>
      <c r="B19" s="20">
        <f t="shared" ca="1" si="1"/>
        <v>11</v>
      </c>
      <c r="C19" s="13"/>
      <c r="D19" s="63" t="s">
        <v>59</v>
      </c>
      <c r="E19" s="60" t="s">
        <v>77</v>
      </c>
      <c r="F19" s="14" t="s">
        <v>97</v>
      </c>
      <c r="G19" s="17"/>
      <c r="H19" s="17" t="s">
        <v>63</v>
      </c>
      <c r="I19" s="15" t="s">
        <v>98</v>
      </c>
    </row>
    <row r="20" spans="1:9" ht="67.5" x14ac:dyDescent="0.15">
      <c r="A20" s="16"/>
      <c r="B20" s="20">
        <f t="shared" ca="1" si="1"/>
        <v>12</v>
      </c>
      <c r="C20" s="13"/>
      <c r="D20" s="63" t="s">
        <v>61</v>
      </c>
      <c r="E20" s="60" t="s">
        <v>78</v>
      </c>
      <c r="F20" s="60" t="s">
        <v>116</v>
      </c>
      <c r="G20" s="17"/>
      <c r="H20" s="17" t="s">
        <v>63</v>
      </c>
      <c r="I20" s="15" t="s">
        <v>98</v>
      </c>
    </row>
    <row r="21" spans="1:9" s="48" customFormat="1" ht="54" x14ac:dyDescent="0.15">
      <c r="A21" s="62"/>
      <c r="B21" s="64">
        <f t="shared" ca="1" si="1"/>
        <v>13</v>
      </c>
      <c r="C21" s="59"/>
      <c r="D21" s="63" t="s">
        <v>60</v>
      </c>
      <c r="E21" s="63" t="s">
        <v>62</v>
      </c>
      <c r="F21" s="63" t="s">
        <v>118</v>
      </c>
      <c r="G21" s="63"/>
      <c r="H21" s="63" t="s">
        <v>63</v>
      </c>
      <c r="I21" s="61" t="s">
        <v>98</v>
      </c>
    </row>
    <row r="22" spans="1:9" s="48" customFormat="1" ht="67.5" x14ac:dyDescent="0.15">
      <c r="A22" s="62"/>
      <c r="B22" s="64">
        <f t="shared" ca="1" si="1"/>
        <v>14</v>
      </c>
      <c r="C22" s="59"/>
      <c r="D22" s="63" t="s">
        <v>136</v>
      </c>
      <c r="E22" s="63" t="s">
        <v>137</v>
      </c>
      <c r="F22" s="60" t="s">
        <v>138</v>
      </c>
      <c r="G22" s="63"/>
      <c r="H22" s="63" t="s">
        <v>139</v>
      </c>
      <c r="I22" s="61" t="s">
        <v>98</v>
      </c>
    </row>
    <row r="23" spans="1:9" s="48" customFormat="1" ht="68.25" customHeight="1" x14ac:dyDescent="0.15">
      <c r="A23" s="62"/>
      <c r="B23" s="64">
        <f ca="1">IF(A23&lt;&gt;"",1,INDIRECT(ADDRESS(ROW(B23)-1,COLUMN(B23),4))+1)</f>
        <v>15</v>
      </c>
      <c r="C23" s="59"/>
      <c r="D23" s="63" t="s">
        <v>181</v>
      </c>
      <c r="E23" s="63" t="s">
        <v>180</v>
      </c>
      <c r="F23" s="68" t="s">
        <v>179</v>
      </c>
      <c r="G23" s="63"/>
      <c r="H23" s="63" t="s">
        <v>177</v>
      </c>
      <c r="I23" s="61" t="s">
        <v>98</v>
      </c>
    </row>
    <row r="24" spans="1:9" ht="81" x14ac:dyDescent="0.15">
      <c r="A24" s="18"/>
      <c r="B24" s="22">
        <f t="shared" ca="1" si="0"/>
        <v>16</v>
      </c>
      <c r="C24" s="13"/>
      <c r="D24" s="63" t="s">
        <v>140</v>
      </c>
      <c r="E24" s="17" t="s">
        <v>141</v>
      </c>
      <c r="F24" s="60" t="s">
        <v>138</v>
      </c>
      <c r="G24" s="17"/>
      <c r="H24" s="63" t="s">
        <v>142</v>
      </c>
      <c r="I24" s="15" t="s">
        <v>98</v>
      </c>
    </row>
  </sheetData>
  <mergeCells count="5">
    <mergeCell ref="A1:B1"/>
    <mergeCell ref="A2:B3"/>
    <mergeCell ref="C2:C3"/>
    <mergeCell ref="A5:I5"/>
    <mergeCell ref="A6:I6"/>
  </mergeCells>
  <phoneticPr fontId="2"/>
  <conditionalFormatting sqref="A24:B24 A9:B20">
    <cfRule type="expression" dxfId="12" priority="55">
      <formula>A9&lt;&gt;""</formula>
    </cfRule>
  </conditionalFormatting>
  <conditionalFormatting sqref="B24">
    <cfRule type="expression" dxfId="11" priority="23">
      <formula>B24&lt;&gt;""</formula>
    </cfRule>
  </conditionalFormatting>
  <conditionalFormatting sqref="B24">
    <cfRule type="expression" dxfId="10" priority="22">
      <formula>B24&lt;&gt;""</formula>
    </cfRule>
  </conditionalFormatting>
  <conditionalFormatting sqref="B24">
    <cfRule type="expression" dxfId="9" priority="21">
      <formula>B24&lt;&gt;""</formula>
    </cfRule>
  </conditionalFormatting>
  <conditionalFormatting sqref="A21:B21">
    <cfRule type="expression" dxfId="8" priority="8">
      <formula>A21&lt;&gt;""</formula>
    </cfRule>
  </conditionalFormatting>
  <conditionalFormatting sqref="B21">
    <cfRule type="expression" dxfId="7" priority="7">
      <formula>B21&lt;&gt;""</formula>
    </cfRule>
  </conditionalFormatting>
  <conditionalFormatting sqref="B21">
    <cfRule type="expression" dxfId="6" priority="6">
      <formula>B21&lt;&gt;""</formula>
    </cfRule>
  </conditionalFormatting>
  <conditionalFormatting sqref="B21">
    <cfRule type="expression" dxfId="5" priority="5">
      <formula>B21&lt;&gt;""</formula>
    </cfRule>
  </conditionalFormatting>
  <conditionalFormatting sqref="A22:B23">
    <cfRule type="expression" dxfId="4" priority="4">
      <formula>A22&lt;&gt;""</formula>
    </cfRule>
  </conditionalFormatting>
  <conditionalFormatting sqref="B22:B23">
    <cfRule type="expression" dxfId="3" priority="3">
      <formula>B22&lt;&gt;""</formula>
    </cfRule>
  </conditionalFormatting>
  <conditionalFormatting sqref="B22:B23">
    <cfRule type="expression" dxfId="2" priority="2">
      <formula>B22&lt;&gt;""</formula>
    </cfRule>
  </conditionalFormatting>
  <conditionalFormatting sqref="B22:B23">
    <cfRule type="expression" dxfId="1" priority="1">
      <formula>B22&lt;&gt;""</formula>
    </cfRule>
  </conditionalFormatting>
  <dataValidations count="2">
    <dataValidation type="list" allowBlank="1" showInputMessage="1" showErrorMessage="1" sqref="C9:C24">
      <formula1>"正常,クライアントエラー,サーバーエラー"</formula1>
    </dataValidation>
    <dataValidation type="list" allowBlank="1" showInputMessage="1" showErrorMessage="1" sqref="I9:I2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70" zoomScaleNormal="70" workbookViewId="0">
      <pane ySplit="8" topLeftCell="A9" activePane="bottomLeft" state="frozen"/>
      <selection pane="bottomLeft" sqref="A1:B1"/>
    </sheetView>
  </sheetViews>
  <sheetFormatPr defaultRowHeight="13.5" x14ac:dyDescent="0.15"/>
  <cols>
    <col min="1" max="1" width="11.25" style="48" customWidth="1"/>
    <col min="2" max="2" width="8.625" style="48" customWidth="1"/>
    <col min="3" max="3" width="10.375" style="48" customWidth="1"/>
    <col min="4" max="4" width="25.125" style="48" customWidth="1"/>
    <col min="5" max="5" width="42.75" style="48" customWidth="1"/>
    <col min="6" max="7" width="41.75" style="48" customWidth="1"/>
    <col min="8" max="8" width="42" style="48" customWidth="1"/>
    <col min="9" max="9" width="16.75" style="48" customWidth="1"/>
    <col min="10" max="16384" width="9" style="48"/>
  </cols>
  <sheetData>
    <row r="1" spans="1:9" ht="27" x14ac:dyDescent="0.15">
      <c r="A1" s="72" t="s">
        <v>6</v>
      </c>
      <c r="B1" s="73"/>
      <c r="C1" s="49" t="s">
        <v>7</v>
      </c>
      <c r="D1" s="49" t="s">
        <v>8</v>
      </c>
      <c r="E1" s="49" t="s">
        <v>9</v>
      </c>
      <c r="F1" s="49" t="s">
        <v>10</v>
      </c>
      <c r="G1" s="49" t="s">
        <v>11</v>
      </c>
      <c r="H1" s="50" t="s">
        <v>12</v>
      </c>
    </row>
    <row r="2" spans="1:9" x14ac:dyDescent="0.15">
      <c r="A2" s="74" t="s">
        <v>20</v>
      </c>
      <c r="B2" s="75"/>
      <c r="C2" s="78">
        <f>COUNTA($D$9:$D$65495)</f>
        <v>1</v>
      </c>
      <c r="D2" s="51" t="str">
        <f>大中項目!B1</f>
        <v>EXHN</v>
      </c>
      <c r="E2" s="35" t="s">
        <v>154</v>
      </c>
      <c r="F2" s="53">
        <v>42934</v>
      </c>
      <c r="G2" s="53"/>
      <c r="H2" s="54"/>
    </row>
    <row r="3" spans="1:9" ht="27" x14ac:dyDescent="0.15">
      <c r="A3" s="76"/>
      <c r="B3" s="77"/>
      <c r="C3" s="79"/>
      <c r="D3" s="51" t="str">
        <f>大中項目!B2</f>
        <v>例外ハンドリング</v>
      </c>
      <c r="E3" s="36" t="s">
        <v>163</v>
      </c>
      <c r="F3" s="53" t="s">
        <v>156</v>
      </c>
      <c r="G3" s="53"/>
      <c r="H3" s="53"/>
    </row>
    <row r="4" spans="1:9" x14ac:dyDescent="0.15">
      <c r="A4" s="55"/>
      <c r="B4" s="55"/>
      <c r="C4" s="55"/>
      <c r="D4" s="55"/>
      <c r="E4" s="55"/>
      <c r="F4" s="55"/>
      <c r="G4" s="55"/>
      <c r="H4" s="55"/>
      <c r="I4" s="55"/>
    </row>
    <row r="5" spans="1:9" x14ac:dyDescent="0.15">
      <c r="A5" s="80" t="s">
        <v>13</v>
      </c>
      <c r="B5" s="81"/>
      <c r="C5" s="81"/>
      <c r="D5" s="81"/>
      <c r="E5" s="81"/>
      <c r="F5" s="81"/>
      <c r="G5" s="81"/>
      <c r="H5" s="81"/>
      <c r="I5" s="82"/>
    </row>
    <row r="6" spans="1:9" ht="42" customHeight="1" x14ac:dyDescent="0.15">
      <c r="A6" s="83" t="s">
        <v>14</v>
      </c>
      <c r="B6" s="84"/>
      <c r="C6" s="84"/>
      <c r="D6" s="84"/>
      <c r="E6" s="84"/>
      <c r="F6" s="84"/>
      <c r="G6" s="84"/>
      <c r="H6" s="84"/>
      <c r="I6" s="85"/>
    </row>
    <row r="7" spans="1:9" x14ac:dyDescent="0.15">
      <c r="A7" s="56"/>
      <c r="B7" s="56"/>
      <c r="C7" s="56"/>
      <c r="D7" s="56"/>
      <c r="E7" s="56"/>
      <c r="F7" s="56"/>
      <c r="G7" s="56"/>
      <c r="H7" s="56"/>
      <c r="I7" s="56"/>
    </row>
    <row r="8" spans="1:9" ht="27" x14ac:dyDescent="0.15">
      <c r="A8" s="49" t="s">
        <v>4</v>
      </c>
      <c r="B8" s="50" t="s">
        <v>21</v>
      </c>
      <c r="C8" s="49" t="s">
        <v>15</v>
      </c>
      <c r="D8" s="49" t="s">
        <v>16</v>
      </c>
      <c r="E8" s="49" t="s">
        <v>17</v>
      </c>
      <c r="F8" s="50" t="s">
        <v>22</v>
      </c>
      <c r="G8" s="50" t="s">
        <v>23</v>
      </c>
      <c r="H8" s="49" t="s">
        <v>18</v>
      </c>
      <c r="I8" s="49" t="s">
        <v>19</v>
      </c>
    </row>
    <row r="9" spans="1:9" ht="108" x14ac:dyDescent="0.15">
      <c r="A9" s="67" t="str">
        <f>大中項目!C20</f>
        <v>EXHN0801</v>
      </c>
      <c r="B9" s="64">
        <f t="shared" ref="B9" ca="1" si="0">IF(A9&lt;&gt;"",1,INDIRECT(ADDRESS(ROW(B9)-1,COLUMN(B9),4))+1)</f>
        <v>1</v>
      </c>
      <c r="C9" s="59" t="s">
        <v>157</v>
      </c>
      <c r="D9" s="60" t="s">
        <v>159</v>
      </c>
      <c r="E9" s="60" t="s">
        <v>160</v>
      </c>
      <c r="F9" s="60" t="s">
        <v>162</v>
      </c>
      <c r="G9" s="60" t="s">
        <v>161</v>
      </c>
      <c r="H9" s="63" t="s">
        <v>158</v>
      </c>
      <c r="I9" s="61" t="s">
        <v>98</v>
      </c>
    </row>
  </sheetData>
  <mergeCells count="5">
    <mergeCell ref="A1:B1"/>
    <mergeCell ref="A2:B3"/>
    <mergeCell ref="C2:C3"/>
    <mergeCell ref="A5:I5"/>
    <mergeCell ref="A6:I6"/>
  </mergeCells>
  <phoneticPr fontId="2"/>
  <conditionalFormatting sqref="B9">
    <cfRule type="expression" dxfId="0" priority="12">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大中項目</vt:lpstr>
      <vt:lpstr>EXHN02</vt:lpstr>
      <vt:lpstr>EXHN03</vt:lpstr>
      <vt:lpstr>EXHN06</vt:lpstr>
      <vt:lpstr>EXHN07</vt:lpstr>
      <vt:lpstr>EXHN08</vt:lpstr>
      <vt:lpstr>EXHN02!Print_Titles</vt:lpstr>
      <vt:lpstr>EXHN03!Print_Titles</vt:lpstr>
      <vt:lpstr>EXHN06!Print_Titles</vt:lpstr>
      <vt:lpstr>EXHN07!Print_Titles</vt:lpstr>
      <vt:lpstr>EXHN08!Print_Titles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塚本　健太</cp:lastModifiedBy>
  <cp:lastPrinted>2013-11-12T01:02:24Z</cp:lastPrinted>
  <dcterms:created xsi:type="dcterms:W3CDTF">2013-11-07T11:05:46Z</dcterms:created>
  <dcterms:modified xsi:type="dcterms:W3CDTF">2019-03-11T07:01:01Z</dcterms:modified>
</cp:coreProperties>
</file>