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633770\work\spring-functionaltest\docs\02_機能毎のテスト\"/>
    </mc:Choice>
  </mc:AlternateContent>
  <bookViews>
    <workbookView xWindow="4185" yWindow="1455" windowWidth="16245" windowHeight="6855" activeTab="8"/>
  </bookViews>
  <sheets>
    <sheet name="大中項目" sheetId="1" r:id="rId1"/>
    <sheet name="REST01" sheetId="10" r:id="rId2"/>
    <sheet name="REST02" sheetId="7" r:id="rId3"/>
    <sheet name="REST03" sheetId="8" r:id="rId4"/>
    <sheet name="REST04" sheetId="9" r:id="rId5"/>
    <sheet name="REST05" sheetId="11" r:id="rId6"/>
    <sheet name="REST06" sheetId="12" r:id="rId7"/>
    <sheet name="REST07" sheetId="14" r:id="rId8"/>
    <sheet name="REST08" sheetId="15" r:id="rId9"/>
    <sheet name="REST09" sheetId="16" r:id="rId10"/>
  </sheets>
  <definedNames>
    <definedName name="_xlnm.Print_Titles" localSheetId="1">REST01!$1:$8</definedName>
    <definedName name="_xlnm.Print_Titles" localSheetId="2">REST02!$1:$8</definedName>
    <definedName name="_xlnm.Print_Titles" localSheetId="3">REST03!$1:$8</definedName>
    <definedName name="_xlnm.Print_Titles" localSheetId="4">REST04!$1:$8</definedName>
    <definedName name="_xlnm.Print_Titles" localSheetId="5">REST05!$1:$8</definedName>
    <definedName name="_xlnm.Print_Titles" localSheetId="6">REST06!$1:$8</definedName>
    <definedName name="_xlnm.Print_Titles" localSheetId="7">REST07!$1:$8</definedName>
    <definedName name="_xlnm.Print_Titles" localSheetId="8">REST08!$1:$8</definedName>
    <definedName name="_xlnm.Print_Titles" localSheetId="9">REST09!$1:$8</definedName>
    <definedName name="_xlnm.Print_Titles" localSheetId="0">大中項目!$1:$4</definedName>
  </definedNames>
  <calcPr calcId="162913"/>
</workbook>
</file>

<file path=xl/calcChain.xml><?xml version="1.0" encoding="utf-8"?>
<calcChain xmlns="http://schemas.openxmlformats.org/spreadsheetml/2006/main">
  <c r="D3" i="16" l="1"/>
  <c r="D2" i="16"/>
  <c r="C2" i="16"/>
  <c r="A28" i="1"/>
  <c r="C28" i="1" s="1"/>
  <c r="D3" i="15" l="1"/>
  <c r="D2" i="15"/>
  <c r="D3" i="14"/>
  <c r="D2" i="14"/>
  <c r="C2" i="15"/>
  <c r="C2" i="14"/>
  <c r="A27" i="1"/>
  <c r="C27" i="1" s="1"/>
  <c r="A26" i="1"/>
  <c r="C26" i="1" s="1"/>
  <c r="B12" i="12" l="1"/>
  <c r="B11" i="12"/>
  <c r="B10" i="12"/>
  <c r="B9" i="12"/>
  <c r="D3" i="12"/>
  <c r="D2" i="12"/>
  <c r="C2" i="12"/>
  <c r="A22" i="1"/>
  <c r="C22" i="1" s="1"/>
  <c r="C23" i="1" s="1"/>
  <c r="C24" i="1" s="1"/>
  <c r="C25" i="1" s="1"/>
  <c r="B9" i="11"/>
  <c r="D3" i="11"/>
  <c r="D2" i="11"/>
  <c r="C2" i="11"/>
  <c r="A21" i="1"/>
  <c r="C21" i="1" s="1"/>
  <c r="B9" i="10"/>
  <c r="D3" i="10"/>
  <c r="D2" i="10"/>
  <c r="C2" i="10"/>
  <c r="A7" i="1"/>
  <c r="C7" i="1" s="1"/>
  <c r="C8" i="1" s="1"/>
  <c r="C9" i="1" s="1"/>
  <c r="C10" i="1" s="1"/>
  <c r="C11" i="1" s="1"/>
  <c r="B10" i="10"/>
  <c r="B17" i="8" l="1"/>
  <c r="B16" i="8"/>
  <c r="B9" i="8" l="1"/>
  <c r="B14" i="7" l="1"/>
  <c r="B13" i="7" l="1"/>
  <c r="D3" i="9" l="1"/>
  <c r="D2" i="9"/>
  <c r="C2" i="9"/>
  <c r="B9" i="9"/>
  <c r="B10" i="9"/>
  <c r="D3" i="8" l="1"/>
  <c r="D2" i="8"/>
  <c r="C2" i="8"/>
  <c r="B9" i="7"/>
  <c r="B10" i="8"/>
  <c r="B11" i="8"/>
  <c r="B10" i="7"/>
  <c r="D3" i="7" l="1"/>
  <c r="D2" i="7"/>
  <c r="C2" i="7"/>
  <c r="C2" i="1" s="1"/>
  <c r="B12" i="8"/>
  <c r="A6" i="1" l="1"/>
  <c r="A5" i="1"/>
  <c r="C5" i="1" s="1"/>
  <c r="A18" i="1"/>
  <c r="A12" i="1"/>
  <c r="C12" i="1" s="1"/>
  <c r="C13" i="1" s="1"/>
  <c r="C14" i="1" s="1"/>
  <c r="C15" i="1" s="1"/>
  <c r="C16" i="1" s="1"/>
  <c r="C17" i="1" s="1"/>
  <c r="C18" i="1" l="1"/>
  <c r="C6" i="1"/>
  <c r="A19" i="1"/>
  <c r="C19" i="1" s="1"/>
  <c r="C20" i="1" s="1"/>
  <c r="B13" i="8"/>
  <c r="B11" i="7"/>
  <c r="B11" i="9"/>
  <c r="B14" i="8"/>
  <c r="B15" i="8" s="1"/>
  <c r="B12" i="7" l="1"/>
</calcChain>
</file>

<file path=xl/sharedStrings.xml><?xml version="1.0" encoding="utf-8"?>
<sst xmlns="http://schemas.openxmlformats.org/spreadsheetml/2006/main" count="450" uniqueCount="233">
  <si>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</si>
  <si>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</si>
  <si>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</si>
  <si>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</si>
  <si>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</si>
  <si>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</si>
  <si>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</si>
  <si>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</si>
  <si>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</si>
  <si>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</si>
  <si>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</si>
  <si>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</si>
  <si>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</si>
  <si>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</si>
  <si>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</si>
  <si>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</si>
  <si>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</si>
  <si>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</si>
  <si>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</si>
  <si>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</si>
  <si>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</si>
  <si>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</si>
  <si>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</si>
  <si>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</si>
  <si>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正常</t>
  </si>
  <si>
    <t>リクエストパラメータとして送信したデータをJavaBeanにバインドする際に、入力値に不正な値が指定された場合、発生する例外をハンドリングできることを確認</t>
    <rPh sb="56" eb="58">
      <t>ハッセイ</t>
    </rPh>
    <rPh sb="60" eb="62">
      <t>レイガイ</t>
    </rPh>
    <rPh sb="75" eb="77">
      <t>カクニン</t>
    </rPh>
    <phoneticPr fontId="2"/>
  </si>
  <si>
    <t>リクエストBodyに格納されているデータをJavaBeanにバインドする際に、入力値に不正な値が指定された場合、発生する例外をハンドリングできることを確認</t>
    <rPh sb="56" eb="58">
      <t>ハッセイ</t>
    </rPh>
    <rPh sb="60" eb="62">
      <t>レイガイ</t>
    </rPh>
    <rPh sb="75" eb="77">
      <t>カクニン</t>
    </rPh>
    <phoneticPr fontId="2"/>
  </si>
  <si>
    <t>クライアントエラー</t>
  </si>
  <si>
    <t>総件数</t>
    <rPh sb="0" eb="3">
      <t>ソウケンスウ</t>
    </rPh>
    <phoneticPr fontId="2"/>
  </si>
  <si>
    <t>REST</t>
    <phoneticPr fontId="2"/>
  </si>
  <si>
    <t>Rest</t>
    <phoneticPr fontId="2"/>
  </si>
  <si>
    <t>REST01</t>
    <phoneticPr fontId="2"/>
  </si>
  <si>
    <t>アッタルデ　スニル</t>
    <phoneticPr fontId="2"/>
  </si>
  <si>
    <t>REST0102</t>
  </si>
  <si>
    <t>REST APIを実装して、指定されたリソースを取得することができることを確認する。</t>
  </si>
  <si>
    <t>REST APIを実装して、指定されたリソースを更新することができることを確認する。</t>
  </si>
  <si>
    <t>REST APIを実装して、指定されたリソースを削除することができることを確認する。</t>
  </si>
  <si>
    <t>ExceptionCodeResolverを使用し、例外クラスでエラーコードを解決することができることを確認する。</t>
    <phoneticPr fontId="2"/>
  </si>
  <si>
    <t>REST APIを実装して、リソースのコレクションを取得することができることを確認する。</t>
    <phoneticPr fontId="2"/>
  </si>
  <si>
    <t>REST APIを実装して、リソースをコレクションに追加することができることを確認する。</t>
    <phoneticPr fontId="2"/>
  </si>
  <si>
    <t>Rest API を実装して、
指定したMemberリソースをMemberリソースコレクションに追加することができることを確認する。</t>
    <rPh sb="10" eb="12">
      <t>ジッソウ</t>
    </rPh>
    <phoneticPr fontId="2"/>
  </si>
  <si>
    <t>Rest機能を使用しMemberリソースのコレクションを取得することができることを確認する。</t>
    <rPh sb="4" eb="6">
      <t>キノウ</t>
    </rPh>
    <rPh sb="7" eb="9">
      <t>シヨウ</t>
    </rPh>
    <phoneticPr fontId="2"/>
  </si>
  <si>
    <t>Rest機能を使用し検索条件に一致するMemberリソース一覧を検索し、Memberソースのコレクションを取得することができることを確認する。
（Pagable利用）</t>
    <rPh sb="4" eb="6">
      <t>キノウ</t>
    </rPh>
    <rPh sb="7" eb="9">
      <t>シヨウ</t>
    </rPh>
    <rPh sb="10" eb="12">
      <t>ケンサク</t>
    </rPh>
    <rPh sb="12" eb="14">
      <t>ジョウケン</t>
    </rPh>
    <rPh sb="15" eb="17">
      <t>イッチ</t>
    </rPh>
    <rPh sb="29" eb="31">
      <t>イチラン</t>
    </rPh>
    <rPh sb="32" eb="34">
      <t>ケンサク</t>
    </rPh>
    <rPh sb="80" eb="82">
      <t>リヨウ</t>
    </rPh>
    <phoneticPr fontId="2"/>
  </si>
  <si>
    <t>Rest API を実装して、
指定したMemberリソースを取得することができることを確認する。</t>
    <rPh sb="10" eb="12">
      <t>ジッソウ</t>
    </rPh>
    <rPh sb="31" eb="33">
      <t>シュトク</t>
    </rPh>
    <phoneticPr fontId="2"/>
  </si>
  <si>
    <t>Rest API を実装して、
指定したMemberリソースを更新することができることを確認する。</t>
    <rPh sb="10" eb="12">
      <t>ジッソウ</t>
    </rPh>
    <rPh sb="31" eb="33">
      <t>コウシン</t>
    </rPh>
    <phoneticPr fontId="2"/>
  </si>
  <si>
    <t>Rest API を実装して、
指定したMemberリソースを削除することができることを確認する。</t>
    <rPh sb="10" eb="12">
      <t>ジッソウ</t>
    </rPh>
    <rPh sb="31" eb="33">
      <t>サクジョ</t>
    </rPh>
    <phoneticPr fontId="2"/>
  </si>
  <si>
    <t>HTTPメッソドをGETで、Memberリソースを取得するリクエストする。
例：
GET /rest-api-web/api/v1/members HTTP/1.1</t>
    <rPh sb="25" eb="27">
      <t>シュトク</t>
    </rPh>
    <rPh sb="39" eb="40">
      <t>レイ</t>
    </rPh>
    <phoneticPr fontId="2"/>
  </si>
  <si>
    <t>HTTPメッソドをGETにし、
検索条件をURLに設定し、
Memberリソースを取得するリクエストする。
例：
GET /rest-api-web/api/v1/members?name=Smith&amp;page=0&amp;size=2 HTTP/1.1</t>
    <rPh sb="16" eb="18">
      <t>ケンサク</t>
    </rPh>
    <rPh sb="18" eb="20">
      <t>ジョウケン</t>
    </rPh>
    <rPh sb="25" eb="27">
      <t>セッテイ</t>
    </rPh>
    <rPh sb="41" eb="43">
      <t>シュトク</t>
    </rPh>
    <phoneticPr fontId="2"/>
  </si>
  <si>
    <t xml:space="preserve">HTTPメッソドをPOSTにし、
Content-Typeを Content-Type:application/jsonにし、
追加するMemberリソースデータをリクエストデータに設定して、リクエストする。
</t>
    <rPh sb="64" eb="66">
      <t>ツイカ</t>
    </rPh>
    <rPh sb="91" eb="93">
      <t>セッテイ</t>
    </rPh>
    <phoneticPr fontId="2"/>
  </si>
  <si>
    <t>HTTPメッソドをGETにし、
取得対象のmemberリソースのIDをURLに指定し、
リクエストする。
例：
GET /rest-api-web/api/v1/members/M000000003 HTTP/1.1</t>
    <rPh sb="16" eb="18">
      <t>シュトク</t>
    </rPh>
    <rPh sb="18" eb="20">
      <t>タイショウ</t>
    </rPh>
    <rPh sb="39" eb="41">
      <t>シテイ</t>
    </rPh>
    <rPh sb="54" eb="55">
      <t>レイ</t>
    </rPh>
    <phoneticPr fontId="2"/>
  </si>
  <si>
    <t xml:space="preserve">HTTPメッソドをPUTにし、
Content-Typeを Content-Type:application/jsonにし、
更新するリソースのデータををリクエストデータに設定して、リクエストする。
</t>
    <rPh sb="63" eb="65">
      <t>コウシン</t>
    </rPh>
    <phoneticPr fontId="2"/>
  </si>
  <si>
    <t>HTTPメッソドをDELETEにし、
削除対象のmemberリソースのIDをURLに指定し、
リクエストする。
例：
DELETE /rest-api-web/api/v1/members/M000000005 HTTP/1.1</t>
    <rPh sb="19" eb="21">
      <t>サクジョ</t>
    </rPh>
    <rPh sb="21" eb="23">
      <t>タイショウ</t>
    </rPh>
    <rPh sb="42" eb="44">
      <t>シテイ</t>
    </rPh>
    <rPh sb="57" eb="58">
      <t>レイ</t>
    </rPh>
    <phoneticPr fontId="2"/>
  </si>
  <si>
    <t>REST APIの実装</t>
    <phoneticPr fontId="2"/>
  </si>
  <si>
    <t>例外のハンドリングの実装</t>
    <phoneticPr fontId="2"/>
  </si>
  <si>
    <t>サーブレットコンテナに通知されたエラーハンドリングの実装</t>
    <phoneticPr fontId="2"/>
  </si>
  <si>
    <t xml:space="preserve">ResponseEntityExceptionHandlerのhandleMethodArgumentNotValidメソッドをオーバライドし、MethodArgumentNotValidExceptionのエラーハンドリングメッソドを拡張する。
handleMethodArgumentNotValid(
   MethodArgumentNotValidException ex,
 　HttpHeaders headers,
   HttpStatus status, 
   WebRequest request) 
指定されたリソースの項目値に不備がある事を通知する。
</t>
    <phoneticPr fontId="2"/>
  </si>
  <si>
    <t xml:space="preserve">ResponseEntityExceptionHandlerのhandleBindExceptionメソッドをオーバライドし、BindExceptionのエラーハンドリングメッソドを拡張する。
handleBindException(
   (BindException ex,
 　HttpHeaders headers,
   HttpStatus status, 
   WebRequest request) 
指定されたリクエストパラメータに不備がある事を通知する。
</t>
    <phoneticPr fontId="2"/>
  </si>
  <si>
    <t>入力エラー例外のハンドリングすることができることを確認する。</t>
    <phoneticPr fontId="2"/>
  </si>
  <si>
    <t>レスポンスBodyにエラー情報を出力することができることを確認する。</t>
    <phoneticPr fontId="2"/>
  </si>
  <si>
    <t xml:space="preserve">レスポンスBodyにエラー情報を出力することができることを確認
</t>
    <phoneticPr fontId="2"/>
  </si>
  <si>
    <t>業務エラー例外のハンドリングすることができることを確認する。</t>
    <phoneticPr fontId="2"/>
  </si>
  <si>
    <t>リソース未検出エラー例外のハンドリングすることができることを確認する。</t>
    <phoneticPr fontId="2"/>
  </si>
  <si>
    <t>リソース未検出エラー例外のハンドリングすることができることを確認</t>
    <rPh sb="4" eb="7">
      <t>ミケンシュツ</t>
    </rPh>
    <rPh sb="10" eb="12">
      <t>レイガイ</t>
    </rPh>
    <rPh sb="30" eb="32">
      <t>カクニン</t>
    </rPh>
    <phoneticPr fontId="2"/>
  </si>
  <si>
    <t>業務エラー例外のハンドリングすることができることを確認</t>
    <rPh sb="0" eb="2">
      <t>ギョウム</t>
    </rPh>
    <rPh sb="5" eb="7">
      <t>レイガイ</t>
    </rPh>
    <rPh sb="25" eb="27">
      <t>カクニン</t>
    </rPh>
    <phoneticPr fontId="2"/>
  </si>
  <si>
    <t>排他エラー例外のハンドリングすることができることを確認する。</t>
    <phoneticPr fontId="2"/>
  </si>
  <si>
    <t>排他エラー例外のハンドリングすることができることを確認</t>
    <rPh sb="0" eb="2">
      <t>ハイタ</t>
    </rPh>
    <rPh sb="5" eb="7">
      <t>レイガイ</t>
    </rPh>
    <rPh sb="25" eb="27">
      <t>カクニン</t>
    </rPh>
    <phoneticPr fontId="2"/>
  </si>
  <si>
    <t>システムエラー例外のハンドリングすることができることを確認する。</t>
    <phoneticPr fontId="2"/>
  </si>
  <si>
    <t>システムエラー例外のハンドリングすることができることを確認</t>
    <rPh sb="7" eb="9">
      <t>レイガイ</t>
    </rPh>
    <rPh sb="27" eb="29">
      <t>カクニン</t>
    </rPh>
    <phoneticPr fontId="2"/>
  </si>
  <si>
    <t xml:space="preserve">リソース未検出をハンドリングするため、@ExceptionHandlerアノテーションを指定してメッソドを作成する。
@ExceptionHandler(ResourceNotFoundException.class)
を設定したメソッドを作成する。
リソースが存在しない事を通知する。
</t>
    <rPh sb="44" eb="46">
      <t>シテイ</t>
    </rPh>
    <rPh sb="53" eb="55">
      <t>サクセイ</t>
    </rPh>
    <rPh sb="133" eb="135">
      <t>ソンザイ</t>
    </rPh>
    <phoneticPr fontId="2"/>
  </si>
  <si>
    <t xml:space="preserve">システムエラーをハンドリングするため、@ExceptionHandlerアノテーションを指定してメッソドを作成する。
@ExceptionHandler(Exception.class)を設定したメソッドを作成する。
システム異常を検知した事を通知する。
</t>
    <rPh sb="44" eb="46">
      <t>シテイ</t>
    </rPh>
    <rPh sb="53" eb="55">
      <t>サクセイ</t>
    </rPh>
    <phoneticPr fontId="2"/>
  </si>
  <si>
    <t xml:space="preserve">排他エラーをハンドリングするため、@ExceptionHandlerアノテーションを指定してメッソドを作成する。
@ExceptionHandler({
  OptimisticLockingFailureException.class,
  PessimisticLockingFailureException.class
  })を設定したメソッドを作成する。
排他エラーが発生した事を通知する。
</t>
    <rPh sb="42" eb="44">
      <t>シテイ</t>
    </rPh>
    <rPh sb="51" eb="53">
      <t>サクセイ</t>
    </rPh>
    <phoneticPr fontId="2"/>
  </si>
  <si>
    <t xml:space="preserve">業務エラーをハンドリングするため、@ExceptionHandlerアノテーションを指定してメッソドを作成する。
@ExceptionHandler(BusinessException.class)を設定したメソッドを作成する。
業務エラーが発生した事を通知する。
</t>
    <rPh sb="42" eb="44">
      <t>シテイ</t>
    </rPh>
    <rPh sb="51" eb="53">
      <t>サクセイ</t>
    </rPh>
    <phoneticPr fontId="2"/>
  </si>
  <si>
    <t xml:space="preserve">ExceptionCodeResolverを使用し、例外クラスからエラーコードを解決することができることを確認
</t>
    <rPh sb="22" eb="24">
      <t>シヨウ</t>
    </rPh>
    <rPh sb="26" eb="28">
      <t>レイガイ</t>
    </rPh>
    <rPh sb="40" eb="42">
      <t>カイケツ</t>
    </rPh>
    <rPh sb="53" eb="55">
      <t>カクニン</t>
    </rPh>
    <phoneticPr fontId="2"/>
  </si>
  <si>
    <t>リクエストBodyに格納されているデータをJavaBeanにバインドする際に、Bodyに格納されているデータからJavaBeanを生成できなかった場合、発生する例外をハンドリングできることを確認</t>
    <phoneticPr fontId="2"/>
  </si>
  <si>
    <t>サーブレットコンテナに通知されたエラーのエラー応答を行っているを確認する。</t>
    <phoneticPr fontId="2"/>
  </si>
  <si>
    <t>致命的なエラーが発生した際に応答する静的なJSONファイルを確認する。</t>
    <phoneticPr fontId="2"/>
  </si>
  <si>
    <t>致命的なエラーが発生した際に静的なJSONファイルを応答すること確認</t>
    <phoneticPr fontId="2"/>
  </si>
  <si>
    <t>試験対象のcontrollerに@RestControllerアノテーションを付与して、以下のアノテーションを付与したメソッドを設定する。
・@RequestMapping(method = RequestMethod.GET)
・@ResponseStatus(HttpStatus.OK)
登録されたMembersを取得してMemberリソースの一覧を返却する。</t>
    <phoneticPr fontId="2"/>
  </si>
  <si>
    <t>'試験対象のcontrollerに@RestControllerアノテーションを付与して、以下のアノテーションを付与したメソッドを設定する。
・@RequestMapping(method = RequestMethod.GET,params="name")
・@ResponseStatus(HttpStatus.OK)
・Pagableオブジェクトを取得するようなメッソドパラメータを設定する。
検索条件に一致するMembersを取得してMemberリソースのページを返却する。</t>
  </si>
  <si>
    <t>'試験対象のcontrollerに@RestControllerアノテーションを付与して、以下のアノテーションを付与したメソッドを設定する。
・@RequestMapping(method = RequestMethod.POST)
・@ResponseStatus(HttpStatus.CREATED)
リクエストBodyに設定されたデータ元にMemberリソースを作成して、作成したMemberリソースを返却する。</t>
  </si>
  <si>
    <t>'試験対象のcontrollerに@RestControllerアノテーションを付与して、以下のアノテーションを付与したメソッドを設定する。
・@RequestMapping(value = "{memberId}", method = RequestMethod.GET)
・@ResponseStatus(HttpStatus.OK)
依頼したMemberを取得してMemberリソースを返却する。</t>
  </si>
  <si>
    <t>'試験対象のcontrollerに@RestControllerアノテーションを付与して、以下のアノテーションを付与したメソッドを設定する。
・@RequestMapping(value = "{memberId}", method = RequestMethod.PUT)
・@ResponseStatus(HttpStatus.OK)
リクエストBodyに設定されたデータ元にMemberリソースを更新、更新したMemberリソースを返却する。</t>
  </si>
  <si>
    <t>'試験対象のcontrollerに@RestControllerアノテーションを付与して、以下のアノテーションを付与したメソッドを設定する。
・@RequestMapping(value = "{memberId}", method = RequestMethod.DELETE)
・@ResponseStatus(HttpStatus.NO_CONTENT)
依頼したMemberを削除する。</t>
  </si>
  <si>
    <t>{
  "firstName":"John",
  "lastName":"Smith",
}</t>
    <phoneticPr fontId="2"/>
  </si>
  <si>
    <t>例外クラスとエラーコード(例外コード)のマッピングを行って、エラーコードに対応するメッセージを設定する。
リソース未検出で表示するエラーメッセージをExceptionCodeResolverを使用してクライアントに通知するためapplicationContext.xmlお呼びapplication-messages.propertiesファイルに定義する。
&lt;entry key="HttpRequestMethodNotSupportedException" value="e.sf.cmn.6001" /&gt;
e.sf.cmn.6001 = Request method not supported.</t>
    <rPh sb="26" eb="27">
      <t>オコナ</t>
    </rPh>
    <rPh sb="62" eb="64">
      <t>ヒョウジ</t>
    </rPh>
    <rPh sb="97" eb="99">
      <t>シヨウ</t>
    </rPh>
    <rPh sb="137" eb="138">
      <t>ヨ</t>
    </rPh>
    <rPh sb="175" eb="177">
      <t>テイギ</t>
    </rPh>
    <phoneticPr fontId="2"/>
  </si>
  <si>
    <t xml:space="preserve">HTTPステータスコード 405 が返却されること
エラー情報を保持するJavaBeanがJSON形式レスポンスデータに設定されて返却されていること
{
"code": "e.sf.cmn.6001",
"message": "Request method not supported."
}
</t>
    <rPh sb="18" eb="20">
      <t>ヘンキャク</t>
    </rPh>
    <rPh sb="61" eb="63">
      <t>セッテイ</t>
    </rPh>
    <rPh sb="66" eb="68">
      <t>ヘンキャク</t>
    </rPh>
    <phoneticPr fontId="2"/>
  </si>
  <si>
    <t>下記値でPOSTリクエストを発行する。
{
  "firstName":""  
}</t>
    <rPh sb="0" eb="2">
      <t>カキ</t>
    </rPh>
    <rPh sb="2" eb="3">
      <t>アタイ</t>
    </rPh>
    <rPh sb="14" eb="16">
      <t>ハッコウ</t>
    </rPh>
    <phoneticPr fontId="2"/>
  </si>
  <si>
    <t xml:space="preserve">
{
  "fieldNotExist":"John"
}</t>
    <phoneticPr fontId="2"/>
  </si>
  <si>
    <t>Case
ID</t>
    <phoneticPr fontId="2"/>
  </si>
  <si>
    <t>例外のハンドリングの実装</t>
    <phoneticPr fontId="2"/>
  </si>
  <si>
    <t>サーブレットコンテナに通知されたエラーハンドリングの実装</t>
    <phoneticPr fontId="2"/>
  </si>
  <si>
    <t>JUnit:○</t>
    <phoneticPr fontId="2"/>
  </si>
  <si>
    <t>JUnit:○</t>
    <phoneticPr fontId="2"/>
  </si>
  <si>
    <t>アプリケーションの設定</t>
    <phoneticPr fontId="2"/>
  </si>
  <si>
    <t>アプリケーションの設定</t>
    <phoneticPr fontId="2"/>
  </si>
  <si>
    <t>REST0101</t>
    <phoneticPr fontId="2"/>
  </si>
  <si>
    <t>Spring MVCのコンポーネントを有効化されていることを確認する。</t>
    <rPh sb="30" eb="32">
      <t>カクニン</t>
    </rPh>
    <phoneticPr fontId="2"/>
  </si>
  <si>
    <t xml:space="preserve">Spring MVCのコンポーネントを有効化されていることを確認する。
</t>
    <phoneticPr fontId="2"/>
  </si>
  <si>
    <t>spring-mvc-rest.xmlにて下記設定を行う。
　・JSONの日付フィールドの形式
　・リソースの形式はJSON形式
　・ページ検索機能を有効にするための設定
　・コンポーネントスキャンの設定
　・Spring MVCのインターセプタbean登録
　・例外をログ出力する設定</t>
    <rPh sb="20" eb="22">
      <t>カキ</t>
    </rPh>
    <rPh sb="22" eb="24">
      <t>セッテイ</t>
    </rPh>
    <rPh sb="25" eb="26">
      <t>オコナ</t>
    </rPh>
    <rPh sb="62" eb="64">
      <t>ケイシキ</t>
    </rPh>
    <rPh sb="100" eb="102">
      <t>セッテイ</t>
    </rPh>
    <rPh sb="141" eb="143">
      <t>セッテイ</t>
    </rPh>
    <phoneticPr fontId="2"/>
  </si>
  <si>
    <t>サーブレットの設定を有効化されていることを確認する。</t>
    <phoneticPr fontId="2"/>
  </si>
  <si>
    <t>サーブレットの設定を有効化されていることを確認する。</t>
    <phoneticPr fontId="2"/>
  </si>
  <si>
    <t>web.xmlにて下記設定を行う。
　・&lt;servlet-name&gt;要素の定義
　・RESTful Web Service用のDispatcherServletの設定
　・DispatcherServletへマッピング定義</t>
    <rPh sb="7" eb="9">
      <t>カキ</t>
    </rPh>
    <rPh sb="9" eb="11">
      <t>セッテイ</t>
    </rPh>
    <rPh sb="12" eb="13">
      <t>オコナ</t>
    </rPh>
    <rPh sb="36" eb="38">
      <t>テイギ</t>
    </rPh>
    <rPh sb="80" eb="82">
      <t>セッテイ</t>
    </rPh>
    <phoneticPr fontId="2"/>
  </si>
  <si>
    <t>【レスポンスデータ】
・/api/v1経由のリクエストハンドリングされていること （REST0202001で確認）</t>
    <rPh sb="19" eb="21">
      <t>ケイユ</t>
    </rPh>
    <phoneticPr fontId="2"/>
  </si>
  <si>
    <t>REST05</t>
    <phoneticPr fontId="2"/>
  </si>
  <si>
    <t>REST0501</t>
    <phoneticPr fontId="2"/>
  </si>
  <si>
    <t>ハイパーメディアリンクの実装</t>
    <phoneticPr fontId="2"/>
  </si>
  <si>
    <t>作成したリソースのURIをLocationヘッダに設定されていることを確認する。</t>
    <rPh sb="25" eb="27">
      <t>セッテイ</t>
    </rPh>
    <rPh sb="35" eb="37">
      <t>カクニン</t>
    </rPh>
    <phoneticPr fontId="2"/>
  </si>
  <si>
    <t>REST06</t>
    <phoneticPr fontId="2"/>
  </si>
  <si>
    <t>HTTPの仕様に準拠したRESTful Web Serviceの作成</t>
    <phoneticPr fontId="2"/>
  </si>
  <si>
    <t>HTTPの仕様に準拠したRESTful Web Serviceの作成</t>
    <phoneticPr fontId="2"/>
  </si>
  <si>
    <t>REST0601</t>
    <phoneticPr fontId="2"/>
  </si>
  <si>
    <t>REST0602</t>
    <phoneticPr fontId="2"/>
  </si>
  <si>
    <t>作成したリソースのURIをLocationヘッダに設定されていることを確認する。</t>
    <phoneticPr fontId="2"/>
  </si>
  <si>
    <t>以下のパラメータを使用してorg.springframework.http.ResponseEntityを生成し返却する。
　・ステータスコード : 201(Created)
　・Locationヘッダ : 作成したリソースのURI
　・レスポンスBODY : 作成したResourceオブジェクト</t>
    <phoneticPr fontId="2"/>
  </si>
  <si>
    <t>OPTIONSメソッドのリクエストをControllerにディスパッチするための設定されていることを確認する。</t>
    <rPh sb="50" eb="52">
      <t>カクニン</t>
    </rPh>
    <phoneticPr fontId="2"/>
  </si>
  <si>
    <t>OPTIONSメソッドの実装できていることを確認する。</t>
    <rPh sb="22" eb="24">
      <t>カクニン</t>
    </rPh>
    <phoneticPr fontId="2"/>
  </si>
  <si>
    <t xml:space="preserve">RESTful Web Serviceのリクエストを受け付けるDispatcherServletの初期化パラメータ(dispatchOptionsRequest)の値を、trueに設定する。
例：
    &lt;init-param&gt;
        &lt;param-name&gt;dispatchOptionsRequest&lt;/param-name&gt;
        &lt;param-value&gt;true&lt;/param-value&gt;
    &lt;/init-param&gt;
</t>
    <rPh sb="96" eb="97">
      <t>レイ</t>
    </rPh>
    <phoneticPr fontId="2"/>
  </si>
  <si>
    <t>OPTIONSメソッドのリクエストをControllerにディスパッチするための設定されていることを確認する。</t>
    <phoneticPr fontId="2"/>
  </si>
  <si>
    <t>REST0603</t>
    <phoneticPr fontId="2"/>
  </si>
  <si>
    <t xml:space="preserve">dispatchOptionsRequest設定の確認は次のテストで行うこと（REST0603001）
</t>
    <rPh sb="22" eb="24">
      <t>セッテイ</t>
    </rPh>
    <rPh sb="25" eb="27">
      <t>カクニン</t>
    </rPh>
    <rPh sb="28" eb="29">
      <t>ツギ</t>
    </rPh>
    <rPh sb="34" eb="35">
      <t>オコナ</t>
    </rPh>
    <phoneticPr fontId="2"/>
  </si>
  <si>
    <t>OPTIONSメソッドの実装できていることを確認する。</t>
    <phoneticPr fontId="2"/>
  </si>
  <si>
    <t>HEADメソッドの実装できていることを確認する。</t>
    <rPh sb="19" eb="21">
      <t>カクニン</t>
    </rPh>
    <phoneticPr fontId="2"/>
  </si>
  <si>
    <t>HEADメソッドの実装できていることを確認する。</t>
    <phoneticPr fontId="2"/>
  </si>
  <si>
    <t>REST0604</t>
    <phoneticPr fontId="2"/>
  </si>
  <si>
    <t>HTTPメッソドをOPTIONにし、
取得対象のmemberリソースのIDをURLに指定し、
リクエストする。
例：
OPTION /rest-api-web/api/v1/members/M000000003 HTTP/1.1</t>
    <rPh sb="19" eb="21">
      <t>シュトク</t>
    </rPh>
    <rPh sb="21" eb="23">
      <t>タイショウ</t>
    </rPh>
    <rPh sb="42" eb="44">
      <t>シテイ</t>
    </rPh>
    <rPh sb="57" eb="58">
      <t>レイ</t>
    </rPh>
    <phoneticPr fontId="2"/>
  </si>
  <si>
    <t>REST02</t>
    <phoneticPr fontId="2"/>
  </si>
  <si>
    <t>REST0201</t>
    <phoneticPr fontId="2"/>
  </si>
  <si>
    <t>REST0202</t>
    <phoneticPr fontId="2"/>
  </si>
  <si>
    <t>REST0203</t>
    <phoneticPr fontId="2"/>
  </si>
  <si>
    <t>REST0204</t>
    <phoneticPr fontId="2"/>
  </si>
  <si>
    <t>REST0205</t>
    <phoneticPr fontId="2"/>
  </si>
  <si>
    <t>REST03</t>
    <phoneticPr fontId="2"/>
  </si>
  <si>
    <t>REST0301</t>
  </si>
  <si>
    <t>REST0302</t>
  </si>
  <si>
    <t>REST0303</t>
  </si>
  <si>
    <t>REST0304</t>
  </si>
  <si>
    <t>REST0305</t>
  </si>
  <si>
    <t>REST0306</t>
  </si>
  <si>
    <t>REST0307</t>
  </si>
  <si>
    <t>中項目ID：REST0301のCaseID：001で確認されるため別項目は不要</t>
  </si>
  <si>
    <t>REST04</t>
    <phoneticPr fontId="2"/>
  </si>
  <si>
    <t>REST0401</t>
    <phoneticPr fontId="2"/>
  </si>
  <si>
    <t>REST0402</t>
    <phoneticPr fontId="2"/>
  </si>
  <si>
    <t xml:space="preserve">【レスポンスデータ】
Httpステータスコードが "201" で返却されること
レスポンスヘッダの
Locationには作成されたリソースのリンクが設定されていること
レスポンスボディには
作成されたリソースデータがJSON形式で設定されていること
</t>
    <rPh sb="61" eb="63">
      <t>サクセイ</t>
    </rPh>
    <rPh sb="75" eb="77">
      <t>セッテイ</t>
    </rPh>
    <phoneticPr fontId="2"/>
  </si>
  <si>
    <t xml:space="preserve">【レスポンスデータ】
・JSONの日付フィールドの確認 （REST0202001で確認）
・リソースの形式はJSON形式 （REST0202001で確認）
・ページ検索できていること　（REST0201002で確認）
・コンポーネントスキャンの設定 （REST0202001で確認）
</t>
    <rPh sb="17" eb="19">
      <t>ヒヅケ</t>
    </rPh>
    <rPh sb="25" eb="27">
      <t>カクニン</t>
    </rPh>
    <rPh sb="58" eb="60">
      <t>ケイシキ</t>
    </rPh>
    <rPh sb="82" eb="84">
      <t>ケンサク</t>
    </rPh>
    <rPh sb="105" eb="107">
      <t>カクニン</t>
    </rPh>
    <phoneticPr fontId="2"/>
  </si>
  <si>
    <t>【レスポンスデータ】
Httpステータスコードが "204" で返却されること
レスポンスBodyが空になっていること</t>
    <rPh sb="32" eb="34">
      <t>ヘンキャク</t>
    </rPh>
    <rPh sb="52" eb="53">
      <t>カラ</t>
    </rPh>
    <phoneticPr fontId="2"/>
  </si>
  <si>
    <t>リンク情報のコレクションを保持する共通部品を関連リソースが継承してリンクを実装する。
例：
　public class MemberResource extends AbstractLinksSupportedResourceなど</t>
    <rPh sb="22" eb="24">
      <t>カンレン</t>
    </rPh>
    <rPh sb="37" eb="39">
      <t>ジッソウ</t>
    </rPh>
    <rPh sb="44" eb="45">
      <t>レイ</t>
    </rPh>
    <phoneticPr fontId="2"/>
  </si>
  <si>
    <t>JUnit:○</t>
    <phoneticPr fontId="2"/>
  </si>
  <si>
    <t>リクエストデータのNotEmptyフィールドをEmptyにしてPOSTリクエストを流す
例："firstName":""でPOSTリクエストする。</t>
    <rPh sb="41" eb="42">
      <t>ナガ</t>
    </rPh>
    <phoneticPr fontId="2"/>
  </si>
  <si>
    <t xml:space="preserve">リソースコレクションのGET時に指定する検索条件に不正な値を指定する
例：
GET /rest-api-web/api/v1/members?name= HTTP/1.1
</t>
    <rPh sb="36" eb="37">
      <t>レイ</t>
    </rPh>
    <phoneticPr fontId="2"/>
  </si>
  <si>
    <t>存在しないフィールドをリクエストボディに設定して、POSTリクエストを発行する
例： 下記通りで、存在しないフィールド指定すること。
"fieldNotExist":"John"</t>
    <rPh sb="0" eb="2">
      <t>ソンザイ</t>
    </rPh>
    <rPh sb="20" eb="22">
      <t>セッテイ</t>
    </rPh>
    <rPh sb="35" eb="37">
      <t>ハッコウ</t>
    </rPh>
    <rPh sb="41" eb="42">
      <t>レイ</t>
    </rPh>
    <rPh sb="44" eb="46">
      <t>カキ</t>
    </rPh>
    <rPh sb="46" eb="47">
      <t>トオ</t>
    </rPh>
    <rPh sb="50" eb="52">
      <t>ソンザイ</t>
    </rPh>
    <rPh sb="60" eb="62">
      <t>シテイ</t>
    </rPh>
    <phoneticPr fontId="2"/>
  </si>
  <si>
    <t>存在しないmemberリソースのIDをURLに指定し、
GETでリクエストする
例：
GET /rest-api-web/api/v1/members/non-existent-memberId HTTP/1.1</t>
    <rPh sb="0" eb="2">
      <t>ソンザイ</t>
    </rPh>
    <phoneticPr fontId="2"/>
  </si>
  <si>
    <t>既に存在のmemberリソースのIDで新規memberリソースを作成POSTリクエストをする
サービスレイヤからBusinessException発行されるサービスメソッドが呼び出されるようなリクエストを発行する。</t>
    <rPh sb="0" eb="1">
      <t>スデ</t>
    </rPh>
    <rPh sb="2" eb="4">
      <t>ソンザイ</t>
    </rPh>
    <rPh sb="19" eb="21">
      <t>シンキ</t>
    </rPh>
    <rPh sb="32" eb="34">
      <t>サクセイ</t>
    </rPh>
    <phoneticPr fontId="2"/>
  </si>
  <si>
    <t>サービスレイヤからOptimisticLockingFailureException.class発行されるサービスメソッドが呼び出されるようなリクエストを発行する</t>
    <rPh sb="48" eb="50">
      <t>ハッコウ</t>
    </rPh>
    <rPh sb="62" eb="63">
      <t>ヨ</t>
    </rPh>
    <rPh sb="64" eb="65">
      <t>ダ</t>
    </rPh>
    <rPh sb="77" eb="79">
      <t>ハッコウ</t>
    </rPh>
    <phoneticPr fontId="2"/>
  </si>
  <si>
    <t>存在するmemberリソースのIDをURLに指定し、
POSTでリクエストする
例：
POST /rest-api-web/api/v1/members/M000000001 HTTP/1.1</t>
    <rPh sb="0" eb="2">
      <t>ソンザイ</t>
    </rPh>
    <rPh sb="22" eb="24">
      <t>シテイ</t>
    </rPh>
    <rPh sb="41" eb="42">
      <t>レイ</t>
    </rPh>
    <phoneticPr fontId="2"/>
  </si>
  <si>
    <t>試験対象のリソース情報を取得ためHTTPメッソドをGETにし、取得対象のmemberリソースのIDをURLに指定し、
リクエストする。
例：
GET /rest-api-web/api/v1/members/M000000001 HTTP/1.1</t>
    <rPh sb="31" eb="33">
      <t>シュトク</t>
    </rPh>
    <rPh sb="33" eb="35">
      <t>タイショウ</t>
    </rPh>
    <rPh sb="54" eb="56">
      <t>シテイ</t>
    </rPh>
    <rPh sb="69" eb="70">
      <t>レイ</t>
    </rPh>
    <phoneticPr fontId="2"/>
  </si>
  <si>
    <t xml:space="preserve">ResponseEntityExceptionHandlerのhandleHttpMessageNotReadableメソッドをオーバライドし、HttpMessageNotReadableExceptionのエラーハンドリングを拡張する。
handleHttpMessageNotReadable(
   HttpMessageNotReadableException ex,
 　HttpHeaders headers,
   HttpStatus status, 
   WebRequest request) 
指定されたリソースのフォーマットなどに不備がある事を通知する。
</t>
    <phoneticPr fontId="2"/>
  </si>
  <si>
    <t xml:space="preserve">ResponseEntityExceptionHandlerのhandleExceptionInternalメソッドをオーバライドする。
handleExceptionInternal(
   Exception ex,
   Object body,
 　HttpHeaders headers,
   HttpStatus status, 
   WebRequest request) 
レスポンスBodyにエラー情報を出力する。
</t>
    <phoneticPr fontId="2"/>
  </si>
  <si>
    <t>関連リソースへのリング情報がレスポンスボディに含まれていることを確認する。</t>
    <phoneticPr fontId="2"/>
  </si>
  <si>
    <t>下記通りでGETリクエストを発行して、リクエストハンドラーからサーブレットコンテナにエラーコードを通知する。
例：
GET /rest-api-web/api/v1/members/serviceUnavailable HTTP/1.1</t>
    <rPh sb="0" eb="2">
      <t>カキ</t>
    </rPh>
    <rPh sb="2" eb="3">
      <t>トオ</t>
    </rPh>
    <rPh sb="14" eb="16">
      <t>ハッコウ</t>
    </rPh>
    <rPh sb="49" eb="51">
      <t>ツウチ</t>
    </rPh>
    <phoneticPr fontId="2"/>
  </si>
  <si>
    <t>サーブレットコンテナに通知されたエラーのエラー応答を行っていることを確認</t>
    <phoneticPr fontId="2"/>
  </si>
  <si>
    <t>下記通りでGETリクエストを発行して、リクエストハンドラーからサーブレットコンテナにエラーコードを通知する。
例：
GET /rest-api-web/api/v1/members/unknownError HTTP/1.1</t>
    <phoneticPr fontId="2"/>
  </si>
  <si>
    <t>HTTPメッソドをHEADにし、
取得対象のmemberリソースのIDをURLに指定し、
リクエストする。
例：
HEAD /rest-api-web/api/v1/members/M000000003 HTTP/1.1</t>
    <phoneticPr fontId="2"/>
  </si>
  <si>
    <t>サーバーエラー</t>
  </si>
  <si>
    <t>試験対象のリソース情報を取得際に関連リソースへのリンク情報がレスポンスボディに含まれていることを確認する。</t>
    <rPh sb="0" eb="2">
      <t>シケン</t>
    </rPh>
    <rPh sb="2" eb="4">
      <t>タイショウ</t>
    </rPh>
    <rPh sb="9" eb="11">
      <t>ジョウホウ</t>
    </rPh>
    <rPh sb="12" eb="14">
      <t>シュトク</t>
    </rPh>
    <rPh sb="14" eb="15">
      <t>サイ</t>
    </rPh>
    <rPh sb="16" eb="18">
      <t>カンレン</t>
    </rPh>
    <rPh sb="27" eb="29">
      <t>ジョウホウ</t>
    </rPh>
    <rPh sb="39" eb="40">
      <t>フク</t>
    </rPh>
    <rPh sb="48" eb="50">
      <t>カクニン</t>
    </rPh>
    <phoneticPr fontId="2"/>
  </si>
  <si>
    <t xml:space="preserve">【レスポンスデータ】
Httpステータスコードが "200" で返却されること
レスポンスBodyに下記情報が設定されていること
"links.rel[0]"は"self"
"links.href[0]"は関連リソースへのリンク
"memberId"は関連リソースのメンバーID
</t>
    <rPh sb="32" eb="34">
      <t>ヘンキャク</t>
    </rPh>
    <rPh sb="51" eb="53">
      <t>カキ</t>
    </rPh>
    <rPh sb="53" eb="55">
      <t>ジョウホウ</t>
    </rPh>
    <phoneticPr fontId="2"/>
  </si>
  <si>
    <t>サポートしていないHTTPメソッドを使ってリソースにアクセスする
例：
PUT /rest-api-web/api/v1/members/ HTTP/1.1</t>
    <rPh sb="34" eb="35">
      <t>レイ</t>
    </rPh>
    <phoneticPr fontId="2"/>
  </si>
  <si>
    <t>ResponseEntityExceptionHandlerで決定されたレスポンスコードが返却されることため、
HTTPステータスコード 405 が返却されること
以下のエラーメッセージが出力されること
"code"は"e.sf.cmn.6001"
"message"は"Request method not supported."</t>
    <rPh sb="74" eb="76">
      <t>ヘンキャク</t>
    </rPh>
    <phoneticPr fontId="2"/>
  </si>
  <si>
    <t>HTTPステータスコード 400 が返却されること
以下のエラーメッセージが出力されること
"code"は"e.sf.cmn.7001"
"message"は"Validation error occurred on item in the request body."
以下の詳細エラーメッセージも出力されること
"details.code"は"NotEmpty"
"details.message"は"may not be empty"
"details.target"は"firstName"</t>
    <rPh sb="18" eb="20">
      <t>ヘンキャク</t>
    </rPh>
    <phoneticPr fontId="2"/>
  </si>
  <si>
    <t>HTTPステータスコード 400 が返却されること
以下のエラーメッセージが出力されること
"code"は"e.sf.cmn.7002"
"message"は"Validation error occurred on item in the request parameters."
以下の詳細エラーメッセージが出力されること
"details.code"は"NotEmpty"
"details.message"は"may not be empty"
"details.target"は"name"</t>
    <rPh sb="18" eb="20">
      <t>ヘンキャク</t>
    </rPh>
    <phoneticPr fontId="2"/>
  </si>
  <si>
    <t>HTTPステータスコード 400 が返却されること
以下のエラーメッセージが出力されること
"code"は"e.sf.mm.7004"
"message"は"Unknown field exists in JSON."</t>
    <rPh sb="18" eb="20">
      <t>ヘンキャク</t>
    </rPh>
    <phoneticPr fontId="2"/>
  </si>
  <si>
    <t>HTTPステータスコード 404 が返却されること
以下のエラーメッセージが出力されること
"code"は"e.sf.mm.5001"
"message"は"Specified member not found. member id : non-existent-memberId"</t>
    <rPh sb="18" eb="20">
      <t>ヘンキャク</t>
    </rPh>
    <phoneticPr fontId="2"/>
  </si>
  <si>
    <t>HTTPステータスコード 409 が返却されること
以下のエラーメッセージが出力されること
"code"は"e.sf.mm.8001"
"message"は"Cannot use specified member id. member id : dummyID"</t>
    <rPh sb="18" eb="20">
      <t>ヘンキャク</t>
    </rPh>
    <phoneticPr fontId="2"/>
  </si>
  <si>
    <t>HTTPステータスコード 409 が返却されること
以下のエラーメッセージが出力されること
"code"は"e.sf.mm.8002"
"message"は"Conflict with other processing occurred."</t>
    <rPh sb="18" eb="20">
      <t>ヘンキャク</t>
    </rPh>
    <phoneticPr fontId="2"/>
  </si>
  <si>
    <t>サービスレイヤからSystemException発行されるサービスメソッドが呼び出されるようなリクエストを発行する</t>
    <rPh sb="24" eb="26">
      <t>ハッコウ</t>
    </rPh>
    <rPh sb="38" eb="39">
      <t>ヨ</t>
    </rPh>
    <rPh sb="40" eb="41">
      <t>ダ</t>
    </rPh>
    <rPh sb="53" eb="55">
      <t>ハッコウ</t>
    </rPh>
    <phoneticPr fontId="2"/>
  </si>
  <si>
    <t xml:space="preserve">HTTPステータスコード 500 が返却されること
以下のエラーメッセージが出力されること
"code"は"e.sf.mm.9001"
"message"は"System error occurred!"
</t>
    <rPh sb="18" eb="20">
      <t>ヘンキャク</t>
    </rPh>
    <phoneticPr fontId="2"/>
  </si>
  <si>
    <t xml:space="preserve">レスポンスエラーコードは503を設定されているため、
HTTPステータスコード 503 が返却されること
以下のエラーメッセージが出力されること
"code"は"e.sf.mm.0503"
"message"は"Service is not available."
</t>
    <rPh sb="16" eb="18">
      <t>セッテイ</t>
    </rPh>
    <rPh sb="45" eb="47">
      <t>ヘンキャク</t>
    </rPh>
    <phoneticPr fontId="2"/>
  </si>
  <si>
    <t>【レスポンスデータ】
Httpステータスコードが "200" で返却されること
【レスポンスヘッダ】
Content-Type: Content-Type:application/jsonが設定されていること
Content-Length: リクエストタイプGETでのContent-Lengthと同じサイズであること
【レスポンスボディ】
レスポンスボディが空であること。</t>
    <rPh sb="32" eb="34">
      <t>ヘンキャク</t>
    </rPh>
    <rPh sb="96" eb="98">
      <t>セッテイ</t>
    </rPh>
    <rPh sb="182" eb="183">
      <t>カラ</t>
    </rPh>
    <phoneticPr fontId="2"/>
  </si>
  <si>
    <t xml:space="preserve">【試験条件について】
本来であればjava.lang.Exceptionをハンドリングして静的なJSONファイルを応答するように設定する方がよいが、他のテストの試験条件に影響を与えるため、実際のテストアプリではステータスコードをハンドリングして静的ファイルをレスポンスするように設定している。
本試験のメインの確認項目は、「サーブレットコンテナのerror-page機能を使用して、静的なJSONファイルの中身を正しく応答することができること」なので、レスポンスコードをハンドリングする方法でも、試験項目としては問題ない。
なお、使用するレスポンスコードは508以外でもよい(つまり試験条件ではない)。現在508を使用している理由は、単に試験対象となっているAPサーバーで同じ動作になる値だからである。
</t>
    <phoneticPr fontId="2"/>
  </si>
  <si>
    <t>@JsonViewを使用したレスポンスの出力制御</t>
    <rPh sb="11" eb="13">
      <t>シヨウ</t>
    </rPh>
    <rPh sb="21" eb="23">
      <t>シュツリョクセイギョ</t>
    </rPh>
    <phoneticPr fontId="2"/>
  </si>
  <si>
    <t>レスポンスBodyに指定したグループのフィールドのみを出力することができることを確認する。</t>
    <rPh sb="10" eb="12">
      <t>シテイ</t>
    </rPh>
    <phoneticPr fontId="2"/>
  </si>
  <si>
    <t>リクエストとレスポンスへの共通的な処理</t>
    <rPh sb="13" eb="16">
      <t>キョウツウテキ</t>
    </rPh>
    <rPh sb="17" eb="19">
      <t>ショリ</t>
    </rPh>
    <phoneticPr fontId="2"/>
  </si>
  <si>
    <t>リクエストとレスポンスに対して共通的な処理を行うことができることを確認する。</t>
    <rPh sb="12" eb="13">
      <t>タイ</t>
    </rPh>
    <rPh sb="15" eb="18">
      <t>キョウツウテキ</t>
    </rPh>
    <rPh sb="19" eb="21">
      <t>ショリ</t>
    </rPh>
    <rPh sb="22" eb="23">
      <t>オコナ</t>
    </rPh>
    <rPh sb="33" eb="35">
      <t>カクニン</t>
    </rPh>
    <phoneticPr fontId="2"/>
  </si>
  <si>
    <t>JUnit:○</t>
  </si>
  <si>
    <t xml:space="preserve">spring-mvc-rest-DEFAULT_VIEW_INCLUSION-disable.xmlにてDEFAULT_VIEW_INCLUSIONにdisableを設定する。
web.xmlにてDispatcherServletの設定とマッピング定義を行う。
REST0701001と同様の設定を行う。
</t>
    <rPh sb="117" eb="119">
      <t>セッテイ</t>
    </rPh>
    <rPh sb="125" eb="127">
      <t>テイギ</t>
    </rPh>
    <rPh sb="128" eb="129">
      <t>オコナ</t>
    </rPh>
    <rPh sb="145" eb="147">
      <t>ドウヨウ</t>
    </rPh>
    <rPh sb="148" eb="150">
      <t>セッテイ</t>
    </rPh>
    <rPh sb="151" eb="152">
      <t>オコナ</t>
    </rPh>
    <phoneticPr fontId="2"/>
  </si>
  <si>
    <t xml:space="preserve">@JsonViewを使用しMemberリソースのsummaryグループのフィールドのみを取得することができることを確認する。
</t>
    <phoneticPr fontId="2"/>
  </si>
  <si>
    <t xml:space="preserve">試験対象のcontrollerに@RestControllerアノテーションを付与して、以下のアノテーションを付与したメソッドを設定する。
・@JsonView(detail.class)
・@RequestMapping(value = "detail/{memberId}", method = {RequestMethod.GET, RequestMethod.HEAD})
・@ResponseStatus(HttpStatus.OK)
依頼したMemberを取得してMemberリソースを返却する。
</t>
    <phoneticPr fontId="2"/>
  </si>
  <si>
    <t xml:space="preserve">@JsonViewを使用しMemberリソースのdetailグループとグループなしのフィールドのみを取得することができることを確認する。
</t>
    <phoneticPr fontId="2"/>
  </si>
  <si>
    <t xml:space="preserve">試験対象のcontrollerに@RestControllerアノテーションを付与して、以下のアノテーションを付与したメソッドを設定する。
・@JsonView(Summary.class)
・@RequestMapping(value = "summary/{memberId}", method = {RequestMethod.GET, RequestMethod.HEAD})
・@ResponseStatus(HttpStatus.OK)
依頼したMemberを取得してMemberリソースを返却する。
</t>
    <phoneticPr fontId="2"/>
  </si>
  <si>
    <t xml:space="preserve">@JsonViewを使用しMemberリソースのsummaryグループとグループなしのフィールドのみを取得することができることを確認する。
</t>
    <rPh sb="11" eb="13">
      <t>シヨウ</t>
    </rPh>
    <phoneticPr fontId="2"/>
  </si>
  <si>
    <t>REST0701</t>
    <phoneticPr fontId="2"/>
  </si>
  <si>
    <t>Case
ID</t>
    <phoneticPr fontId="2"/>
  </si>
  <si>
    <t>加藤 友郁</t>
    <rPh sb="0" eb="2">
      <t>カトウ</t>
    </rPh>
    <rPh sb="3" eb="5">
      <t>トモフミ</t>
    </rPh>
    <phoneticPr fontId="2"/>
  </si>
  <si>
    <t>REST07</t>
    <phoneticPr fontId="2"/>
  </si>
  <si>
    <t>作成者/作成日</t>
    <phoneticPr fontId="8"/>
  </si>
  <si>
    <t>REST08</t>
    <phoneticPr fontId="2"/>
  </si>
  <si>
    <t>リクエストとレスポンスへの共通的な処理</t>
    <rPh sb="12" eb="15">
      <t>キョウツウテキ</t>
    </rPh>
    <rPh sb="16" eb="18">
      <t>ショリ</t>
    </rPh>
    <phoneticPr fontId="2"/>
  </si>
  <si>
    <t>REST0801</t>
    <phoneticPr fontId="2"/>
  </si>
  <si>
    <t>リクエストとレスポンスに対して共通的な処理が実行されていることを確認する。</t>
    <rPh sb="11" eb="12">
      <t>タイ</t>
    </rPh>
    <rPh sb="14" eb="17">
      <t>キョウツウテキ</t>
    </rPh>
    <rPh sb="18" eb="20">
      <t>ショリ</t>
    </rPh>
    <rPh sb="21" eb="23">
      <t>ジッコウ</t>
    </rPh>
    <rPh sb="31" eb="33">
      <t>カクニン</t>
    </rPh>
    <phoneticPr fontId="2"/>
  </si>
  <si>
    <t xml:space="preserve">HTTPメッソドをPOSTで、
取得対象のmemberリソースのIDをリクエストBodyにJson形式で設定し、
Memberリソースを取得するリクエストをする。
例：
POST /rest-api-web/api/v1/members/getMemberWithAdvice HTTP/1.1
</t>
    <rPh sb="49" eb="51">
      <t>ケイシキ</t>
    </rPh>
    <rPh sb="52" eb="54">
      <t>セッテイ</t>
    </rPh>
    <phoneticPr fontId="2"/>
  </si>
  <si>
    <t xml:space="preserve">RequestBodyAdviceインターフェースを実装したクラスを作成する。
ResponseBodyAdviceインターフェースを実装したクラスを作成する。
試験対象のcontrollerに@RestControllerアノテーションを付与して、以下のアノテーションを付与したメソッドを設定する。
・@RequestMapping(value = "getMemberAdvice", method = {RequestMethod.POST})
・@ResponseStatus(HttpStatus.OK)
依頼したMemberを取得してMemberリソースを返却する。
</t>
    <rPh sb="26" eb="28">
      <t>ジッソウ</t>
    </rPh>
    <rPh sb="34" eb="36">
      <t>サクセイ</t>
    </rPh>
    <rPh sb="68" eb="70">
      <t>ジッソウ</t>
    </rPh>
    <rPh sb="76" eb="78">
      <t>サクセイ</t>
    </rPh>
    <phoneticPr fontId="2"/>
  </si>
  <si>
    <t xml:space="preserve">HTTPメッソドをGETにし、
取得対象のmemberリソースのIDをURLに指定し、
summaryを取得するリクエストをする。
例：
GET /rest-api-web/api/v1/members/M000000003?format=summary HTTP/1.1
</t>
    <rPh sb="16" eb="18">
      <t>シュトク</t>
    </rPh>
    <rPh sb="18" eb="20">
      <t>タイショウ</t>
    </rPh>
    <rPh sb="39" eb="41">
      <t>シテイ</t>
    </rPh>
    <rPh sb="52" eb="54">
      <t>シュトク</t>
    </rPh>
    <rPh sb="67" eb="68">
      <t>レイ</t>
    </rPh>
    <phoneticPr fontId="2"/>
  </si>
  <si>
    <t xml:space="preserve">HTTPメッソドをGETにし、
取得対象のmemberリソースのIDをURLに指定し、
detailを取得するリクエストをする。
例：
GET /rest-api-web/api/v1/members/M000000003?format=detail HTTP/1.1
</t>
    <rPh sb="51" eb="53">
      <t>シュトク</t>
    </rPh>
    <phoneticPr fontId="2"/>
  </si>
  <si>
    <t xml:space="preserve">HTTPメッソドをGETにし、
取得対象のmemberリソースのIDをURLに指定し、
summaryを取得するリクエストをする。
例：
GET /rest-api-web/api/v1/members/M000000003?format=summary HTTP/1.1
</t>
    <rPh sb="52" eb="54">
      <t>シュトク</t>
    </rPh>
    <phoneticPr fontId="2"/>
  </si>
  <si>
    <t>下記通りでGETリクエストを発行して、リクエストハンドラーからサーブレットコンテナにエラーコードを通知する。
例：
GET /rest-api-web/api/v1/members/responseServiceUnavailable HTTP/1.1</t>
    <rPh sb="0" eb="2">
      <t>カキ</t>
    </rPh>
    <rPh sb="2" eb="3">
      <t>トオ</t>
    </rPh>
    <rPh sb="14" eb="16">
      <t>ハッコウ</t>
    </rPh>
    <rPh sb="49" eb="51">
      <t>ツウチ</t>
    </rPh>
    <phoneticPr fontId="2"/>
  </si>
  <si>
    <r>
      <t xml:space="preserve">リクエストハンドラーからサーブレットコンテナにエラーコードを通知する。
　　response.sendError(503);
サーブレットコンテナに通知されたエラーをハンドリングするための設定をweb.xmlに追加する。
</t>
    </r>
    <r>
      <rPr>
        <sz val="9"/>
        <color theme="1"/>
        <rFont val="ＭＳ Ｐゴシック"/>
        <family val="3"/>
        <charset val="128"/>
      </rPr>
      <t>&lt;error-page&gt;
    &lt;error-code&gt;503&lt;/error-code&gt;
    &lt;location&gt;/api/v1/error&lt;/location&gt;
&lt;/error-page&gt;</t>
    </r>
    <r>
      <rPr>
        <sz val="11"/>
        <color theme="1"/>
        <rFont val="ＭＳ Ｐゴシック"/>
        <family val="3"/>
        <charset val="128"/>
      </rPr>
      <t xml:space="preserve">
「error」というリクエストにマッピングされる、ApiErrorPageControllerを実装する
</t>
    </r>
    <rPh sb="30" eb="32">
      <t>ツウチ</t>
    </rPh>
    <rPh sb="106" eb="108">
      <t>ツイカ</t>
    </rPh>
    <phoneticPr fontId="2"/>
  </si>
  <si>
    <r>
      <t xml:space="preserve">リクエストハンドラーからサーブレットコンテナにエラーコードを通知する。
　　response.sendError(504);
サーブレットコンテナに通知されたエラーをハンドリングするための設定をweb.xmlに追加する。
</t>
    </r>
    <r>
      <rPr>
        <sz val="9"/>
        <color theme="1"/>
        <rFont val="ＭＳ Ｐゴシック"/>
        <family val="3"/>
        <charset val="128"/>
      </rPr>
      <t>&lt;error-page&gt;
    &lt;error-code&gt;504&lt;/error-code&gt;
    &lt;location&gt;/api/v1/error&lt;/location&gt;
&lt;/error-page&gt;</t>
    </r>
    <r>
      <rPr>
        <sz val="11"/>
        <color theme="1"/>
        <rFont val="ＭＳ Ｐゴシック"/>
        <family val="3"/>
        <charset val="128"/>
      </rPr>
      <t xml:space="preserve">
「error」というリクエストにマッピングされる、ApiErrorPageControllerを実装する
</t>
    </r>
    <rPh sb="30" eb="32">
      <t>ツウチ</t>
    </rPh>
    <rPh sb="106" eb="108">
      <t>ツイカ</t>
    </rPh>
    <phoneticPr fontId="2"/>
  </si>
  <si>
    <t xml:space="preserve">レスポンスエラーコードは504を設定されているため、
HTTPステータスコード 504 が返却されること
以下のエラーメッセージが出力されること
"code"は"e.sf.cmmn.9001"
"message"は"System error occurred!"
</t>
    <rPh sb="16" eb="18">
      <t>セッテイ</t>
    </rPh>
    <rPh sb="45" eb="47">
      <t>ヘンキャク</t>
    </rPh>
    <phoneticPr fontId="2"/>
  </si>
  <si>
    <t>JSR310 Date and Time API  を使用する処理</t>
  </si>
  <si>
    <t>JSR310 Date and Time API  を使用する処理</t>
    <rPh sb="27" eb="29">
      <t>シヨウ</t>
    </rPh>
    <rPh sb="31" eb="33">
      <t>ショリ</t>
    </rPh>
    <phoneticPr fontId="2"/>
  </si>
  <si>
    <t>JSR310 Date and Time API  を使用した処理を行うことができることを確認する。</t>
    <rPh sb="31" eb="33">
      <t>ショリ</t>
    </rPh>
    <rPh sb="34" eb="35">
      <t>オコナ</t>
    </rPh>
    <rPh sb="45" eb="47">
      <t>カクニン</t>
    </rPh>
    <phoneticPr fontId="2"/>
  </si>
  <si>
    <t>REST09</t>
    <phoneticPr fontId="2"/>
  </si>
  <si>
    <t>石野勇輝</t>
    <rPh sb="0" eb="2">
      <t>イシノ</t>
    </rPh>
    <rPh sb="2" eb="4">
      <t>ユウキ</t>
    </rPh>
    <phoneticPr fontId="2"/>
  </si>
  <si>
    <t>REST0901</t>
    <phoneticPr fontId="2"/>
  </si>
  <si>
    <t xml:space="preserve">JSR310 Date and Time API  を使用した処理を行うことができることを確認する。
</t>
    <phoneticPr fontId="2"/>
  </si>
  <si>
    <t xml:space="preserve">HTTPメッソドをPOSTで、
取得対象のdatetimeリソースのIDをリクエストBodyにJson形式で設定し、
datetimeリソースを取得するリクエストをする。
例：
POST /rest-api-web/api/v1/datetime/getAmericaDateTime HTTP/1.1
</t>
    <rPh sb="51" eb="53">
      <t>ケイシキ</t>
    </rPh>
    <rPh sb="54" eb="56">
      <t>セッテイ</t>
    </rPh>
    <phoneticPr fontId="2"/>
  </si>
  <si>
    <t xml:space="preserve">試験対象のcontrollerに@RestControllerアノテーションを付与して、以下のアノテーションを付与したメソッドを設定する。
・@RequestMapping(value = "getAmericaDateTime", method = {RequestMethod.POST})
・@ResponseStatus(HttpStatus.OK)
リクエストのdatetimeリソースを取得し、datetimeリソースに格納されている日時データからタイムゾーン「America/Los_Angeles」のZonedDateTimeを作成する。
作成したZonedDateTime をレスポンスのdatetimeリソースへ設定し、返却する。
</t>
    <rPh sb="217" eb="219">
      <t>カクノウ</t>
    </rPh>
    <rPh sb="224" eb="226">
      <t>ニチジ</t>
    </rPh>
    <rPh sb="273" eb="275">
      <t>サクセイ</t>
    </rPh>
    <rPh sb="279" eb="281">
      <t>サクセイ</t>
    </rPh>
    <phoneticPr fontId="2"/>
  </si>
  <si>
    <t>【レスポンスデータ】
Httpステータスコードが "200" で返却されること
【レスポンスヘッダ】
Allow: GET,HEAD,PUT,DELETEが設定されていること
Content-Length: 0 Byteであること
【レスポンスボディ】
レスポンスボディが空であること。</t>
    <rPh sb="32" eb="34">
      <t>ヘンキャク</t>
    </rPh>
    <rPh sb="79" eb="81">
      <t>セッテイ</t>
    </rPh>
    <rPh sb="138" eb="139">
      <t>カラ</t>
    </rPh>
    <phoneticPr fontId="2"/>
  </si>
  <si>
    <t>URIで指定されたリソースを返すハンドリングメソッドを用意しておく。</t>
    <rPh sb="14" eb="15">
      <t>カエ</t>
    </rPh>
    <rPh sb="27" eb="29">
      <t>ヨウイ</t>
    </rPh>
    <phoneticPr fontId="2"/>
  </si>
  <si>
    <t>リクエストメソッドHEADがハンドリングできるためのハンドリングメッソドを作成しておく(method=RequestMethod.HEADの指定は不要)。
例：
@RequestMapping(value = "{memberId}",
                    method = { RequestMethod.GET })</t>
    <rPh sb="37" eb="39">
      <t>サクセイ</t>
    </rPh>
    <rPh sb="70" eb="72">
      <t>シテイ</t>
    </rPh>
    <rPh sb="73" eb="75">
      <t>フヨウ</t>
    </rPh>
    <rPh sb="79" eb="80">
      <t>レイ</t>
    </rPh>
    <phoneticPr fontId="2"/>
  </si>
  <si>
    <t xml:space="preserve">【レスポンスデータ】
Httpステータスコードが "200" で返却されること
レスポンスヘッダのContent-Type属性にはapplication/jsonが設定されていること
返却されたdatetimeリソースが、レスポンスBodyにJSON形式で設定されていること。
返却されたdatetimeリソースに格納されたZonedDateTimeの値が、RestControllerで作成されたZonedDateTimeの値であること。
</t>
    <rPh sb="142" eb="144">
      <t>ヘンキャク</t>
    </rPh>
    <rPh sb="160" eb="162">
      <t>カクノウ</t>
    </rPh>
    <rPh sb="179" eb="180">
      <t>アタイ</t>
    </rPh>
    <rPh sb="197" eb="199">
      <t>サクセイ</t>
    </rPh>
    <rPh sb="216" eb="217">
      <t>アタイ</t>
    </rPh>
    <phoneticPr fontId="2"/>
  </si>
  <si>
    <t>【レスポンスデータ】
Httpステータスコードが "200" で返却されること
レスポンスヘッダのContent-Type属性にはapplication/jsonが設定されていること
返却するデータを格納したJavaBean一覧が、レスポンスBodyにJSON形式で設定されていること</t>
    <rPh sb="32" eb="34">
      <t>ヘンキャク</t>
    </rPh>
    <rPh sb="114" eb="116">
      <t>イチラン</t>
    </rPh>
    <phoneticPr fontId="2"/>
  </si>
  <si>
    <t>【レスポンスデータ】
Httpステータスコードが "200" で返却されること
レスポンスヘッダのContent-Type属性にはapplication/jsonが設定されていること
検索条件に一致された返却するデータを格納したJavaBean一覧が、レスポンスBodyにJSON形式で設定されていること
ページング関連な属性totalElements、totalPages、sizeなど取得できていること</t>
    <rPh sb="32" eb="34">
      <t>ヘンキャク</t>
    </rPh>
    <rPh sb="62" eb="64">
      <t>ゾクセイ</t>
    </rPh>
    <rPh sb="83" eb="85">
      <t>セッテイ</t>
    </rPh>
    <rPh sb="161" eb="163">
      <t>カンレン</t>
    </rPh>
    <rPh sb="164" eb="166">
      <t>ゾクセイ</t>
    </rPh>
    <rPh sb="197" eb="199">
      <t>シュトク</t>
    </rPh>
    <phoneticPr fontId="2"/>
  </si>
  <si>
    <t>【レスポンスデータ】
Httpステータスコードが "200" で返却されること
レスポンスヘッダのContent-Type属性にはapplication/jsonが設定されていること
返却するデータを格納したJavaBeanが、レスポンスBodyにJSON形式で設定されていること</t>
    <rPh sb="32" eb="34">
      <t>ヘンキャク</t>
    </rPh>
    <phoneticPr fontId="2"/>
  </si>
  <si>
    <t>【レスポンスデータ】
Httpステータスコードが "200" で返却されること
レスポンスヘッダのContent-Type属性にはapplication/jsonが設定されていること
リクエストBodyに設定されたデータ元にMemberリソースが更新されて、更新したデータがレスポンスBodyにJSON形式で設定されていること。</t>
    <rPh sb="104" eb="106">
      <t>セッテイ</t>
    </rPh>
    <rPh sb="112" eb="113">
      <t>モト</t>
    </rPh>
    <rPh sb="125" eb="127">
      <t>コウシン</t>
    </rPh>
    <rPh sb="131" eb="133">
      <t>コウシン</t>
    </rPh>
    <rPh sb="153" eb="155">
      <t>ケイシキ</t>
    </rPh>
    <rPh sb="156" eb="158">
      <t>セッテイ</t>
    </rPh>
    <phoneticPr fontId="2"/>
  </si>
  <si>
    <t>岩堀 奨平</t>
    <rPh sb="0" eb="2">
      <t>イワホリ</t>
    </rPh>
    <rPh sb="3" eb="5">
      <t>ショウヘイ</t>
    </rPh>
    <phoneticPr fontId="2"/>
  </si>
  <si>
    <t>【レスポンスデータ】
Httpステータスコードが "201" で返却されること
レスポンスヘッダのContent-Type属性にはapplication/jsonが設定されていること
リクエストBodyに設定されたMemberリソースがレスポンスBodyにJSON形式で設定されていること。</t>
    <rPh sb="104" eb="106">
      <t>セッテイ</t>
    </rPh>
    <rPh sb="134" eb="136">
      <t>ケイシキ</t>
    </rPh>
    <rPh sb="137" eb="139">
      <t>セッテイ</t>
    </rPh>
    <phoneticPr fontId="2"/>
  </si>
  <si>
    <t xml:space="preserve">【レスポンスデータ】
Httpステータスコードが "200" で返却されること
レスポンスヘッダのContent-Type属性にはapplication/jsonが設定されていること
返却するデータ（共通処理で追加した値を含む）を格納したJavaBeanが、レスポンスBodyにJSON形式で設定されていること
</t>
    <rPh sb="102" eb="104">
      <t>キョウツウ</t>
    </rPh>
    <rPh sb="104" eb="106">
      <t>ショリ</t>
    </rPh>
    <rPh sb="107" eb="109">
      <t>ツイカ</t>
    </rPh>
    <rPh sb="111" eb="112">
      <t>アタイ</t>
    </rPh>
    <rPh sb="113" eb="114">
      <t>フク</t>
    </rPh>
    <phoneticPr fontId="2"/>
  </si>
  <si>
    <t xml:space="preserve">【レスポンスデータ】
Httpステータスコードが "200" で返却されること
レスポンスヘッダのContent-Type属性にはapplication/jsonが設定されていること
返却するデータ（指定したフィールドのみ）を格納したJavaBeanが、レスポンスBodyにJSON形式で設定されていること
</t>
    <phoneticPr fontId="2"/>
  </si>
  <si>
    <t xml:space="preserve">【レスポンスデータ】
Httpステータスコードが "200" で返却されること
レスポンスヘッダのContent-Type属性にはapplication/jsonが設定されていること
返却するデータ（指定した値のみ）を格納したJavaBeanが、レスポンスBodyにJSON形式で設定されていること
</t>
    <phoneticPr fontId="2"/>
  </si>
  <si>
    <t xml:space="preserve">HTTPステータスコード 508が返却されること
静的なJSONファイルがレスポンスデータに設定されて返却されること
レスポンスヘッダのContent-Type属性には「application/json」が設定されていること
マルチバイト文字が文字化けしていないことを確認するため、メッセージ内容には「サービス利用できないエラーが発生しました。」設定されていること
</t>
    <rPh sb="17" eb="19">
      <t>ヘンキャク</t>
    </rPh>
    <rPh sb="47" eb="49">
      <t>セッテイ</t>
    </rPh>
    <rPh sb="52" eb="54">
      <t>ヘンキャク</t>
    </rPh>
    <rPh sb="137" eb="139">
      <t>カクニン</t>
    </rPh>
    <rPh sb="149" eb="151">
      <t>ナイヨウ</t>
    </rPh>
    <rPh sb="176" eb="178">
      <t>セッテイ</t>
    </rPh>
    <phoneticPr fontId="2"/>
  </si>
  <si>
    <t>岩堀 奨平</t>
    <rPh sb="0" eb="2">
      <t>イワホリ</t>
    </rPh>
    <rPh sb="3" eb="5">
      <t>ショウヘイ</t>
    </rPh>
    <phoneticPr fontId="2"/>
  </si>
  <si>
    <r>
      <t xml:space="preserve">致命的なエラーをハンドリングするための設定をweb.xmlに追加する。
</t>
    </r>
    <r>
      <rPr>
        <sz val="9"/>
        <color theme="1"/>
        <rFont val="ＭＳ Ｐゴシック"/>
        <family val="3"/>
        <charset val="128"/>
      </rPr>
      <t xml:space="preserve">&lt;error-page&gt;
  &lt;error-code&gt;508&lt;/error-code&gt;
  &lt;location&gt;/WEB-INF/views/common/error/unknownError.json&lt;/location&gt;
 &lt;/error-page&gt;
&lt;mime-mapping&gt;
  &lt;extension&gt;json&lt;/extension&gt;
  &lt;mime-type&gt;application/json&lt;/mime-type&gt;
 &lt;/mime-mapping&gt; </t>
    </r>
    <r>
      <rPr>
        <sz val="11"/>
        <color theme="1"/>
        <rFont val="ＭＳ Ｐゴシック"/>
        <family val="3"/>
        <charset val="128"/>
      </rPr>
      <t xml:space="preserve">
致命的なエラーに応答する静的なJSONファイルを作成する。
unknownError.json
{"code":"e.sf.cmn.0508","message":"サービス利用できないエラーが発生しました。"}</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</si>
</sst>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2"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color theme="1"/>
      <name val="ＭＳ Ｐゴシック"/>
      <family val="3"/>
      <charset val="128"/>
    </font>
    <font>
      <sz val="11"/>
      <color theme="1"/>
      <name val="ＭＳ Ｐゴシック"/>
      <family val="3"/>
      <charset val="128"/>
      <scheme val="minor"/>
    </font>
    <font>
      <sz val="9"/>
      <color theme="1"/>
      <name val="ＭＳ Ｐゴシック"/>
      <family val="3"/>
      <charset val="128"/>
    </font>
  </fonts>
  <fills count="8">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94">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2" borderId="1" xfId="0" applyFill="1" applyBorder="1" applyAlignment="1">
      <alignment horizontal="center" vertical="center"/>
    </xf>
    <xf numFmtId="49" fontId="6" fillId="0" borderId="1" xfId="2" quotePrefix="1" applyNumberFormat="1" applyBorder="1" applyAlignment="1">
      <alignment horizontal="left" vertical="top" wrapText="1"/>
    </xf>
    <xf numFmtId="176" fontId="6" fillId="0" borderId="1" xfId="2" applyNumberFormat="1" applyFill="1" applyBorder="1" applyAlignment="1">
      <alignment horizontal="center" vertical="top" wrapText="1"/>
    </xf>
    <xf numFmtId="176" fontId="6" fillId="5" borderId="2" xfId="2" applyNumberFormat="1" applyFill="1" applyBorder="1" applyAlignment="1">
      <alignment horizontal="center" vertical="top" wrapText="1"/>
    </xf>
    <xf numFmtId="176" fontId="6" fillId="5" borderId="3" xfId="2" applyNumberFormat="1" applyFill="1" applyBorder="1" applyAlignment="1">
      <alignment horizontal="center" vertical="top" wrapText="1"/>
    </xf>
    <xf numFmtId="176" fontId="6" fillId="6" borderId="1" xfId="2" applyNumberFormat="1" applyFill="1" applyBorder="1" applyAlignment="1">
      <alignment horizontal="center" vertical="top" wrapText="1"/>
    </xf>
    <xf numFmtId="0" fontId="6" fillId="6" borderId="1" xfId="2" applyFill="1" applyBorder="1" applyAlignment="1">
      <alignment horizontal="left" vertical="top" wrapText="1"/>
    </xf>
    <xf numFmtId="49" fontId="6" fillId="6" borderId="1" xfId="2" applyNumberFormat="1" applyFill="1" applyBorder="1" applyAlignment="1">
      <alignment horizontal="left" vertical="top" wrapText="1"/>
    </xf>
    <xf numFmtId="49" fontId="6" fillId="0" borderId="3" xfId="2" applyNumberFormat="1" applyFill="1" applyBorder="1" applyAlignment="1">
      <alignment horizontal="left" vertical="top" wrapText="1"/>
    </xf>
    <xf numFmtId="49" fontId="9" fillId="0" borderId="1" xfId="2" applyNumberFormat="1" applyFont="1" applyBorder="1" applyAlignment="1">
      <alignment horizontal="left" vertical="top" wrapText="1"/>
    </xf>
    <xf numFmtId="49" fontId="9" fillId="0" borderId="1" xfId="2" quotePrefix="1" applyNumberFormat="1" applyFont="1" applyBorder="1" applyAlignment="1">
      <alignment horizontal="left" vertical="top" wrapText="1"/>
    </xf>
    <xf numFmtId="49" fontId="9" fillId="0" borderId="1" xfId="2" applyNumberFormat="1" applyFont="1" applyFill="1" applyBorder="1" applyAlignment="1">
      <alignment horizontal="left" vertical="top" wrapText="1"/>
    </xf>
    <xf numFmtId="176" fontId="6" fillId="0" borderId="1" xfId="2" applyNumberFormat="1" applyBorder="1" applyAlignment="1">
      <alignment horizontal="center" vertical="top" wrapText="1"/>
    </xf>
    <xf numFmtId="49" fontId="6" fillId="6" borderId="1" xfId="2" applyNumberFormat="1" applyFill="1" applyBorder="1" applyAlignment="1">
      <alignment horizontal="center" vertical="top" wrapText="1"/>
    </xf>
    <xf numFmtId="0" fontId="0" fillId="4" borderId="3" xfId="0" applyFont="1" applyFill="1" applyBorder="1" applyAlignment="1">
      <alignment horizontal="center" vertical="top"/>
    </xf>
    <xf numFmtId="0" fontId="0" fillId="0" borderId="3" xfId="0" applyNumberFormat="1" applyFont="1" applyBorder="1" applyAlignment="1">
      <alignment horizontal="left" vertical="top" wrapText="1"/>
    </xf>
    <xf numFmtId="0" fontId="10" fillId="4" borderId="1" xfId="0" applyFont="1" applyFill="1" applyBorder="1" applyAlignment="1">
      <alignment horizontal="center" vertical="top"/>
    </xf>
    <xf numFmtId="0" fontId="10" fillId="0" borderId="1" xfId="0" applyFont="1" applyBorder="1" applyAlignment="1">
      <alignment horizontal="left" vertical="top" wrapText="1"/>
    </xf>
    <xf numFmtId="0" fontId="10" fillId="4" borderId="3" xfId="0" applyFont="1" applyFill="1" applyBorder="1" applyAlignment="1">
      <alignment horizontal="center" vertical="top"/>
    </xf>
    <xf numFmtId="0" fontId="10" fillId="0" borderId="3" xfId="0" applyNumberFormat="1" applyFont="1" applyBorder="1" applyAlignment="1">
      <alignment horizontal="left" vertical="top" wrapText="1"/>
    </xf>
    <xf numFmtId="0" fontId="10" fillId="4" borderId="0" xfId="0" applyFont="1" applyFill="1" applyAlignment="1">
      <alignment horizontal="center" vertical="center"/>
    </xf>
    <xf numFmtId="0" fontId="10" fillId="4" borderId="4" xfId="0" applyFont="1" applyFill="1" applyBorder="1" applyAlignment="1">
      <alignment horizontal="center" vertical="top"/>
    </xf>
    <xf numFmtId="0" fontId="10" fillId="0" borderId="4" xfId="0" applyNumberFormat="1" applyFont="1" applyBorder="1" applyAlignment="1">
      <alignment horizontal="left" vertical="top" wrapText="1"/>
    </xf>
    <xf numFmtId="0" fontId="10" fillId="4" borderId="2" xfId="0" applyFont="1" applyFill="1" applyBorder="1" applyAlignment="1">
      <alignment horizontal="center" vertical="top"/>
    </xf>
    <xf numFmtId="0" fontId="10" fillId="0" borderId="3" xfId="0" applyFont="1" applyFill="1" applyBorder="1" applyAlignment="1">
      <alignment horizontal="left" vertical="top" wrapText="1"/>
    </xf>
    <xf numFmtId="0" fontId="10" fillId="0" borderId="1" xfId="0" applyFont="1" applyFill="1" applyBorder="1" applyAlignment="1">
      <alignment horizontal="left" vertical="top" wrapText="1"/>
    </xf>
    <xf numFmtId="176" fontId="9" fillId="7" borderId="2" xfId="2" applyNumberFormat="1" applyFont="1" applyFill="1" applyBorder="1" applyAlignment="1">
      <alignment horizontal="center" vertical="top" wrapText="1"/>
    </xf>
    <xf numFmtId="0" fontId="9" fillId="7" borderId="1" xfId="2" applyFont="1" applyFill="1" applyBorder="1" applyAlignment="1">
      <alignment horizontal="left" vertical="top" wrapText="1"/>
    </xf>
    <xf numFmtId="49" fontId="9" fillId="7" borderId="1" xfId="2" applyNumberFormat="1" applyFont="1" applyFill="1" applyBorder="1" applyAlignment="1">
      <alignment horizontal="left" vertical="top" wrapText="1"/>
    </xf>
    <xf numFmtId="49" fontId="9" fillId="7" borderId="1" xfId="2" quotePrefix="1" applyNumberFormat="1" applyFont="1" applyFill="1" applyBorder="1" applyAlignment="1">
      <alignment horizontal="left" vertical="top" wrapText="1"/>
    </xf>
    <xf numFmtId="14" fontId="9" fillId="7" borderId="1" xfId="2" applyNumberFormat="1" applyFont="1" applyFill="1" applyBorder="1" applyAlignment="1">
      <alignment horizontal="center" vertical="top" wrapText="1"/>
    </xf>
    <xf numFmtId="0" fontId="10" fillId="0" borderId="0" xfId="0" applyFont="1">
      <alignment vertical="center"/>
    </xf>
    <xf numFmtId="176" fontId="9" fillId="0" borderId="2" xfId="2" applyNumberFormat="1" applyFont="1" applyBorder="1" applyAlignment="1">
      <alignment horizontal="center" vertical="top" wrapText="1"/>
    </xf>
    <xf numFmtId="176" fontId="9" fillId="4" borderId="2" xfId="2" applyNumberFormat="1" applyFont="1" applyFill="1" applyBorder="1" applyAlignment="1">
      <alignment horizontal="center" vertical="top" wrapText="1"/>
    </xf>
    <xf numFmtId="0" fontId="9" fillId="0" borderId="1" xfId="2" applyFont="1" applyBorder="1" applyAlignment="1">
      <alignment horizontal="left" vertical="top" wrapText="1"/>
    </xf>
    <xf numFmtId="14" fontId="9" fillId="0" borderId="1" xfId="2" applyNumberFormat="1" applyFont="1" applyBorder="1" applyAlignment="1">
      <alignment horizontal="center" vertical="top" wrapText="1"/>
    </xf>
    <xf numFmtId="176" fontId="9" fillId="0" borderId="2" xfId="2" applyNumberFormat="1" applyFont="1" applyFill="1" applyBorder="1" applyAlignment="1">
      <alignment horizontal="center" vertical="top" wrapText="1"/>
    </xf>
    <xf numFmtId="0" fontId="9" fillId="0" borderId="1" xfId="2" applyFont="1" applyFill="1" applyBorder="1" applyAlignment="1">
      <alignment horizontal="left" vertical="top" wrapText="1"/>
    </xf>
    <xf numFmtId="49" fontId="9" fillId="0" borderId="1" xfId="2" quotePrefix="1" applyNumberFormat="1" applyFont="1" applyFill="1" applyBorder="1" applyAlignment="1">
      <alignment horizontal="left" vertical="top" wrapText="1"/>
    </xf>
    <xf numFmtId="14" fontId="9" fillId="0" borderId="1" xfId="2" applyNumberFormat="1" applyFont="1" applyFill="1" applyBorder="1" applyAlignment="1">
      <alignment horizontal="center" vertical="top" wrapText="1"/>
    </xf>
    <xf numFmtId="0" fontId="0" fillId="0" borderId="0" xfId="0" applyFill="1">
      <alignment vertical="center"/>
    </xf>
    <xf numFmtId="0" fontId="10" fillId="0" borderId="9" xfId="0" applyFont="1" applyBorder="1">
      <alignment vertical="center"/>
    </xf>
    <xf numFmtId="0" fontId="10" fillId="0" borderId="12" xfId="0" applyFont="1" applyBorder="1">
      <alignment vertical="center"/>
    </xf>
    <xf numFmtId="0" fontId="10" fillId="0" borderId="11" xfId="0" applyFont="1" applyBorder="1">
      <alignment vertical="center"/>
    </xf>
    <xf numFmtId="49" fontId="9" fillId="5" borderId="1" xfId="2" applyNumberFormat="1" applyFont="1" applyFill="1" applyBorder="1" applyAlignment="1">
      <alignment horizontal="left" vertical="top" wrapText="1"/>
    </xf>
    <xf numFmtId="0" fontId="0" fillId="4" borderId="1" xfId="0" applyFont="1" applyFill="1" applyBorder="1" applyAlignment="1">
      <alignment horizontal="center" vertical="top"/>
    </xf>
    <xf numFmtId="0" fontId="0" fillId="0" borderId="1" xfId="0" quotePrefix="1" applyBorder="1">
      <alignment vertical="center"/>
    </xf>
    <xf numFmtId="176" fontId="9" fillId="0" borderId="3" xfId="2" applyNumberFormat="1" applyFont="1" applyBorder="1" applyAlignment="1">
      <alignment horizontal="center" vertical="top" wrapText="1"/>
    </xf>
    <xf numFmtId="176" fontId="9" fillId="4" borderId="9" xfId="2" applyNumberFormat="1" applyFont="1" applyFill="1" applyBorder="1" applyAlignment="1">
      <alignment horizontal="center" vertical="top" wrapText="1"/>
    </xf>
    <xf numFmtId="176" fontId="9" fillId="0" borderId="4" xfId="2" applyNumberFormat="1" applyFont="1" applyBorder="1" applyAlignment="1">
      <alignment horizontal="center" vertical="top" wrapText="1"/>
    </xf>
    <xf numFmtId="14" fontId="9" fillId="5" borderId="1" xfId="2" applyNumberFormat="1" applyFont="1" applyFill="1" applyBorder="1" applyAlignment="1">
      <alignment horizontal="center" vertical="top" wrapText="1"/>
    </xf>
    <xf numFmtId="49" fontId="9" fillId="5" borderId="1" xfId="2" quotePrefix="1" applyNumberFormat="1" applyFont="1" applyFill="1" applyBorder="1" applyAlignment="1">
      <alignment horizontal="left" vertical="top" wrapText="1"/>
    </xf>
    <xf numFmtId="0" fontId="9" fillId="5" borderId="1" xfId="2" applyFont="1" applyFill="1" applyBorder="1" applyAlignment="1">
      <alignment horizontal="left" vertical="top" wrapText="1"/>
    </xf>
    <xf numFmtId="176" fontId="9" fillId="5" borderId="3" xfId="2" applyNumberFormat="1" applyFont="1" applyFill="1" applyBorder="1" applyAlignment="1">
      <alignment horizontal="center" vertical="top" wrapText="1"/>
    </xf>
    <xf numFmtId="0" fontId="7" fillId="3" borderId="2" xfId="2" applyFont="1" applyFill="1" applyBorder="1" applyAlignment="1">
      <alignment horizontal="center" vertical="center"/>
    </xf>
    <xf numFmtId="0" fontId="6" fillId="0" borderId="1" xfId="2" quotePrefix="1" applyNumberFormat="1" applyBorder="1" applyAlignment="1">
      <alignment horizontal="center" vertical="center"/>
    </xf>
    <xf numFmtId="176" fontId="9" fillId="5" borderId="1" xfId="2" applyNumberFormat="1" applyFont="1" applyFill="1" applyBorder="1" applyAlignment="1">
      <alignment horizontal="center" vertical="top" wrapText="1"/>
    </xf>
    <xf numFmtId="176" fontId="9" fillId="0" borderId="1" xfId="2" applyNumberFormat="1" applyFont="1" applyBorder="1" applyAlignment="1">
      <alignment horizontal="center"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17">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8"/>
  <sheetViews>
    <sheetView zoomScale="90" zoomScaleNormal="90" workbookViewId="0">
      <pane ySplit="4" topLeftCell="A5" activePane="bottomLeft" state="frozen"/>
      <selection pane="bottomLeft"/>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29</v>
      </c>
      <c r="C1" s="22" t="s">
        <v>28</v>
      </c>
    </row>
    <row r="2" spans="1:4" x14ac:dyDescent="0.15">
      <c r="A2" s="3" t="s">
        <v>1</v>
      </c>
      <c r="B2" s="2" t="s">
        <v>30</v>
      </c>
      <c r="C2" s="2">
        <f>REST01!C2+REST02!C2+REST03!C2+REST04!C2+REST05!C2+REST06!C2+REST07!C2+REST08!C2</f>
        <v>28</v>
      </c>
    </row>
    <row r="4" spans="1:4" x14ac:dyDescent="0.15">
      <c r="A4" s="4" t="s">
        <v>2</v>
      </c>
      <c r="B4" s="4" t="s">
        <v>3</v>
      </c>
      <c r="C4" s="4" t="s">
        <v>4</v>
      </c>
      <c r="D4" s="4" t="s">
        <v>5</v>
      </c>
    </row>
    <row r="5" spans="1:4" x14ac:dyDescent="0.15">
      <c r="A5" s="36" t="str">
        <f>IF(B5="","",($B$1&amp;TEXT(IF(B5="","",COUNTA($B$5:B5)),"00")))</f>
        <v>REST01</v>
      </c>
      <c r="B5" s="37" t="s">
        <v>93</v>
      </c>
      <c r="C5" s="38" t="str">
        <f>IF(B5="",($B$1&amp;TEXT(IF(B5="",COUNTA($B$5:B5),1),"00")),A5)&amp;IF(B5&lt;&gt;"",TEXT(1,"00"),TEXT(IF(A5&lt;&gt;"",1,RIGHT(#REF!,2)+1),"00"))</f>
        <v>REST0101</v>
      </c>
      <c r="D5" s="39" t="s">
        <v>96</v>
      </c>
    </row>
    <row r="6" spans="1:4" x14ac:dyDescent="0.15">
      <c r="A6" s="40" t="str">
        <f>IF(B6="","",($B$1&amp;TEXT(IF(B6="","",COUNTA($B$5:B6)),"00")))</f>
        <v/>
      </c>
      <c r="B6" s="41"/>
      <c r="C6" s="38" t="str">
        <f>IF(B6="",($B$1&amp;TEXT(IF(B6="",COUNTA($B$5:B6),1),"00")),A6)&amp;IF(B6&lt;&gt;"",TEXT(1,"00"),TEXT(IF(A6&lt;&gt;"",1,RIGHT(C5,2)+1),"00"))</f>
        <v>REST0102</v>
      </c>
      <c r="D6" s="39" t="s">
        <v>99</v>
      </c>
    </row>
    <row r="7" spans="1:4" x14ac:dyDescent="0.15">
      <c r="A7" s="42" t="str">
        <f>IF(B7="","",($B$1&amp;TEXT(IF(B7="","",COUNTA($B$5:B7)),"00")))</f>
        <v>REST02</v>
      </c>
      <c r="B7" s="41" t="s">
        <v>52</v>
      </c>
      <c r="C7" s="38" t="str">
        <f>IF(B7="",($B$1&amp;TEXT(IF(B7="",COUNTA($B$5:B7),1),"00")),A7)&amp;IF(B7&lt;&gt;"",TEXT(1,"00"),TEXT(IF(A7&lt;&gt;"",1,RIGHT(C3,2)+1),"00"))</f>
        <v>REST0201</v>
      </c>
      <c r="D7" s="39" t="s">
        <v>38</v>
      </c>
    </row>
    <row r="8" spans="1:4" x14ac:dyDescent="0.15">
      <c r="A8" s="42"/>
      <c r="B8" s="41"/>
      <c r="C8" s="38" t="str">
        <f>IF(B8="",($B$1&amp;TEXT(IF(B8="",COUNTA($B$5:B8),1),"00")),A8)&amp;IF(B8&lt;&gt;"",TEXT(1,"00"),TEXT(IF(A8&lt;&gt;"",1,RIGHT(C7,2)+1),"00"))</f>
        <v>REST0202</v>
      </c>
      <c r="D8" s="39" t="s">
        <v>39</v>
      </c>
    </row>
    <row r="9" spans="1:4" x14ac:dyDescent="0.15">
      <c r="A9" s="42"/>
      <c r="B9" s="41"/>
      <c r="C9" s="38" t="str">
        <f>IF(B9="",($B$1&amp;TEXT(IF(B9="",COUNTA($B$5:B9),1),"00")),A9)&amp;IF(B9&lt;&gt;"",TEXT(1,"00"),TEXT(IF(A9&lt;&gt;"",1,RIGHT(C8,2)+1),"00"))</f>
        <v>REST0203</v>
      </c>
      <c r="D9" s="39" t="s">
        <v>34</v>
      </c>
    </row>
    <row r="10" spans="1:4" x14ac:dyDescent="0.15">
      <c r="A10" s="42"/>
      <c r="B10" s="41"/>
      <c r="C10" s="38" t="str">
        <f>IF(B10="",($B$1&amp;TEXT(IF(B10="",COUNTA($B$5:B10),1),"00")),A10)&amp;IF(B10&lt;&gt;"",TEXT(1,"00"),TEXT(IF(A10&lt;&gt;"",1,RIGHT(C9,2)+1),"00"))</f>
        <v>REST0204</v>
      </c>
      <c r="D10" s="39" t="s">
        <v>35</v>
      </c>
    </row>
    <row r="11" spans="1:4" x14ac:dyDescent="0.15">
      <c r="A11" s="42"/>
      <c r="B11" s="41"/>
      <c r="C11" s="38" t="str">
        <f>IF(B11="",($B$1&amp;TEXT(IF(B11="",COUNTA($B$5:B11),1),"00")),A11)&amp;IF(B11&lt;&gt;"",TEXT(1,"00"),TEXT(IF(A11&lt;&gt;"",1,RIGHT(C10,2)+1),"00"))</f>
        <v>REST0205</v>
      </c>
      <c r="D11" s="39" t="s">
        <v>36</v>
      </c>
    </row>
    <row r="12" spans="1:4" x14ac:dyDescent="0.15">
      <c r="A12" s="42" t="str">
        <f>IF(B12="","",($B$1&amp;TEXT(IF(B12="","",COUNTA($B$5:B12)),"00")))</f>
        <v>REST03</v>
      </c>
      <c r="B12" s="41" t="s">
        <v>89</v>
      </c>
      <c r="C12" s="38" t="str">
        <f>IF(B12="",($B$1&amp;TEXT(IF(B12="",COUNTA($B$5:B12),1),"00")),A12)&amp;IF(B12&lt;&gt;"",TEXT(1,"00"),TEXT(IF(A12&lt;&gt;"",1,RIGHT(#REF!,2)+1),"00"))</f>
        <v>REST0301</v>
      </c>
      <c r="D12" s="39" t="s">
        <v>58</v>
      </c>
    </row>
    <row r="13" spans="1:4" x14ac:dyDescent="0.15">
      <c r="A13" s="42"/>
      <c r="B13" s="41"/>
      <c r="C13" s="38" t="str">
        <f>IF(B13="",($B$1&amp;TEXT(IF(B13="",COUNTA($B$5:B13),1),"00")),A13)&amp;IF(B13&lt;&gt;"",TEXT(1,"00"),TEXT(IF(A13&lt;&gt;"",1,RIGHT(C12,2)+1),"00"))</f>
        <v>REST0302</v>
      </c>
      <c r="D13" s="39" t="s">
        <v>57</v>
      </c>
    </row>
    <row r="14" spans="1:4" x14ac:dyDescent="0.15">
      <c r="A14" s="42"/>
      <c r="B14" s="41"/>
      <c r="C14" s="38" t="str">
        <f>IF(B14="",($B$1&amp;TEXT(IF(B14="",COUNTA($B$5:B14),1),"00")),A14)&amp;IF(B14&lt;&gt;"",TEXT(1,"00"),TEXT(IF(A14&lt;&gt;"",1,RIGHT(C13,2)+1),"00"))</f>
        <v>REST0303</v>
      </c>
      <c r="D14" s="39" t="s">
        <v>61</v>
      </c>
    </row>
    <row r="15" spans="1:4" x14ac:dyDescent="0.15">
      <c r="A15" s="42"/>
      <c r="B15" s="41"/>
      <c r="C15" s="38" t="str">
        <f>IF(B15="",($B$1&amp;TEXT(IF(B15="",COUNTA($B$5:B15),1),"00")),A15)&amp;IF(B15&lt;&gt;"",TEXT(1,"00"),TEXT(IF(A15&lt;&gt;"",1,RIGHT(C14,2)+1),"00"))</f>
        <v>REST0304</v>
      </c>
      <c r="D15" s="39" t="s">
        <v>60</v>
      </c>
    </row>
    <row r="16" spans="1:4" x14ac:dyDescent="0.15">
      <c r="A16" s="42"/>
      <c r="B16" s="41"/>
      <c r="C16" s="38" t="str">
        <f>IF(B16="",($B$1&amp;TEXT(IF(B16="",COUNTA($B$5:B16),1),"00")),A16)&amp;IF(B16&lt;&gt;"",TEXT(1,"00"),TEXT(IF(A16&lt;&gt;"",1,RIGHT(C15,2)+1),"00"))</f>
        <v>REST0305</v>
      </c>
      <c r="D16" s="39" t="s">
        <v>64</v>
      </c>
    </row>
    <row r="17" spans="1:4" x14ac:dyDescent="0.15">
      <c r="A17" s="42"/>
      <c r="B17" s="41"/>
      <c r="C17" s="38" t="str">
        <f>IF(B17="",($B$1&amp;TEXT(IF(B17="",COUNTA($B$5:B17),1),"00")),A17)&amp;IF(B17&lt;&gt;"",TEXT(1,"00"),TEXT(IF(A17&lt;&gt;"",1,RIGHT(C16,2)+1),"00"))</f>
        <v>REST0306</v>
      </c>
      <c r="D17" s="39" t="s">
        <v>66</v>
      </c>
    </row>
    <row r="18" spans="1:4" ht="27" x14ac:dyDescent="0.15">
      <c r="A18" s="40" t="str">
        <f>IF(B18="","",($B$1&amp;TEXT(IF(B18="","",COUNTA($B$5:B18)),"00")))</f>
        <v/>
      </c>
      <c r="B18" s="41"/>
      <c r="C18" s="38" t="str">
        <f>IF(B18="",($B$1&amp;TEXT(IF(B18="",COUNTA($B$5:B18),1),"00")),A18)&amp;IF(B18&lt;&gt;"",TEXT(1,"00"),TEXT(IF(A18&lt;&gt;"",1,RIGHT(C17,2)+1),"00"))</f>
        <v>REST0307</v>
      </c>
      <c r="D18" s="39" t="s">
        <v>37</v>
      </c>
    </row>
    <row r="19" spans="1:4" ht="27" x14ac:dyDescent="0.15">
      <c r="A19" s="40" t="str">
        <f>IF(B19="","",($B$1&amp;TEXT(IF(B19="","",COUNTA($B$5:B19)),"00")))</f>
        <v>REST04</v>
      </c>
      <c r="B19" s="41" t="s">
        <v>90</v>
      </c>
      <c r="C19" s="38" t="str">
        <f>IF(B19="",($B$1&amp;TEXT(IF(B19="",COUNTA($B$5:B19),1),"00")),A19)&amp;IF(B19&lt;&gt;"",TEXT(1,"00"),TEXT(IF(A19&lt;&gt;"",1,RIGHT(C18,2)+1),"00"))</f>
        <v>REST0401</v>
      </c>
      <c r="D19" s="39" t="s">
        <v>74</v>
      </c>
    </row>
    <row r="20" spans="1:4" x14ac:dyDescent="0.15">
      <c r="A20" s="43"/>
      <c r="B20" s="44"/>
      <c r="C20" s="38" t="str">
        <f>IF(B20="",($B$1&amp;TEXT(IF(B20="",COUNTA($B$5:B20),1),"00")),A20)&amp;IF(B20&lt;&gt;"",TEXT(1,"00"),TEXT(IF(A20&lt;&gt;"",1,RIGHT(C19,2)+1),"00"))</f>
        <v>REST0402</v>
      </c>
      <c r="D20" s="39" t="s">
        <v>75</v>
      </c>
    </row>
    <row r="21" spans="1:4" x14ac:dyDescent="0.15">
      <c r="A21" s="40" t="str">
        <f>IF(B21="","",($B$1&amp;TEXT(IF(B21="","",COUNTA($B$5:B21)),"00")))</f>
        <v>REST05</v>
      </c>
      <c r="B21" s="37" t="s">
        <v>105</v>
      </c>
      <c r="C21" s="38" t="str">
        <f>IF(B21="",($B$1&amp;TEXT(IF(B21="",COUNTA($B$5:B21),1),"00")),A21)&amp;IF(B21&lt;&gt;"",TEXT(1,"00"),TEXT(IF(A21&lt;&gt;"",1,RIGHT(#REF!,2)+1),"00"))</f>
        <v>REST0501</v>
      </c>
      <c r="D21" s="39" t="s">
        <v>158</v>
      </c>
    </row>
    <row r="22" spans="1:4" x14ac:dyDescent="0.15">
      <c r="A22" s="45" t="str">
        <f>IF(B22="","",($B$1&amp;TEXT(IF(B22="","",COUNTA($B$5:B22)),"00")))</f>
        <v>REST06</v>
      </c>
      <c r="B22" s="63" t="s">
        <v>108</v>
      </c>
      <c r="C22" s="45" t="str">
        <f>IF(B22="",($B$1&amp;TEXT(IF(B22="",COUNTA($B$5:B22),1),"00")),A22)&amp;IF(B22&lt;&gt;"",TEXT(1,"00"),TEXT(IF(A22&lt;&gt;"",1,RIGHT(#REF!,2)+1),"00"))</f>
        <v>REST0601</v>
      </c>
      <c r="D22" s="46" t="s">
        <v>106</v>
      </c>
    </row>
    <row r="23" spans="1:4" ht="27" x14ac:dyDescent="0.15">
      <c r="A23" s="40"/>
      <c r="B23" s="64"/>
      <c r="C23" s="45" t="str">
        <f>IF(B23="",($B$1&amp;TEXT(IF(B23="",COUNTA($B$5:B23),1),"00")),A23)&amp;IF(B23&lt;&gt;"",TEXT(1,"00"),TEXT(IF(A23&lt;&gt;"",1,RIGHT(C22,2)+1),"00"))</f>
        <v>REST0602</v>
      </c>
      <c r="D23" s="47" t="s">
        <v>114</v>
      </c>
    </row>
    <row r="24" spans="1:4" x14ac:dyDescent="0.15">
      <c r="A24" s="40"/>
      <c r="B24" s="64"/>
      <c r="C24" s="45" t="str">
        <f>IF(B24="",($B$1&amp;TEXT(IF(B24="",COUNTA($B$5:B24),1),"00")),A24)&amp;IF(B24&lt;&gt;"",TEXT(1,"00"),TEXT(IF(A24&lt;&gt;"",1,RIGHT(C23,2)+1),"00"))</f>
        <v>REST0603</v>
      </c>
      <c r="D24" s="47" t="s">
        <v>115</v>
      </c>
    </row>
    <row r="25" spans="1:4" x14ac:dyDescent="0.15">
      <c r="A25" s="43"/>
      <c r="B25" s="65"/>
      <c r="C25" s="38" t="str">
        <f>IF(B25="",($B$1&amp;TEXT(IF(B25="",COUNTA($B$5:B25),1),"00")),A25)&amp;IF(B25&lt;&gt;"",TEXT(1,"00"),TEXT(IF(A25&lt;&gt;"",1,RIGHT(C24,2)+1),"00"))</f>
        <v>REST0604</v>
      </c>
      <c r="D25" s="47" t="s">
        <v>121</v>
      </c>
    </row>
    <row r="26" spans="1:4" x14ac:dyDescent="0.15">
      <c r="A26" s="67" t="str">
        <f>IF(B26="","",($B$1&amp;TEXT(IF(B26="","",COUNTA($B$5:B26)),"00")))</f>
        <v>REST07</v>
      </c>
      <c r="B26" s="68" t="s">
        <v>179</v>
      </c>
      <c r="C26" s="38" t="str">
        <f>IF(B26="",($B$1&amp;TEXT(IF(B26="",COUNTA($B$5:B26),1),"00")),A26)&amp;IF(B26&lt;&gt;"",TEXT(1,"00"),TEXT(IF(A26&lt;&gt;"",1,RIGHT(C25,2)+1),"00"))</f>
        <v>REST0701</v>
      </c>
      <c r="D26" s="39" t="s">
        <v>180</v>
      </c>
    </row>
    <row r="27" spans="1:4" x14ac:dyDescent="0.15">
      <c r="A27" s="38" t="str">
        <f>IF(B27="","",($B$1&amp;TEXT(IF(B27="","",COUNTA($B$5:B27)),"00")))</f>
        <v>REST08</v>
      </c>
      <c r="B27" s="2" t="s">
        <v>181</v>
      </c>
      <c r="C27" s="38" t="str">
        <f>IF(B27="",($B$1&amp;TEXT(IF(B27="",COUNTA($B$5:B27),1),"00")),A27)&amp;IF(B27&lt;&gt;"",TEXT(1,"00"),TEXT(IF(A27&lt;&gt;"",1,RIGHT(#REF!,2)+1),"00"))</f>
        <v>REST0801</v>
      </c>
      <c r="D27" s="2" t="s">
        <v>182</v>
      </c>
    </row>
    <row r="28" spans="1:4" x14ac:dyDescent="0.15">
      <c r="A28" s="38" t="str">
        <f>IF(B28="","",($B$1&amp;TEXT(IF(B28="","",COUNTA($B$5:B28)),"00")))</f>
        <v>REST09</v>
      </c>
      <c r="B28" s="2" t="s">
        <v>209</v>
      </c>
      <c r="C28" s="38" t="str">
        <f>IF(B28="",($B$1&amp;TEXT(IF(B28="",COUNTA($B$5:B28),1),"00")),A28)&amp;IF(B28&lt;&gt;"",TEXT(1,"00"),TEXT(IF(A28&lt;&gt;"",1,RIGHT(#REF!,2)+1),"00"))</f>
        <v>REST0901</v>
      </c>
      <c r="D28" s="2" t="s">
        <v>210</v>
      </c>
    </row>
  </sheetData>
  <phoneticPr fontId="2"/>
  <conditionalFormatting sqref="A5:B6 A12:B20">
    <cfRule type="expression" dxfId="16" priority="95">
      <formula>A5&lt;&gt;""</formula>
    </cfRule>
  </conditionalFormatting>
  <conditionalFormatting sqref="A7:B11">
    <cfRule type="expression" dxfId="15" priority="6">
      <formula>A7&lt;&gt;""</formula>
    </cfRule>
  </conditionalFormatting>
  <conditionalFormatting sqref="B21">
    <cfRule type="expression" dxfId="14" priority="5">
      <formula>B21&lt;&gt;""</formula>
    </cfRule>
  </conditionalFormatting>
  <conditionalFormatting sqref="A21:A25">
    <cfRule type="expression" dxfId="13" priority="3">
      <formula>A21&lt;&gt;""</formula>
    </cfRule>
  </conditionalFormatting>
  <conditionalFormatting sqref="A26:A27">
    <cfRule type="expression" dxfId="12" priority="2">
      <formula>A26&lt;&gt;""</formula>
    </cfRule>
  </conditionalFormatting>
  <conditionalFormatting sqref="A28">
    <cfRule type="expression" dxfId="11" priority="1">
      <formula>A28&lt;&gt;""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zoomScale="85" zoomScaleNormal="85" workbookViewId="0">
      <pane ySplit="8" topLeftCell="A9" activePane="bottomLeft" state="frozen"/>
      <selection pane="bottomLeft" activeCell="G4" sqref="G4"/>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0" t="s">
        <v>6</v>
      </c>
      <c r="B1" s="81"/>
      <c r="C1" s="5" t="s">
        <v>7</v>
      </c>
      <c r="D1" s="5" t="s">
        <v>8</v>
      </c>
      <c r="E1" s="5" t="s">
        <v>9</v>
      </c>
      <c r="F1" s="5" t="s">
        <v>194</v>
      </c>
      <c r="G1" s="5" t="s">
        <v>11</v>
      </c>
      <c r="H1" s="6" t="s">
        <v>12</v>
      </c>
    </row>
    <row r="2" spans="1:9" x14ac:dyDescent="0.15">
      <c r="A2" s="82" t="s">
        <v>20</v>
      </c>
      <c r="B2" s="83"/>
      <c r="C2" s="86">
        <f>COUNTA($D$9:$D$65497)</f>
        <v>1</v>
      </c>
      <c r="D2" s="20" t="str">
        <f>大中項目!B1</f>
        <v>REST</v>
      </c>
      <c r="E2" s="18" t="s">
        <v>211</v>
      </c>
      <c r="F2" s="8" t="s">
        <v>212</v>
      </c>
      <c r="G2" s="8" t="s">
        <v>225</v>
      </c>
      <c r="H2" s="7"/>
    </row>
    <row r="3" spans="1:9" x14ac:dyDescent="0.15">
      <c r="A3" s="84"/>
      <c r="B3" s="85"/>
      <c r="C3" s="87"/>
      <c r="D3" s="20" t="str">
        <f>大中項目!B2</f>
        <v>Rest</v>
      </c>
      <c r="E3" s="77" t="s">
        <v>208</v>
      </c>
      <c r="F3" s="8">
        <v>42565</v>
      </c>
      <c r="G3" s="8">
        <v>43959</v>
      </c>
      <c r="H3" s="8"/>
    </row>
    <row r="4" spans="1:9" x14ac:dyDescent="0.15">
      <c r="A4" s="9"/>
      <c r="B4" s="9"/>
      <c r="C4" s="9"/>
      <c r="D4" s="9"/>
      <c r="E4" s="9"/>
      <c r="F4" s="9"/>
      <c r="G4" s="9"/>
      <c r="H4" s="9"/>
      <c r="I4" s="9"/>
    </row>
    <row r="5" spans="1:9" x14ac:dyDescent="0.15">
      <c r="A5" s="88" t="s">
        <v>13</v>
      </c>
      <c r="B5" s="89"/>
      <c r="C5" s="89"/>
      <c r="D5" s="89"/>
      <c r="E5" s="89"/>
      <c r="F5" s="89"/>
      <c r="G5" s="89"/>
      <c r="H5" s="89"/>
      <c r="I5" s="90"/>
    </row>
    <row r="6" spans="1:9" ht="42" customHeight="1" x14ac:dyDescent="0.15">
      <c r="A6" s="91" t="s">
        <v>14</v>
      </c>
      <c r="B6" s="92"/>
      <c r="C6" s="92"/>
      <c r="D6" s="92"/>
      <c r="E6" s="92"/>
      <c r="F6" s="92"/>
      <c r="G6" s="92"/>
      <c r="H6" s="92"/>
      <c r="I6" s="93"/>
    </row>
    <row r="7" spans="1:9" x14ac:dyDescent="0.15">
      <c r="A7" s="10"/>
      <c r="B7" s="10"/>
      <c r="C7" s="10"/>
      <c r="D7" s="10"/>
      <c r="E7" s="10"/>
      <c r="F7" s="10"/>
      <c r="G7" s="10"/>
      <c r="H7" s="10"/>
      <c r="I7" s="10"/>
    </row>
    <row r="8" spans="1:9" ht="27" x14ac:dyDescent="0.15">
      <c r="A8" s="76" t="s">
        <v>4</v>
      </c>
      <c r="B8" s="6" t="s">
        <v>88</v>
      </c>
      <c r="C8" s="5" t="s">
        <v>15</v>
      </c>
      <c r="D8" s="5" t="s">
        <v>16</v>
      </c>
      <c r="E8" s="5" t="s">
        <v>17</v>
      </c>
      <c r="F8" s="6" t="s">
        <v>22</v>
      </c>
      <c r="G8" s="6" t="s">
        <v>23</v>
      </c>
      <c r="H8" s="5" t="s">
        <v>18</v>
      </c>
      <c r="I8" s="5" t="s">
        <v>19</v>
      </c>
    </row>
    <row r="9" spans="1:9" ht="189" x14ac:dyDescent="0.15">
      <c r="A9" s="58" t="s">
        <v>213</v>
      </c>
      <c r="B9" s="70">
        <v>1</v>
      </c>
      <c r="C9" s="59" t="s">
        <v>24</v>
      </c>
      <c r="D9" s="23" t="s">
        <v>214</v>
      </c>
      <c r="E9" s="16" t="s">
        <v>215</v>
      </c>
      <c r="F9" s="23" t="s">
        <v>216</v>
      </c>
      <c r="G9" s="13"/>
      <c r="H9" s="31" t="s">
        <v>220</v>
      </c>
      <c r="I9" s="61" t="s">
        <v>183</v>
      </c>
    </row>
    <row r="10" spans="1:9" x14ac:dyDescent="0.15">
      <c r="A10" s="69"/>
      <c r="B10" s="55"/>
      <c r="C10" s="56"/>
      <c r="D10" s="31"/>
      <c r="E10" s="33"/>
      <c r="F10" s="31"/>
      <c r="G10" s="31"/>
      <c r="H10" s="31"/>
      <c r="I10" s="57"/>
    </row>
    <row r="11" spans="1:9" x14ac:dyDescent="0.15">
      <c r="A11" s="11"/>
      <c r="B11" s="21"/>
      <c r="C11" s="12"/>
      <c r="D11" s="13"/>
      <c r="E11" s="16"/>
      <c r="F11" s="13"/>
      <c r="G11" s="13"/>
      <c r="H11" s="13"/>
      <c r="I11" s="14"/>
    </row>
    <row r="12" spans="1:9" x14ac:dyDescent="0.15">
      <c r="A12" s="34"/>
      <c r="B12" s="21"/>
      <c r="C12" s="12"/>
      <c r="D12" s="13"/>
      <c r="E12" s="16"/>
      <c r="F12" s="13"/>
      <c r="G12" s="13"/>
      <c r="H12" s="13"/>
      <c r="I12" s="14"/>
    </row>
  </sheetData>
  <mergeCells count="5">
    <mergeCell ref="A1:B1"/>
    <mergeCell ref="A2:B3"/>
    <mergeCell ref="C2:C3"/>
    <mergeCell ref="A5:I5"/>
    <mergeCell ref="A6:I6"/>
  </mergeCells>
  <phoneticPr fontId="2"/>
  <conditionalFormatting sqref="B9:B12">
    <cfRule type="expression" dxfId="0" priority="1">
      <formula>B9&lt;&gt;""</formula>
    </cfRule>
  </conditionalFormatting>
  <dataValidations count="2">
    <dataValidation type="list" allowBlank="1" showInputMessage="1" showErrorMessage="1" sqref="I9:I12">
      <formula1>"Selenium:○,Seleniumu:△,Selenium:×,JUnit:○,JUnit:△,Junit:×,手動実行,机上"</formula1>
    </dataValidation>
    <dataValidation type="list" allowBlank="1" showInputMessage="1" showErrorMessage="1" sqref="C9:C12">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80" t="s">
        <v>6</v>
      </c>
      <c r="B1" s="81"/>
      <c r="C1" s="5" t="s">
        <v>7</v>
      </c>
      <c r="D1" s="5" t="s">
        <v>8</v>
      </c>
      <c r="E1" s="5" t="s">
        <v>9</v>
      </c>
      <c r="F1" s="5" t="s">
        <v>10</v>
      </c>
      <c r="G1" s="5" t="s">
        <v>11</v>
      </c>
      <c r="H1" s="6" t="s">
        <v>12</v>
      </c>
    </row>
    <row r="2" spans="1:10" x14ac:dyDescent="0.15">
      <c r="A2" s="82" t="s">
        <v>20</v>
      </c>
      <c r="B2" s="83"/>
      <c r="C2" s="86">
        <f>COUNTA($D$9:$D$65499)</f>
        <v>2</v>
      </c>
      <c r="D2" s="20" t="str">
        <f>大中項目!B1</f>
        <v>REST</v>
      </c>
      <c r="E2" s="18" t="s">
        <v>31</v>
      </c>
      <c r="F2" s="8" t="s">
        <v>32</v>
      </c>
      <c r="G2" s="8"/>
      <c r="H2" s="7"/>
    </row>
    <row r="3" spans="1:10" x14ac:dyDescent="0.15">
      <c r="A3" s="84"/>
      <c r="B3" s="85"/>
      <c r="C3" s="87"/>
      <c r="D3" s="20" t="str">
        <f>大中項目!B2</f>
        <v>Rest</v>
      </c>
      <c r="E3" s="18" t="s">
        <v>94</v>
      </c>
      <c r="F3" s="8">
        <v>42164</v>
      </c>
      <c r="G3" s="8"/>
      <c r="H3" s="8"/>
    </row>
    <row r="4" spans="1:10" x14ac:dyDescent="0.15">
      <c r="A4" s="9"/>
      <c r="B4" s="9"/>
      <c r="C4" s="9"/>
      <c r="D4" s="9"/>
      <c r="E4" s="9"/>
      <c r="F4" s="9"/>
      <c r="G4" s="9"/>
      <c r="H4" s="9"/>
      <c r="I4" s="9"/>
    </row>
    <row r="5" spans="1:10" x14ac:dyDescent="0.15">
      <c r="A5" s="88" t="s">
        <v>13</v>
      </c>
      <c r="B5" s="89"/>
      <c r="C5" s="89"/>
      <c r="D5" s="89"/>
      <c r="E5" s="89"/>
      <c r="F5" s="89"/>
      <c r="G5" s="89"/>
      <c r="H5" s="89"/>
      <c r="I5" s="90"/>
    </row>
    <row r="6" spans="1:10" ht="42" customHeight="1" x14ac:dyDescent="0.15">
      <c r="A6" s="91" t="s">
        <v>14</v>
      </c>
      <c r="B6" s="92"/>
      <c r="C6" s="92"/>
      <c r="D6" s="92"/>
      <c r="E6" s="92"/>
      <c r="F6" s="92"/>
      <c r="G6" s="92"/>
      <c r="H6" s="92"/>
      <c r="I6" s="93"/>
    </row>
    <row r="7" spans="1:10" x14ac:dyDescent="0.15">
      <c r="A7" s="10"/>
      <c r="B7" s="10"/>
      <c r="C7" s="10"/>
      <c r="D7" s="10"/>
      <c r="E7" s="10"/>
      <c r="F7" s="10"/>
      <c r="G7" s="10"/>
      <c r="H7" s="10"/>
      <c r="I7" s="10"/>
    </row>
    <row r="8" spans="1:10" ht="27" x14ac:dyDescent="0.15">
      <c r="A8" s="5" t="s">
        <v>4</v>
      </c>
      <c r="B8" s="6" t="s">
        <v>21</v>
      </c>
      <c r="C8" s="5" t="s">
        <v>15</v>
      </c>
      <c r="D8" s="5" t="s">
        <v>16</v>
      </c>
      <c r="E8" s="5" t="s">
        <v>17</v>
      </c>
      <c r="F8" s="6" t="s">
        <v>22</v>
      </c>
      <c r="G8" s="6" t="s">
        <v>23</v>
      </c>
      <c r="H8" s="5" t="s">
        <v>18</v>
      </c>
      <c r="I8" s="5" t="s">
        <v>19</v>
      </c>
    </row>
    <row r="9" spans="1:10" ht="157.5" customHeight="1" x14ac:dyDescent="0.15">
      <c r="A9" s="48" t="s">
        <v>95</v>
      </c>
      <c r="B9" s="48">
        <f t="shared" ref="B9:B10" ca="1" si="0">IF(A9&lt;&gt;"",1,INDIRECT(ADDRESS(ROW(B9)-1,COLUMN(B9),4))+1)</f>
        <v>1</v>
      </c>
      <c r="C9" s="49" t="s">
        <v>24</v>
      </c>
      <c r="D9" s="50" t="s">
        <v>97</v>
      </c>
      <c r="E9" s="50"/>
      <c r="F9" s="51" t="s">
        <v>98</v>
      </c>
      <c r="G9" s="50"/>
      <c r="H9" s="50" t="s">
        <v>144</v>
      </c>
      <c r="I9" s="52" t="s">
        <v>91</v>
      </c>
      <c r="J9" s="53"/>
    </row>
    <row r="10" spans="1:10" ht="67.5" x14ac:dyDescent="0.15">
      <c r="A10" s="48" t="s">
        <v>33</v>
      </c>
      <c r="B10" s="48">
        <f t="shared" ca="1" si="0"/>
        <v>1</v>
      </c>
      <c r="C10" s="49" t="s">
        <v>24</v>
      </c>
      <c r="D10" s="50" t="s">
        <v>100</v>
      </c>
      <c r="E10" s="50"/>
      <c r="F10" s="51" t="s">
        <v>101</v>
      </c>
      <c r="G10" s="50"/>
      <c r="H10" s="50" t="s">
        <v>102</v>
      </c>
      <c r="I10" s="52" t="s">
        <v>91</v>
      </c>
      <c r="J10" s="53"/>
    </row>
    <row r="11" spans="1:10" x14ac:dyDescent="0.15">
      <c r="A11" s="11"/>
      <c r="B11" s="19"/>
      <c r="C11" s="12"/>
      <c r="D11" s="13"/>
      <c r="E11" s="13"/>
      <c r="F11" s="13"/>
      <c r="G11" s="13"/>
      <c r="H11" s="13"/>
      <c r="I11" s="14"/>
    </row>
    <row r="12" spans="1:10" x14ac:dyDescent="0.15">
      <c r="A12" s="11"/>
      <c r="B12" s="19"/>
      <c r="C12" s="12"/>
      <c r="D12" s="13"/>
      <c r="E12" s="16"/>
      <c r="F12" s="13"/>
      <c r="G12" s="13"/>
      <c r="H12" s="13"/>
      <c r="I12" s="14"/>
    </row>
    <row r="13" spans="1:10" x14ac:dyDescent="0.15">
      <c r="A13" s="11"/>
      <c r="B13" s="21"/>
      <c r="C13" s="12"/>
      <c r="D13" s="13"/>
      <c r="E13" s="16"/>
      <c r="F13" s="13"/>
      <c r="G13" s="13"/>
      <c r="H13" s="13"/>
      <c r="I13" s="14"/>
    </row>
    <row r="14" spans="1:10" x14ac:dyDescent="0.15">
      <c r="A14" s="34"/>
      <c r="B14" s="21"/>
      <c r="C14" s="12"/>
      <c r="D14" s="13"/>
      <c r="E14" s="16"/>
      <c r="F14" s="13"/>
      <c r="G14" s="13"/>
      <c r="H14" s="13"/>
      <c r="I14" s="14"/>
    </row>
  </sheetData>
  <mergeCells count="5">
    <mergeCell ref="A1:B1"/>
    <mergeCell ref="A2:B3"/>
    <mergeCell ref="C2:C3"/>
    <mergeCell ref="A5:I5"/>
    <mergeCell ref="A6:I6"/>
  </mergeCells>
  <phoneticPr fontId="2"/>
  <conditionalFormatting sqref="B9:B14">
    <cfRule type="expression" dxfId="10" priority="1">
      <formula>B9&lt;&gt;""</formula>
    </cfRule>
  </conditionalFormatting>
  <dataValidations count="2">
    <dataValidation type="list" allowBlank="1" showInputMessage="1" showErrorMessage="1" sqref="I9:I14">
      <formula1>"Selenium:○,Seleniumu:△,Selenium:×,JUnit:○,JUnit:△,Junit:×,手動実行,机上"</formula1>
    </dataValidation>
    <dataValidation type="list" allowBlank="1" showInputMessage="1" showErrorMessage="1" sqref="C9:C1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zoomScale="85" zoomScaleNormal="85" workbookViewId="0">
      <pane ySplit="8" topLeftCell="A9" activePane="bottomLeft" state="frozen"/>
      <selection pane="bottomLeft" activeCell="H9" sqref="H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0" t="s">
        <v>6</v>
      </c>
      <c r="B1" s="81"/>
      <c r="C1" s="5" t="s">
        <v>7</v>
      </c>
      <c r="D1" s="5" t="s">
        <v>8</v>
      </c>
      <c r="E1" s="5" t="s">
        <v>9</v>
      </c>
      <c r="F1" s="5" t="s">
        <v>10</v>
      </c>
      <c r="G1" s="5" t="s">
        <v>11</v>
      </c>
      <c r="H1" s="6" t="s">
        <v>12</v>
      </c>
    </row>
    <row r="2" spans="1:9" x14ac:dyDescent="0.15">
      <c r="A2" s="82" t="s">
        <v>20</v>
      </c>
      <c r="B2" s="83"/>
      <c r="C2" s="86">
        <f>COUNTA($D$9:$D$65499)</f>
        <v>6</v>
      </c>
      <c r="D2" s="20" t="str">
        <f>大中項目!B1</f>
        <v>REST</v>
      </c>
      <c r="E2" s="18" t="s">
        <v>125</v>
      </c>
      <c r="F2" s="8" t="s">
        <v>32</v>
      </c>
      <c r="G2" s="8" t="s">
        <v>225</v>
      </c>
      <c r="H2" s="7"/>
    </row>
    <row r="3" spans="1:9" x14ac:dyDescent="0.15">
      <c r="A3" s="84"/>
      <c r="B3" s="85"/>
      <c r="C3" s="87"/>
      <c r="D3" s="20" t="str">
        <f>大中項目!B2</f>
        <v>Rest</v>
      </c>
      <c r="E3" s="18" t="s">
        <v>52</v>
      </c>
      <c r="F3" s="8">
        <v>42164</v>
      </c>
      <c r="G3" s="8">
        <v>43959</v>
      </c>
      <c r="H3" s="8"/>
    </row>
    <row r="4" spans="1:9" x14ac:dyDescent="0.15">
      <c r="A4" s="9"/>
      <c r="B4" s="9"/>
      <c r="C4" s="9"/>
      <c r="D4" s="9"/>
      <c r="E4" s="9"/>
      <c r="F4" s="9"/>
      <c r="G4" s="9"/>
      <c r="H4" s="9"/>
      <c r="I4" s="9"/>
    </row>
    <row r="5" spans="1:9" x14ac:dyDescent="0.15">
      <c r="A5" s="88" t="s">
        <v>13</v>
      </c>
      <c r="B5" s="89"/>
      <c r="C5" s="89"/>
      <c r="D5" s="89"/>
      <c r="E5" s="89"/>
      <c r="F5" s="89"/>
      <c r="G5" s="89"/>
      <c r="H5" s="89"/>
      <c r="I5" s="90"/>
    </row>
    <row r="6" spans="1:9" ht="42" customHeight="1" x14ac:dyDescent="0.15">
      <c r="A6" s="91" t="s">
        <v>14</v>
      </c>
      <c r="B6" s="92"/>
      <c r="C6" s="92"/>
      <c r="D6" s="92"/>
      <c r="E6" s="92"/>
      <c r="F6" s="92"/>
      <c r="G6" s="92"/>
      <c r="H6" s="92"/>
      <c r="I6" s="93"/>
    </row>
    <row r="7" spans="1:9" x14ac:dyDescent="0.15">
      <c r="A7" s="10"/>
      <c r="B7" s="10"/>
      <c r="C7" s="10"/>
      <c r="D7" s="10"/>
      <c r="E7" s="10"/>
      <c r="F7" s="10"/>
      <c r="G7" s="10"/>
      <c r="H7" s="10"/>
      <c r="I7" s="10"/>
    </row>
    <row r="8" spans="1:9" ht="27" x14ac:dyDescent="0.15">
      <c r="A8" s="5" t="s">
        <v>4</v>
      </c>
      <c r="B8" s="6" t="s">
        <v>21</v>
      </c>
      <c r="C8" s="5" t="s">
        <v>15</v>
      </c>
      <c r="D8" s="5" t="s">
        <v>16</v>
      </c>
      <c r="E8" s="5" t="s">
        <v>17</v>
      </c>
      <c r="F8" s="6" t="s">
        <v>22</v>
      </c>
      <c r="G8" s="6" t="s">
        <v>23</v>
      </c>
      <c r="H8" s="5" t="s">
        <v>18</v>
      </c>
      <c r="I8" s="5" t="s">
        <v>19</v>
      </c>
    </row>
    <row r="9" spans="1:9" ht="157.5" customHeight="1" x14ac:dyDescent="0.15">
      <c r="A9" s="11" t="s">
        <v>126</v>
      </c>
      <c r="B9" s="19">
        <f t="shared" ref="B9:B12" ca="1" si="0">IF(A9&lt;&gt;"",1,INDIRECT(ADDRESS(ROW(B9)-1,COLUMN(B9),4))+1)</f>
        <v>1</v>
      </c>
      <c r="C9" s="12" t="s">
        <v>24</v>
      </c>
      <c r="D9" s="13" t="s">
        <v>41</v>
      </c>
      <c r="E9" s="13" t="s">
        <v>46</v>
      </c>
      <c r="F9" s="23" t="s">
        <v>77</v>
      </c>
      <c r="G9" s="13"/>
      <c r="H9" s="13" t="s">
        <v>221</v>
      </c>
      <c r="I9" s="14" t="s">
        <v>91</v>
      </c>
    </row>
    <row r="10" spans="1:9" ht="180.75" customHeight="1" x14ac:dyDescent="0.15">
      <c r="A10" s="11"/>
      <c r="B10" s="19">
        <f t="shared" ca="1" si="0"/>
        <v>2</v>
      </c>
      <c r="C10" s="12" t="s">
        <v>24</v>
      </c>
      <c r="D10" s="13" t="s">
        <v>42</v>
      </c>
      <c r="E10" s="13" t="s">
        <v>47</v>
      </c>
      <c r="F10" s="13" t="s">
        <v>78</v>
      </c>
      <c r="G10" s="13"/>
      <c r="H10" s="13" t="s">
        <v>222</v>
      </c>
      <c r="I10" s="14" t="s">
        <v>91</v>
      </c>
    </row>
    <row r="11" spans="1:9" ht="185.25" customHeight="1" x14ac:dyDescent="0.15">
      <c r="A11" s="11" t="s">
        <v>127</v>
      </c>
      <c r="B11" s="19">
        <f t="shared" ca="1" si="0"/>
        <v>1</v>
      </c>
      <c r="C11" s="12" t="s">
        <v>24</v>
      </c>
      <c r="D11" s="13" t="s">
        <v>40</v>
      </c>
      <c r="E11" s="13" t="s">
        <v>48</v>
      </c>
      <c r="F11" s="13" t="s">
        <v>79</v>
      </c>
      <c r="G11" s="13"/>
      <c r="H11" s="13" t="s">
        <v>226</v>
      </c>
      <c r="I11" s="14" t="s">
        <v>91</v>
      </c>
    </row>
    <row r="12" spans="1:9" ht="190.5" customHeight="1" x14ac:dyDescent="0.15">
      <c r="A12" s="11" t="s">
        <v>128</v>
      </c>
      <c r="B12" s="19">
        <f t="shared" ca="1" si="0"/>
        <v>1</v>
      </c>
      <c r="C12" s="12" t="s">
        <v>24</v>
      </c>
      <c r="D12" s="13" t="s">
        <v>43</v>
      </c>
      <c r="E12" s="16" t="s">
        <v>49</v>
      </c>
      <c r="F12" s="13" t="s">
        <v>80</v>
      </c>
      <c r="G12" s="13"/>
      <c r="H12" s="13" t="s">
        <v>223</v>
      </c>
      <c r="I12" s="14" t="s">
        <v>91</v>
      </c>
    </row>
    <row r="13" spans="1:9" ht="121.5" x14ac:dyDescent="0.15">
      <c r="A13" s="11" t="s">
        <v>129</v>
      </c>
      <c r="B13" s="21">
        <f t="shared" ref="B13:B14" ca="1" si="1">IF(A13&lt;&gt;"",1,INDIRECT(ADDRESS(ROW(B13)-1,COLUMN(B13),4))+1)</f>
        <v>1</v>
      </c>
      <c r="C13" s="12" t="s">
        <v>24</v>
      </c>
      <c r="D13" s="13" t="s">
        <v>44</v>
      </c>
      <c r="E13" s="16" t="s">
        <v>50</v>
      </c>
      <c r="F13" s="13" t="s">
        <v>81</v>
      </c>
      <c r="G13" s="13"/>
      <c r="H13" s="13" t="s">
        <v>224</v>
      </c>
      <c r="I13" s="14" t="s">
        <v>91</v>
      </c>
    </row>
    <row r="14" spans="1:9" ht="108" x14ac:dyDescent="0.15">
      <c r="A14" s="34" t="s">
        <v>130</v>
      </c>
      <c r="B14" s="21">
        <f t="shared" ca="1" si="1"/>
        <v>1</v>
      </c>
      <c r="C14" s="12" t="s">
        <v>24</v>
      </c>
      <c r="D14" s="13" t="s">
        <v>45</v>
      </c>
      <c r="E14" s="16" t="s">
        <v>51</v>
      </c>
      <c r="F14" s="13" t="s">
        <v>82</v>
      </c>
      <c r="G14" s="13"/>
      <c r="H14" s="13" t="s">
        <v>145</v>
      </c>
      <c r="I14" s="14" t="s">
        <v>91</v>
      </c>
    </row>
  </sheetData>
  <mergeCells count="5">
    <mergeCell ref="A1:B1"/>
    <mergeCell ref="A2:B3"/>
    <mergeCell ref="C2:C3"/>
    <mergeCell ref="A5:I5"/>
    <mergeCell ref="A6:I6"/>
  </mergeCells>
  <phoneticPr fontId="2"/>
  <conditionalFormatting sqref="B9:B14">
    <cfRule type="expression" dxfId="9" priority="47">
      <formula>B9&lt;&gt;""</formula>
    </cfRule>
  </conditionalFormatting>
  <dataValidations count="2">
    <dataValidation type="list" allowBlank="1" showInputMessage="1" showErrorMessage="1" sqref="C9:C14">
      <formula1>"正常,クライアントエラー,サーバーエラー"</formula1>
    </dataValidation>
    <dataValidation type="list" allowBlank="1" showInputMessage="1" showErrorMessage="1" sqref="I9:I14">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zoomScale="85" zoomScaleNormal="85" workbookViewId="0">
      <pane ySplit="8" topLeftCell="A9" activePane="bottomLeft" state="frozen"/>
      <selection pane="bottomLeft" activeCell="E22" sqref="E2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0" t="s">
        <v>6</v>
      </c>
      <c r="B1" s="81"/>
      <c r="C1" s="5" t="s">
        <v>7</v>
      </c>
      <c r="D1" s="5" t="s">
        <v>8</v>
      </c>
      <c r="E1" s="5" t="s">
        <v>9</v>
      </c>
      <c r="F1" s="5" t="s">
        <v>10</v>
      </c>
      <c r="G1" s="5" t="s">
        <v>11</v>
      </c>
      <c r="H1" s="6" t="s">
        <v>12</v>
      </c>
    </row>
    <row r="2" spans="1:9" x14ac:dyDescent="0.15">
      <c r="A2" s="82" t="s">
        <v>20</v>
      </c>
      <c r="B2" s="83"/>
      <c r="C2" s="86">
        <f>COUNTA($D$10:$D$65500)</f>
        <v>8</v>
      </c>
      <c r="D2" s="20" t="str">
        <f>大中項目!B1</f>
        <v>REST</v>
      </c>
      <c r="E2" s="18" t="s">
        <v>131</v>
      </c>
      <c r="F2" s="8" t="s">
        <v>32</v>
      </c>
      <c r="G2" s="8"/>
      <c r="H2" s="7"/>
    </row>
    <row r="3" spans="1:9" x14ac:dyDescent="0.15">
      <c r="A3" s="84"/>
      <c r="B3" s="85"/>
      <c r="C3" s="87"/>
      <c r="D3" s="20" t="str">
        <f>大中項目!B2</f>
        <v>Rest</v>
      </c>
      <c r="E3" s="18" t="s">
        <v>53</v>
      </c>
      <c r="F3" s="8">
        <v>42164</v>
      </c>
      <c r="G3" s="8"/>
      <c r="H3" s="8"/>
    </row>
    <row r="4" spans="1:9" x14ac:dyDescent="0.15">
      <c r="A4" s="9"/>
      <c r="B4" s="9"/>
      <c r="C4" s="9"/>
      <c r="D4" s="9"/>
      <c r="E4" s="9"/>
      <c r="F4" s="9"/>
      <c r="G4" s="9"/>
      <c r="H4" s="9"/>
      <c r="I4" s="9"/>
    </row>
    <row r="5" spans="1:9" x14ac:dyDescent="0.15">
      <c r="A5" s="88" t="s">
        <v>13</v>
      </c>
      <c r="B5" s="89"/>
      <c r="C5" s="89"/>
      <c r="D5" s="89"/>
      <c r="E5" s="89"/>
      <c r="F5" s="89"/>
      <c r="G5" s="89"/>
      <c r="H5" s="89"/>
      <c r="I5" s="90"/>
    </row>
    <row r="6" spans="1:9" ht="42" customHeight="1" x14ac:dyDescent="0.15">
      <c r="A6" s="91" t="s">
        <v>14</v>
      </c>
      <c r="B6" s="92"/>
      <c r="C6" s="92"/>
      <c r="D6" s="92"/>
      <c r="E6" s="92"/>
      <c r="F6" s="92"/>
      <c r="G6" s="92"/>
      <c r="H6" s="92"/>
      <c r="I6" s="93"/>
    </row>
    <row r="7" spans="1:9" x14ac:dyDescent="0.15">
      <c r="A7" s="10"/>
      <c r="B7" s="10"/>
      <c r="C7" s="10"/>
      <c r="D7" s="10"/>
      <c r="E7" s="10"/>
      <c r="F7" s="10"/>
      <c r="G7" s="10"/>
      <c r="H7" s="10"/>
      <c r="I7" s="10"/>
    </row>
    <row r="8" spans="1:9" ht="27" x14ac:dyDescent="0.15">
      <c r="A8" s="5" t="s">
        <v>4</v>
      </c>
      <c r="B8" s="6" t="s">
        <v>88</v>
      </c>
      <c r="C8" s="5" t="s">
        <v>15</v>
      </c>
      <c r="D8" s="5" t="s">
        <v>16</v>
      </c>
      <c r="E8" s="5" t="s">
        <v>17</v>
      </c>
      <c r="F8" s="6" t="s">
        <v>22</v>
      </c>
      <c r="G8" s="6" t="s">
        <v>23</v>
      </c>
      <c r="H8" s="5" t="s">
        <v>18</v>
      </c>
      <c r="I8" s="5" t="s">
        <v>19</v>
      </c>
    </row>
    <row r="9" spans="1:9" ht="162" x14ac:dyDescent="0.15">
      <c r="A9" s="11" t="s">
        <v>132</v>
      </c>
      <c r="B9" s="19">
        <f t="shared" ref="B9" ca="1" si="0">IF(A9&lt;&gt;"",1,INDIRECT(ADDRESS(ROW(B9)-1,COLUMN(B9),4))+1)</f>
        <v>1</v>
      </c>
      <c r="C9" s="12" t="s">
        <v>27</v>
      </c>
      <c r="D9" s="13" t="s">
        <v>59</v>
      </c>
      <c r="E9" s="33" t="s">
        <v>166</v>
      </c>
      <c r="F9" s="31" t="s">
        <v>157</v>
      </c>
      <c r="G9" s="33"/>
      <c r="H9" s="33" t="s">
        <v>167</v>
      </c>
      <c r="I9" s="14" t="s">
        <v>91</v>
      </c>
    </row>
    <row r="10" spans="1:9" ht="189" x14ac:dyDescent="0.15">
      <c r="A10" s="25" t="s">
        <v>133</v>
      </c>
      <c r="B10" s="19">
        <f t="shared" ref="B10:B15" ca="1" si="1">IF(A10&lt;&gt;"",1,INDIRECT(ADDRESS(ROW(B10)-1,COLUMN(B10),4))+1)</f>
        <v>1</v>
      </c>
      <c r="C10" s="12" t="s">
        <v>27</v>
      </c>
      <c r="D10" s="16" t="s">
        <v>26</v>
      </c>
      <c r="E10" s="66" t="s">
        <v>148</v>
      </c>
      <c r="F10" s="32" t="s">
        <v>55</v>
      </c>
      <c r="G10" s="33" t="s">
        <v>86</v>
      </c>
      <c r="H10" s="31" t="s">
        <v>168</v>
      </c>
      <c r="I10" s="14" t="s">
        <v>147</v>
      </c>
    </row>
    <row r="11" spans="1:9" ht="189" x14ac:dyDescent="0.15">
      <c r="A11" s="26"/>
      <c r="B11" s="19">
        <f t="shared" ca="1" si="1"/>
        <v>2</v>
      </c>
      <c r="C11" s="12" t="s">
        <v>27</v>
      </c>
      <c r="D11" s="13" t="s">
        <v>25</v>
      </c>
      <c r="E11" s="33" t="s">
        <v>149</v>
      </c>
      <c r="F11" s="33" t="s">
        <v>56</v>
      </c>
      <c r="G11" s="33"/>
      <c r="H11" s="31" t="s">
        <v>169</v>
      </c>
      <c r="I11" s="14" t="s">
        <v>91</v>
      </c>
    </row>
    <row r="12" spans="1:9" ht="189" x14ac:dyDescent="0.15">
      <c r="A12" s="15"/>
      <c r="B12" s="19">
        <f t="shared" ca="1" si="1"/>
        <v>3</v>
      </c>
      <c r="C12" s="12" t="s">
        <v>27</v>
      </c>
      <c r="D12" s="16" t="s">
        <v>73</v>
      </c>
      <c r="E12" s="33" t="s">
        <v>150</v>
      </c>
      <c r="F12" s="31" t="s">
        <v>156</v>
      </c>
      <c r="G12" s="33" t="s">
        <v>87</v>
      </c>
      <c r="H12" s="31" t="s">
        <v>170</v>
      </c>
      <c r="I12" s="14" t="s">
        <v>91</v>
      </c>
    </row>
    <row r="13" spans="1:9" ht="153.75" customHeight="1" x14ac:dyDescent="0.15">
      <c r="A13" s="24" t="s">
        <v>134</v>
      </c>
      <c r="B13" s="19">
        <f t="shared" ca="1" si="1"/>
        <v>1</v>
      </c>
      <c r="C13" s="12" t="s">
        <v>27</v>
      </c>
      <c r="D13" s="16" t="s">
        <v>62</v>
      </c>
      <c r="E13" s="33" t="s">
        <v>151</v>
      </c>
      <c r="F13" s="31" t="s">
        <v>68</v>
      </c>
      <c r="G13" s="33"/>
      <c r="H13" s="31" t="s">
        <v>171</v>
      </c>
      <c r="I13" s="14" t="s">
        <v>91</v>
      </c>
    </row>
    <row r="14" spans="1:9" ht="168" customHeight="1" x14ac:dyDescent="0.15">
      <c r="A14" s="24" t="s">
        <v>135</v>
      </c>
      <c r="B14" s="21">
        <f t="shared" ca="1" si="1"/>
        <v>1</v>
      </c>
      <c r="C14" s="12" t="s">
        <v>27</v>
      </c>
      <c r="D14" s="16" t="s">
        <v>63</v>
      </c>
      <c r="E14" s="33" t="s">
        <v>152</v>
      </c>
      <c r="F14" s="31" t="s">
        <v>71</v>
      </c>
      <c r="G14" s="33"/>
      <c r="H14" s="31" t="s">
        <v>172</v>
      </c>
      <c r="I14" s="14" t="s">
        <v>91</v>
      </c>
    </row>
    <row r="15" spans="1:9" ht="148.5" x14ac:dyDescent="0.15">
      <c r="A15" s="24" t="s">
        <v>136</v>
      </c>
      <c r="B15" s="21">
        <f t="shared" ca="1" si="1"/>
        <v>1</v>
      </c>
      <c r="C15" s="12" t="s">
        <v>27</v>
      </c>
      <c r="D15" s="16" t="s">
        <v>65</v>
      </c>
      <c r="E15" s="33" t="s">
        <v>153</v>
      </c>
      <c r="F15" s="31" t="s">
        <v>70</v>
      </c>
      <c r="G15" s="33"/>
      <c r="H15" s="31" t="s">
        <v>173</v>
      </c>
      <c r="I15" s="14" t="s">
        <v>91</v>
      </c>
    </row>
    <row r="16" spans="1:9" ht="121.5" x14ac:dyDescent="0.15">
      <c r="A16" s="24" t="s">
        <v>137</v>
      </c>
      <c r="B16" s="21">
        <f t="shared" ref="B16" ca="1" si="2">IF(A16&lt;&gt;"",1,INDIRECT(ADDRESS(ROW(B16)-1,COLUMN(B16),4))+1)</f>
        <v>1</v>
      </c>
      <c r="C16" s="12" t="s">
        <v>163</v>
      </c>
      <c r="D16" s="16" t="s">
        <v>67</v>
      </c>
      <c r="E16" s="33" t="s">
        <v>174</v>
      </c>
      <c r="F16" s="31" t="s">
        <v>69</v>
      </c>
      <c r="G16" s="33"/>
      <c r="H16" s="31" t="s">
        <v>175</v>
      </c>
      <c r="I16" s="14" t="s">
        <v>91</v>
      </c>
    </row>
    <row r="17" spans="1:10" ht="189" x14ac:dyDescent="0.15">
      <c r="A17" s="27" t="s">
        <v>138</v>
      </c>
      <c r="B17" s="27">
        <f t="shared" ref="B17" ca="1" si="3">IF(A17&lt;&gt;"",1,INDIRECT(ADDRESS(ROW(B17)-1,COLUMN(B17),4))+1)</f>
        <v>1</v>
      </c>
      <c r="C17" s="28" t="s">
        <v>27</v>
      </c>
      <c r="D17" s="29" t="s">
        <v>72</v>
      </c>
      <c r="E17" s="29" t="s">
        <v>154</v>
      </c>
      <c r="F17" s="29" t="s">
        <v>84</v>
      </c>
      <c r="G17" s="29" t="s">
        <v>83</v>
      </c>
      <c r="H17" s="29" t="s">
        <v>85</v>
      </c>
      <c r="I17" s="35" t="s">
        <v>92</v>
      </c>
      <c r="J17" s="30" t="s">
        <v>139</v>
      </c>
    </row>
  </sheetData>
  <mergeCells count="5">
    <mergeCell ref="A1:B1"/>
    <mergeCell ref="A2:B3"/>
    <mergeCell ref="C2:C3"/>
    <mergeCell ref="A5:I5"/>
    <mergeCell ref="A6:I6"/>
  </mergeCells>
  <phoneticPr fontId="2"/>
  <conditionalFormatting sqref="A11:B14 B10:B15 A14:A15 A16:B17">
    <cfRule type="expression" dxfId="8" priority="36">
      <formula>A10&lt;&gt;""</formula>
    </cfRule>
  </conditionalFormatting>
  <conditionalFormatting sqref="B9">
    <cfRule type="expression" dxfId="7" priority="1">
      <formula>B9&lt;&gt;""</formula>
    </cfRule>
  </conditionalFormatting>
  <dataValidations count="2">
    <dataValidation type="list" allowBlank="1" showInputMessage="1" showErrorMessage="1" sqref="I9:I17">
      <formula1>"Selenium:○,Seleniumu:△,Selenium:×,JUnit:○,JUnit:△,Junit:×,手動実行,机上"</formula1>
    </dataValidation>
    <dataValidation type="list" allowBlank="1" showInputMessage="1" showErrorMessage="1" sqref="C9:C17">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85" zoomScaleNormal="85" workbookViewId="0">
      <pane ySplit="8" topLeftCell="A12" activePane="bottomLeft" state="frozen"/>
      <selection pane="bottomLeft" activeCell="H11" sqref="H1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0" t="s">
        <v>6</v>
      </c>
      <c r="B1" s="81"/>
      <c r="C1" s="5" t="s">
        <v>7</v>
      </c>
      <c r="D1" s="5" t="s">
        <v>8</v>
      </c>
      <c r="E1" s="5" t="s">
        <v>9</v>
      </c>
      <c r="F1" s="5" t="s">
        <v>10</v>
      </c>
      <c r="G1" s="5" t="s">
        <v>11</v>
      </c>
      <c r="H1" s="6" t="s">
        <v>12</v>
      </c>
    </row>
    <row r="2" spans="1:9" x14ac:dyDescent="0.15">
      <c r="A2" s="82" t="s">
        <v>20</v>
      </c>
      <c r="B2" s="83"/>
      <c r="C2" s="86">
        <f>COUNTA($D$9:$D$65497)</f>
        <v>3</v>
      </c>
      <c r="D2" s="20" t="str">
        <f>大中項目!B1</f>
        <v>REST</v>
      </c>
      <c r="E2" s="18" t="s">
        <v>140</v>
      </c>
      <c r="F2" s="8" t="s">
        <v>32</v>
      </c>
      <c r="G2" s="8" t="s">
        <v>231</v>
      </c>
      <c r="H2" s="7"/>
    </row>
    <row r="3" spans="1:9" x14ac:dyDescent="0.15">
      <c r="A3" s="84"/>
      <c r="B3" s="85"/>
      <c r="C3" s="87"/>
      <c r="D3" s="20" t="str">
        <f>大中項目!B2</f>
        <v>Rest</v>
      </c>
      <c r="E3" s="18" t="s">
        <v>54</v>
      </c>
      <c r="F3" s="8">
        <v>42164</v>
      </c>
      <c r="G3" s="8">
        <v>43959</v>
      </c>
      <c r="H3" s="8"/>
    </row>
    <row r="4" spans="1:9" x14ac:dyDescent="0.15">
      <c r="A4" s="9"/>
      <c r="B4" s="9"/>
      <c r="C4" s="9"/>
      <c r="D4" s="9"/>
      <c r="E4" s="9"/>
      <c r="F4" s="9"/>
      <c r="G4" s="9"/>
      <c r="H4" s="9"/>
      <c r="I4" s="9"/>
    </row>
    <row r="5" spans="1:9" x14ac:dyDescent="0.15">
      <c r="A5" s="88" t="s">
        <v>13</v>
      </c>
      <c r="B5" s="89"/>
      <c r="C5" s="89"/>
      <c r="D5" s="89"/>
      <c r="E5" s="89"/>
      <c r="F5" s="89"/>
      <c r="G5" s="89"/>
      <c r="H5" s="89"/>
      <c r="I5" s="90"/>
    </row>
    <row r="6" spans="1:9" ht="42" customHeight="1" x14ac:dyDescent="0.15">
      <c r="A6" s="91" t="s">
        <v>14</v>
      </c>
      <c r="B6" s="92"/>
      <c r="C6" s="92"/>
      <c r="D6" s="92"/>
      <c r="E6" s="92"/>
      <c r="F6" s="92"/>
      <c r="G6" s="92"/>
      <c r="H6" s="92"/>
      <c r="I6" s="93"/>
    </row>
    <row r="7" spans="1:9" x14ac:dyDescent="0.15">
      <c r="A7" s="10"/>
      <c r="B7" s="10"/>
      <c r="C7" s="10"/>
      <c r="D7" s="10"/>
      <c r="E7" s="10"/>
      <c r="F7" s="10"/>
      <c r="G7" s="10"/>
      <c r="H7" s="10"/>
      <c r="I7" s="10"/>
    </row>
    <row r="8" spans="1:9" ht="27" x14ac:dyDescent="0.15">
      <c r="A8" s="5" t="s">
        <v>4</v>
      </c>
      <c r="B8" s="6" t="s">
        <v>21</v>
      </c>
      <c r="C8" s="5" t="s">
        <v>15</v>
      </c>
      <c r="D8" s="5" t="s">
        <v>16</v>
      </c>
      <c r="E8" s="5" t="s">
        <v>17</v>
      </c>
      <c r="F8" s="6" t="s">
        <v>22</v>
      </c>
      <c r="G8" s="6" t="s">
        <v>23</v>
      </c>
      <c r="H8" s="5" t="s">
        <v>18</v>
      </c>
      <c r="I8" s="5" t="s">
        <v>19</v>
      </c>
    </row>
    <row r="9" spans="1:9" ht="167.25" customHeight="1" x14ac:dyDescent="0.15">
      <c r="A9" s="11" t="s">
        <v>141</v>
      </c>
      <c r="B9" s="19">
        <f t="shared" ref="B9:B11" ca="1" si="0">IF(A9&lt;&gt;"",1,INDIRECT(ADDRESS(ROW(B9)-1,COLUMN(B9),4))+1)</f>
        <v>1</v>
      </c>
      <c r="C9" s="12" t="s">
        <v>27</v>
      </c>
      <c r="D9" s="13" t="s">
        <v>160</v>
      </c>
      <c r="E9" s="33" t="s">
        <v>159</v>
      </c>
      <c r="F9" s="33" t="s">
        <v>205</v>
      </c>
      <c r="G9" s="33"/>
      <c r="H9" s="31" t="s">
        <v>176</v>
      </c>
      <c r="I9" s="14" t="s">
        <v>91</v>
      </c>
    </row>
    <row r="10" spans="1:9" ht="167.25" customHeight="1" x14ac:dyDescent="0.15">
      <c r="A10" s="11"/>
      <c r="B10" s="19">
        <f t="shared" ref="B10" ca="1" si="1">IF(A10&lt;&gt;"",1,INDIRECT(ADDRESS(ROW(B10)-1,COLUMN(B10),4))+1)</f>
        <v>2</v>
      </c>
      <c r="C10" s="12" t="s">
        <v>27</v>
      </c>
      <c r="D10" s="13" t="s">
        <v>160</v>
      </c>
      <c r="E10" s="33" t="s">
        <v>204</v>
      </c>
      <c r="F10" s="33" t="s">
        <v>206</v>
      </c>
      <c r="G10" s="33"/>
      <c r="H10" s="31" t="s">
        <v>207</v>
      </c>
      <c r="I10" s="14" t="s">
        <v>91</v>
      </c>
    </row>
    <row r="11" spans="1:9" ht="228" customHeight="1" x14ac:dyDescent="0.15">
      <c r="A11" s="17" t="s">
        <v>142</v>
      </c>
      <c r="B11" s="21">
        <f t="shared" ca="1" si="0"/>
        <v>1</v>
      </c>
      <c r="C11" s="12" t="s">
        <v>27</v>
      </c>
      <c r="D11" s="16" t="s">
        <v>76</v>
      </c>
      <c r="E11" s="33" t="s">
        <v>161</v>
      </c>
      <c r="F11" s="33" t="s">
        <v>232</v>
      </c>
      <c r="G11" s="31" t="s">
        <v>178</v>
      </c>
      <c r="H11" s="31" t="s">
        <v>230</v>
      </c>
      <c r="I11" s="14" t="s">
        <v>91</v>
      </c>
    </row>
  </sheetData>
  <mergeCells count="5">
    <mergeCell ref="A1:B1"/>
    <mergeCell ref="A2:B3"/>
    <mergeCell ref="C2:C3"/>
    <mergeCell ref="A5:I5"/>
    <mergeCell ref="A6:I6"/>
  </mergeCells>
  <phoneticPr fontId="2"/>
  <conditionalFormatting sqref="B9 A11:B11">
    <cfRule type="expression" dxfId="6" priority="36">
      <formula>A9&lt;&gt;""</formula>
    </cfRule>
  </conditionalFormatting>
  <conditionalFormatting sqref="B10">
    <cfRule type="expression" dxfId="5" priority="1">
      <formula>B10&lt;&gt;""</formula>
    </cfRule>
  </conditionalFormatting>
  <dataValidations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0" t="s">
        <v>6</v>
      </c>
      <c r="B1" s="81"/>
      <c r="C1" s="5" t="s">
        <v>7</v>
      </c>
      <c r="D1" s="5" t="s">
        <v>8</v>
      </c>
      <c r="E1" s="5" t="s">
        <v>9</v>
      </c>
      <c r="F1" s="5" t="s">
        <v>10</v>
      </c>
      <c r="G1" s="5" t="s">
        <v>11</v>
      </c>
      <c r="H1" s="6" t="s">
        <v>12</v>
      </c>
    </row>
    <row r="2" spans="1:9" x14ac:dyDescent="0.15">
      <c r="A2" s="82" t="s">
        <v>20</v>
      </c>
      <c r="B2" s="83"/>
      <c r="C2" s="86">
        <f>COUNTA($D$9:$D$65498)</f>
        <v>1</v>
      </c>
      <c r="D2" s="20" t="str">
        <f>大中項目!B1</f>
        <v>REST</v>
      </c>
      <c r="E2" s="18" t="s">
        <v>103</v>
      </c>
      <c r="F2" s="8" t="s">
        <v>32</v>
      </c>
      <c r="G2" s="8"/>
      <c r="H2" s="7"/>
    </row>
    <row r="3" spans="1:9" x14ac:dyDescent="0.15">
      <c r="A3" s="84"/>
      <c r="B3" s="85"/>
      <c r="C3" s="87"/>
      <c r="D3" s="20" t="str">
        <f>大中項目!B2</f>
        <v>Rest</v>
      </c>
      <c r="E3" s="18" t="s">
        <v>105</v>
      </c>
      <c r="F3" s="8">
        <v>42164</v>
      </c>
      <c r="G3" s="8"/>
      <c r="H3" s="8"/>
    </row>
    <row r="4" spans="1:9" x14ac:dyDescent="0.15">
      <c r="A4" s="9"/>
      <c r="B4" s="9"/>
      <c r="C4" s="9"/>
      <c r="D4" s="9"/>
      <c r="E4" s="9"/>
      <c r="F4" s="9"/>
      <c r="G4" s="9"/>
      <c r="H4" s="9"/>
      <c r="I4" s="9"/>
    </row>
    <row r="5" spans="1:9" x14ac:dyDescent="0.15">
      <c r="A5" s="88" t="s">
        <v>13</v>
      </c>
      <c r="B5" s="89"/>
      <c r="C5" s="89"/>
      <c r="D5" s="89"/>
      <c r="E5" s="89"/>
      <c r="F5" s="89"/>
      <c r="G5" s="89"/>
      <c r="H5" s="89"/>
      <c r="I5" s="90"/>
    </row>
    <row r="6" spans="1:9" ht="42" customHeight="1" x14ac:dyDescent="0.15">
      <c r="A6" s="91" t="s">
        <v>14</v>
      </c>
      <c r="B6" s="92"/>
      <c r="C6" s="92"/>
      <c r="D6" s="92"/>
      <c r="E6" s="92"/>
      <c r="F6" s="92"/>
      <c r="G6" s="92"/>
      <c r="H6" s="92"/>
      <c r="I6" s="93"/>
    </row>
    <row r="7" spans="1:9" x14ac:dyDescent="0.15">
      <c r="A7" s="10"/>
      <c r="B7" s="10"/>
      <c r="C7" s="10"/>
      <c r="D7" s="10"/>
      <c r="E7" s="10"/>
      <c r="F7" s="10"/>
      <c r="G7" s="10"/>
      <c r="H7" s="10"/>
      <c r="I7" s="10"/>
    </row>
    <row r="8" spans="1:9" ht="27" x14ac:dyDescent="0.15">
      <c r="A8" s="5" t="s">
        <v>4</v>
      </c>
      <c r="B8" s="6" t="s">
        <v>21</v>
      </c>
      <c r="C8" s="5" t="s">
        <v>15</v>
      </c>
      <c r="D8" s="5" t="s">
        <v>16</v>
      </c>
      <c r="E8" s="5" t="s">
        <v>17</v>
      </c>
      <c r="F8" s="6" t="s">
        <v>22</v>
      </c>
      <c r="G8" s="6" t="s">
        <v>23</v>
      </c>
      <c r="H8" s="5" t="s">
        <v>18</v>
      </c>
      <c r="I8" s="5" t="s">
        <v>19</v>
      </c>
    </row>
    <row r="9" spans="1:9" s="62" customFormat="1" ht="157.5" customHeight="1" x14ac:dyDescent="0.15">
      <c r="A9" s="58" t="s">
        <v>104</v>
      </c>
      <c r="B9" s="55">
        <f t="shared" ref="B9" ca="1" si="0">IF(A9&lt;&gt;"",1,INDIRECT(ADDRESS(ROW(B9)-1,COLUMN(B9),4))+1)</f>
        <v>1</v>
      </c>
      <c r="C9" s="56" t="s">
        <v>24</v>
      </c>
      <c r="D9" s="31" t="s">
        <v>164</v>
      </c>
      <c r="E9" s="33" t="s">
        <v>155</v>
      </c>
      <c r="F9" s="32" t="s">
        <v>146</v>
      </c>
      <c r="G9" s="31"/>
      <c r="H9" s="31" t="s">
        <v>165</v>
      </c>
      <c r="I9" s="57" t="s">
        <v>91</v>
      </c>
    </row>
    <row r="10" spans="1:9" x14ac:dyDescent="0.15">
      <c r="A10" s="54"/>
      <c r="B10" s="55"/>
      <c r="C10" s="56"/>
      <c r="D10" s="31"/>
      <c r="E10" s="31"/>
      <c r="F10" s="31"/>
      <c r="G10" s="31"/>
      <c r="H10" s="31"/>
      <c r="I10" s="57"/>
    </row>
    <row r="11" spans="1:9" x14ac:dyDescent="0.15">
      <c r="A11" s="11"/>
      <c r="B11" s="19"/>
      <c r="C11" s="12"/>
      <c r="D11" s="13"/>
      <c r="E11" s="16"/>
      <c r="F11" s="13"/>
      <c r="G11" s="13"/>
      <c r="H11" s="13"/>
      <c r="I11" s="14"/>
    </row>
    <row r="12" spans="1:9" x14ac:dyDescent="0.15">
      <c r="A12" s="11"/>
      <c r="B12" s="21"/>
      <c r="C12" s="12"/>
      <c r="D12" s="13"/>
      <c r="E12" s="16"/>
      <c r="F12" s="13"/>
      <c r="G12" s="13"/>
      <c r="H12" s="13"/>
      <c r="I12" s="14"/>
    </row>
    <row r="13" spans="1:9" x14ac:dyDescent="0.15">
      <c r="A13" s="34"/>
      <c r="B13" s="21"/>
      <c r="C13" s="12"/>
      <c r="D13" s="13"/>
      <c r="E13" s="16"/>
      <c r="F13" s="13"/>
      <c r="G13" s="13"/>
      <c r="H13" s="13"/>
      <c r="I13" s="14"/>
    </row>
  </sheetData>
  <mergeCells count="5">
    <mergeCell ref="A1:B1"/>
    <mergeCell ref="A2:B3"/>
    <mergeCell ref="C2:C3"/>
    <mergeCell ref="A5:I5"/>
    <mergeCell ref="A6:I6"/>
  </mergeCells>
  <phoneticPr fontId="2"/>
  <conditionalFormatting sqref="B9:B13">
    <cfRule type="expression" dxfId="4" priority="1">
      <formula>B9&lt;&gt;""</formula>
    </cfRule>
  </conditionalFormatting>
  <dataValidations count="2">
    <dataValidation type="list" allowBlank="1" showInputMessage="1" showErrorMessage="1" sqref="C9:C13">
      <formula1>"正常,クライアントエラー,サーバーエラー"</formula1>
    </dataValidation>
    <dataValidation type="list" allowBlank="1" showInputMessage="1" showErrorMessage="1" sqref="I9:I13">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zoomScale="85" zoomScaleNormal="85" workbookViewId="0">
      <pane ySplit="8" topLeftCell="A12" activePane="bottomLeft" state="frozen"/>
      <selection pane="bottomLeft" activeCell="G2" sqref="G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0" t="s">
        <v>6</v>
      </c>
      <c r="B1" s="81"/>
      <c r="C1" s="5" t="s">
        <v>7</v>
      </c>
      <c r="D1" s="5" t="s">
        <v>8</v>
      </c>
      <c r="E1" s="5" t="s">
        <v>9</v>
      </c>
      <c r="F1" s="5" t="s">
        <v>10</v>
      </c>
      <c r="G1" s="5" t="s">
        <v>11</v>
      </c>
      <c r="H1" s="6" t="s">
        <v>12</v>
      </c>
    </row>
    <row r="2" spans="1:9" x14ac:dyDescent="0.15">
      <c r="A2" s="82" t="s">
        <v>20</v>
      </c>
      <c r="B2" s="83"/>
      <c r="C2" s="86">
        <f>COUNTA($D$9:$D$65499)</f>
        <v>4</v>
      </c>
      <c r="D2" s="20" t="str">
        <f>大中項目!B1</f>
        <v>REST</v>
      </c>
      <c r="E2" s="18" t="s">
        <v>107</v>
      </c>
      <c r="F2" s="8" t="s">
        <v>32</v>
      </c>
      <c r="G2" s="8"/>
      <c r="H2" s="7"/>
    </row>
    <row r="3" spans="1:9" x14ac:dyDescent="0.15">
      <c r="A3" s="84"/>
      <c r="B3" s="85"/>
      <c r="C3" s="87"/>
      <c r="D3" s="20" t="str">
        <f>大中項目!B2</f>
        <v>Rest</v>
      </c>
      <c r="E3" s="18" t="s">
        <v>109</v>
      </c>
      <c r="F3" s="8">
        <v>42164</v>
      </c>
      <c r="G3" s="8"/>
      <c r="H3" s="8"/>
    </row>
    <row r="4" spans="1:9" x14ac:dyDescent="0.15">
      <c r="A4" s="9"/>
      <c r="B4" s="9"/>
      <c r="C4" s="9"/>
      <c r="D4" s="9"/>
      <c r="E4" s="9"/>
      <c r="F4" s="9"/>
      <c r="G4" s="9"/>
      <c r="H4" s="9"/>
      <c r="I4" s="9"/>
    </row>
    <row r="5" spans="1:9" x14ac:dyDescent="0.15">
      <c r="A5" s="88" t="s">
        <v>13</v>
      </c>
      <c r="B5" s="89"/>
      <c r="C5" s="89"/>
      <c r="D5" s="89"/>
      <c r="E5" s="89"/>
      <c r="F5" s="89"/>
      <c r="G5" s="89"/>
      <c r="H5" s="89"/>
      <c r="I5" s="90"/>
    </row>
    <row r="6" spans="1:9" ht="42" customHeight="1" x14ac:dyDescent="0.15">
      <c r="A6" s="91" t="s">
        <v>14</v>
      </c>
      <c r="B6" s="92"/>
      <c r="C6" s="92"/>
      <c r="D6" s="92"/>
      <c r="E6" s="92"/>
      <c r="F6" s="92"/>
      <c r="G6" s="92"/>
      <c r="H6" s="92"/>
      <c r="I6" s="93"/>
    </row>
    <row r="7" spans="1:9" x14ac:dyDescent="0.15">
      <c r="A7" s="10"/>
      <c r="B7" s="10"/>
      <c r="C7" s="10"/>
      <c r="D7" s="10"/>
      <c r="E7" s="10"/>
      <c r="F7" s="10"/>
      <c r="G7" s="10"/>
      <c r="H7" s="10"/>
      <c r="I7" s="10"/>
    </row>
    <row r="8" spans="1:9" ht="27" x14ac:dyDescent="0.15">
      <c r="A8" s="5" t="s">
        <v>4</v>
      </c>
      <c r="B8" s="6" t="s">
        <v>21</v>
      </c>
      <c r="C8" s="5" t="s">
        <v>15</v>
      </c>
      <c r="D8" s="5" t="s">
        <v>16</v>
      </c>
      <c r="E8" s="5" t="s">
        <v>17</v>
      </c>
      <c r="F8" s="6" t="s">
        <v>22</v>
      </c>
      <c r="G8" s="6" t="s">
        <v>23</v>
      </c>
      <c r="H8" s="5" t="s">
        <v>18</v>
      </c>
      <c r="I8" s="5" t="s">
        <v>19</v>
      </c>
    </row>
    <row r="9" spans="1:9" ht="157.5" customHeight="1" x14ac:dyDescent="0.15">
      <c r="A9" s="58" t="s">
        <v>110</v>
      </c>
      <c r="B9" s="55">
        <f t="shared" ref="B9:B12" ca="1" si="0">IF(A9&lt;&gt;"",1,INDIRECT(ADDRESS(ROW(B9)-1,COLUMN(B9),4))+1)</f>
        <v>1</v>
      </c>
      <c r="C9" s="59" t="s">
        <v>24</v>
      </c>
      <c r="D9" s="33" t="s">
        <v>112</v>
      </c>
      <c r="E9" s="31" t="s">
        <v>48</v>
      </c>
      <c r="F9" s="60" t="s">
        <v>113</v>
      </c>
      <c r="G9" s="33"/>
      <c r="H9" s="31" t="s">
        <v>143</v>
      </c>
      <c r="I9" s="61" t="s">
        <v>91</v>
      </c>
    </row>
    <row r="10" spans="1:9" ht="135" x14ac:dyDescent="0.15">
      <c r="A10" s="48" t="s">
        <v>111</v>
      </c>
      <c r="B10" s="48">
        <f t="shared" ca="1" si="0"/>
        <v>1</v>
      </c>
      <c r="C10" s="49" t="s">
        <v>24</v>
      </c>
      <c r="D10" s="50" t="s">
        <v>117</v>
      </c>
      <c r="E10" s="50"/>
      <c r="F10" s="51" t="s">
        <v>116</v>
      </c>
      <c r="G10" s="50"/>
      <c r="H10" s="50" t="s">
        <v>119</v>
      </c>
      <c r="I10" s="52" t="s">
        <v>91</v>
      </c>
    </row>
    <row r="11" spans="1:9" ht="121.5" x14ac:dyDescent="0.15">
      <c r="A11" s="54" t="s">
        <v>118</v>
      </c>
      <c r="B11" s="55">
        <f t="shared" ca="1" si="0"/>
        <v>1</v>
      </c>
      <c r="C11" s="56" t="s">
        <v>24</v>
      </c>
      <c r="D11" s="31" t="s">
        <v>120</v>
      </c>
      <c r="E11" s="33" t="s">
        <v>124</v>
      </c>
      <c r="F11" s="32" t="s">
        <v>218</v>
      </c>
      <c r="G11" s="31"/>
      <c r="H11" s="31" t="s">
        <v>217</v>
      </c>
      <c r="I11" s="57" t="s">
        <v>91</v>
      </c>
    </row>
    <row r="12" spans="1:9" ht="148.5" x14ac:dyDescent="0.15">
      <c r="A12" s="54" t="s">
        <v>123</v>
      </c>
      <c r="B12" s="55">
        <f t="shared" ca="1" si="0"/>
        <v>1</v>
      </c>
      <c r="C12" s="56" t="s">
        <v>24</v>
      </c>
      <c r="D12" s="31" t="s">
        <v>122</v>
      </c>
      <c r="E12" s="33" t="s">
        <v>162</v>
      </c>
      <c r="F12" s="31" t="s">
        <v>219</v>
      </c>
      <c r="G12" s="31"/>
      <c r="H12" s="31" t="s">
        <v>177</v>
      </c>
      <c r="I12" s="57" t="s">
        <v>91</v>
      </c>
    </row>
    <row r="13" spans="1:9" x14ac:dyDescent="0.15">
      <c r="A13" s="11"/>
      <c r="B13" s="21"/>
      <c r="C13" s="12"/>
      <c r="D13" s="13"/>
      <c r="E13" s="16"/>
      <c r="F13" s="13"/>
      <c r="G13" s="13"/>
      <c r="H13" s="13"/>
      <c r="I13" s="14"/>
    </row>
    <row r="14" spans="1:9" x14ac:dyDescent="0.15">
      <c r="A14" s="34"/>
      <c r="B14" s="21"/>
      <c r="C14" s="12"/>
      <c r="D14" s="13"/>
      <c r="E14" s="16"/>
      <c r="F14" s="13"/>
      <c r="G14" s="13"/>
      <c r="H14" s="13"/>
      <c r="I14" s="14"/>
    </row>
  </sheetData>
  <mergeCells count="5">
    <mergeCell ref="A1:B1"/>
    <mergeCell ref="A2:B3"/>
    <mergeCell ref="C2:C3"/>
    <mergeCell ref="A5:I5"/>
    <mergeCell ref="A6:I6"/>
  </mergeCells>
  <phoneticPr fontId="2"/>
  <conditionalFormatting sqref="B9:B14">
    <cfRule type="expression" dxfId="3" priority="1">
      <formula>B9&lt;&gt;""</formula>
    </cfRule>
  </conditionalFormatting>
  <dataValidations count="2">
    <dataValidation type="list" allowBlank="1" showInputMessage="1" showErrorMessage="1" sqref="I9:I14">
      <formula1>"Selenium:○,Seleniumu:△,Selenium:×,JUnit:○,JUnit:△,Junit:×,手動実行,机上"</formula1>
    </dataValidation>
    <dataValidation type="list" allowBlank="1" showInputMessage="1" showErrorMessage="1" sqref="C9:C1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zoomScale="85" zoomScaleNormal="85" workbookViewId="0">
      <pane ySplit="8" topLeftCell="A9" activePane="bottomLeft" state="frozen"/>
      <selection pane="bottomLeft" activeCell="H12" sqref="H1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0" t="s">
        <v>6</v>
      </c>
      <c r="B1" s="81"/>
      <c r="C1" s="5" t="s">
        <v>7</v>
      </c>
      <c r="D1" s="5" t="s">
        <v>8</v>
      </c>
      <c r="E1" s="5" t="s">
        <v>9</v>
      </c>
      <c r="F1" s="5" t="s">
        <v>10</v>
      </c>
      <c r="G1" s="5" t="s">
        <v>11</v>
      </c>
      <c r="H1" s="6" t="s">
        <v>12</v>
      </c>
    </row>
    <row r="2" spans="1:9" x14ac:dyDescent="0.15">
      <c r="A2" s="82" t="s">
        <v>20</v>
      </c>
      <c r="B2" s="83"/>
      <c r="C2" s="86">
        <f>COUNTA($D$9:$D$65499)</f>
        <v>3</v>
      </c>
      <c r="D2" s="20" t="str">
        <f>大中項目!B1</f>
        <v>REST</v>
      </c>
      <c r="E2" s="18" t="s">
        <v>193</v>
      </c>
      <c r="F2" s="8" t="s">
        <v>192</v>
      </c>
      <c r="G2" s="8"/>
      <c r="H2" s="7"/>
    </row>
    <row r="3" spans="1:9" x14ac:dyDescent="0.15">
      <c r="A3" s="84"/>
      <c r="B3" s="85"/>
      <c r="C3" s="87"/>
      <c r="D3" s="20" t="str">
        <f>大中項目!B2</f>
        <v>Rest</v>
      </c>
      <c r="E3" s="77" t="s">
        <v>179</v>
      </c>
      <c r="F3" s="8">
        <v>42362</v>
      </c>
      <c r="G3" s="8"/>
      <c r="H3" s="8"/>
    </row>
    <row r="4" spans="1:9" x14ac:dyDescent="0.15">
      <c r="A4" s="9"/>
      <c r="B4" s="9"/>
      <c r="C4" s="9"/>
      <c r="D4" s="9"/>
      <c r="E4" s="9"/>
      <c r="F4" s="9"/>
      <c r="G4" s="9"/>
      <c r="H4" s="9"/>
      <c r="I4" s="9"/>
    </row>
    <row r="5" spans="1:9" x14ac:dyDescent="0.15">
      <c r="A5" s="88" t="s">
        <v>13</v>
      </c>
      <c r="B5" s="89"/>
      <c r="C5" s="89"/>
      <c r="D5" s="89"/>
      <c r="E5" s="89"/>
      <c r="F5" s="89"/>
      <c r="G5" s="89"/>
      <c r="H5" s="89"/>
      <c r="I5" s="90"/>
    </row>
    <row r="6" spans="1:9" ht="42" customHeight="1" x14ac:dyDescent="0.15">
      <c r="A6" s="91" t="s">
        <v>14</v>
      </c>
      <c r="B6" s="92"/>
      <c r="C6" s="92"/>
      <c r="D6" s="92"/>
      <c r="E6" s="92"/>
      <c r="F6" s="92"/>
      <c r="G6" s="92"/>
      <c r="H6" s="92"/>
      <c r="I6" s="93"/>
    </row>
    <row r="7" spans="1:9" x14ac:dyDescent="0.15">
      <c r="A7" s="10"/>
      <c r="B7" s="10"/>
      <c r="C7" s="10"/>
      <c r="D7" s="10"/>
      <c r="E7" s="10"/>
      <c r="F7" s="10"/>
      <c r="G7" s="10"/>
      <c r="H7" s="10"/>
      <c r="I7" s="10"/>
    </row>
    <row r="8" spans="1:9" ht="27" x14ac:dyDescent="0.15">
      <c r="A8" s="76" t="s">
        <v>4</v>
      </c>
      <c r="B8" s="6" t="s">
        <v>191</v>
      </c>
      <c r="C8" s="5" t="s">
        <v>15</v>
      </c>
      <c r="D8" s="5" t="s">
        <v>16</v>
      </c>
      <c r="E8" s="5" t="s">
        <v>17</v>
      </c>
      <c r="F8" s="6" t="s">
        <v>22</v>
      </c>
      <c r="G8" s="6" t="s">
        <v>23</v>
      </c>
      <c r="H8" s="5" t="s">
        <v>18</v>
      </c>
      <c r="I8" s="5" t="s">
        <v>19</v>
      </c>
    </row>
    <row r="9" spans="1:9" ht="157.5" customHeight="1" x14ac:dyDescent="0.15">
      <c r="A9" s="58" t="s">
        <v>190</v>
      </c>
      <c r="B9" s="70">
        <v>1</v>
      </c>
      <c r="C9" s="59" t="s">
        <v>24</v>
      </c>
      <c r="D9" s="23" t="s">
        <v>189</v>
      </c>
      <c r="E9" s="16" t="s">
        <v>201</v>
      </c>
      <c r="F9" s="23" t="s">
        <v>188</v>
      </c>
      <c r="G9" s="13"/>
      <c r="H9" s="31" t="s">
        <v>228</v>
      </c>
      <c r="I9" s="61" t="s">
        <v>183</v>
      </c>
    </row>
    <row r="10" spans="1:9" ht="162" x14ac:dyDescent="0.15">
      <c r="A10" s="75"/>
      <c r="B10" s="70">
        <v>2</v>
      </c>
      <c r="C10" s="74" t="s">
        <v>24</v>
      </c>
      <c r="D10" s="73" t="s">
        <v>187</v>
      </c>
      <c r="E10" s="66" t="s">
        <v>202</v>
      </c>
      <c r="F10" s="73" t="s">
        <v>186</v>
      </c>
      <c r="G10" s="66"/>
      <c r="H10" s="66" t="s">
        <v>229</v>
      </c>
      <c r="I10" s="72" t="s">
        <v>183</v>
      </c>
    </row>
    <row r="11" spans="1:9" ht="135" x14ac:dyDescent="0.15">
      <c r="A11" s="71"/>
      <c r="B11" s="70">
        <v>3</v>
      </c>
      <c r="C11" s="56" t="s">
        <v>24</v>
      </c>
      <c r="D11" s="32" t="s">
        <v>185</v>
      </c>
      <c r="E11" s="33" t="s">
        <v>203</v>
      </c>
      <c r="F11" s="32" t="s">
        <v>184</v>
      </c>
      <c r="G11" s="31"/>
      <c r="H11" s="31" t="s">
        <v>229</v>
      </c>
      <c r="I11" s="57" t="s">
        <v>183</v>
      </c>
    </row>
    <row r="12" spans="1:9" x14ac:dyDescent="0.15">
      <c r="A12" s="69"/>
      <c r="B12" s="55"/>
      <c r="C12" s="56"/>
      <c r="D12" s="31"/>
      <c r="E12" s="33"/>
      <c r="F12" s="31"/>
      <c r="G12" s="31"/>
      <c r="H12" s="31"/>
      <c r="I12" s="57"/>
    </row>
    <row r="13" spans="1:9" x14ac:dyDescent="0.15">
      <c r="A13" s="11"/>
      <c r="B13" s="21"/>
      <c r="C13" s="12"/>
      <c r="D13" s="13"/>
      <c r="E13" s="16"/>
      <c r="F13" s="13"/>
      <c r="G13" s="13"/>
      <c r="H13" s="13"/>
      <c r="I13" s="14"/>
    </row>
    <row r="14" spans="1:9" x14ac:dyDescent="0.15">
      <c r="A14" s="34"/>
      <c r="B14" s="21"/>
      <c r="C14" s="12"/>
      <c r="D14" s="13"/>
      <c r="E14" s="16"/>
      <c r="F14" s="13"/>
      <c r="G14" s="13"/>
      <c r="H14" s="13"/>
      <c r="I14" s="14"/>
    </row>
  </sheetData>
  <mergeCells count="5">
    <mergeCell ref="A1:B1"/>
    <mergeCell ref="A2:B3"/>
    <mergeCell ref="C2:C3"/>
    <mergeCell ref="A5:I5"/>
    <mergeCell ref="A6:I6"/>
  </mergeCells>
  <phoneticPr fontId="2"/>
  <conditionalFormatting sqref="B9:B14">
    <cfRule type="expression" dxfId="2" priority="1">
      <formula>B9&lt;&gt;""</formula>
    </cfRule>
  </conditionalFormatting>
  <dataValidations count="2">
    <dataValidation type="list" allowBlank="1" showInputMessage="1" showErrorMessage="1" sqref="I9:I14">
      <formula1>"Selenium:○,Seleniumu:△,Selenium:×,JUnit:○,JUnit:△,Junit:×,手動実行,机上"</formula1>
    </dataValidation>
    <dataValidation type="list" allowBlank="1" showInputMessage="1" showErrorMessage="1" sqref="C9:C1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tabSelected="1" zoomScale="85" zoomScaleNormal="85" workbookViewId="0">
      <pane ySplit="8" topLeftCell="A9" activePane="bottomLeft" state="frozen"/>
      <selection pane="bottomLeft" activeCell="G4" sqref="G4"/>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0" t="s">
        <v>6</v>
      </c>
      <c r="B1" s="81"/>
      <c r="C1" s="5" t="s">
        <v>7</v>
      </c>
      <c r="D1" s="5" t="s">
        <v>8</v>
      </c>
      <c r="E1" s="5" t="s">
        <v>9</v>
      </c>
      <c r="F1" s="5" t="s">
        <v>194</v>
      </c>
      <c r="G1" s="5" t="s">
        <v>11</v>
      </c>
      <c r="H1" s="6" t="s">
        <v>12</v>
      </c>
    </row>
    <row r="2" spans="1:9" x14ac:dyDescent="0.15">
      <c r="A2" s="82" t="s">
        <v>20</v>
      </c>
      <c r="B2" s="83"/>
      <c r="C2" s="86">
        <f>COUNTA($D$9:$D$65499)</f>
        <v>1</v>
      </c>
      <c r="D2" s="20" t="str">
        <f>大中項目!B1</f>
        <v>REST</v>
      </c>
      <c r="E2" s="18" t="s">
        <v>195</v>
      </c>
      <c r="F2" s="8" t="s">
        <v>192</v>
      </c>
      <c r="G2" s="8" t="s">
        <v>225</v>
      </c>
      <c r="H2" s="7"/>
    </row>
    <row r="3" spans="1:9" x14ac:dyDescent="0.15">
      <c r="A3" s="84"/>
      <c r="B3" s="85"/>
      <c r="C3" s="87"/>
      <c r="D3" s="20" t="str">
        <f>大中項目!B2</f>
        <v>Rest</v>
      </c>
      <c r="E3" s="77" t="s">
        <v>196</v>
      </c>
      <c r="F3" s="8">
        <v>42362</v>
      </c>
      <c r="G3" s="8">
        <v>43959</v>
      </c>
      <c r="H3" s="8"/>
    </row>
    <row r="4" spans="1:9" x14ac:dyDescent="0.15">
      <c r="A4" s="9"/>
      <c r="B4" s="9"/>
      <c r="C4" s="9"/>
      <c r="D4" s="9"/>
      <c r="E4" s="9"/>
      <c r="F4" s="9"/>
      <c r="G4" s="9"/>
      <c r="H4" s="9"/>
      <c r="I4" s="9"/>
    </row>
    <row r="5" spans="1:9" x14ac:dyDescent="0.15">
      <c r="A5" s="88" t="s">
        <v>13</v>
      </c>
      <c r="B5" s="89"/>
      <c r="C5" s="89"/>
      <c r="D5" s="89"/>
      <c r="E5" s="89"/>
      <c r="F5" s="89"/>
      <c r="G5" s="89"/>
      <c r="H5" s="89"/>
      <c r="I5" s="90"/>
    </row>
    <row r="6" spans="1:9" ht="42" customHeight="1" x14ac:dyDescent="0.15">
      <c r="A6" s="91" t="s">
        <v>14</v>
      </c>
      <c r="B6" s="92"/>
      <c r="C6" s="92"/>
      <c r="D6" s="92"/>
      <c r="E6" s="92"/>
      <c r="F6" s="92"/>
      <c r="G6" s="92"/>
      <c r="H6" s="92"/>
      <c r="I6" s="93"/>
    </row>
    <row r="7" spans="1:9" x14ac:dyDescent="0.15">
      <c r="A7" s="10"/>
      <c r="B7" s="10"/>
      <c r="C7" s="10"/>
      <c r="D7" s="10"/>
      <c r="E7" s="10"/>
      <c r="F7" s="10"/>
      <c r="G7" s="10"/>
      <c r="H7" s="10"/>
      <c r="I7" s="10"/>
    </row>
    <row r="8" spans="1:9" ht="27" x14ac:dyDescent="0.15">
      <c r="A8" s="76" t="s">
        <v>4</v>
      </c>
      <c r="B8" s="6" t="s">
        <v>191</v>
      </c>
      <c r="C8" s="5" t="s">
        <v>15</v>
      </c>
      <c r="D8" s="5" t="s">
        <v>16</v>
      </c>
      <c r="E8" s="5" t="s">
        <v>17</v>
      </c>
      <c r="F8" s="6" t="s">
        <v>22</v>
      </c>
      <c r="G8" s="6" t="s">
        <v>23</v>
      </c>
      <c r="H8" s="5" t="s">
        <v>18</v>
      </c>
      <c r="I8" s="5" t="s">
        <v>19</v>
      </c>
    </row>
    <row r="9" spans="1:9" ht="216" x14ac:dyDescent="0.15">
      <c r="A9" s="58" t="s">
        <v>197</v>
      </c>
      <c r="B9" s="70">
        <v>1</v>
      </c>
      <c r="C9" s="59" t="s">
        <v>24</v>
      </c>
      <c r="D9" s="23" t="s">
        <v>198</v>
      </c>
      <c r="E9" s="16" t="s">
        <v>199</v>
      </c>
      <c r="F9" s="23" t="s">
        <v>200</v>
      </c>
      <c r="G9" s="13"/>
      <c r="H9" s="31" t="s">
        <v>227</v>
      </c>
      <c r="I9" s="61" t="s">
        <v>183</v>
      </c>
    </row>
    <row r="10" spans="1:9" x14ac:dyDescent="0.15">
      <c r="A10" s="78"/>
      <c r="B10" s="70"/>
      <c r="C10" s="74"/>
      <c r="D10" s="73"/>
      <c r="E10" s="66"/>
      <c r="F10" s="73"/>
      <c r="G10" s="66"/>
      <c r="H10" s="66"/>
      <c r="I10" s="72"/>
    </row>
    <row r="11" spans="1:9" x14ac:dyDescent="0.15">
      <c r="A11" s="79"/>
      <c r="B11" s="70"/>
      <c r="C11" s="56"/>
      <c r="D11" s="32"/>
      <c r="E11" s="33"/>
      <c r="F11" s="32"/>
      <c r="G11" s="31"/>
      <c r="H11" s="31"/>
      <c r="I11" s="57"/>
    </row>
    <row r="12" spans="1:9" x14ac:dyDescent="0.15">
      <c r="A12" s="69"/>
      <c r="B12" s="55"/>
      <c r="C12" s="56"/>
      <c r="D12" s="31"/>
      <c r="E12" s="33"/>
      <c r="F12" s="31"/>
      <c r="G12" s="31"/>
      <c r="H12" s="31"/>
      <c r="I12" s="57"/>
    </row>
    <row r="13" spans="1:9" x14ac:dyDescent="0.15">
      <c r="A13" s="11"/>
      <c r="B13" s="21"/>
      <c r="C13" s="12"/>
      <c r="D13" s="13"/>
      <c r="E13" s="16"/>
      <c r="F13" s="13"/>
      <c r="G13" s="13"/>
      <c r="H13" s="13"/>
      <c r="I13" s="14"/>
    </row>
    <row r="14" spans="1:9" x14ac:dyDescent="0.15">
      <c r="A14" s="34"/>
      <c r="B14" s="21"/>
      <c r="C14" s="12"/>
      <c r="D14" s="13"/>
      <c r="E14" s="16"/>
      <c r="F14" s="13"/>
      <c r="G14" s="13"/>
      <c r="H14" s="13"/>
      <c r="I14" s="14"/>
    </row>
  </sheetData>
  <mergeCells count="5">
    <mergeCell ref="A1:B1"/>
    <mergeCell ref="A2:B3"/>
    <mergeCell ref="C2:C3"/>
    <mergeCell ref="A5:I5"/>
    <mergeCell ref="A6:I6"/>
  </mergeCells>
  <phoneticPr fontId="2"/>
  <conditionalFormatting sqref="B9:B14">
    <cfRule type="expression" dxfId="1" priority="1">
      <formula>B9&lt;&gt;""</formula>
    </cfRule>
  </conditionalFormatting>
  <dataValidations count="2">
    <dataValidation type="list" allowBlank="1" showInputMessage="1" showErrorMessage="1" sqref="C9:C14">
      <formula1>"正常,クライアントエラー,サーバーエラー"</formula1>
    </dataValidation>
    <dataValidation type="list" allowBlank="1" showInputMessage="1" showErrorMessage="1" sqref="I9:I14">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10</vt:i4>
      </vt:variant>
    </vt:vector>
  </HeadingPairs>
  <TitlesOfParts>
    <vt:vector size="20" baseType="lpstr">
      <vt:lpstr>大中項目</vt:lpstr>
      <vt:lpstr>REST01</vt:lpstr>
      <vt:lpstr>REST02</vt:lpstr>
      <vt:lpstr>REST03</vt:lpstr>
      <vt:lpstr>REST04</vt:lpstr>
      <vt:lpstr>REST05</vt:lpstr>
      <vt:lpstr>REST06</vt:lpstr>
      <vt:lpstr>REST07</vt:lpstr>
      <vt:lpstr>REST08</vt:lpstr>
      <vt:lpstr>REST09</vt:lpstr>
      <vt:lpstr>REST01!Print_Titles</vt:lpstr>
      <vt:lpstr>REST02!Print_Titles</vt:lpstr>
      <vt:lpstr>REST03!Print_Titles</vt:lpstr>
      <vt:lpstr>REST04!Print_Titles</vt:lpstr>
      <vt:lpstr>REST05!Print_Titles</vt:lpstr>
      <vt:lpstr>REST06!Print_Titles</vt:lpstr>
      <vt:lpstr>REST07!Print_Titles</vt:lpstr>
      <vt:lpstr>REST08!Print_Titles</vt:lpstr>
      <vt:lpstr>REST09!Print_Titles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岩堀　奨平</cp:lastModifiedBy>
  <cp:lastPrinted>2015-06-23T08:51:39Z</cp:lastPrinted>
  <dcterms:created xsi:type="dcterms:W3CDTF">2013-11-07T11:05:46Z</dcterms:created>
  <dcterms:modified xsi:type="dcterms:W3CDTF">2020-05-08T05:50:21Z</dcterms:modified>
</cp:coreProperties>
</file>