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ring-functionaltest\docs\02_機能毎のテスト\"/>
    </mc:Choice>
  </mc:AlternateContent>
  <bookViews>
    <workbookView xWindow="1440" yWindow="3465" windowWidth="25020" windowHeight="8340"/>
  </bookViews>
  <sheets>
    <sheet name="大中項目" sheetId="1" r:id="rId1"/>
    <sheet name="XSPR01" sheetId="6" r:id="rId2"/>
    <sheet name="XSPR02" sheetId="7" r:id="rId3"/>
    <sheet name="XSPR03" sheetId="8" r:id="rId4"/>
  </sheets>
  <definedNames>
    <definedName name="_xlnm.Print_Titles" localSheetId="1">XSPR01!$1:$8</definedName>
    <definedName name="_xlnm.Print_Titles" localSheetId="2">XSPR02!$1:$8</definedName>
    <definedName name="_xlnm.Print_Titles" localSheetId="3">XSPR03!$1:$8</definedName>
    <definedName name="_xlnm.Print_Titles" localSheetId="0">大中項目!$1:$4</definedName>
  </definedNames>
  <calcPr calcId="152511"/>
</workbook>
</file>

<file path=xl/calcChain.xml><?xml version="1.0" encoding="utf-8"?>
<calcChain xmlns="http://schemas.openxmlformats.org/spreadsheetml/2006/main">
  <c r="E3" i="8" l="1"/>
  <c r="D3" i="8"/>
  <c r="D2" i="8"/>
  <c r="C2" i="8"/>
  <c r="E3" i="7"/>
  <c r="D3" i="7"/>
  <c r="D2" i="7"/>
  <c r="C2" i="7"/>
  <c r="E3" i="6" l="1"/>
  <c r="D3" i="6" l="1"/>
  <c r="D2" i="6"/>
  <c r="A7" i="1"/>
  <c r="E2" i="8" s="1"/>
  <c r="A6" i="1"/>
  <c r="E2" i="7" s="1"/>
  <c r="A5" i="1"/>
  <c r="E2" i="6" s="1"/>
  <c r="C5" i="1" l="1"/>
  <c r="A9" i="6" s="1"/>
  <c r="B9" i="6"/>
  <c r="B10" i="6"/>
  <c r="C6" i="1" l="1"/>
  <c r="A9" i="7" s="1"/>
  <c r="B9" i="7" s="1"/>
  <c r="B10" i="7"/>
  <c r="B11" i="6"/>
  <c r="C7" i="1" l="1"/>
  <c r="A9" i="8" s="1"/>
  <c r="B9" i="8" s="1"/>
  <c r="B10" i="8"/>
  <c r="B11" i="7"/>
  <c r="C2" i="6" l="1"/>
  <c r="C2" i="1" s="1"/>
  <c r="B11" i="8"/>
</calcChain>
</file>

<file path=xl/sharedStrings.xml><?xml version="1.0" encoding="utf-8"?>
<sst xmlns="http://schemas.openxmlformats.org/spreadsheetml/2006/main" count="120" uniqueCount="60">
  <si>
    <t>機能ID</t>
    <rPh sb="0" eb="2">
      <t>キノウ</t>
    </rPh>
    <phoneticPr fontId="2"/>
  </si>
  <si>
    <t>機能名</t>
    <rPh sb="0" eb="3">
      <t>キノウメイ</t>
    </rPh>
    <phoneticPr fontId="2"/>
  </si>
  <si>
    <t>大項目ID</t>
    <rPh sb="0" eb="3">
      <t>ダイコウモク</t>
    </rPh>
    <phoneticPr fontId="2"/>
  </si>
  <si>
    <t>大項目</t>
    <rPh sb="0" eb="3">
      <t>ダイコウモク</t>
    </rPh>
    <phoneticPr fontId="2"/>
  </si>
  <si>
    <t>中項目ID</t>
    <rPh sb="0" eb="3">
      <t>チュウコウモク</t>
    </rPh>
    <phoneticPr fontId="2"/>
  </si>
  <si>
    <t>中項目</t>
    <rPh sb="0" eb="3">
      <t>チュウコウモク</t>
    </rPh>
    <phoneticPr fontId="2"/>
  </si>
  <si>
    <t>試験項目表</t>
    <rPh sb="0" eb="2">
      <t>シケン</t>
    </rPh>
    <rPh sb="2" eb="4">
      <t>コウモク</t>
    </rPh>
    <phoneticPr fontId="8"/>
  </si>
  <si>
    <t>件数</t>
    <rPh sb="0" eb="2">
      <t>ケンスウ</t>
    </rPh>
    <phoneticPr fontId="8"/>
  </si>
  <si>
    <t>機能ID/機能名</t>
    <rPh sb="0" eb="2">
      <t>キノウ</t>
    </rPh>
    <rPh sb="5" eb="7">
      <t>キノウ</t>
    </rPh>
    <rPh sb="7" eb="8">
      <t>メイ</t>
    </rPh>
    <phoneticPr fontId="8"/>
  </si>
  <si>
    <t>大項目ID/大項目名</t>
    <rPh sb="0" eb="3">
      <t>ダイコウモク</t>
    </rPh>
    <rPh sb="6" eb="9">
      <t>ダイコウモク</t>
    </rPh>
    <rPh sb="9" eb="10">
      <t>メイ</t>
    </rPh>
    <phoneticPr fontId="8"/>
  </si>
  <si>
    <t>作成者/作成日</t>
    <phoneticPr fontId="8"/>
  </si>
  <si>
    <t>更新者/更新日</t>
    <rPh sb="0" eb="3">
      <t>コウシンシャ</t>
    </rPh>
    <rPh sb="4" eb="7">
      <t>コウシンビ</t>
    </rPh>
    <phoneticPr fontId="8"/>
  </si>
  <si>
    <t>レビュー実施者/
レビュー日</t>
    <rPh sb="13" eb="14">
      <t>ビ</t>
    </rPh>
    <phoneticPr fontId="8"/>
  </si>
  <si>
    <t>特記事項</t>
    <rPh sb="0" eb="2">
      <t>トッキ</t>
    </rPh>
    <rPh sb="2" eb="4">
      <t>ジコウ</t>
    </rPh>
    <phoneticPr fontId="8"/>
  </si>
  <si>
    <t>特になし</t>
    <rPh sb="0" eb="1">
      <t>トク</t>
    </rPh>
    <phoneticPr fontId="2"/>
  </si>
  <si>
    <t>分類</t>
    <rPh sb="0" eb="2">
      <t>ブンルイ</t>
    </rPh>
    <phoneticPr fontId="2"/>
  </si>
  <si>
    <t>試験項目</t>
    <rPh sb="0" eb="2">
      <t>シケン</t>
    </rPh>
    <rPh sb="2" eb="4">
      <t>コウモク</t>
    </rPh>
    <phoneticPr fontId="2"/>
  </si>
  <si>
    <t>試験条件</t>
    <rPh sb="0" eb="2">
      <t>シケン</t>
    </rPh>
    <rPh sb="2" eb="4">
      <t>ジョウケン</t>
    </rPh>
    <phoneticPr fontId="2"/>
  </si>
  <si>
    <t>確認内容</t>
    <rPh sb="0" eb="2">
      <t>カクニン</t>
    </rPh>
    <rPh sb="2" eb="4">
      <t>ナイヨウ</t>
    </rPh>
    <phoneticPr fontId="2"/>
  </si>
  <si>
    <t>確認方法</t>
    <rPh sb="0" eb="2">
      <t>カクニン</t>
    </rPh>
    <rPh sb="2" eb="4">
      <t>ホウホウ</t>
    </rPh>
    <phoneticPr fontId="2"/>
  </si>
  <si>
    <t>大中項目へ</t>
    <rPh sb="0" eb="2">
      <t>ダイチュウ</t>
    </rPh>
    <rPh sb="2" eb="4">
      <t>コウモク</t>
    </rPh>
    <phoneticPr fontId="2"/>
  </si>
  <si>
    <t>Case
ID</t>
    <phoneticPr fontId="2"/>
  </si>
  <si>
    <t>試験条件詳細【事前条件】</t>
    <rPh sb="7" eb="9">
      <t>ジゼン</t>
    </rPh>
    <rPh sb="9" eb="11">
      <t>ジョウケン</t>
    </rPh>
    <phoneticPr fontId="8"/>
  </si>
  <si>
    <t>試験条件詳細【実施条件】</t>
    <phoneticPr fontId="8"/>
  </si>
  <si>
    <t>総件数</t>
    <rPh sb="0" eb="3">
      <t>ソウケンスウ</t>
    </rPh>
    <phoneticPr fontId="2"/>
  </si>
  <si>
    <t>XSPR</t>
    <phoneticPr fontId="2"/>
  </si>
  <si>
    <t>XSS対策</t>
    <rPh sb="3" eb="5">
      <t>タイサク</t>
    </rPh>
    <phoneticPr fontId="2"/>
  </si>
  <si>
    <t>正常</t>
  </si>
  <si>
    <t>飯田晃平</t>
    <rPh sb="0" eb="2">
      <t>イイダ</t>
    </rPh>
    <rPh sb="2" eb="4">
      <t>コウヘイ</t>
    </rPh>
    <phoneticPr fontId="2"/>
  </si>
  <si>
    <t>Selenium:○</t>
  </si>
  <si>
    <t>エスケープ対象外の値の場合のテスト</t>
    <rPh sb="5" eb="8">
      <t>タイショウガイ</t>
    </rPh>
    <rPh sb="9" eb="10">
      <t>アタイ</t>
    </rPh>
    <rPh sb="11" eb="13">
      <t>バアイ</t>
    </rPh>
    <phoneticPr fontId="2"/>
  </si>
  <si>
    <t>出力された値が「Spring Framework」であること。</t>
    <rPh sb="0" eb="2">
      <t>シュツリョク</t>
    </rPh>
    <rPh sb="5" eb="6">
      <t>アタイ</t>
    </rPh>
    <phoneticPr fontId="2"/>
  </si>
  <si>
    <t>出力値のエスケープ</t>
    <rPh sb="0" eb="2">
      <t>シュツリョク</t>
    </rPh>
    <rPh sb="2" eb="3">
      <t>アタイ</t>
    </rPh>
    <phoneticPr fontId="2"/>
  </si>
  <si>
    <t>出力値のエスケープ(Javascript)</t>
    <rPh sb="0" eb="2">
      <t>シュツリョク</t>
    </rPh>
    <rPh sb="2" eb="3">
      <t>チ</t>
    </rPh>
    <phoneticPr fontId="2"/>
  </si>
  <si>
    <t>出力値のエスケープ(Event Handler)</t>
    <rPh sb="0" eb="3">
      <t>シュツリョクチ</t>
    </rPh>
    <phoneticPr fontId="2"/>
  </si>
  <si>
    <t>XSSを引き起こす出力値がエスケープされていることの確認</t>
    <rPh sb="4" eb="5">
      <t>ヒ</t>
    </rPh>
    <rPh sb="6" eb="7">
      <t>オ</t>
    </rPh>
    <rPh sb="9" eb="11">
      <t>シュツリョク</t>
    </rPh>
    <rPh sb="11" eb="12">
      <t>チ</t>
    </rPh>
    <rPh sb="26" eb="28">
      <t>カクニン</t>
    </rPh>
    <phoneticPr fontId="2"/>
  </si>
  <si>
    <t>XSSを引き起こす出力値がエスケープされていることの確認(Javascript)</t>
    <phoneticPr fontId="2"/>
  </si>
  <si>
    <t>XSSを引き起こす出力値がエスケープされていることの確認(Event Handler)</t>
    <phoneticPr fontId="2"/>
  </si>
  <si>
    <t>出力された値が「&lt;script&gt;alert("XSS Attack!")&lt;/script&gt;」であり、alertのタイアログが出力されていないこと。</t>
    <rPh sb="0" eb="2">
      <t>シュツリョク</t>
    </rPh>
    <rPh sb="5" eb="6">
      <t>アタイ</t>
    </rPh>
    <rPh sb="62" eb="64">
      <t>シュツリョク</t>
    </rPh>
    <phoneticPr fontId="2"/>
  </si>
  <si>
    <t>出力された値が「&lt;script&gt;alert('XSS Attack!')&lt;/script&gt;」であり、alertのタイアログが出力されていないこと。</t>
    <phoneticPr fontId="2"/>
  </si>
  <si>
    <t>出力された値が「output is Spring Framework」であること。</t>
    <rPh sb="0" eb="2">
      <t>シュツリョク</t>
    </rPh>
    <rPh sb="5" eb="6">
      <t>アタイ</t>
    </rPh>
    <phoneticPr fontId="2"/>
  </si>
  <si>
    <t>出力された値が「output is '); alert('XSS Attack!'); //.」であること。</t>
    <rPh sb="0" eb="2">
      <t>シュツリョク</t>
    </rPh>
    <rPh sb="5" eb="6">
      <t>アタイ</t>
    </rPh>
    <phoneticPr fontId="2"/>
  </si>
  <si>
    <t>出力された値が「';alert('XSS Attack!');aaa='message」であること。</t>
    <rPh sb="0" eb="2">
      <t>シュツリョク</t>
    </rPh>
    <rPh sb="5" eb="6">
      <t>アタイ</t>
    </rPh>
    <phoneticPr fontId="2"/>
  </si>
  <si>
    <t>出力された値が「';alert("XSS Attack!");aaa='message」であること。</t>
    <phoneticPr fontId="2"/>
  </si>
  <si>
    <t>出力された値が「output is '); alert("XSS Attack!"); //.」であること。</t>
    <phoneticPr fontId="2"/>
  </si>
  <si>
    <t>XSSを引き起こす値が入力された場合のテスト
アラート内をダブルクォートで出力する(alert(""))</t>
    <rPh sb="4" eb="5">
      <t>ヒ</t>
    </rPh>
    <rPh sb="6" eb="7">
      <t>オ</t>
    </rPh>
    <rPh sb="9" eb="10">
      <t>アタイ</t>
    </rPh>
    <rPh sb="11" eb="13">
      <t>ニュウリョク</t>
    </rPh>
    <rPh sb="16" eb="18">
      <t>バアイ</t>
    </rPh>
    <rPh sb="27" eb="28">
      <t>ナイ</t>
    </rPh>
    <rPh sb="37" eb="39">
      <t>シュツリョク</t>
    </rPh>
    <phoneticPr fontId="2"/>
  </si>
  <si>
    <t>XSSを引き起こす値が入力された場合のテスト
アラート内をシングルクォートで出力する(alert(''))</t>
    <rPh sb="4" eb="5">
      <t>ヒ</t>
    </rPh>
    <rPh sb="6" eb="7">
      <t>オ</t>
    </rPh>
    <rPh sb="9" eb="10">
      <t>アタイ</t>
    </rPh>
    <rPh sb="11" eb="13">
      <t>ニュウリョク</t>
    </rPh>
    <rPh sb="16" eb="18">
      <t>バアイ</t>
    </rPh>
    <rPh sb="27" eb="28">
      <t>ナイ</t>
    </rPh>
    <rPh sb="38" eb="40">
      <t>シュツリョク</t>
    </rPh>
    <phoneticPr fontId="2"/>
  </si>
  <si>
    <t>Javascriptの出力値にXSSを引き起こす値が入力された場合のテスト
アラート内をシングルクォートで出力する(alert(''))</t>
    <rPh sb="11" eb="13">
      <t>シュツリョク</t>
    </rPh>
    <rPh sb="13" eb="14">
      <t>チ</t>
    </rPh>
    <rPh sb="19" eb="20">
      <t>ヒ</t>
    </rPh>
    <rPh sb="21" eb="22">
      <t>オ</t>
    </rPh>
    <rPh sb="24" eb="25">
      <t>アタイ</t>
    </rPh>
    <rPh sb="26" eb="28">
      <t>ニュウリョク</t>
    </rPh>
    <rPh sb="31" eb="33">
      <t>バアイ</t>
    </rPh>
    <rPh sb="42" eb="43">
      <t>ナイ</t>
    </rPh>
    <rPh sb="53" eb="55">
      <t>シュツリョク</t>
    </rPh>
    <phoneticPr fontId="2"/>
  </si>
  <si>
    <t>Javascriptの出力値にXSSを引き起こす値が入力された場合のテスト
アラート内をダブルクォートで出力する(alert(""))</t>
    <rPh sb="42" eb="43">
      <t>ナイ</t>
    </rPh>
    <rPh sb="52" eb="54">
      <t>シュツリョク</t>
    </rPh>
    <phoneticPr fontId="2"/>
  </si>
  <si>
    <t>Event Handlerの出力値にXSSを引き起こす値が入力された場合のテスト
アラート内をシングルクォートで出力する(alert(''))</t>
    <rPh sb="14" eb="16">
      <t>シュツリョク</t>
    </rPh>
    <rPh sb="16" eb="17">
      <t>チ</t>
    </rPh>
    <rPh sb="22" eb="23">
      <t>ヒ</t>
    </rPh>
    <rPh sb="24" eb="25">
      <t>オ</t>
    </rPh>
    <rPh sb="27" eb="28">
      <t>アタイ</t>
    </rPh>
    <rPh sb="29" eb="31">
      <t>ニュウリョク</t>
    </rPh>
    <rPh sb="34" eb="36">
      <t>バアイ</t>
    </rPh>
    <rPh sb="45" eb="46">
      <t>ナイ</t>
    </rPh>
    <rPh sb="56" eb="58">
      <t>シュツリョク</t>
    </rPh>
    <phoneticPr fontId="2"/>
  </si>
  <si>
    <t>Event Handlerの出力値にXSSを引き起こす値が入力された場合のテスト
アラート内をダブルクォートで出力する(alert(""))</t>
    <rPh sb="45" eb="46">
      <t>ナイ</t>
    </rPh>
    <rPh sb="55" eb="57">
      <t>シュツリョク</t>
    </rPh>
    <phoneticPr fontId="2"/>
  </si>
  <si>
    <t xml:space="preserve">・JSP
入力値「&lt;script&gt;alert("XSS Attack!")&lt;/script&gt;」をf:h()で出力する。
・Thymeleaf
入力値「&lt;script&gt;alert("XSS Attack!")&lt;/script&gt;」をth:textで出力する。
</t>
    <rPh sb="5" eb="8">
      <t>ニュウリョクチ</t>
    </rPh>
    <rPh sb="54" eb="56">
      <t>シュツリョク</t>
    </rPh>
    <phoneticPr fontId="2"/>
  </si>
  <si>
    <t xml:space="preserve">・JSP
入力値「&lt;script&gt;alert('XSS Attack!')&lt;/script&gt;」をf:h()で出力する。
・Thymeleaf
入力値「&lt;script&gt;alert('XSS Attack!')&lt;/script&gt;」をth:textで出力する。
</t>
    <phoneticPr fontId="2"/>
  </si>
  <si>
    <t xml:space="preserve">・JSP
入力値「Spring Framework」をf:h()で出力する。
・Thymeleaf
入力値「Spring Framework」をth:textで出力する。
</t>
    <rPh sb="5" eb="8">
      <t>ニュウリョクチ</t>
    </rPh>
    <rPh sb="33" eb="35">
      <t>シュツリョク</t>
    </rPh>
    <phoneticPr fontId="2"/>
  </si>
  <si>
    <t xml:space="preserve">・JSP
入力値「';alert('XSS Attack!');aaa='message」をf:js()で出力する。
・Thymeleaf
入力値「';alert('XSS Attack!');aaa='message」をth:inline="javascript"と[[xxx]]の形式を用いたインライン記法で出力する。
</t>
    <rPh sb="5" eb="8">
      <t>ニュウリョクチ</t>
    </rPh>
    <rPh sb="53" eb="55">
      <t>シュツリョク</t>
    </rPh>
    <rPh sb="143" eb="145">
      <t>ケイシキ</t>
    </rPh>
    <rPh sb="146" eb="147">
      <t>モチ</t>
    </rPh>
    <rPh sb="154" eb="156">
      <t>キホウ</t>
    </rPh>
    <phoneticPr fontId="2"/>
  </si>
  <si>
    <t xml:space="preserve">・JSP
入力値「';alert("XSS Attack!");aaa='message」をf:js()で出力する。
・Thymeleaf
入力値「';alert("XSS Attack!");aaa='message」をth:inline="javascript"と[[xxx]]の形式を用いたインライン記法で出力する。
</t>
    <phoneticPr fontId="2"/>
  </si>
  <si>
    <t xml:space="preserve">・JSP
入力値「Spring Framework」をf:js()で出力する。
・Thymeleaf
入力値「Spring Framework」をth:inline="javascript"と[[xxx]]の形式を用いたインライン記法で出力する。
</t>
    <rPh sb="5" eb="8">
      <t>ニュウリョクチ</t>
    </rPh>
    <rPh sb="34" eb="36">
      <t>シュツリョク</t>
    </rPh>
    <phoneticPr fontId="2"/>
  </si>
  <si>
    <t xml:space="preserve">・JSP
ハンドラの入力値「'); alert('XSS Attack!'); //」をf:hjs()で出力する。
・Thymeleaf
ハンドラの入力値「'); alert('XSS Attack!'); //」を#strings.escapeJavaScript()で出力する。
</t>
    <rPh sb="10" eb="13">
      <t>ニュウリョクチ</t>
    </rPh>
    <rPh sb="52" eb="54">
      <t>シュツリョク</t>
    </rPh>
    <phoneticPr fontId="2"/>
  </si>
  <si>
    <t xml:space="preserve">・JSP
ハンドラの入力値「'); alert("XSS Attack!"); //」をf:hjs()で出力する。
・Thymeleaf
ハンドラの入力値「'); alert("XSS Attack!"); //」を#strings.escapeJavaScript()で出力する。
</t>
    <phoneticPr fontId="2"/>
  </si>
  <si>
    <t xml:space="preserve">・JSP
入力値「Spring Framework」をf:hjs()で出力する。
・Thymeleaf
入力値「Spring Framework」を#strings.escapeJavaScript()で出力する。
</t>
    <rPh sb="5" eb="8">
      <t>ニュウリョクチ</t>
    </rPh>
    <rPh sb="35" eb="37">
      <t>シュツリョク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</si>
</sst>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&lt;=999]000;[&lt;=9999]000\-00;000\-0000"/>
  </numFmts>
  <fonts count="9" x14ac:knownFonts="1">
    <font>
      <sz val="11"/>
      <color theme="1"/>
      <name val="ＭＳ Ｐゴシック"/>
      <family val="2"/>
      <charset val="128"/>
      <scheme val="minor"/>
    </font>
    <font>
      <b/>
      <sz val="1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</cellStyleXfs>
  <cellXfs count="4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7" fillId="3" borderId="1" xfId="2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 wrapText="1"/>
    </xf>
    <xf numFmtId="0" fontId="6" fillId="0" borderId="1" xfId="2" applyBorder="1" applyAlignment="1">
      <alignment horizontal="center" vertical="center"/>
    </xf>
    <xf numFmtId="14" fontId="6" fillId="0" borderId="1" xfId="2" applyNumberFormat="1" applyBorder="1" applyAlignment="1">
      <alignment horizontal="center" vertical="center"/>
    </xf>
    <xf numFmtId="0" fontId="6" fillId="0" borderId="0" xfId="2" applyAlignment="1">
      <alignment vertical="center"/>
    </xf>
    <xf numFmtId="0" fontId="6" fillId="0" borderId="0" xfId="2">
      <alignment vertical="center"/>
    </xf>
    <xf numFmtId="176" fontId="6" fillId="0" borderId="2" xfId="2" applyNumberFormat="1" applyBorder="1" applyAlignment="1">
      <alignment horizontal="center" vertical="top" wrapText="1"/>
    </xf>
    <xf numFmtId="0" fontId="6" fillId="0" borderId="1" xfId="2" applyBorder="1" applyAlignment="1">
      <alignment horizontal="left" vertical="top" wrapText="1"/>
    </xf>
    <xf numFmtId="49" fontId="6" fillId="0" borderId="1" xfId="2" applyNumberFormat="1" applyBorder="1" applyAlignment="1">
      <alignment horizontal="left" vertical="top" wrapText="1"/>
    </xf>
    <xf numFmtId="14" fontId="6" fillId="0" borderId="1" xfId="2" applyNumberFormat="1" applyBorder="1" applyAlignment="1">
      <alignment horizontal="center" vertical="top" wrapText="1"/>
    </xf>
    <xf numFmtId="176" fontId="6" fillId="0" borderId="3" xfId="2" applyNumberFormat="1" applyFill="1" applyBorder="1" applyAlignment="1">
      <alignment horizontal="center" vertical="top" wrapText="1"/>
    </xf>
    <xf numFmtId="49" fontId="6" fillId="0" borderId="1" xfId="2" applyNumberFormat="1" applyFill="1" applyBorder="1" applyAlignment="1">
      <alignment horizontal="left" vertical="top" wrapText="1"/>
    </xf>
    <xf numFmtId="176" fontId="6" fillId="0" borderId="4" xfId="2" applyNumberFormat="1" applyFill="1" applyBorder="1" applyAlignment="1">
      <alignment horizontal="center" vertical="top" wrapText="1"/>
    </xf>
    <xf numFmtId="0" fontId="6" fillId="0" borderId="1" xfId="2" applyNumberFormat="1" applyBorder="1" applyAlignment="1">
      <alignment horizontal="center" vertical="center"/>
    </xf>
    <xf numFmtId="176" fontId="6" fillId="4" borderId="2" xfId="2" applyNumberFormat="1" applyFill="1" applyBorder="1" applyAlignment="1">
      <alignment horizontal="center" vertical="top" wrapText="1"/>
    </xf>
    <xf numFmtId="0" fontId="6" fillId="4" borderId="1" xfId="2" applyNumberFormat="1" applyFill="1" applyBorder="1" applyAlignment="1">
      <alignment horizontal="center" vertical="center"/>
    </xf>
    <xf numFmtId="176" fontId="6" fillId="4" borderId="1" xfId="2" applyNumberFormat="1" applyFill="1" applyBorder="1" applyAlignment="1">
      <alignment horizontal="center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4" borderId="0" xfId="0" applyFill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0" fontId="0" fillId="0" borderId="12" xfId="0" applyBorder="1" applyAlignment="1">
      <alignment horizontal="left" vertical="top"/>
    </xf>
    <xf numFmtId="0" fontId="7" fillId="3" borderId="6" xfId="2" applyFont="1" applyFill="1" applyBorder="1" applyAlignment="1">
      <alignment horizontal="center" vertical="center" wrapText="1"/>
    </xf>
    <xf numFmtId="0" fontId="7" fillId="3" borderId="8" xfId="2" applyFont="1" applyFill="1" applyBorder="1" applyAlignment="1">
      <alignment horizontal="center" vertical="center" wrapText="1"/>
    </xf>
    <xf numFmtId="0" fontId="5" fillId="4" borderId="5" xfId="1" applyFill="1" applyBorder="1" applyAlignment="1" applyProtection="1">
      <alignment horizontal="center" vertical="center"/>
    </xf>
    <xf numFmtId="0" fontId="5" fillId="4" borderId="9" xfId="1" applyFill="1" applyBorder="1" applyAlignment="1" applyProtection="1">
      <alignment horizontal="center" vertical="center"/>
    </xf>
    <xf numFmtId="0" fontId="5" fillId="4" borderId="10" xfId="1" applyFill="1" applyBorder="1" applyAlignment="1" applyProtection="1">
      <alignment horizontal="center" vertical="center"/>
    </xf>
    <xf numFmtId="0" fontId="5" fillId="4" borderId="11" xfId="1" applyFill="1" applyBorder="1" applyAlignment="1" applyProtection="1">
      <alignment horizontal="center" vertical="center"/>
    </xf>
    <xf numFmtId="0" fontId="6" fillId="4" borderId="2" xfId="2" applyFill="1" applyBorder="1" applyAlignment="1">
      <alignment horizontal="center" vertical="center"/>
    </xf>
    <xf numFmtId="0" fontId="6" fillId="4" borderId="4" xfId="2" applyFill="1" applyBorder="1" applyAlignment="1">
      <alignment horizontal="center" vertical="center"/>
    </xf>
    <xf numFmtId="0" fontId="7" fillId="3" borderId="6" xfId="2" applyFont="1" applyFill="1" applyBorder="1" applyAlignment="1">
      <alignment horizontal="left" vertical="center"/>
    </xf>
    <xf numFmtId="0" fontId="7" fillId="3" borderId="7" xfId="2" applyFont="1" applyFill="1" applyBorder="1" applyAlignment="1">
      <alignment horizontal="left" vertical="center"/>
    </xf>
    <xf numFmtId="0" fontId="7" fillId="3" borderId="8" xfId="2" applyFont="1" applyFill="1" applyBorder="1" applyAlignment="1">
      <alignment horizontal="left" vertical="center"/>
    </xf>
    <xf numFmtId="49" fontId="6" fillId="0" borderId="6" xfId="2" applyNumberFormat="1" applyBorder="1" applyAlignment="1">
      <alignment horizontal="left" vertical="top"/>
    </xf>
    <xf numFmtId="49" fontId="6" fillId="0" borderId="7" xfId="2" applyNumberFormat="1" applyBorder="1" applyAlignment="1">
      <alignment horizontal="left" vertical="top"/>
    </xf>
    <xf numFmtId="49" fontId="6" fillId="0" borderId="8" xfId="2" applyNumberFormat="1" applyBorder="1" applyAlignment="1">
      <alignment horizontal="left" vertical="top"/>
    </xf>
  </cellXfs>
  <cellStyles count="3">
    <cellStyle name="ハイパーリンク" xfId="1" builtinId="8"/>
    <cellStyle name="標準" xfId="0" builtinId="0"/>
    <cellStyle name="標準 2" xfId="2"/>
  </cellStyles>
  <dxfs count="40"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"/>
  <sheetViews>
    <sheetView tabSelected="1" zoomScale="80" zoomScaleNormal="80" workbookViewId="0">
      <pane ySplit="4" topLeftCell="A5" activePane="bottomLeft" state="frozen"/>
      <selection pane="bottomLeft"/>
    </sheetView>
  </sheetViews>
  <sheetFormatPr defaultRowHeight="13.5" x14ac:dyDescent="0.15"/>
  <cols>
    <col min="1" max="1" width="9.75" bestFit="1" customWidth="1"/>
    <col min="2" max="2" width="41.25" customWidth="1"/>
    <col min="3" max="3" width="13.625" customWidth="1"/>
    <col min="4" max="4" width="75" customWidth="1"/>
  </cols>
  <sheetData>
    <row r="1" spans="1:4" x14ac:dyDescent="0.15">
      <c r="A1" s="1" t="s">
        <v>0</v>
      </c>
      <c r="B1" s="2" t="s">
        <v>25</v>
      </c>
      <c r="C1" s="30" t="s">
        <v>24</v>
      </c>
    </row>
    <row r="2" spans="1:4" x14ac:dyDescent="0.15">
      <c r="A2" s="3" t="s">
        <v>1</v>
      </c>
      <c r="B2" s="2" t="s">
        <v>26</v>
      </c>
      <c r="C2" s="2">
        <f>XSPR01!C2+XSPR02!C2+XSPR03!C2</f>
        <v>9</v>
      </c>
    </row>
    <row r="4" spans="1:4" x14ac:dyDescent="0.15">
      <c r="A4" s="4" t="s">
        <v>2</v>
      </c>
      <c r="B4" s="4" t="s">
        <v>3</v>
      </c>
      <c r="C4" s="4" t="s">
        <v>4</v>
      </c>
      <c r="D4" s="4" t="s">
        <v>5</v>
      </c>
    </row>
    <row r="5" spans="1:4" ht="21" customHeight="1" x14ac:dyDescent="0.15">
      <c r="A5" s="26" t="str">
        <f>IF(B5="","",($B$1&amp;TEXT(IF(B5="","",COUNTA($B$5:B5)),"00")))</f>
        <v>XSPR01</v>
      </c>
      <c r="B5" s="23" t="s">
        <v>32</v>
      </c>
      <c r="C5" s="29" t="str">
        <f>IF(B5="",($B$1&amp;TEXT(IF(B5="",COUNTA($B$5:B5),1),"00")),A5)&amp;IF(B5&lt;&gt;"",TEXT(1,"00"),TEXT(IF(A5&lt;&gt;"",1,RIGHT(C4,2)+1),"00"))</f>
        <v>XSPR0101</v>
      </c>
      <c r="D5" s="5" t="s">
        <v>35</v>
      </c>
    </row>
    <row r="6" spans="1:4" ht="21" customHeight="1" x14ac:dyDescent="0.15">
      <c r="A6" s="27" t="str">
        <f>IF(B6="","",($B$1&amp;TEXT(IF(B6="","",COUNTA($B$5:B6)),"00")))</f>
        <v>XSPR02</v>
      </c>
      <c r="B6" s="24" t="s">
        <v>33</v>
      </c>
      <c r="C6" s="29" t="str">
        <f>IF(B6="",($B$1&amp;TEXT(IF(B6="",COUNTA($B$5:B6),1),"00")),A6)&amp;IF(B6&lt;&gt;"",TEXT(1,"00"),TEXT(IF(A6&lt;&gt;"",1,RIGHT(C5,2)+1),"00"))</f>
        <v>XSPR0201</v>
      </c>
      <c r="D6" s="5" t="s">
        <v>36</v>
      </c>
    </row>
    <row r="7" spans="1:4" ht="21" customHeight="1" x14ac:dyDescent="0.15">
      <c r="A7" s="28" t="str">
        <f>IF(B7="","",($B$1&amp;TEXT(IF(B7="","",COUNTA($B$5:B7)),"00")))</f>
        <v>XSPR03</v>
      </c>
      <c r="B7" s="25" t="s">
        <v>34</v>
      </c>
      <c r="C7" s="29" t="str">
        <f>IF(B7="",($B$1&amp;TEXT(IF(B7="",COUNTA($B$5:B7),1),"00")),A7)&amp;IF(B7&lt;&gt;"",TEXT(1,"00"),TEXT(IF(A7&lt;&gt;"",1,RIGHT(C6,2)+1),"00"))</f>
        <v>XSPR0301</v>
      </c>
      <c r="D7" s="5" t="s">
        <v>37</v>
      </c>
    </row>
  </sheetData>
  <phoneticPr fontId="2"/>
  <conditionalFormatting sqref="B5">
    <cfRule type="expression" dxfId="39" priority="40">
      <formula>B5&lt;&gt;""</formula>
    </cfRule>
  </conditionalFormatting>
  <conditionalFormatting sqref="B6">
    <cfRule type="expression" dxfId="38" priority="39">
      <formula>B6&lt;&gt;""</formula>
    </cfRule>
  </conditionalFormatting>
  <conditionalFormatting sqref="B7">
    <cfRule type="expression" dxfId="37" priority="38">
      <formula>B7&lt;&gt;""</formula>
    </cfRule>
  </conditionalFormatting>
  <conditionalFormatting sqref="A5">
    <cfRule type="expression" dxfId="36" priority="30">
      <formula>A5&lt;&gt;""</formula>
    </cfRule>
  </conditionalFormatting>
  <conditionalFormatting sqref="A6">
    <cfRule type="expression" dxfId="35" priority="15">
      <formula>A6&lt;&gt;""</formula>
    </cfRule>
  </conditionalFormatting>
  <conditionalFormatting sqref="A7">
    <cfRule type="expression" dxfId="34" priority="14">
      <formula>A7&lt;&gt;""</formula>
    </cfRule>
  </conditionalFormatting>
  <conditionalFormatting sqref="A7">
    <cfRule type="expression" dxfId="33" priority="6">
      <formula>A7&lt;&gt;""</formula>
    </cfRule>
  </conditionalFormatting>
  <pageMargins left="0.39370078740157483" right="0.39370078740157483" top="0.59055118110236227" bottom="0.59055118110236227" header="0.31496062992125984" footer="0.31496062992125984"/>
  <pageSetup paperSize="9" fitToHeight="0" orientation="landscape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"/>
  <sheetViews>
    <sheetView zoomScale="70" zoomScaleNormal="70" workbookViewId="0">
      <pane ySplit="8" topLeftCell="A9" activePane="bottomLeft" state="frozen"/>
      <selection pane="bottomLeft" sqref="A1:B1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7" width="41.75" customWidth="1"/>
    <col min="8" max="8" width="42" customWidth="1"/>
    <col min="9" max="9" width="16.75" customWidth="1"/>
  </cols>
  <sheetData>
    <row r="1" spans="1:10" ht="27" x14ac:dyDescent="0.15">
      <c r="A1" s="32" t="s">
        <v>6</v>
      </c>
      <c r="B1" s="33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10" x14ac:dyDescent="0.15">
      <c r="A2" s="34" t="s">
        <v>20</v>
      </c>
      <c r="B2" s="35"/>
      <c r="C2" s="38">
        <f>COUNTA($D$9:$D$65497)</f>
        <v>3</v>
      </c>
      <c r="D2" s="21" t="str">
        <f>大中項目!B1</f>
        <v>XSPR</v>
      </c>
      <c r="E2" s="19" t="str">
        <f>大中項目!A5</f>
        <v>XSPR01</v>
      </c>
      <c r="F2" s="9" t="s">
        <v>28</v>
      </c>
      <c r="G2" s="9"/>
      <c r="H2" s="8"/>
    </row>
    <row r="3" spans="1:10" x14ac:dyDescent="0.15">
      <c r="A3" s="36"/>
      <c r="B3" s="37"/>
      <c r="C3" s="39"/>
      <c r="D3" s="21" t="str">
        <f>大中項目!B2</f>
        <v>XSS対策</v>
      </c>
      <c r="E3" s="19" t="str">
        <f>大中項目!B5</f>
        <v>出力値のエスケープ</v>
      </c>
      <c r="F3" s="9">
        <v>43039</v>
      </c>
      <c r="G3" s="9"/>
      <c r="H3" s="9"/>
    </row>
    <row r="4" spans="1:10" x14ac:dyDescent="0.15">
      <c r="A4" s="10"/>
      <c r="B4" s="10"/>
      <c r="C4" s="10"/>
      <c r="D4" s="10"/>
      <c r="E4" s="10"/>
      <c r="F4" s="10"/>
      <c r="G4" s="10"/>
      <c r="H4" s="10"/>
      <c r="I4" s="10"/>
    </row>
    <row r="5" spans="1:10" x14ac:dyDescent="0.15">
      <c r="A5" s="40" t="s">
        <v>13</v>
      </c>
      <c r="B5" s="41"/>
      <c r="C5" s="41"/>
      <c r="D5" s="41"/>
      <c r="E5" s="41"/>
      <c r="F5" s="41"/>
      <c r="G5" s="41"/>
      <c r="H5" s="41"/>
      <c r="I5" s="42"/>
    </row>
    <row r="6" spans="1:10" ht="42" customHeight="1" x14ac:dyDescent="0.15">
      <c r="A6" s="43" t="s">
        <v>14</v>
      </c>
      <c r="B6" s="44"/>
      <c r="C6" s="44"/>
      <c r="D6" s="44"/>
      <c r="E6" s="44"/>
      <c r="F6" s="44"/>
      <c r="G6" s="44"/>
      <c r="H6" s="44"/>
      <c r="I6" s="45"/>
    </row>
    <row r="7" spans="1:10" x14ac:dyDescent="0.15">
      <c r="A7" s="11"/>
      <c r="B7" s="11"/>
      <c r="C7" s="11"/>
      <c r="D7" s="11"/>
      <c r="E7" s="11"/>
      <c r="F7" s="11"/>
      <c r="G7" s="11"/>
      <c r="H7" s="11"/>
      <c r="I7" s="11"/>
    </row>
    <row r="8" spans="1:10" ht="27" x14ac:dyDescent="0.15">
      <c r="A8" s="6" t="s">
        <v>4</v>
      </c>
      <c r="B8" s="7" t="s">
        <v>21</v>
      </c>
      <c r="C8" s="6" t="s">
        <v>15</v>
      </c>
      <c r="D8" s="6" t="s">
        <v>16</v>
      </c>
      <c r="E8" s="6" t="s">
        <v>17</v>
      </c>
      <c r="F8" s="7" t="s">
        <v>22</v>
      </c>
      <c r="G8" s="7" t="s">
        <v>23</v>
      </c>
      <c r="H8" s="6" t="s">
        <v>18</v>
      </c>
      <c r="I8" s="6" t="s">
        <v>19</v>
      </c>
    </row>
    <row r="9" spans="1:10" ht="108" x14ac:dyDescent="0.15">
      <c r="A9" s="12" t="str">
        <f>大中項目!C5</f>
        <v>XSPR0101</v>
      </c>
      <c r="B9" s="20">
        <f t="shared" ref="B9:B11" ca="1" si="0">IF(A9&lt;&gt;"",1,INDIRECT(ADDRESS(ROW(B9)-1,COLUMN(B9),4))+1)</f>
        <v>1</v>
      </c>
      <c r="C9" s="13" t="s">
        <v>27</v>
      </c>
      <c r="D9" s="14" t="s">
        <v>45</v>
      </c>
      <c r="E9" s="14" t="s">
        <v>51</v>
      </c>
      <c r="F9" s="14"/>
      <c r="G9" s="14"/>
      <c r="H9" s="14" t="s">
        <v>38</v>
      </c>
      <c r="I9" s="15" t="s">
        <v>29</v>
      </c>
      <c r="J9" s="31"/>
    </row>
    <row r="10" spans="1:10" ht="108" x14ac:dyDescent="0.15">
      <c r="A10" s="16"/>
      <c r="B10" s="20">
        <f t="shared" ca="1" si="0"/>
        <v>2</v>
      </c>
      <c r="C10" s="13" t="s">
        <v>27</v>
      </c>
      <c r="D10" s="17" t="s">
        <v>46</v>
      </c>
      <c r="E10" s="17" t="s">
        <v>52</v>
      </c>
      <c r="F10" s="17"/>
      <c r="G10" s="17"/>
      <c r="H10" s="17" t="s">
        <v>39</v>
      </c>
      <c r="I10" s="15" t="s">
        <v>29</v>
      </c>
      <c r="J10" s="31"/>
    </row>
    <row r="11" spans="1:10" ht="81" x14ac:dyDescent="0.15">
      <c r="A11" s="18"/>
      <c r="B11" s="22">
        <f t="shared" ca="1" si="0"/>
        <v>3</v>
      </c>
      <c r="C11" s="13" t="s">
        <v>27</v>
      </c>
      <c r="D11" s="17" t="s">
        <v>30</v>
      </c>
      <c r="E11" s="17" t="s">
        <v>53</v>
      </c>
      <c r="F11" s="17"/>
      <c r="G11" s="17"/>
      <c r="H11" s="17" t="s">
        <v>31</v>
      </c>
      <c r="I11" s="15" t="s">
        <v>29</v>
      </c>
      <c r="J11" s="31"/>
    </row>
  </sheetData>
  <mergeCells count="5">
    <mergeCell ref="A1:B1"/>
    <mergeCell ref="A2:B3"/>
    <mergeCell ref="C2:C3"/>
    <mergeCell ref="A5:I5"/>
    <mergeCell ref="A6:I6"/>
  </mergeCells>
  <phoneticPr fontId="2"/>
  <conditionalFormatting sqref="B9 A10:B11">
    <cfRule type="expression" dxfId="32" priority="106">
      <formula>A9&lt;&gt;""</formula>
    </cfRule>
  </conditionalFormatting>
  <conditionalFormatting sqref="B9:B11">
    <cfRule type="expression" dxfId="31" priority="34">
      <formula>B9&lt;&gt;""</formula>
    </cfRule>
  </conditionalFormatting>
  <conditionalFormatting sqref="B9">
    <cfRule type="expression" dxfId="30" priority="33">
      <formula>B9&lt;&gt;""</formula>
    </cfRule>
  </conditionalFormatting>
  <conditionalFormatting sqref="B9">
    <cfRule type="expression" dxfId="29" priority="32">
      <formula>B9&lt;&gt;""</formula>
    </cfRule>
  </conditionalFormatting>
  <conditionalFormatting sqref="B9">
    <cfRule type="expression" dxfId="28" priority="31">
      <formula>B9&lt;&gt;""</formula>
    </cfRule>
  </conditionalFormatting>
  <conditionalFormatting sqref="B10">
    <cfRule type="expression" dxfId="27" priority="30">
      <formula>B10&lt;&gt;""</formula>
    </cfRule>
  </conditionalFormatting>
  <conditionalFormatting sqref="B10">
    <cfRule type="expression" dxfId="26" priority="29">
      <formula>B10&lt;&gt;""</formula>
    </cfRule>
  </conditionalFormatting>
  <conditionalFormatting sqref="B10">
    <cfRule type="expression" dxfId="25" priority="28">
      <formula>B10&lt;&gt;""</formula>
    </cfRule>
  </conditionalFormatting>
  <conditionalFormatting sqref="B11">
    <cfRule type="expression" dxfId="24" priority="27">
      <formula>B11&lt;&gt;""</formula>
    </cfRule>
  </conditionalFormatting>
  <conditionalFormatting sqref="B11">
    <cfRule type="expression" dxfId="23" priority="26">
      <formula>B11&lt;&gt;""</formula>
    </cfRule>
  </conditionalFormatting>
  <conditionalFormatting sqref="B11">
    <cfRule type="expression" dxfId="22" priority="25">
      <formula>B11&lt;&gt;""</formula>
    </cfRule>
  </conditionalFormatting>
  <dataValidations count="2">
    <dataValidation type="list" allowBlank="1" showInputMessage="1" showErrorMessage="1" sqref="I9:I11">
      <formula1>"Selenium:○,Seleniumu:△,Selenium:×,JUnit:○,JUnit:△,Junit:×,手動実行,机上"</formula1>
    </dataValidation>
    <dataValidation type="list" allowBlank="1" showInputMessage="1" showErrorMessage="1" sqref="C9:C11">
      <formula1>"正常,クライアントエラー,サーバーエラー"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59" fitToHeight="0" orientation="landscape" r:id="rId1"/>
  <headerFoot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"/>
  <sheetViews>
    <sheetView zoomScale="70" zoomScaleNormal="70" workbookViewId="0">
      <pane ySplit="8" topLeftCell="A9" activePane="bottomLeft" state="frozen"/>
      <selection pane="bottomLeft" sqref="A1:B1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7" width="41.75" customWidth="1"/>
    <col min="8" max="8" width="42" customWidth="1"/>
    <col min="9" max="9" width="16.75" customWidth="1"/>
  </cols>
  <sheetData>
    <row r="1" spans="1:10" ht="27" x14ac:dyDescent="0.15">
      <c r="A1" s="32" t="s">
        <v>6</v>
      </c>
      <c r="B1" s="33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10" x14ac:dyDescent="0.15">
      <c r="A2" s="34" t="s">
        <v>20</v>
      </c>
      <c r="B2" s="35"/>
      <c r="C2" s="38">
        <f>COUNTA($D$9:$D$65497)</f>
        <v>3</v>
      </c>
      <c r="D2" s="21" t="str">
        <f>大中項目!B1</f>
        <v>XSPR</v>
      </c>
      <c r="E2" s="19" t="str">
        <f>大中項目!A6</f>
        <v>XSPR02</v>
      </c>
      <c r="F2" s="9" t="s">
        <v>28</v>
      </c>
      <c r="G2" s="9"/>
      <c r="H2" s="8"/>
    </row>
    <row r="3" spans="1:10" x14ac:dyDescent="0.15">
      <c r="A3" s="36"/>
      <c r="B3" s="37"/>
      <c r="C3" s="39"/>
      <c r="D3" s="21" t="str">
        <f>大中項目!B2</f>
        <v>XSS対策</v>
      </c>
      <c r="E3" s="19" t="str">
        <f>大中項目!B6</f>
        <v>出力値のエスケープ(Javascript)</v>
      </c>
      <c r="F3" s="9">
        <v>43039</v>
      </c>
      <c r="G3" s="9"/>
      <c r="H3" s="9"/>
    </row>
    <row r="4" spans="1:10" x14ac:dyDescent="0.15">
      <c r="A4" s="10"/>
      <c r="B4" s="10"/>
      <c r="C4" s="10"/>
      <c r="D4" s="10"/>
      <c r="E4" s="10"/>
      <c r="F4" s="10"/>
      <c r="G4" s="10"/>
      <c r="H4" s="10"/>
      <c r="I4" s="10"/>
    </row>
    <row r="5" spans="1:10" x14ac:dyDescent="0.15">
      <c r="A5" s="40" t="s">
        <v>13</v>
      </c>
      <c r="B5" s="41"/>
      <c r="C5" s="41"/>
      <c r="D5" s="41"/>
      <c r="E5" s="41"/>
      <c r="F5" s="41"/>
      <c r="G5" s="41"/>
      <c r="H5" s="41"/>
      <c r="I5" s="42"/>
    </row>
    <row r="6" spans="1:10" ht="42" customHeight="1" x14ac:dyDescent="0.15">
      <c r="A6" s="43" t="s">
        <v>14</v>
      </c>
      <c r="B6" s="44"/>
      <c r="C6" s="44"/>
      <c r="D6" s="44"/>
      <c r="E6" s="44"/>
      <c r="F6" s="44"/>
      <c r="G6" s="44"/>
      <c r="H6" s="44"/>
      <c r="I6" s="45"/>
    </row>
    <row r="7" spans="1:10" x14ac:dyDescent="0.15">
      <c r="A7" s="11"/>
      <c r="B7" s="11"/>
      <c r="C7" s="11"/>
      <c r="D7" s="11"/>
      <c r="E7" s="11"/>
      <c r="F7" s="11"/>
      <c r="G7" s="11"/>
      <c r="H7" s="11"/>
      <c r="I7" s="11"/>
    </row>
    <row r="8" spans="1:10" ht="27" x14ac:dyDescent="0.15">
      <c r="A8" s="6" t="s">
        <v>4</v>
      </c>
      <c r="B8" s="7" t="s">
        <v>21</v>
      </c>
      <c r="C8" s="6" t="s">
        <v>15</v>
      </c>
      <c r="D8" s="6" t="s">
        <v>16</v>
      </c>
      <c r="E8" s="6" t="s">
        <v>17</v>
      </c>
      <c r="F8" s="7" t="s">
        <v>22</v>
      </c>
      <c r="G8" s="7" t="s">
        <v>23</v>
      </c>
      <c r="H8" s="6" t="s">
        <v>18</v>
      </c>
      <c r="I8" s="6" t="s">
        <v>19</v>
      </c>
    </row>
    <row r="9" spans="1:10" ht="121.5" x14ac:dyDescent="0.15">
      <c r="A9" s="12" t="str">
        <f>大中項目!C6</f>
        <v>XSPR0201</v>
      </c>
      <c r="B9" s="20">
        <f t="shared" ref="B9:B11" ca="1" si="0">IF(A9&lt;&gt;"",1,INDIRECT(ADDRESS(ROW(B9)-1,COLUMN(B9),4))+1)</f>
        <v>1</v>
      </c>
      <c r="C9" s="13" t="s">
        <v>27</v>
      </c>
      <c r="D9" s="14" t="s">
        <v>47</v>
      </c>
      <c r="E9" s="14" t="s">
        <v>54</v>
      </c>
      <c r="F9" s="14"/>
      <c r="G9" s="14"/>
      <c r="H9" s="14" t="s">
        <v>42</v>
      </c>
      <c r="I9" s="15" t="s">
        <v>29</v>
      </c>
      <c r="J9" s="31"/>
    </row>
    <row r="10" spans="1:10" ht="121.5" x14ac:dyDescent="0.15">
      <c r="A10" s="16"/>
      <c r="B10" s="20">
        <f t="shared" ca="1" si="0"/>
        <v>2</v>
      </c>
      <c r="C10" s="13" t="s">
        <v>27</v>
      </c>
      <c r="D10" s="17" t="s">
        <v>48</v>
      </c>
      <c r="E10" s="17" t="s">
        <v>55</v>
      </c>
      <c r="F10" s="17"/>
      <c r="G10" s="17"/>
      <c r="H10" s="17" t="s">
        <v>43</v>
      </c>
      <c r="I10" s="15" t="s">
        <v>29</v>
      </c>
      <c r="J10" s="31"/>
    </row>
    <row r="11" spans="1:10" ht="94.5" x14ac:dyDescent="0.15">
      <c r="A11" s="18"/>
      <c r="B11" s="22">
        <f t="shared" ca="1" si="0"/>
        <v>3</v>
      </c>
      <c r="C11" s="13" t="s">
        <v>27</v>
      </c>
      <c r="D11" s="17" t="s">
        <v>30</v>
      </c>
      <c r="E11" s="17" t="s">
        <v>56</v>
      </c>
      <c r="F11" s="17"/>
      <c r="G11" s="17"/>
      <c r="H11" s="17" t="s">
        <v>31</v>
      </c>
      <c r="I11" s="15" t="s">
        <v>29</v>
      </c>
      <c r="J11" s="31"/>
    </row>
  </sheetData>
  <mergeCells count="5">
    <mergeCell ref="A1:B1"/>
    <mergeCell ref="A2:B3"/>
    <mergeCell ref="C2:C3"/>
    <mergeCell ref="A5:I5"/>
    <mergeCell ref="A6:I6"/>
  </mergeCells>
  <phoneticPr fontId="2"/>
  <conditionalFormatting sqref="B9 A10:B11">
    <cfRule type="expression" dxfId="21" priority="11">
      <formula>A9&lt;&gt;""</formula>
    </cfRule>
  </conditionalFormatting>
  <conditionalFormatting sqref="B9:B11">
    <cfRule type="expression" dxfId="20" priority="10">
      <formula>B9&lt;&gt;""</formula>
    </cfRule>
  </conditionalFormatting>
  <conditionalFormatting sqref="B9">
    <cfRule type="expression" dxfId="19" priority="9">
      <formula>B9&lt;&gt;""</formula>
    </cfRule>
  </conditionalFormatting>
  <conditionalFormatting sqref="B9">
    <cfRule type="expression" dxfId="18" priority="8">
      <formula>B9&lt;&gt;""</formula>
    </cfRule>
  </conditionalFormatting>
  <conditionalFormatting sqref="B9">
    <cfRule type="expression" dxfId="17" priority="7">
      <formula>B9&lt;&gt;""</formula>
    </cfRule>
  </conditionalFormatting>
  <conditionalFormatting sqref="B10">
    <cfRule type="expression" dxfId="16" priority="6">
      <formula>B10&lt;&gt;""</formula>
    </cfRule>
  </conditionalFormatting>
  <conditionalFormatting sqref="B10">
    <cfRule type="expression" dxfId="15" priority="5">
      <formula>B10&lt;&gt;""</formula>
    </cfRule>
  </conditionalFormatting>
  <conditionalFormatting sqref="B10">
    <cfRule type="expression" dxfId="14" priority="4">
      <formula>B10&lt;&gt;""</formula>
    </cfRule>
  </conditionalFormatting>
  <conditionalFormatting sqref="B11">
    <cfRule type="expression" dxfId="13" priority="3">
      <formula>B11&lt;&gt;""</formula>
    </cfRule>
  </conditionalFormatting>
  <conditionalFormatting sqref="B11">
    <cfRule type="expression" dxfId="12" priority="2">
      <formula>B11&lt;&gt;""</formula>
    </cfRule>
  </conditionalFormatting>
  <conditionalFormatting sqref="B11">
    <cfRule type="expression" dxfId="11" priority="1">
      <formula>B11&lt;&gt;""</formula>
    </cfRule>
  </conditionalFormatting>
  <dataValidations count="2">
    <dataValidation type="list" allowBlank="1" showInputMessage="1" showErrorMessage="1" sqref="C9:C11">
      <formula1>"正常,クライアントエラー,サーバーエラー"</formula1>
    </dataValidation>
    <dataValidation type="list" allowBlank="1" showInputMessage="1" showErrorMessage="1" sqref="I9:I11">
      <formula1>"Selenium:○,Seleniumu:△,Selenium:×,JUnit:○,JUnit:△,Junit:×,手動実行,机上"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59" fitToHeight="0" orientation="landscape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"/>
  <sheetViews>
    <sheetView zoomScale="70" zoomScaleNormal="70" workbookViewId="0">
      <pane ySplit="8" topLeftCell="A9" activePane="bottomLeft" state="frozen"/>
      <selection pane="bottomLeft" sqref="A1:B1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7" width="41.75" customWidth="1"/>
    <col min="8" max="8" width="42" customWidth="1"/>
    <col min="9" max="9" width="16.75" customWidth="1"/>
  </cols>
  <sheetData>
    <row r="1" spans="1:10" ht="27" x14ac:dyDescent="0.15">
      <c r="A1" s="32" t="s">
        <v>6</v>
      </c>
      <c r="B1" s="33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10" x14ac:dyDescent="0.15">
      <c r="A2" s="34" t="s">
        <v>20</v>
      </c>
      <c r="B2" s="35"/>
      <c r="C2" s="38">
        <f>COUNTA($D$9:$D$65497)</f>
        <v>3</v>
      </c>
      <c r="D2" s="21" t="str">
        <f>大中項目!B1</f>
        <v>XSPR</v>
      </c>
      <c r="E2" s="19" t="str">
        <f>大中項目!A7</f>
        <v>XSPR03</v>
      </c>
      <c r="F2" s="9" t="s">
        <v>28</v>
      </c>
      <c r="G2" s="9"/>
      <c r="H2" s="8"/>
    </row>
    <row r="3" spans="1:10" x14ac:dyDescent="0.15">
      <c r="A3" s="36"/>
      <c r="B3" s="37"/>
      <c r="C3" s="39"/>
      <c r="D3" s="21" t="str">
        <f>大中項目!B2</f>
        <v>XSS対策</v>
      </c>
      <c r="E3" s="19" t="str">
        <f>大中項目!B7</f>
        <v>出力値のエスケープ(Event Handler)</v>
      </c>
      <c r="F3" s="9">
        <v>43039</v>
      </c>
      <c r="G3" s="9"/>
      <c r="H3" s="9"/>
    </row>
    <row r="4" spans="1:10" x14ac:dyDescent="0.15">
      <c r="A4" s="10"/>
      <c r="B4" s="10"/>
      <c r="C4" s="10"/>
      <c r="D4" s="10"/>
      <c r="E4" s="10"/>
      <c r="F4" s="10"/>
      <c r="G4" s="10"/>
      <c r="H4" s="10"/>
      <c r="I4" s="10"/>
    </row>
    <row r="5" spans="1:10" x14ac:dyDescent="0.15">
      <c r="A5" s="40" t="s">
        <v>13</v>
      </c>
      <c r="B5" s="41"/>
      <c r="C5" s="41"/>
      <c r="D5" s="41"/>
      <c r="E5" s="41"/>
      <c r="F5" s="41"/>
      <c r="G5" s="41"/>
      <c r="H5" s="41"/>
      <c r="I5" s="42"/>
    </row>
    <row r="6" spans="1:10" ht="42" customHeight="1" x14ac:dyDescent="0.15">
      <c r="A6" s="43" t="s">
        <v>14</v>
      </c>
      <c r="B6" s="44"/>
      <c r="C6" s="44"/>
      <c r="D6" s="44"/>
      <c r="E6" s="44"/>
      <c r="F6" s="44"/>
      <c r="G6" s="44"/>
      <c r="H6" s="44"/>
      <c r="I6" s="45"/>
    </row>
    <row r="7" spans="1:10" x14ac:dyDescent="0.15">
      <c r="A7" s="11"/>
      <c r="B7" s="11"/>
      <c r="C7" s="11"/>
      <c r="D7" s="11"/>
      <c r="E7" s="11"/>
      <c r="F7" s="11"/>
      <c r="G7" s="11"/>
      <c r="H7" s="11"/>
      <c r="I7" s="11"/>
    </row>
    <row r="8" spans="1:10" ht="27" x14ac:dyDescent="0.15">
      <c r="A8" s="6" t="s">
        <v>4</v>
      </c>
      <c r="B8" s="7" t="s">
        <v>21</v>
      </c>
      <c r="C8" s="6" t="s">
        <v>15</v>
      </c>
      <c r="D8" s="6" t="s">
        <v>16</v>
      </c>
      <c r="E8" s="6" t="s">
        <v>17</v>
      </c>
      <c r="F8" s="7" t="s">
        <v>22</v>
      </c>
      <c r="G8" s="7" t="s">
        <v>23</v>
      </c>
      <c r="H8" s="6" t="s">
        <v>18</v>
      </c>
      <c r="I8" s="6" t="s">
        <v>19</v>
      </c>
    </row>
    <row r="9" spans="1:10" ht="108" x14ac:dyDescent="0.15">
      <c r="A9" s="12" t="str">
        <f>大中項目!C7</f>
        <v>XSPR0301</v>
      </c>
      <c r="B9" s="20">
        <f t="shared" ref="B9:B11" ca="1" si="0">IF(A9&lt;&gt;"",1,INDIRECT(ADDRESS(ROW(B9)-1,COLUMN(B9),4))+1)</f>
        <v>1</v>
      </c>
      <c r="C9" s="13" t="s">
        <v>27</v>
      </c>
      <c r="D9" s="14" t="s">
        <v>49</v>
      </c>
      <c r="E9" s="14" t="s">
        <v>57</v>
      </c>
      <c r="F9" s="14"/>
      <c r="G9" s="14"/>
      <c r="H9" s="14" t="s">
        <v>41</v>
      </c>
      <c r="I9" s="15" t="s">
        <v>29</v>
      </c>
      <c r="J9" s="31"/>
    </row>
    <row r="10" spans="1:10" ht="108" x14ac:dyDescent="0.15">
      <c r="A10" s="16"/>
      <c r="B10" s="20">
        <f t="shared" ca="1" si="0"/>
        <v>2</v>
      </c>
      <c r="C10" s="13" t="s">
        <v>27</v>
      </c>
      <c r="D10" s="17" t="s">
        <v>50</v>
      </c>
      <c r="E10" s="17" t="s">
        <v>58</v>
      </c>
      <c r="F10" s="17"/>
      <c r="G10" s="17"/>
      <c r="H10" s="17" t="s">
        <v>44</v>
      </c>
      <c r="I10" s="15" t="s">
        <v>29</v>
      </c>
      <c r="J10" s="31"/>
    </row>
    <row r="11" spans="1:10" ht="94.5" x14ac:dyDescent="0.15">
      <c r="A11" s="18"/>
      <c r="B11" s="22">
        <f t="shared" ca="1" si="0"/>
        <v>3</v>
      </c>
      <c r="C11" s="13" t="s">
        <v>27</v>
      </c>
      <c r="D11" s="17" t="s">
        <v>30</v>
      </c>
      <c r="E11" s="17" t="s">
        <v>59</v>
      </c>
      <c r="F11" s="17"/>
      <c r="G11" s="17"/>
      <c r="H11" s="17" t="s">
        <v>40</v>
      </c>
      <c r="I11" s="15" t="s">
        <v>29</v>
      </c>
      <c r="J11" s="31"/>
    </row>
  </sheetData>
  <mergeCells count="5">
    <mergeCell ref="A1:B1"/>
    <mergeCell ref="A2:B3"/>
    <mergeCell ref="C2:C3"/>
    <mergeCell ref="A5:I5"/>
    <mergeCell ref="A6:I6"/>
  </mergeCells>
  <phoneticPr fontId="2"/>
  <conditionalFormatting sqref="B9 A10:B11">
    <cfRule type="expression" dxfId="10" priority="11">
      <formula>A9&lt;&gt;""</formula>
    </cfRule>
  </conditionalFormatting>
  <conditionalFormatting sqref="B9:B11">
    <cfRule type="expression" dxfId="9" priority="10">
      <formula>B9&lt;&gt;""</formula>
    </cfRule>
  </conditionalFormatting>
  <conditionalFormatting sqref="B9">
    <cfRule type="expression" dxfId="8" priority="9">
      <formula>B9&lt;&gt;""</formula>
    </cfRule>
  </conditionalFormatting>
  <conditionalFormatting sqref="B9">
    <cfRule type="expression" dxfId="7" priority="8">
      <formula>B9&lt;&gt;""</formula>
    </cfRule>
  </conditionalFormatting>
  <conditionalFormatting sqref="B9">
    <cfRule type="expression" dxfId="6" priority="7">
      <formula>B9&lt;&gt;""</formula>
    </cfRule>
  </conditionalFormatting>
  <conditionalFormatting sqref="B10">
    <cfRule type="expression" dxfId="5" priority="6">
      <formula>B10&lt;&gt;""</formula>
    </cfRule>
  </conditionalFormatting>
  <conditionalFormatting sqref="B10">
    <cfRule type="expression" dxfId="4" priority="5">
      <formula>B10&lt;&gt;""</formula>
    </cfRule>
  </conditionalFormatting>
  <conditionalFormatting sqref="B10">
    <cfRule type="expression" dxfId="3" priority="4">
      <formula>B10&lt;&gt;""</formula>
    </cfRule>
  </conditionalFormatting>
  <conditionalFormatting sqref="B11">
    <cfRule type="expression" dxfId="2" priority="3">
      <formula>B11&lt;&gt;""</formula>
    </cfRule>
  </conditionalFormatting>
  <conditionalFormatting sqref="B11">
    <cfRule type="expression" dxfId="1" priority="2">
      <formula>B11&lt;&gt;""</formula>
    </cfRule>
  </conditionalFormatting>
  <conditionalFormatting sqref="B11">
    <cfRule type="expression" dxfId="0" priority="1">
      <formula>B11&lt;&gt;""</formula>
    </cfRule>
  </conditionalFormatting>
  <dataValidations count="2">
    <dataValidation type="list" allowBlank="1" showInputMessage="1" showErrorMessage="1" sqref="I9:I11">
      <formula1>"Selenium:○,Seleniumu:△,Selenium:×,JUnit:○,JUnit:△,Junit:×,手動実行,机上"</formula1>
    </dataValidation>
    <dataValidation type="list" allowBlank="1" showInputMessage="1" showErrorMessage="1" sqref="C9:C11">
      <formula1>"正常,クライアントエラー,サーバーエラー"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59" fitToHeight="0" orientation="landscape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大中項目</vt:lpstr>
      <vt:lpstr>XSPR01</vt:lpstr>
      <vt:lpstr>XSPR02</vt:lpstr>
      <vt:lpstr>XSPR03</vt:lpstr>
      <vt:lpstr>XSPR01!Print_Titles</vt:lpstr>
      <vt:lpstr>XSPR02!Print_Titles</vt:lpstr>
      <vt:lpstr>XSPR03!Print_Titles</vt:lpstr>
      <vt:lpstr>大中項目!Print_Titles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btishiwatasns</dc:creator>
  <cp:lastModifiedBy>terafw0666</cp:lastModifiedBy>
  <cp:lastPrinted>2013-11-12T01:02:24Z</cp:lastPrinted>
  <dcterms:created xsi:type="dcterms:W3CDTF">2013-11-07T11:05:46Z</dcterms:created>
  <dcterms:modified xsi:type="dcterms:W3CDTF">2017-12-06T04:09:09Z</dcterms:modified>
</cp:coreProperties>
</file>