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spring-functionaltest\docs\03_Securityのテスト\"/>
    </mc:Choice>
  </mc:AlternateContent>
  <bookViews>
    <workbookView xWindow="1440" yWindow="3465" windowWidth="13920" windowHeight="4035" tabRatio="734" activeTab="6"/>
  </bookViews>
  <sheets>
    <sheet name="大中項目" sheetId="1" r:id="rId1"/>
    <sheet name="ATHR01" sheetId="6" r:id="rId2"/>
    <sheet name="ATHR02" sheetId="7" r:id="rId3"/>
    <sheet name="ATHR03" sheetId="8" r:id="rId4"/>
    <sheet name="ATHR04" sheetId="9" r:id="rId5"/>
    <sheet name="ATHR05" sheetId="10" r:id="rId6"/>
    <sheet name="ATHR06" sheetId="11" r:id="rId7"/>
    <sheet name="ATHR07" sheetId="13" r:id="rId8"/>
    <sheet name="ATHR008" sheetId="12" r:id="rId9"/>
    <sheet name="ATHR09" sheetId="14" r:id="rId10"/>
  </sheets>
  <definedNames>
    <definedName name="_xlnm.Print_Titles" localSheetId="8">ATHR008!$1:$8</definedName>
    <definedName name="_xlnm.Print_Titles" localSheetId="1">ATHR01!$1:$8</definedName>
    <definedName name="_xlnm.Print_Titles" localSheetId="2">ATHR02!$1:$8</definedName>
    <definedName name="_xlnm.Print_Titles" localSheetId="3">ATHR03!$1:$8</definedName>
    <definedName name="_xlnm.Print_Titles" localSheetId="4">ATHR04!$1:$8</definedName>
    <definedName name="_xlnm.Print_Titles" localSheetId="5">ATHR05!$1:$8</definedName>
    <definedName name="_xlnm.Print_Titles" localSheetId="6">ATHR06!$1:$8</definedName>
    <definedName name="_xlnm.Print_Titles" localSheetId="7">ATHR07!$1:$8</definedName>
    <definedName name="_xlnm.Print_Titles" localSheetId="9">ATHR09!$1:$8</definedName>
    <definedName name="_xlnm.Print_Titles" localSheetId="0">大中項目!$1:$4</definedName>
  </definedNames>
  <calcPr calcId="162913"/>
</workbook>
</file>

<file path=xl/calcChain.xml><?xml version="1.0" encoding="utf-8"?>
<calcChain xmlns="http://schemas.openxmlformats.org/spreadsheetml/2006/main">
  <c r="E3" i="14" l="1"/>
  <c r="C2" i="7" l="1"/>
  <c r="E3" i="12" l="1"/>
  <c r="E3" i="13"/>
  <c r="E3" i="11"/>
  <c r="E3" i="10"/>
  <c r="E3" i="9"/>
  <c r="E3" i="8"/>
  <c r="E3" i="7"/>
  <c r="E3" i="6"/>
  <c r="A17" i="1" l="1"/>
  <c r="A14" i="1"/>
  <c r="D3" i="14"/>
  <c r="D2" i="14"/>
  <c r="C2" i="14"/>
  <c r="D3" i="13"/>
  <c r="D2" i="13"/>
  <c r="C2" i="13"/>
  <c r="D3" i="12"/>
  <c r="D2" i="12"/>
  <c r="C2" i="12"/>
  <c r="D3" i="11"/>
  <c r="D2" i="11"/>
  <c r="C2" i="11"/>
  <c r="A7" i="1"/>
  <c r="D3" i="10"/>
  <c r="D2" i="10"/>
  <c r="C2" i="10"/>
  <c r="D3" i="9"/>
  <c r="D2" i="9"/>
  <c r="C2" i="9"/>
  <c r="D3" i="8"/>
  <c r="D2" i="8"/>
  <c r="C2" i="8"/>
  <c r="C7" i="1" l="1"/>
  <c r="A9" i="7" s="1"/>
  <c r="E2" i="7"/>
  <c r="D3" i="7"/>
  <c r="D2" i="7"/>
  <c r="A13" i="1" l="1"/>
  <c r="C13" i="1" l="1"/>
  <c r="A9" i="10" s="1"/>
  <c r="B9" i="10" s="1"/>
  <c r="E2" i="10"/>
  <c r="D3" i="6"/>
  <c r="D2" i="6"/>
  <c r="A19" i="1"/>
  <c r="A18" i="1"/>
  <c r="A21" i="1"/>
  <c r="E2" i="14" s="1"/>
  <c r="A15" i="1"/>
  <c r="A10" i="1"/>
  <c r="E2" i="9" s="1"/>
  <c r="A8" i="1"/>
  <c r="A5" i="1"/>
  <c r="E2" i="6" s="1"/>
  <c r="C8" i="1" l="1"/>
  <c r="A9" i="8" s="1"/>
  <c r="E2" i="8"/>
  <c r="C18" i="1"/>
  <c r="A9" i="13" s="1"/>
  <c r="E2" i="13"/>
  <c r="C14" i="1"/>
  <c r="A10" i="10" s="1"/>
  <c r="C19" i="1"/>
  <c r="C20" i="1" s="1"/>
  <c r="A11" i="12" s="1"/>
  <c r="E2" i="12"/>
  <c r="C15" i="1"/>
  <c r="E2" i="11"/>
  <c r="C21" i="1"/>
  <c r="B9" i="8"/>
  <c r="C9" i="1"/>
  <c r="C16" i="1"/>
  <c r="C10" i="1"/>
  <c r="A9" i="12"/>
  <c r="B9" i="12" s="1"/>
  <c r="A9" i="11"/>
  <c r="B9" i="11" s="1"/>
  <c r="C5" i="1"/>
  <c r="B10" i="8"/>
  <c r="B10" i="12"/>
  <c r="B10" i="11"/>
  <c r="C6" i="1" l="1"/>
  <c r="A10" i="6" s="1"/>
  <c r="B10" i="6" s="1"/>
  <c r="A9" i="6"/>
  <c r="B9" i="6" s="1"/>
  <c r="C22" i="1"/>
  <c r="A9" i="14"/>
  <c r="C17" i="1"/>
  <c r="A35" i="11" s="1"/>
  <c r="A31" i="11"/>
  <c r="B31" i="11" s="1"/>
  <c r="A9" i="9"/>
  <c r="B9" i="9" s="1"/>
  <c r="C11" i="1"/>
  <c r="B9" i="13"/>
  <c r="B9" i="7"/>
  <c r="C2" i="6"/>
  <c r="C2" i="1" s="1"/>
  <c r="B11" i="12"/>
  <c r="B11" i="8"/>
  <c r="B11" i="11"/>
  <c r="B11" i="6"/>
  <c r="B10" i="7"/>
  <c r="B32" i="11"/>
  <c r="B10" i="9"/>
  <c r="B10" i="13"/>
  <c r="C12" i="1" l="1"/>
  <c r="A13" i="9" s="1"/>
  <c r="B13" i="9" s="1"/>
  <c r="A11" i="9"/>
  <c r="B11" i="9" s="1"/>
  <c r="C23" i="1"/>
  <c r="A11" i="14" s="1"/>
  <c r="A10" i="14"/>
  <c r="B10" i="10"/>
  <c r="B9" i="14"/>
  <c r="B10" i="14"/>
  <c r="B12" i="6"/>
  <c r="B11" i="13"/>
  <c r="B12" i="9"/>
  <c r="B11" i="10"/>
  <c r="B11" i="7"/>
  <c r="B12" i="8"/>
  <c r="B12" i="12"/>
  <c r="B12" i="11"/>
  <c r="B33" i="11"/>
  <c r="B14" i="9"/>
  <c r="B35" i="11" l="1"/>
  <c r="B11" i="14"/>
  <c r="B13" i="8"/>
  <c r="B13" i="11"/>
  <c r="B15" i="9"/>
  <c r="B12" i="13"/>
  <c r="B36" i="11"/>
  <c r="B13" i="12"/>
  <c r="B37" i="11"/>
  <c r="B38" i="11" s="1"/>
  <c r="B14" i="12"/>
  <c r="B34" i="11"/>
  <c r="B12" i="10"/>
  <c r="B13" i="10" s="1"/>
  <c r="B12" i="7"/>
  <c r="B13" i="6"/>
  <c r="B14" i="8"/>
  <c r="B16" i="9"/>
  <c r="B13" i="7"/>
  <c r="B14" i="6"/>
  <c r="B15" i="6"/>
  <c r="B16" i="6" s="1"/>
  <c r="B17" i="6" s="1"/>
  <c r="B14" i="10"/>
  <c r="B14" i="11"/>
  <c r="B15" i="11" s="1"/>
  <c r="B16" i="11" s="1"/>
  <c r="B17" i="11" s="1"/>
  <c r="B18" i="11" s="1"/>
  <c r="B19" i="11" s="1"/>
  <c r="B14" i="7"/>
  <c r="B15" i="12"/>
  <c r="B16" i="12" s="1"/>
  <c r="B17" i="12" s="1"/>
  <c r="B39" i="11"/>
  <c r="B40" i="11" s="1"/>
  <c r="B17" i="9"/>
  <c r="B18" i="9" s="1"/>
  <c r="B19" i="9" s="1"/>
  <c r="B15" i="8"/>
  <c r="B16" i="8" s="1"/>
  <c r="B13" i="13"/>
  <c r="B14" i="13" s="1"/>
  <c r="B15" i="13" s="1"/>
  <c r="B16" i="13" s="1"/>
  <c r="B17" i="13" s="1"/>
  <c r="B18" i="13" s="1"/>
  <c r="B19" i="13"/>
  <c r="B15" i="7"/>
  <c r="B17" i="8"/>
  <c r="B18" i="8" s="1"/>
  <c r="B19" i="8" s="1"/>
  <c r="B41" i="11"/>
  <c r="B15" i="10"/>
  <c r="B16" i="10" s="1"/>
  <c r="B18" i="12"/>
  <c r="B19" i="12" s="1"/>
  <c r="B18" i="6"/>
  <c r="B20" i="11"/>
  <c r="B21" i="11"/>
  <c r="B20" i="13"/>
  <c r="B19" i="6"/>
  <c r="B17" i="10"/>
  <c r="B16" i="7"/>
  <c r="B17" i="7"/>
  <c r="B20" i="6"/>
  <c r="B21" i="13"/>
  <c r="B22" i="11"/>
  <c r="B23" i="11"/>
  <c r="B22" i="13"/>
  <c r="B21" i="6"/>
  <c r="B18" i="7"/>
  <c r="B19" i="7"/>
  <c r="B22" i="6"/>
  <c r="B23" i="6" s="1"/>
  <c r="B24" i="6" s="1"/>
  <c r="B23" i="13"/>
  <c r="B24" i="11"/>
  <c r="B25" i="11"/>
  <c r="B26" i="11" s="1"/>
  <c r="B27" i="11" s="1"/>
  <c r="B28" i="11" s="1"/>
  <c r="B24" i="13"/>
  <c r="B25" i="6"/>
  <c r="B26" i="6"/>
  <c r="B25" i="13"/>
  <c r="B29" i="11"/>
  <c r="B30" i="11"/>
  <c r="B26" i="13"/>
  <c r="B27" i="6"/>
  <c r="B28" i="6" s="1"/>
  <c r="B29" i="6" s="1"/>
  <c r="B30" i="6"/>
  <c r="B27" i="13"/>
  <c r="B28" i="13"/>
  <c r="B31" i="6"/>
  <c r="B32" i="6"/>
  <c r="B29" i="13"/>
  <c r="B30" i="13"/>
  <c r="B33" i="6"/>
  <c r="B34" i="6"/>
  <c r="B35" i="6"/>
  <c r="B36" i="6"/>
  <c r="B37" i="6"/>
  <c r="B38" i="6"/>
  <c r="B39" i="6"/>
  <c r="B40" i="6"/>
  <c r="B41" i="6" s="1"/>
  <c r="B42" i="6"/>
  <c r="B43" i="6"/>
  <c r="B44" i="6"/>
</calcChain>
</file>

<file path=xl/sharedStrings.xml><?xml version="1.0" encoding="utf-8"?>
<sst xmlns="http://schemas.openxmlformats.org/spreadsheetml/2006/main" count="555" uniqueCount="224">
  <si>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</si>
  <si>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</si>
  <si>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</si>
  <si>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</si>
  <si>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</si>
  <si>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</si>
  <si>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</si>
  <si>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</si>
  <si>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</si>
  <si>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</si>
  <si>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</si>
  <si>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</si>
  <si>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</si>
  <si>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</si>
  <si>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</si>
  <si>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</si>
  <si>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</si>
  <si>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</si>
  <si>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</si>
  <si>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</si>
  <si>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</si>
  <si>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</si>
  <si>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</si>
  <si>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</si>
  <si>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</si>
  <si>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佐藤隆之</t>
    <rPh sb="0" eb="2">
      <t>サトウ</t>
    </rPh>
    <rPh sb="2" eb="4">
      <t>タカユキ</t>
    </rPh>
    <phoneticPr fontId="2"/>
  </si>
  <si>
    <t>正常</t>
  </si>
  <si>
    <t>Selenium:○</t>
  </si>
  <si>
    <t>認証</t>
    <rPh sb="0" eb="2">
      <t>ニンショウ</t>
    </rPh>
    <phoneticPr fontId="2"/>
  </si>
  <si>
    <t>ATHR</t>
    <phoneticPr fontId="2"/>
  </si>
  <si>
    <t>アクセスポリシーの記述方法</t>
    <phoneticPr fontId="2"/>
  </si>
  <si>
    <t>Built-InのCommon Expressions</t>
    <phoneticPr fontId="2"/>
  </si>
  <si>
    <t>Built-InのWeb Expressions</t>
    <phoneticPr fontId="2"/>
  </si>
  <si>
    <t>Webリソースへの認可</t>
    <phoneticPr fontId="2"/>
  </si>
  <si>
    <t>認可処理の適用</t>
    <phoneticPr fontId="2"/>
  </si>
  <si>
    <t>メソッドへの認可</t>
    <rPh sb="6" eb="8">
      <t>ニンカ</t>
    </rPh>
    <phoneticPr fontId="2"/>
  </si>
  <si>
    <t>AOPの有効化</t>
    <phoneticPr fontId="2"/>
  </si>
  <si>
    <t>アクセスポリシーの定義</t>
    <phoneticPr fontId="2"/>
  </si>
  <si>
    <t>Webリソースに指定したアクセスポリシーとの連動</t>
    <phoneticPr fontId="2"/>
  </si>
  <si>
    <t>認可処理の判定結果を変数に格納</t>
    <phoneticPr fontId="2"/>
  </si>
  <si>
    <t>認可エラー時のレスポンス</t>
    <rPh sb="0" eb="2">
      <t>ニンカ</t>
    </rPh>
    <rPh sb="5" eb="6">
      <t>ジ</t>
    </rPh>
    <phoneticPr fontId="2"/>
  </si>
  <si>
    <t>認可エラー時の遷移先</t>
    <phoneticPr fontId="2"/>
  </si>
  <si>
    <t>アクセス認可制御を行わないURLの設定</t>
    <phoneticPr fontId="2"/>
  </si>
  <si>
    <t>アクセスポリシーの定義</t>
    <rPh sb="9" eb="11">
      <t>テイギ</t>
    </rPh>
    <phoneticPr fontId="2"/>
  </si>
  <si>
    <t>Webリソース</t>
    <phoneticPr fontId="2"/>
  </si>
  <si>
    <t>メソッド(アノテーション編)</t>
    <phoneticPr fontId="2"/>
  </si>
  <si>
    <t>AccessDeniedHandlerの適用</t>
    <phoneticPr fontId="2"/>
  </si>
  <si>
    <t xml:space="preserve"> 認可エラー時のレスポンス (認証済みユーザー編)</t>
    <phoneticPr fontId="2"/>
  </si>
  <si>
    <t>認可エラー時のレスポンス (未認証ユーザー編)</t>
    <phoneticPr fontId="2"/>
  </si>
  <si>
    <t>リクエスト毎にAuthenticationEntryPointを適用</t>
    <phoneticPr fontId="2"/>
  </si>
  <si>
    <t>AuthenticationEntryPointの適用</t>
    <phoneticPr fontId="2"/>
  </si>
  <si>
    <t>ロール階層機能</t>
    <rPh sb="3" eb="5">
      <t>カイソウ</t>
    </rPh>
    <rPh sb="5" eb="7">
      <t>キノウ</t>
    </rPh>
    <phoneticPr fontId="2"/>
  </si>
  <si>
    <t>共通設定</t>
    <phoneticPr fontId="2"/>
  </si>
  <si>
    <t>アクセス認可(Method)での使用方法</t>
    <phoneticPr fontId="2"/>
  </si>
  <si>
    <t>ROLE_ADMIN権限を持ち、引数を自身のアカウントでしか使用できないメソッドを、自身のアカウントを引数として使用する。</t>
    <rPh sb="10" eb="12">
      <t>ケンゲン</t>
    </rPh>
    <rPh sb="13" eb="14">
      <t>モ</t>
    </rPh>
    <rPh sb="16" eb="18">
      <t>ヒキスウ</t>
    </rPh>
    <rPh sb="19" eb="21">
      <t>ジシン</t>
    </rPh>
    <rPh sb="30" eb="32">
      <t>シヨウ</t>
    </rPh>
    <rPh sb="42" eb="44">
      <t>ジシン</t>
    </rPh>
    <rPh sb="51" eb="53">
      <t>ヒキスウ</t>
    </rPh>
    <rPh sb="56" eb="58">
      <t>シヨウ</t>
    </rPh>
    <phoneticPr fontId="2"/>
  </si>
  <si>
    <t>ROLE_ADMIN権限を持ち、引数を自身のアカウントでしか使用できないメソッドを、自身以外のアカウントを引数として使用する。</t>
    <rPh sb="10" eb="12">
      <t>ケンゲン</t>
    </rPh>
    <rPh sb="13" eb="14">
      <t>モ</t>
    </rPh>
    <rPh sb="16" eb="18">
      <t>ヒキスウ</t>
    </rPh>
    <rPh sb="19" eb="21">
      <t>ジシン</t>
    </rPh>
    <rPh sb="30" eb="32">
      <t>シヨウ</t>
    </rPh>
    <rPh sb="42" eb="44">
      <t>ジシン</t>
    </rPh>
    <rPh sb="44" eb="46">
      <t>イガイ</t>
    </rPh>
    <rPh sb="53" eb="55">
      <t>ヒキスウ</t>
    </rPh>
    <rPh sb="58" eb="60">
      <t>シヨウ</t>
    </rPh>
    <phoneticPr fontId="2"/>
  </si>
  <si>
    <t>認可の設定のtaglibが正常に機能することを確認する。</t>
    <rPh sb="0" eb="2">
      <t>ニンカ</t>
    </rPh>
    <rPh sb="3" eb="5">
      <t>セッテイ</t>
    </rPh>
    <rPh sb="13" eb="15">
      <t>セイジョウ</t>
    </rPh>
    <rPh sb="16" eb="18">
      <t>キノウ</t>
    </rPh>
    <rPh sb="23" eb="25">
      <t>カクニン</t>
    </rPh>
    <phoneticPr fontId="2"/>
  </si>
  <si>
    <t>JSPにおけるWebリソースへアクセス設定が正常に機能することを確認する。</t>
    <rPh sb="19" eb="21">
      <t>セッテイ</t>
    </rPh>
    <rPh sb="22" eb="24">
      <t>セイジョウ</t>
    </rPh>
    <rPh sb="25" eb="27">
      <t>キノウ</t>
    </rPh>
    <rPh sb="32" eb="34">
      <t>カクニン</t>
    </rPh>
    <phoneticPr fontId="2"/>
  </si>
  <si>
    <t>JSPにおいて認可判定の結果を変数に格納し、使用することができることを確認する。</t>
    <rPh sb="7" eb="9">
      <t>ニンカ</t>
    </rPh>
    <rPh sb="9" eb="11">
      <t>ハンテイ</t>
    </rPh>
    <rPh sb="12" eb="14">
      <t>ケッカ</t>
    </rPh>
    <rPh sb="15" eb="17">
      <t>ヘンスウ</t>
    </rPh>
    <rPh sb="18" eb="20">
      <t>カクノウ</t>
    </rPh>
    <rPh sb="22" eb="24">
      <t>シヨウ</t>
    </rPh>
    <rPh sb="35" eb="37">
      <t>カクニン</t>
    </rPh>
    <phoneticPr fontId="2"/>
  </si>
  <si>
    <t>認可エラー時の遷移先設定が正常に機能することを確認する。</t>
    <rPh sb="0" eb="2">
      <t>ニンカ</t>
    </rPh>
    <rPh sb="5" eb="6">
      <t>ジ</t>
    </rPh>
    <rPh sb="7" eb="9">
      <t>センイ</t>
    </rPh>
    <rPh sb="9" eb="10">
      <t>サキ</t>
    </rPh>
    <rPh sb="10" eb="12">
      <t>セッテイ</t>
    </rPh>
    <rPh sb="13" eb="15">
      <t>セイジョウ</t>
    </rPh>
    <rPh sb="16" eb="18">
      <t>キノウ</t>
    </rPh>
    <rPh sb="23" eb="25">
      <t>カクニン</t>
    </rPh>
    <phoneticPr fontId="2"/>
  </si>
  <si>
    <t>認証（ログイン）後、認可されていないリソースへのアクセスを行う。</t>
    <rPh sb="0" eb="2">
      <t>ニンショウ</t>
    </rPh>
    <rPh sb="8" eb="9">
      <t>ゴ</t>
    </rPh>
    <rPh sb="10" eb="12">
      <t>ニンカ</t>
    </rPh>
    <rPh sb="29" eb="30">
      <t>オコナ</t>
    </rPh>
    <phoneticPr fontId="2"/>
  </si>
  <si>
    <t>アクセス許可を必要としないリソースの設定が有効に機能することを確認ｓる。</t>
    <rPh sb="4" eb="6">
      <t>キョカ</t>
    </rPh>
    <rPh sb="7" eb="9">
      <t>ヒツヨウ</t>
    </rPh>
    <rPh sb="18" eb="20">
      <t>セッテイ</t>
    </rPh>
    <rPh sb="21" eb="23">
      <t>ユウコウ</t>
    </rPh>
    <rPh sb="24" eb="26">
      <t>キノウ</t>
    </rPh>
    <rPh sb="31" eb="33">
      <t>カクニン</t>
    </rPh>
    <phoneticPr fontId="2"/>
  </si>
  <si>
    <t>未認証ユーザが/login配下にアクセスする。</t>
    <rPh sb="0" eb="1">
      <t>ミ</t>
    </rPh>
    <rPh sb="1" eb="3">
      <t>ニンショウ</t>
    </rPh>
    <rPh sb="13" eb="15">
      <t>ハイカ</t>
    </rPh>
    <phoneticPr fontId="2"/>
  </si>
  <si>
    <t>ACCOUNT_USER権限を持つユーザが/admin/accounts/配下にアクセスする。</t>
    <rPh sb="12" eb="14">
      <t>ケンゲン</t>
    </rPh>
    <rPh sb="15" eb="16">
      <t>モ</t>
    </rPh>
    <rPh sb="37" eb="39">
      <t>ハイカ</t>
    </rPh>
    <phoneticPr fontId="2"/>
  </si>
  <si>
    <t>正常にアクセスできること</t>
    <rPh sb="0" eb="2">
      <t>セイジョウ</t>
    </rPh>
    <phoneticPr fontId="2"/>
  </si>
  <si>
    <t>ACCOUNT_USER権限を持つユーザが/admin/accounts/以外の/admin/配下にアクセスする。</t>
    <rPh sb="12" eb="14">
      <t>ケンゲン</t>
    </rPh>
    <rPh sb="15" eb="16">
      <t>モ</t>
    </rPh>
    <rPh sb="37" eb="39">
      <t>イガイ</t>
    </rPh>
    <rPh sb="47" eb="49">
      <t>ハイカ</t>
    </rPh>
    <phoneticPr fontId="2"/>
  </si>
  <si>
    <t>アクセスエラーとなること</t>
    <phoneticPr fontId="2"/>
  </si>
  <si>
    <t>ACCOUNT_MANAGER権限を持つユーザが/admin/accounts/配下にアクセスする。</t>
    <rPh sb="15" eb="17">
      <t>ケンゲン</t>
    </rPh>
    <rPh sb="18" eb="19">
      <t>モ</t>
    </rPh>
    <rPh sb="40" eb="42">
      <t>ハイカ</t>
    </rPh>
    <phoneticPr fontId="2"/>
  </si>
  <si>
    <t>ACCOUNT_MANAGER権限を持つユーザが/admin/accounts/以外の/admin/配下にアクセスする。</t>
    <rPh sb="15" eb="17">
      <t>ケンゲン</t>
    </rPh>
    <rPh sb="18" eb="19">
      <t>モ</t>
    </rPh>
    <rPh sb="40" eb="42">
      <t>イガイ</t>
    </rPh>
    <rPh sb="50" eb="52">
      <t>ハイカ</t>
    </rPh>
    <phoneticPr fontId="2"/>
  </si>
  <si>
    <t>アクセスポリシーを適用するWebリソースの指定が正常に機能することを確認する。</t>
    <rPh sb="9" eb="11">
      <t>テキヨウ</t>
    </rPh>
    <rPh sb="21" eb="23">
      <t>シテイ</t>
    </rPh>
    <rPh sb="24" eb="26">
      <t>セイジョウ</t>
    </rPh>
    <rPh sb="27" eb="29">
      <t>キノウ</t>
    </rPh>
    <rPh sb="34" eb="36">
      <t>カクニン</t>
    </rPh>
    <phoneticPr fontId="2"/>
  </si>
  <si>
    <t>アクセス拒否となること</t>
    <rPh sb="4" eb="6">
      <t>キョヒ</t>
    </rPh>
    <phoneticPr fontId="2"/>
  </si>
  <si>
    <t>IPが127.0.0.1の端末且つROLE_CONFIGURATION_MANAGER権限を持つユーザが/admin/configurations/配下にアクセスする。</t>
    <rPh sb="13" eb="15">
      <t>タンマツ</t>
    </rPh>
    <rPh sb="15" eb="16">
      <t>カ</t>
    </rPh>
    <rPh sb="43" eb="45">
      <t>ケンゲン</t>
    </rPh>
    <rPh sb="46" eb="47">
      <t>モ</t>
    </rPh>
    <phoneticPr fontId="2"/>
  </si>
  <si>
    <t>IPが127.0.0.1の端末且つROLE_CONFIGURATION_MANAGER権限を持つユーザが/admin/配下にアクセスする。</t>
    <rPh sb="13" eb="15">
      <t>タンマツ</t>
    </rPh>
    <rPh sb="15" eb="16">
      <t>カ</t>
    </rPh>
    <rPh sb="43" eb="45">
      <t>ケンゲン</t>
    </rPh>
    <rPh sb="46" eb="47">
      <t>モ</t>
    </rPh>
    <phoneticPr fontId="2"/>
  </si>
  <si>
    <t>ROLE_ACCOUNT_MANAGER権限を持つユーザが、/admin/configurations/配下にアクセスする。</t>
    <rPh sb="20" eb="22">
      <t>ケンゲン</t>
    </rPh>
    <rPh sb="23" eb="24">
      <t>モ</t>
    </rPh>
    <phoneticPr fontId="2"/>
  </si>
  <si>
    <t>ROLE_ACCOUNT_MANAGER権限を持つユーザが、/admin/accounts/以外の/admin/配下にアクセスする。</t>
    <rPh sb="20" eb="22">
      <t>ケンゲン</t>
    </rPh>
    <rPh sb="23" eb="24">
      <t>モ</t>
    </rPh>
    <rPh sb="46" eb="48">
      <t>イガイ</t>
    </rPh>
    <phoneticPr fontId="2"/>
  </si>
  <si>
    <t>ROLE_ADMIN権限を持つユーザが、/admin/配下にアクセスする。</t>
    <rPh sb="10" eb="12">
      <t>ケンゲン</t>
    </rPh>
    <rPh sb="13" eb="14">
      <t>モ</t>
    </rPh>
    <phoneticPr fontId="2"/>
  </si>
  <si>
    <t>ROLE_USER権限を持つユーザが、/admin/配下にアクセスする。</t>
    <rPh sb="9" eb="11">
      <t>ケンゲン</t>
    </rPh>
    <rPh sb="12" eb="13">
      <t>モ</t>
    </rPh>
    <phoneticPr fontId="2"/>
  </si>
  <si>
    <t>ROLE_USER権限を持つユーザが、/user/配下にアクセスする。</t>
    <rPh sb="9" eb="11">
      <t>ケンゲン</t>
    </rPh>
    <rPh sb="12" eb="13">
      <t>モ</t>
    </rPh>
    <phoneticPr fontId="2"/>
  </si>
  <si>
    <t>ROLE_ADMIN権限を持つユーザが、/user/配下にアクセスする。</t>
    <rPh sb="10" eb="12">
      <t>ケンゲン</t>
    </rPh>
    <rPh sb="13" eb="14">
      <t>モ</t>
    </rPh>
    <phoneticPr fontId="2"/>
  </si>
  <si>
    <t>isAnonymous()</t>
    <phoneticPr fontId="2"/>
  </si>
  <si>
    <t>isFullyAuthenticated()</t>
    <phoneticPr fontId="2"/>
  </si>
  <si>
    <t>@PreAuthorize("hasRole('ROLE_ADMIN') or (#username == principal.username)")
public Account findOne(String username) {
    return accountRepository.findOne(username);
}</t>
    <phoneticPr fontId="2"/>
  </si>
  <si>
    <t>ATHR03で実施済み</t>
    <rPh sb="7" eb="9">
      <t>ジッシ</t>
    </rPh>
    <rPh sb="9" eb="10">
      <t>ズ</t>
    </rPh>
    <phoneticPr fontId="2"/>
  </si>
  <si>
    <t>(@org.springframework.security.access.method.Pを使用して引数を受け取れることを確認する。</t>
    <rPh sb="47" eb="49">
      <t>シヨウ</t>
    </rPh>
    <rPh sb="51" eb="53">
      <t>ヒキスウ</t>
    </rPh>
    <rPh sb="54" eb="55">
      <t>ウ</t>
    </rPh>
    <rPh sb="56" eb="57">
      <t>ト</t>
    </rPh>
    <rPh sb="62" eb="64">
      <t>カクニン</t>
    </rPh>
    <phoneticPr fontId="2"/>
  </si>
  <si>
    <t>引数として、認証情報が受け渡され、メソッドが正常動作することを確認する。</t>
    <rPh sb="0" eb="2">
      <t>ヒキスウ</t>
    </rPh>
    <rPh sb="6" eb="8">
      <t>ニンショウ</t>
    </rPh>
    <rPh sb="8" eb="10">
      <t>ジョウホウ</t>
    </rPh>
    <rPh sb="11" eb="12">
      <t>ウ</t>
    </rPh>
    <rPh sb="13" eb="14">
      <t>ワタ</t>
    </rPh>
    <rPh sb="22" eb="24">
      <t>セイジョウ</t>
    </rPh>
    <rPh sb="24" eb="26">
      <t>ドウサ</t>
    </rPh>
    <rPh sb="31" eb="33">
      <t>カクニン</t>
    </rPh>
    <phoneticPr fontId="2"/>
  </si>
  <si>
    <t>メソッドに対するアクセスポリシが設定が正常に機能することを確認する。（メソッド実行前）</t>
    <rPh sb="5" eb="6">
      <t>タイ</t>
    </rPh>
    <rPh sb="16" eb="18">
      <t>セッテイ</t>
    </rPh>
    <rPh sb="19" eb="21">
      <t>セイジョウ</t>
    </rPh>
    <rPh sb="22" eb="24">
      <t>キノウ</t>
    </rPh>
    <rPh sb="29" eb="31">
      <t>カクニン</t>
    </rPh>
    <rPh sb="39" eb="41">
      <t>ジッコウ</t>
    </rPh>
    <rPh sb="41" eb="42">
      <t>マエ</t>
    </rPh>
    <phoneticPr fontId="2"/>
  </si>
  <si>
    <t>メソッドに対するアクセスポリシが設定が正常に機能することを確認する。（メソッド実行後）</t>
    <rPh sb="41" eb="42">
      <t>ゴ</t>
    </rPh>
    <phoneticPr fontId="2"/>
  </si>
  <si>
    <t xml:space="preserve">Java
@PreAuthorize("hasRole('ADMIN') or (#username == principal.username)")
public Account findOne(@P("username") String username) {
    return accountRepository.findOne(username);
}
</t>
    <phoneticPr fontId="2"/>
  </si>
  <si>
    <t>該当メソッドの戻り値が、条件と合致するよう処理を実行する。</t>
    <rPh sb="0" eb="2">
      <t>ガイトウ</t>
    </rPh>
    <rPh sb="7" eb="8">
      <t>モド</t>
    </rPh>
    <rPh sb="9" eb="10">
      <t>チ</t>
    </rPh>
    <rPh sb="12" eb="14">
      <t>ジョウケン</t>
    </rPh>
    <rPh sb="15" eb="17">
      <t>ガッチ</t>
    </rPh>
    <rPh sb="21" eb="23">
      <t>ショリ</t>
    </rPh>
    <rPh sb="24" eb="26">
      <t>ジッコウ</t>
    </rPh>
    <phoneticPr fontId="2"/>
  </si>
  <si>
    <t>ATHR04で確認済み</t>
    <rPh sb="7" eb="9">
      <t>カクニン</t>
    </rPh>
    <rPh sb="9" eb="10">
      <t>ズ</t>
    </rPh>
    <phoneticPr fontId="2"/>
  </si>
  <si>
    <t>001のJava</t>
    <phoneticPr fontId="2"/>
  </si>
  <si>
    <t>Ajaxリクエストの認可エラー時には、JSON形式でレスポンスを返すよう設定する。
Security.xml
&lt;bean id="accessDeniedHandler"
class="springbook.web.JsonDelegatingAccessDeniedHandler"&gt;
    &lt;constructor-arg&gt;
        &lt;bean class="org.springframework.security.web.util.matcher.AntPathRequestMatcher"&gt;
            &lt;constructor-arg value="/api/**"/&gt;
        &lt;/bean&gt;
    &lt;/constructor-arg&gt;
    &lt;constructor-arg&gt;
        &lt;bean class="org.springframework.security.web.access.AccessDeniedHandlerImpl"&gt;
            &lt;property name="errorPage"
                      value="/WEB-INF/views/accessDeniedError.jsp"/&gt;
        &lt;/bean&gt;
    &lt;/constructor-arg&gt;
&lt;/bean&gt;
&lt;sec:http&gt;
    &lt;!-- ... --&gt;
    &lt;sec:access-denied-handler ref="accessDeniedHandler" /&gt;
    &lt;!-- ... --&gt;
&lt;/sec:http&gt;</t>
    <rPh sb="10" eb="12">
      <t>ニンカ</t>
    </rPh>
    <rPh sb="15" eb="16">
      <t>ジ</t>
    </rPh>
    <rPh sb="23" eb="25">
      <t>ケイシキ</t>
    </rPh>
    <rPh sb="32" eb="33">
      <t>カエ</t>
    </rPh>
    <rPh sb="36" eb="38">
      <t>セッテイ</t>
    </rPh>
    <phoneticPr fontId="2"/>
  </si>
  <si>
    <t>認証済みユーザが認可されないリソースへのアクセスをHTTPリクエストで行う</t>
    <rPh sb="0" eb="2">
      <t>ニンショウ</t>
    </rPh>
    <rPh sb="2" eb="3">
      <t>ズ</t>
    </rPh>
    <rPh sb="8" eb="10">
      <t>ニンカ</t>
    </rPh>
    <rPh sb="35" eb="36">
      <t>オコナ</t>
    </rPh>
    <phoneticPr fontId="2"/>
  </si>
  <si>
    <t>認可エラーページへ遷移すること</t>
    <rPh sb="0" eb="2">
      <t>ニンカ</t>
    </rPh>
    <rPh sb="9" eb="11">
      <t>センイ</t>
    </rPh>
    <phoneticPr fontId="2"/>
  </si>
  <si>
    <t>JSON形式でレスポンスエラーが帰ってくること</t>
    <rPh sb="4" eb="6">
      <t>ケイシキ</t>
    </rPh>
    <rPh sb="16" eb="17">
      <t>カエ</t>
    </rPh>
    <phoneticPr fontId="2"/>
  </si>
  <si>
    <t>拡張AccessDeniedHandlerが正常に機能することを確認する。（HTTPリクエストの場合は通常のレスポンス。Ajaxリクエストの場合はJSON形式でのレスポンス）</t>
    <rPh sb="0" eb="2">
      <t>カクチョウ</t>
    </rPh>
    <rPh sb="22" eb="24">
      <t>セイジョウ</t>
    </rPh>
    <rPh sb="25" eb="27">
      <t>キノウ</t>
    </rPh>
    <rPh sb="32" eb="34">
      <t>カクニン</t>
    </rPh>
    <rPh sb="48" eb="50">
      <t>バアイ</t>
    </rPh>
    <rPh sb="51" eb="53">
      <t>ツウジョウ</t>
    </rPh>
    <rPh sb="70" eb="72">
      <t>バアイ</t>
    </rPh>
    <rPh sb="77" eb="79">
      <t>ケイシキ</t>
    </rPh>
    <phoneticPr fontId="2"/>
  </si>
  <si>
    <t>未認証ユーザが認可されないリソースへのアクセスをHTTPリクエストで行う</t>
    <rPh sb="0" eb="1">
      <t>ミ</t>
    </rPh>
    <rPh sb="1" eb="3">
      <t>ニンショウ</t>
    </rPh>
    <rPh sb="7" eb="9">
      <t>ニンカ</t>
    </rPh>
    <rPh sb="34" eb="35">
      <t>オコナ</t>
    </rPh>
    <phoneticPr fontId="2"/>
  </si>
  <si>
    <t>未認証ユーザが認可されないリソースへのアクセスをAjaxリクエストで行う</t>
    <rPh sb="0" eb="1">
      <t>ミ</t>
    </rPh>
    <rPh sb="1" eb="3">
      <t>ニンショウ</t>
    </rPh>
    <rPh sb="7" eb="9">
      <t>ニンカ</t>
    </rPh>
    <rPh sb="34" eb="35">
      <t>オコナ</t>
    </rPh>
    <phoneticPr fontId="2"/>
  </si>
  <si>
    <t>個別指定したAuthenticationEntryPointが正常に機能することを確認する（リソース別に異なるAuthenticationEntryPointを使用する）。</t>
    <rPh sb="0" eb="2">
      <t>コベツ</t>
    </rPh>
    <rPh sb="2" eb="4">
      <t>シテイ</t>
    </rPh>
    <rPh sb="31" eb="33">
      <t>セイジョウ</t>
    </rPh>
    <rPh sb="34" eb="36">
      <t>キノウ</t>
    </rPh>
    <rPh sb="41" eb="43">
      <t>カクニン</t>
    </rPh>
    <rPh sb="50" eb="51">
      <t>ベツ</t>
    </rPh>
    <rPh sb="52" eb="53">
      <t>コト</t>
    </rPh>
    <rPh sb="80" eb="82">
      <t>シヨウ</t>
    </rPh>
    <phoneticPr fontId="2"/>
  </si>
  <si>
    <t>AuthenticationEntryPointを定義する。
AuthenticationEntryPoint実装クラスを作成する。
Security.xml
&lt;bean id="authenticationEntryPoint"
      class="org.springframework.security.web.authentication.DelegatingAuthenticationEntryPoint"&gt;
    &lt;constructor-arg&gt;
        &lt;map&gt;
            &lt;entry&gt;
                &lt;key&gt;
                    &lt;bean class="org.springframework.security.web.util.matcher.AntPathRequestMatcher"&gt;
                        &lt;constructor-arg value="/api/**"/&gt;
                    &lt;/bean&gt;
                &lt;/key&gt;
                &lt;bean class="springbook.web.JsonAuthenticationEntryPoint"/&gt;
            &lt;/entry&gt;
        &lt;/map&gt;
    &lt;/constructor-arg&gt;
    &lt;property name="defaultEntryPoint"&gt;
        &lt;bean class="org.springframework.security.web.authentication.LoginUrlAuthenticationEntryPoint"&gt;
            &lt;constructor-arg value="/login"/&gt;
        &lt;/bean&gt;
    &lt;/property&gt;
&lt;/bean&gt;
&lt;sec:http entry-point-ref="authenticationEntryPoint"&gt; &lt;!-- (2) --&gt;
    &lt;!-- omitted --&gt;
&lt;/sec:http&gt;</t>
    <rPh sb="25" eb="27">
      <t>テイギ</t>
    </rPh>
    <rPh sb="55" eb="57">
      <t>ジッソウ</t>
    </rPh>
    <rPh sb="61" eb="63">
      <t>サクセイ</t>
    </rPh>
    <phoneticPr fontId="2"/>
  </si>
  <si>
    <r>
      <t xml:space="preserve">認可設定を行う
 &lt;sec:http pattern="/athr/0201/**"
  authentication-manager-ref="loginForStaffManager"&gt;
  &lt;sec:form-login login-page="/athr/0201/001"
   authentication-failure-url="/athr/loginForStaff?error=true"
   login-processing-url="/athr/0201/001/authenticate"
   default-target-url="/athr/0201/001/afterLogin" /&gt;
</t>
    </r>
    <r>
      <rPr>
        <b/>
        <sz val="11"/>
        <rFont val="ＭＳ Ｐゴシック"/>
        <family val="3"/>
        <charset val="128"/>
      </rPr>
      <t xml:space="preserve">  &lt;sec:intercept-url pattern="/athr/0201/001/*" access="isAuthenticated()" /&gt;</t>
    </r>
    <r>
      <rPr>
        <sz val="11"/>
        <rFont val="ＭＳ Ｐゴシック"/>
        <family val="3"/>
        <charset val="128"/>
      </rPr>
      <t xml:space="preserve">
  &lt;sec:logout logout-url="/athr/0201/001/logout"
   logout-success-url="/athr/" invalidate-session="true" delete-cookies="JSESSIONID" /&gt;
 &lt;/sec:http&gt;
</t>
    </r>
    <rPh sb="0" eb="1">
      <t>ニンカ</t>
    </rPh>
    <rPh sb="1" eb="3">
      <t>セッテイ</t>
    </rPh>
    <rPh sb="4" eb="5">
      <t>オコナ</t>
    </rPh>
    <phoneticPr fontId="2"/>
  </si>
  <si>
    <t xml:space="preserve">認可設定の最小構成定義で、未認証ユーザがアプリを使用する。
</t>
    <rPh sb="0" eb="2">
      <t>ニンカ</t>
    </rPh>
    <rPh sb="2" eb="4">
      <t>セッテイ</t>
    </rPh>
    <rPh sb="5" eb="7">
      <t>サイショウ</t>
    </rPh>
    <rPh sb="7" eb="9">
      <t>コウセイ</t>
    </rPh>
    <rPh sb="9" eb="11">
      <t>テイギ</t>
    </rPh>
    <rPh sb="13" eb="14">
      <t>ミ</t>
    </rPh>
    <rPh sb="14" eb="16">
      <t>ニンショウ</t>
    </rPh>
    <rPh sb="24" eb="26">
      <t>シヨウ</t>
    </rPh>
    <phoneticPr fontId="2"/>
  </si>
  <si>
    <t>認可設定の最小構成定義で、ログイン後の認証ユーザがアプリを使用する。
001実行後、ログアウトせずにメニューに戻り、再度001を実行する。</t>
    <rPh sb="0" eb="2">
      <t>ニンカ</t>
    </rPh>
    <rPh sb="2" eb="4">
      <t>セッテイ</t>
    </rPh>
    <rPh sb="5" eb="7">
      <t>サイショウ</t>
    </rPh>
    <rPh sb="7" eb="9">
      <t>コウセイ</t>
    </rPh>
    <rPh sb="9" eb="11">
      <t>テイギ</t>
    </rPh>
    <rPh sb="17" eb="18">
      <t>ゴ</t>
    </rPh>
    <rPh sb="19" eb="21">
      <t>ニンショウ</t>
    </rPh>
    <rPh sb="29" eb="31">
      <t>シヨウ</t>
    </rPh>
    <rPh sb="39" eb="41">
      <t>ジッコウ</t>
    </rPh>
    <rPh sb="41" eb="42">
      <t>ゴ</t>
    </rPh>
    <rPh sb="56" eb="57">
      <t>モド</t>
    </rPh>
    <rPh sb="59" eb="61">
      <t>サイド</t>
    </rPh>
    <rPh sb="65" eb="67">
      <t>ジッコウ</t>
    </rPh>
    <phoneticPr fontId="2"/>
  </si>
  <si>
    <t>ATHR03で実施</t>
    <rPh sb="7" eb="9">
      <t>ジッシ</t>
    </rPh>
    <phoneticPr fontId="2"/>
  </si>
  <si>
    <t>やらない</t>
    <phoneticPr fontId="2"/>
  </si>
  <si>
    <t>該当メソッドの戻り値が、条件と合致しないよう処理を実行する。</t>
    <rPh sb="0" eb="2">
      <t>ガイトウ</t>
    </rPh>
    <rPh sb="7" eb="8">
      <t>モド</t>
    </rPh>
    <rPh sb="9" eb="10">
      <t>チ</t>
    </rPh>
    <rPh sb="12" eb="14">
      <t>ジョウケン</t>
    </rPh>
    <rPh sb="15" eb="17">
      <t>ガッチ</t>
    </rPh>
    <rPh sb="22" eb="24">
      <t>ショリ</t>
    </rPh>
    <rPh sb="25" eb="27">
      <t>ジッコウ</t>
    </rPh>
    <phoneticPr fontId="2"/>
  </si>
  <si>
    <t>ロールの階層関係を設定する機能を利用することで、リクエストURLに対して、指定したロール、親ロールのみアクセス可能なことを確認する。</t>
    <rPh sb="4" eb="6">
      <t>カイソウ</t>
    </rPh>
    <rPh sb="6" eb="8">
      <t>カンケイ</t>
    </rPh>
    <rPh sb="9" eb="11">
      <t>セッテイ</t>
    </rPh>
    <rPh sb="13" eb="15">
      <t>キノウ</t>
    </rPh>
    <rPh sb="16" eb="18">
      <t>リヨウ</t>
    </rPh>
    <rPh sb="45" eb="46">
      <t>オヤ</t>
    </rPh>
    <phoneticPr fontId="2"/>
  </si>
  <si>
    <t>設定ファイルにロールの階層関係を設定し、認証後、リクエストURLアクセスする。</t>
    <rPh sb="0" eb="2">
      <t>セッテイ</t>
    </rPh>
    <rPh sb="11" eb="13">
      <t>カイソウ</t>
    </rPh>
    <rPh sb="13" eb="15">
      <t>カンケイ</t>
    </rPh>
    <rPh sb="16" eb="18">
      <t>セッテイ</t>
    </rPh>
    <rPh sb="20" eb="22">
      <t>ニンショウ</t>
    </rPh>
    <rPh sb="22" eb="23">
      <t>ゴ</t>
    </rPh>
    <phoneticPr fontId="2"/>
  </si>
  <si>
    <t xml:space="preserve">spring securityの設定ファイルに以下を記載する。
http要素内に以下を設定する。
&lt;sec:expression-handler ref="authorizationRoleHierarchyHandler" /&gt;
&lt;sec:intercept-url pattern="/athr/0401/001/*"
    access="hasRole('ROLE_STAFF')" /&gt;
&lt;sec:access-denied-handler error-page="/athr/hierarchyAccessDeniedPage" /&gt;
spring-mvc.xmlに以下を記載する
&lt;mvc:view-controller path="/athr/hierarchyAccessDeniedPage" view-name="athr/hierarchyAccessDeniedPage" /&gt;
</t>
    <rPh sb="16" eb="18">
      <t>セッテイ</t>
    </rPh>
    <rPh sb="23" eb="25">
      <t>イカ</t>
    </rPh>
    <rPh sb="26" eb="28">
      <t>キサイ</t>
    </rPh>
    <rPh sb="36" eb="38">
      <t>ヨウソ</t>
    </rPh>
    <rPh sb="38" eb="39">
      <t>ナイ</t>
    </rPh>
    <rPh sb="40" eb="42">
      <t>イカ</t>
    </rPh>
    <rPh sb="43" eb="45">
      <t>セッテイ</t>
    </rPh>
    <phoneticPr fontId="2"/>
  </si>
  <si>
    <t xml:space="preserve">1. ROLE_ADMINのロールで認証後、/athr/0401/001/*　にアクセスする。
2. ROLE_STAFFのロールで認証後、/athr/0401/001/*　にアクセスする。
3. ROLE_USERのロールで認証後、/athr/0401/001/*　にアクセスする。
</t>
    <phoneticPr fontId="2"/>
  </si>
  <si>
    <t xml:space="preserve">実施条件 1
「This feature is for ROLE_ADMIN or ROLE_STAFF」　が出力されることを確認する。
実施条件 2
「This feature is for ROLE_ADMIN or ROLE_STAFF」　が出力されることを確認する。
実施条件 3
何も出力されないことを確認する。
</t>
    <rPh sb="0" eb="2">
      <t>ジッシ</t>
    </rPh>
    <rPh sb="2" eb="4">
      <t>ジョウケン</t>
    </rPh>
    <rPh sb="70" eb="72">
      <t>ジッシ</t>
    </rPh>
    <rPh sb="72" eb="74">
      <t>ジョウケン</t>
    </rPh>
    <rPh sb="125" eb="127">
      <t>シュツリョク</t>
    </rPh>
    <rPh sb="133" eb="135">
      <t>カクニン</t>
    </rPh>
    <rPh sb="140" eb="142">
      <t>ジッシ</t>
    </rPh>
    <rPh sb="142" eb="144">
      <t>ジョウケン</t>
    </rPh>
    <rPh sb="147" eb="148">
      <t>ナニ</t>
    </rPh>
    <rPh sb="149" eb="151">
      <t>シュツリョク</t>
    </rPh>
    <rPh sb="158" eb="160">
      <t>カクニン</t>
    </rPh>
    <phoneticPr fontId="2"/>
  </si>
  <si>
    <t>ロールの階層関係を設定する機能を利用することで、メソッドに対して、指定したロール、親ロールのみアクセス可能なことを確認する。</t>
    <rPh sb="4" eb="6">
      <t>カイソウ</t>
    </rPh>
    <rPh sb="6" eb="8">
      <t>カンケイ</t>
    </rPh>
    <rPh sb="9" eb="11">
      <t>セッテイ</t>
    </rPh>
    <rPh sb="13" eb="15">
      <t>キノウ</t>
    </rPh>
    <rPh sb="16" eb="18">
      <t>リヨウ</t>
    </rPh>
    <rPh sb="41" eb="42">
      <t>オヤ</t>
    </rPh>
    <phoneticPr fontId="2"/>
  </si>
  <si>
    <t>設定ファイルにロールの階層関係を設定し、認証後、権限用のアノテーションを指定したメソッドに対しリクエストをする。</t>
    <rPh sb="0" eb="2">
      <t>セッテイ</t>
    </rPh>
    <rPh sb="11" eb="13">
      <t>カイソウ</t>
    </rPh>
    <rPh sb="13" eb="15">
      <t>カンケイ</t>
    </rPh>
    <rPh sb="16" eb="18">
      <t>セッテイ</t>
    </rPh>
    <rPh sb="20" eb="22">
      <t>ニンショウ</t>
    </rPh>
    <rPh sb="22" eb="23">
      <t>ゴ</t>
    </rPh>
    <rPh sb="24" eb="26">
      <t>ケンゲン</t>
    </rPh>
    <rPh sb="26" eb="27">
      <t>ヨウ</t>
    </rPh>
    <rPh sb="36" eb="38">
      <t>シテイ</t>
    </rPh>
    <rPh sb="45" eb="46">
      <t>タイ</t>
    </rPh>
    <phoneticPr fontId="2"/>
  </si>
  <si>
    <t xml:space="preserve">spring securityの設定ファイルに以下を記載する。
&lt;bean id="authorizationRoleHierarchyMethodExpressionHandler"
    class="org.springframework.security.access.expression.method.DefaultMethodSecurityExpressionHandler"&gt;
    &lt;property name="roleHierarchy" ref="authorizationRoleHierarchy" /&gt;
&lt;/bean&gt;
&lt;sec:global-method-security
    pre-post-annotations="enabled"&gt;
    &lt;sec:expression-handler　
ref="authorizationRoleHierarchyMethodExpressionHandler" /&gt;
&lt;/sec:global-method-security&gt;
http要素内
&lt;sec:expression-handler ref="authorizationRoleHierarchyHandler" /&gt;
&lt;sec:access-denied-handler error-page="/athr/methodHierarchyAccessDeniedPage" /&gt;
任意のServiceクラスのメソッドに以下を指定する。
@PreAuthorize("hasRole('ROLE_STAFF")
</t>
    <rPh sb="465" eb="467">
      <t>ヨウソ</t>
    </rPh>
    <rPh sb="467" eb="468">
      <t>ナイ</t>
    </rPh>
    <phoneticPr fontId="2"/>
  </si>
  <si>
    <t xml:space="preserve">1. ROLE_ADMINのロールで認証後、アノテーションを付与したサービスのメソッドが実行されるリクエストを行う。
2. ROLE_STAFFのロールで認証後、アノテーションを付与したサービスのメソッドが実行されるリクエストを行う。
3. ROLE_USERのロールで認証後、アノテーションを付与したサービスのメソッドが実行されるリクエストを行う。
</t>
    <phoneticPr fontId="2"/>
  </si>
  <si>
    <t xml:space="preserve">メソッド認可設定が正常に機能することを確認する
メソッド引数による認可設定が正常に機能することを確認する
</t>
    <rPh sb="4" eb="6">
      <t>ニンカ</t>
    </rPh>
    <rPh sb="6" eb="8">
      <t>セッテイ</t>
    </rPh>
    <rPh sb="9" eb="11">
      <t>セイジョウ</t>
    </rPh>
    <rPh sb="12" eb="14">
      <t>キノウ</t>
    </rPh>
    <rPh sb="19" eb="21">
      <t>カクニン</t>
    </rPh>
    <rPh sb="29" eb="31">
      <t>ヒキスウ</t>
    </rPh>
    <phoneticPr fontId="2"/>
  </si>
  <si>
    <t>ROLE_STAF権限を持ち、引数を自身のアカウントでしか使用できないメソッドを、自身以外のアカウントを引数として使用する。</t>
    <rPh sb="9" eb="11">
      <t>ケンゲン</t>
    </rPh>
    <rPh sb="12" eb="13">
      <t>モ</t>
    </rPh>
    <rPh sb="15" eb="17">
      <t>ヒキスウ</t>
    </rPh>
    <rPh sb="18" eb="20">
      <t>ジシン</t>
    </rPh>
    <rPh sb="29" eb="31">
      <t>シヨウ</t>
    </rPh>
    <rPh sb="41" eb="43">
      <t>ジシン</t>
    </rPh>
    <rPh sb="43" eb="45">
      <t>イガイ</t>
    </rPh>
    <rPh sb="52" eb="54">
      <t>ヒキスウ</t>
    </rPh>
    <rPh sb="57" eb="59">
      <t>シヨウ</t>
    </rPh>
    <phoneticPr fontId="2"/>
  </si>
  <si>
    <t>ROLE_STAF権限を持ち、引数を自身のアカウントでしか使用できないメソッドを、自身のアカウントを引数として使用する。</t>
    <rPh sb="9" eb="11">
      <t>ケンゲン</t>
    </rPh>
    <rPh sb="12" eb="13">
      <t>モ</t>
    </rPh>
    <rPh sb="15" eb="17">
      <t>ヒキスウ</t>
    </rPh>
    <rPh sb="18" eb="20">
      <t>ジシン</t>
    </rPh>
    <rPh sb="29" eb="31">
      <t>シヨウ</t>
    </rPh>
    <rPh sb="41" eb="43">
      <t>ジシン</t>
    </rPh>
    <rPh sb="50" eb="52">
      <t>ヒキスウ</t>
    </rPh>
    <rPh sb="55" eb="57">
      <t>シヨウ</t>
    </rPh>
    <phoneticPr fontId="2"/>
  </si>
  <si>
    <t>アクセスエラーとなること</t>
    <phoneticPr fontId="2"/>
  </si>
  <si>
    <t>アクセスポリシーの指定が正常に機能することを確認する。
ロール・IDアドレス</t>
    <phoneticPr fontId="2"/>
  </si>
  <si>
    <r>
      <t xml:space="preserve">アクセスポリシが適用されるWEBリソースの設定を行う。
seurity.xml
</t>
    </r>
    <r>
      <rPr>
        <b/>
        <sz val="11"/>
        <rFont val="ＭＳ Ｐゴシック"/>
        <family val="3"/>
        <charset val="128"/>
      </rPr>
      <t xml:space="preserve">  &lt;sec:intercept-url pattern="/athr/0601/001/accounts/**"
   access="hasAnyRole('ACCOUNT_MANAGER','ACCOUNT_USER')" /&gt;
  &lt;sec:intercept-url pattern="/athr/0601/001/manager/**"
   access="hasRole('ACCOUNT_MANAGER')" /&gt;
  &lt;sec:intercept-url pattern="/athr/0601/001/afterLogin"
   access="isAuthenticated()" /&gt;
  &lt;sec:intercept-url pattern="/athr/0601/001/**" access="permitAll()" /&gt;</t>
    </r>
    <rPh sb="8" eb="10">
      <t>テキヨウ</t>
    </rPh>
    <rPh sb="21" eb="23">
      <t>セッテイ</t>
    </rPh>
    <rPh sb="24" eb="25">
      <t>オコナ</t>
    </rPh>
    <phoneticPr fontId="2"/>
  </si>
  <si>
    <t>ROLE_ACCOUNT_MANAGER権限を持つユーザが、/admin/manager/配下にアクセスする。</t>
    <rPh sb="20" eb="22">
      <t>ケンゲン</t>
    </rPh>
    <rPh sb="23" eb="24">
      <t>モ</t>
    </rPh>
    <rPh sb="45" eb="47">
      <t>ハイカ</t>
    </rPh>
    <phoneticPr fontId="2"/>
  </si>
  <si>
    <t>ROLE_ADMIN権限を持つユーザが、/deny配下にアクセスする。</t>
    <rPh sb="10" eb="12">
      <t>ケンゲン</t>
    </rPh>
    <rPh sb="13" eb="14">
      <t>モ</t>
    </rPh>
    <phoneticPr fontId="2"/>
  </si>
  <si>
    <t>ROLE_USER権限を持つユーザが、/deny配下にアクセスする。</t>
    <rPh sb="9" eb="11">
      <t>ケンゲン</t>
    </rPh>
    <rPh sb="12" eb="13">
      <t>モ</t>
    </rPh>
    <rPh sb="24" eb="26">
      <t>ハイカ</t>
    </rPh>
    <phoneticPr fontId="2"/>
  </si>
  <si>
    <r>
      <t xml:space="preserve">  &lt;sec:intercept-url pattern="/athr/0601/004/user/**"
   access="hasAnyRole('USER','ADMIN')" /&gt;
  &lt;sec:intercept-url pattern="/athr/0601/004/admin/**"
   access="hasRole('ADMIN')" /&gt;
</t>
    </r>
    <r>
      <rPr>
        <b/>
        <sz val="11"/>
        <rFont val="ＭＳ Ｐゴシック"/>
        <family val="3"/>
        <charset val="128"/>
      </rPr>
      <t xml:space="preserve">  &lt;sec:intercept-url pattern="/athr/0601/004/deny/**"
   access="denyAll" /&gt;
</t>
    </r>
    <phoneticPr fontId="2"/>
  </si>
  <si>
    <r>
      <t xml:space="preserve">Java
@PreAuthorize("...")
</t>
    </r>
    <r>
      <rPr>
        <b/>
        <sz val="11"/>
        <rFont val="ＭＳ Ｐゴシック"/>
        <family val="3"/>
        <charset val="128"/>
      </rPr>
      <t>@PostAuthorize("(returnObject == null) or (returnObject.owner == principal.username)")</t>
    </r>
    <r>
      <rPr>
        <sz val="11"/>
        <rFont val="ＭＳ Ｐゴシック"/>
        <family val="3"/>
        <charset val="128"/>
      </rPr>
      <t xml:space="preserve">
・・・
</t>
    </r>
    <phoneticPr fontId="2"/>
  </si>
  <si>
    <t>アクセスポリシーの記述が正常に機能することを確認する。</t>
    <rPh sb="12" eb="14">
      <t>セイジョウ</t>
    </rPh>
    <rPh sb="15" eb="17">
      <t>キノウ</t>
    </rPh>
    <rPh sb="22" eb="24">
      <t>カクニン</t>
    </rPh>
    <phoneticPr fontId="2"/>
  </si>
  <si>
    <t xml:space="preserve">WEBリソースへの認可設定（未認証否許可）が正常に機能することを確認する
</t>
    <rPh sb="9" eb="11">
      <t>ニンカ</t>
    </rPh>
    <rPh sb="11" eb="13">
      <t>セッテイ</t>
    </rPh>
    <rPh sb="14" eb="15">
      <t>ミ</t>
    </rPh>
    <rPh sb="15" eb="17">
      <t>ニンショウ</t>
    </rPh>
    <rPh sb="17" eb="18">
      <t>ヒ</t>
    </rPh>
    <rPh sb="18" eb="20">
      <t>キョカ</t>
    </rPh>
    <rPh sb="22" eb="24">
      <t>セイジョウ</t>
    </rPh>
    <rPh sb="25" eb="27">
      <t>キノウ</t>
    </rPh>
    <rPh sb="32" eb="34">
      <t>カクニン</t>
    </rPh>
    <phoneticPr fontId="2"/>
  </si>
  <si>
    <t xml:space="preserve">WEBリソースへの認可設定（認証許可）が正常に機能することを確認する
</t>
    <rPh sb="9" eb="11">
      <t>ニンカ</t>
    </rPh>
    <rPh sb="11" eb="13">
      <t>セッテイ</t>
    </rPh>
    <rPh sb="14" eb="16">
      <t>ニンショウ</t>
    </rPh>
    <rPh sb="16" eb="18">
      <t>キョカ</t>
    </rPh>
    <rPh sb="20" eb="22">
      <t>セイジョウ</t>
    </rPh>
    <rPh sb="23" eb="25">
      <t>キノウ</t>
    </rPh>
    <rPh sb="30" eb="32">
      <t>カクニン</t>
    </rPh>
    <phoneticPr fontId="2"/>
  </si>
  <si>
    <t>ログインページ（athr/0201/001）が表示されること</t>
    <rPh sb="23" eb="25">
      <t>ヒョウジ</t>
    </rPh>
    <phoneticPr fontId="2"/>
  </si>
  <si>
    <t>リクエストページ（athr/0201/001/afterLogin）に遷移すること。</t>
    <rPh sb="35" eb="37">
      <t>センイ</t>
    </rPh>
    <phoneticPr fontId="2"/>
  </si>
  <si>
    <t>机上</t>
  </si>
  <si>
    <r>
      <t xml:space="preserve">メソッドへの認可設定を行う
Security.xml
</t>
    </r>
    <r>
      <rPr>
        <b/>
        <sz val="11"/>
        <rFont val="ＭＳ Ｐゴシック"/>
        <family val="3"/>
        <charset val="128"/>
      </rPr>
      <t xml:space="preserve">&lt;sec:global-method-security pre-post-annotations="enabled" /&gt;
&lt;sec:access-denied-handler error-page="/athr/methodAccessDeniedPage" /&gt;
</t>
    </r>
    <r>
      <rPr>
        <sz val="11"/>
        <rFont val="ＭＳ Ｐゴシック"/>
        <family val="3"/>
        <charset val="128"/>
      </rPr>
      <t xml:space="preserve">
対象メソッドの認可設定（Java）
</t>
    </r>
    <r>
      <rPr>
        <b/>
        <sz val="11"/>
        <rFont val="ＭＳ Ｐゴシック"/>
        <family val="3"/>
        <charset val="128"/>
      </rPr>
      <t xml:space="preserve">    @PreAuthorize("hasRole('ROLE_ADMIN') or (#username == principal.username)")
</t>
    </r>
    <r>
      <rPr>
        <sz val="11"/>
        <rFont val="ＭＳ Ｐゴシック"/>
        <family val="3"/>
        <charset val="128"/>
      </rPr>
      <t xml:space="preserve">    SystemConfig findDeviceForAdmin(String device, @P("username") String username);</t>
    </r>
    <rPh sb="5" eb="7">
      <t>ニンカ</t>
    </rPh>
    <rPh sb="7" eb="9">
      <t>セッテイ</t>
    </rPh>
    <rPh sb="10" eb="11">
      <t>オコナ</t>
    </rPh>
    <rPh sb="162" eb="164">
      <t>タイショウ</t>
    </rPh>
    <rPh sb="169" eb="171">
      <t>ニンカ</t>
    </rPh>
    <rPh sb="171" eb="173">
      <t>セッテイ</t>
    </rPh>
    <phoneticPr fontId="2"/>
  </si>
  <si>
    <t>アクセスポリシーの指定が正常に機能することを確認する。
ロール・すべて拒否</t>
    <rPh sb="35" eb="37">
      <t>キョヒ</t>
    </rPh>
    <phoneticPr fontId="2"/>
  </si>
  <si>
    <t>/api/配下に対してリクエストを送信する。（REST）</t>
    <rPh sb="5" eb="7">
      <t>ハイカ</t>
    </rPh>
    <rPh sb="8" eb="9">
      <t>タイ</t>
    </rPh>
    <rPh sb="17" eb="19">
      <t>ソウシン</t>
    </rPh>
    <phoneticPr fontId="2"/>
  </si>
  <si>
    <t>作成したAuthenticationEntryPoint実装クラスが実行される
ログの確認</t>
    <rPh sb="0" eb="2">
      <t>サクセイ</t>
    </rPh>
    <rPh sb="34" eb="36">
      <t>ジッコウ</t>
    </rPh>
    <rPh sb="44" eb="46">
      <t>カクニン</t>
    </rPh>
    <phoneticPr fontId="2"/>
  </si>
  <si>
    <t>/api/配下以外に対してリクエストを送信する。（通常）</t>
    <rPh sb="7" eb="9">
      <t>イガイ</t>
    </rPh>
    <rPh sb="10" eb="11">
      <t>タイ</t>
    </rPh>
    <rPh sb="19" eb="21">
      <t>ソウシン</t>
    </rPh>
    <rPh sb="25" eb="27">
      <t>ツウジョウ</t>
    </rPh>
    <phoneticPr fontId="2"/>
  </si>
  <si>
    <t>認証済みユーザが認可されないリソースへのアクセスをAjaxリ(REST)クエストで行う</t>
    <rPh sb="0" eb="2">
      <t>ニンショウ</t>
    </rPh>
    <rPh sb="2" eb="3">
      <t>ズ</t>
    </rPh>
    <rPh sb="8" eb="10">
      <t>ニンカ</t>
    </rPh>
    <rPh sb="41" eb="42">
      <t>オコナ</t>
    </rPh>
    <phoneticPr fontId="2"/>
  </si>
  <si>
    <t>ATHR0802で集約</t>
    <rPh sb="9" eb="11">
      <t>シュウヤク</t>
    </rPh>
    <phoneticPr fontId="2"/>
  </si>
  <si>
    <t xml:space="preserve">デフォルトAuthenticationEntryPointクラス（LoginUrlAuthenticationEntryPoint）が実行される
</t>
    <rPh sb="67" eb="69">
      <t>ジッコウ</t>
    </rPh>
    <phoneticPr fontId="2"/>
  </si>
  <si>
    <t>JSON形式でレスポンスエラー（403）が帰ってくること</t>
    <rPh sb="4" eb="6">
      <t>ケイシキ</t>
    </rPh>
    <rPh sb="21" eb="22">
      <t>カエ</t>
    </rPh>
    <phoneticPr fontId="2"/>
  </si>
  <si>
    <t>全般的にかけているので、明示的には実施しない。</t>
    <rPh sb="0" eb="3">
      <t>ゼンパンテキ</t>
    </rPh>
    <rPh sb="12" eb="15">
      <t>メイジテキ</t>
    </rPh>
    <rPh sb="17" eb="19">
      <t>ジッシ</t>
    </rPh>
    <phoneticPr fontId="2"/>
  </si>
  <si>
    <t>既存テストの流用</t>
    <rPh sb="0" eb="2">
      <t>キゾン</t>
    </rPh>
    <rPh sb="6" eb="8">
      <t>リュウヨウ</t>
    </rPh>
    <phoneticPr fontId="2"/>
  </si>
  <si>
    <t>正常に処理が行われる（アクセスエラーとならない）こと</t>
    <rPh sb="0" eb="2">
      <t>セイジョウ</t>
    </rPh>
    <rPh sb="3" eb="5">
      <t>ショリ</t>
    </rPh>
    <rPh sb="6" eb="7">
      <t>オコナ</t>
    </rPh>
    <phoneticPr fontId="2"/>
  </si>
  <si>
    <t>「This screen is for ROLE_ADMIN」
が表示されること</t>
    <rPh sb="33" eb="35">
      <t>ヒョウジ</t>
    </rPh>
    <phoneticPr fontId="2"/>
  </si>
  <si>
    <t>「This screen is for ROLE_ADMIN」
が表示されないこと</t>
    <rPh sb="33" eb="35">
      <t>ヒョウジ</t>
    </rPh>
    <phoneticPr fontId="2"/>
  </si>
  <si>
    <t>ATHR06で試験。</t>
    <rPh sb="7" eb="9">
      <t>シケン</t>
    </rPh>
    <phoneticPr fontId="2"/>
  </si>
  <si>
    <t>パス変数を使用するアクセスポリシーの認可・否認可が正常に機能することを確認する。</t>
    <rPh sb="18" eb="20">
      <t>ニンカ</t>
    </rPh>
    <rPh sb="21" eb="22">
      <t>ヒ</t>
    </rPh>
    <rPh sb="22" eb="24">
      <t>ニンカ</t>
    </rPh>
    <phoneticPr fontId="2"/>
  </si>
  <si>
    <t>アクセスポリシーの指定が正常に機能することを確認する。
ロール・IDアドレス</t>
    <phoneticPr fontId="2"/>
  </si>
  <si>
    <t>パス変数を使用したアクセスポリシの設定にて、「拡張子を含むアクセスポリシの設定」を「拡張子を含まないアクセスポリシの設定」の前におくことで正常に認可処理が機能することを確認する。</t>
    <rPh sb="2" eb="4">
      <t>ヘンスウ</t>
    </rPh>
    <rPh sb="5" eb="7">
      <t>シヨウ</t>
    </rPh>
    <rPh sb="17" eb="19">
      <t>セッテイ</t>
    </rPh>
    <rPh sb="62" eb="63">
      <t>マエ</t>
    </rPh>
    <rPh sb="69" eb="71">
      <t>セイジョウ</t>
    </rPh>
    <rPh sb="72" eb="74">
      <t>ニンカ</t>
    </rPh>
    <rPh sb="74" eb="76">
      <t>ショリ</t>
    </rPh>
    <rPh sb="77" eb="79">
      <t>キノウ</t>
    </rPh>
    <rPh sb="84" eb="86">
      <t>カクニン</t>
    </rPh>
    <phoneticPr fontId="2"/>
  </si>
  <si>
    <t>下記のパスのパターンに対応した認可設定が正常に機能するか確認する
・拡張子があるパス
・末尾に"/"が付いているパス</t>
    <rPh sb="0" eb="2">
      <t>カキ</t>
    </rPh>
    <rPh sb="11" eb="13">
      <t>タイオウ</t>
    </rPh>
    <rPh sb="15" eb="17">
      <t>ニンカ</t>
    </rPh>
    <rPh sb="17" eb="19">
      <t>セッテイ</t>
    </rPh>
    <rPh sb="20" eb="22">
      <t>セイジョウ</t>
    </rPh>
    <rPh sb="23" eb="25">
      <t>キノウ</t>
    </rPh>
    <rPh sb="28" eb="30">
      <t>カクニン</t>
    </rPh>
    <phoneticPr fontId="2"/>
  </si>
  <si>
    <t>未認証ユーザで/athr/0201/002/restrictにアクセスするとログインページが表示される(未認証否許可)。
ログインページからログイン後、/athr/0201/002/restrictに再びアクセスするとログインユーザ情報の詳細画面が表示される。(認証許可)
認可設定をしている特定のURLに対して、拡張子と末尾に"/"が付いているパターンもアクセスポリシーに追加した状態で、未認証ユーザにて特定のパスにアクセスする。</t>
    <rPh sb="0" eb="1">
      <t>ミ</t>
    </rPh>
    <rPh sb="1" eb="3">
      <t>ニンショウ</t>
    </rPh>
    <rPh sb="46" eb="48">
      <t>ヒョウジ</t>
    </rPh>
    <rPh sb="52" eb="53">
      <t>ミ</t>
    </rPh>
    <rPh sb="53" eb="55">
      <t>ニンショウ</t>
    </rPh>
    <rPh sb="55" eb="56">
      <t>ヒ</t>
    </rPh>
    <rPh sb="56" eb="58">
      <t>キョカ</t>
    </rPh>
    <rPh sb="75" eb="76">
      <t>ゴ</t>
    </rPh>
    <rPh sb="101" eb="102">
      <t>フタタ</t>
    </rPh>
    <rPh sb="117" eb="119">
      <t>ジョウホウ</t>
    </rPh>
    <rPh sb="120" eb="122">
      <t>ショウサイ</t>
    </rPh>
    <rPh sb="122" eb="124">
      <t>ガメン</t>
    </rPh>
    <rPh sb="125" eb="127">
      <t>ヒョウジ</t>
    </rPh>
    <rPh sb="139" eb="141">
      <t>ニンカ</t>
    </rPh>
    <rPh sb="141" eb="143">
      <t>セッテイ</t>
    </rPh>
    <rPh sb="148" eb="150">
      <t>トクテイ</t>
    </rPh>
    <rPh sb="155" eb="156">
      <t>タイ</t>
    </rPh>
    <rPh sb="159" eb="162">
      <t>カクチョウシ</t>
    </rPh>
    <rPh sb="163" eb="165">
      <t>マツビ</t>
    </rPh>
    <rPh sb="170" eb="171">
      <t>ツ</t>
    </rPh>
    <rPh sb="189" eb="191">
      <t>ツイカ</t>
    </rPh>
    <rPh sb="193" eb="195">
      <t>ジョウタイ</t>
    </rPh>
    <rPh sb="197" eb="198">
      <t>ミ</t>
    </rPh>
    <rPh sb="198" eb="200">
      <t>ニンショウ</t>
    </rPh>
    <rPh sb="205" eb="207">
      <t>トクテイ</t>
    </rPh>
    <phoneticPr fontId="2"/>
  </si>
  <si>
    <r>
      <t xml:space="preserve">・コントローラ
下記のリクエストマッピングを持つコントローラを用意する
/athr/0201/002/restrict
・認可設定
001の許可設定の&lt;sec:http&gt;タグ内に下記を追加する
</t>
    </r>
    <r>
      <rPr>
        <b/>
        <sz val="11"/>
        <rFont val="ＭＳ Ｐゴシック"/>
        <family val="3"/>
        <charset val="128"/>
      </rPr>
      <t>&lt;sec:intercept-url pattern="/athr/0201/002/restrict.*" access="isAuthenticated()" /&gt;
&lt;!-- 拡張子パターン対策 --&gt;
&lt;sec:intercept-url pattern="/athr/0201/002/restrict/" access="isAuthenticated()" /&gt;
&lt;!-- 末尾の"/"対策 --&gt;</t>
    </r>
    <r>
      <rPr>
        <sz val="11"/>
        <rFont val="ＭＳ Ｐゴシック"/>
        <family val="3"/>
        <charset val="128"/>
      </rPr>
      <t xml:space="preserve">
&lt;sec:intercept-url pattern="/athr/0201/002/restrict" access="isAuthenticated()" /&gt;&lt;!-- 通常の認可設定 --&gt;
</t>
    </r>
    <rPh sb="8" eb="10">
      <t>カキ</t>
    </rPh>
    <rPh sb="22" eb="23">
      <t>モ</t>
    </rPh>
    <rPh sb="31" eb="33">
      <t>ヨウイ</t>
    </rPh>
    <rPh sb="62" eb="64">
      <t>ニンカ</t>
    </rPh>
    <rPh sb="64" eb="66">
      <t>セッテイ</t>
    </rPh>
    <rPh sb="71" eb="73">
      <t>キョカ</t>
    </rPh>
    <rPh sb="73" eb="75">
      <t>セッテイ</t>
    </rPh>
    <rPh sb="88" eb="89">
      <t>ナイ</t>
    </rPh>
    <rPh sb="90" eb="92">
      <t>カキ</t>
    </rPh>
    <rPh sb="93" eb="95">
      <t>ツイカ</t>
    </rPh>
    <rPh sb="391" eb="393">
      <t>ツウジョウ</t>
    </rPh>
    <rPh sb="394" eb="396">
      <t>ニンカ</t>
    </rPh>
    <rPh sb="396" eb="398">
      <t>セッテイ</t>
    </rPh>
    <phoneticPr fontId="2"/>
  </si>
  <si>
    <t xml:space="preserve">・未認証ユーザで特定のパスにアクセスする。
下記パスにリクエストを投げる
1.athr/0201/002/restrict
  通常の認可設定確認
2.athr/0201/002/restrict.do
  拡張子パターン対策用認可設定確認
3.athr/0201/002/restrict/
  末尾の"/"対策用認可設定確認
4.athr/0201/002/restrict.do/
  リクエストマッピングに該当しない、かつ、認可設定が効いていないことを確認(拡張子パターンと末尾に"/"が付くパターンを組み合わせてのパターンにはマッチしない)
5.athr/0201/002/restrict (末尾に空白(%20))
  リクエストマッピングに該当しない、かつ、認可設定が効いていないことを確認
6.athr/0201/002/restrictA
  リクエストマッピングに該当しない、かつ、認可設定が効いていないことを確認
</t>
    <rPh sb="22" eb="24">
      <t>カキ</t>
    </rPh>
    <rPh sb="33" eb="34">
      <t>ナ</t>
    </rPh>
    <rPh sb="64" eb="66">
      <t>ツウジョウ</t>
    </rPh>
    <rPh sb="67" eb="69">
      <t>ニンカ</t>
    </rPh>
    <rPh sb="69" eb="71">
      <t>セッテイ</t>
    </rPh>
    <rPh sb="71" eb="73">
      <t>カクニン</t>
    </rPh>
    <rPh sb="104" eb="107">
      <t>カクチョウシ</t>
    </rPh>
    <rPh sb="113" eb="114">
      <t>ヨウ</t>
    </rPh>
    <rPh sb="149" eb="151">
      <t>マツビ</t>
    </rPh>
    <rPh sb="162" eb="164">
      <t>カクニン</t>
    </rPh>
    <rPh sb="207" eb="209">
      <t>ガイトウ</t>
    </rPh>
    <rPh sb="216" eb="218">
      <t>ニンカ</t>
    </rPh>
    <rPh sb="218" eb="220">
      <t>セッテイ</t>
    </rPh>
    <rPh sb="221" eb="222">
      <t>キ</t>
    </rPh>
    <rPh sb="230" eb="232">
      <t>カクニン</t>
    </rPh>
    <rPh sb="233" eb="236">
      <t>カクチョウシ</t>
    </rPh>
    <rPh sb="241" eb="243">
      <t>マツビ</t>
    </rPh>
    <rPh sb="248" eb="249">
      <t>ツ</t>
    </rPh>
    <rPh sb="255" eb="256">
      <t>ク</t>
    </rPh>
    <rPh sb="257" eb="258">
      <t>ア</t>
    </rPh>
    <rPh sb="302" eb="304">
      <t>マツビ</t>
    </rPh>
    <rPh sb="305" eb="307">
      <t>クウハク</t>
    </rPh>
    <phoneticPr fontId="2"/>
  </si>
  <si>
    <t>・未認証ユーザで/athr/0201/002/restrictにアクセスするとログインページが表示されること
・ログインページからログイン後、/athr/0201/002/restrictにアクセスするとログインユーザ情報の詳細画面が表示されること
・未認証ユーザで特定のパスにアクセスする。
試験条件1
認可設定が効く、かつ、未認証状態のため、ログインページが表示されること。
試験条件2
認可設定が効く、かつ、未認証状態のため、ログインページが表示されること。
試験条件3
認可設定が効く、かつ、未認証状態のため、ログインページが表示されること。
試験条件4
リクエストマッピング(/athr/0201/002/restrict)に該当しない、かつ、認可設定が効かないため、Resource Not Found Error!ページが表示されること。
試験条件5
リクエストマッピング(/athr/0201/002/restrict)に該当しない、かつ、認可設定が効かないため、Resource Not Found Error!ページが表示されること。
ただしAPサーバがWebSphere Liberty/Traditionalの場合は末尾の空白がトリムされログインページに遷移するため、ログインページが表示されることとする。
試験条件6
リクエストマッピング(/athr/0201/002/restrict)に該当しない、かつ、認可設定が効かないため、Resource Not Found Error!ページが表示されること。</t>
    <rPh sb="149" eb="151">
      <t>シケン</t>
    </rPh>
    <rPh sb="151" eb="153">
      <t>ジョウケン</t>
    </rPh>
    <rPh sb="192" eb="194">
      <t>シケン</t>
    </rPh>
    <rPh sb="194" eb="196">
      <t>ジョウケン</t>
    </rPh>
    <rPh sb="210" eb="212">
      <t>ニンショウ</t>
    </rPh>
    <rPh sb="235" eb="237">
      <t>シケン</t>
    </rPh>
    <rPh sb="237" eb="239">
      <t>ジョウケン</t>
    </rPh>
    <rPh sb="241" eb="243">
      <t>ニンカ</t>
    </rPh>
    <rPh sb="243" eb="245">
      <t>セッテイ</t>
    </rPh>
    <rPh sb="246" eb="247">
      <t>キ</t>
    </rPh>
    <rPh sb="252" eb="253">
      <t>ミ</t>
    </rPh>
    <rPh sb="255" eb="257">
      <t>ジョウタイ</t>
    </rPh>
    <rPh sb="269" eb="271">
      <t>ヒョウジ</t>
    </rPh>
    <rPh sb="278" eb="280">
      <t>シケン</t>
    </rPh>
    <rPh sb="280" eb="282">
      <t>ジョウケン</t>
    </rPh>
    <rPh sb="329" eb="331">
      <t>ニンカ</t>
    </rPh>
    <rPh sb="331" eb="333">
      <t>セッテイ</t>
    </rPh>
    <rPh sb="334" eb="335">
      <t>キ</t>
    </rPh>
    <rPh sb="379" eb="381">
      <t>シケン</t>
    </rPh>
    <rPh sb="381" eb="383">
      <t>ジョウケン</t>
    </rPh>
    <rPh sb="421" eb="423">
      <t>ガイトウ</t>
    </rPh>
    <rPh sb="471" eb="473">
      <t>ヒョウジ</t>
    </rPh>
    <rPh sb="519" eb="521">
      <t>バアイ</t>
    </rPh>
    <rPh sb="541" eb="543">
      <t>センイ</t>
    </rPh>
    <rPh sb="556" eb="558">
      <t>ヒョウジ</t>
    </rPh>
    <phoneticPr fontId="2"/>
  </si>
  <si>
    <t>認可設定のパスマッチングが大文字・小文字まで区別することで、正常に機能するか確認する</t>
    <rPh sb="0" eb="2">
      <t>ニンカ</t>
    </rPh>
    <rPh sb="2" eb="4">
      <t>セッテイ</t>
    </rPh>
    <rPh sb="22" eb="24">
      <t>クベツ</t>
    </rPh>
    <rPh sb="30" eb="32">
      <t>セイジョウ</t>
    </rPh>
    <rPh sb="33" eb="35">
      <t>キノウ</t>
    </rPh>
    <rPh sb="38" eb="40">
      <t>カクニン</t>
    </rPh>
    <phoneticPr fontId="2"/>
  </si>
  <si>
    <r>
      <t xml:space="preserve">・コントローラ
下記のリクエストマッピングを持つコントローラを用意する
/athr/0201/004/showForAccessSuccessfully
・認可設定
001の許可設定の&lt;sec:http&gt;タグ内に下記を追加する
</t>
    </r>
    <r>
      <rPr>
        <b/>
        <sz val="11"/>
        <rFont val="ＭＳ Ｐゴシック"/>
        <family val="3"/>
        <charset val="128"/>
      </rPr>
      <t>&lt;sec:intercept-url pattern="/athr/0201/004/showForAccessSuccessfully" access="isAuthenticated()" /&gt;
&lt;!-- MVC側のリクエストマッピングのパスと一致するpattern --&gt;</t>
    </r>
    <rPh sb="8" eb="10">
      <t>カキ</t>
    </rPh>
    <rPh sb="22" eb="23">
      <t>モ</t>
    </rPh>
    <rPh sb="31" eb="33">
      <t>ヨウイ</t>
    </rPh>
    <rPh sb="79" eb="81">
      <t>ニンカ</t>
    </rPh>
    <rPh sb="81" eb="83">
      <t>セッテイ</t>
    </rPh>
    <rPh sb="88" eb="90">
      <t>キョカ</t>
    </rPh>
    <rPh sb="90" eb="92">
      <t>セッテイ</t>
    </rPh>
    <rPh sb="105" eb="106">
      <t>ナイ</t>
    </rPh>
    <rPh sb="107" eb="109">
      <t>カキ</t>
    </rPh>
    <rPh sb="110" eb="112">
      <t>ツイカ</t>
    </rPh>
    <rPh sb="223" eb="224">
      <t>ガワ</t>
    </rPh>
    <rPh sb="239" eb="241">
      <t>イッチ</t>
    </rPh>
    <phoneticPr fontId="2"/>
  </si>
  <si>
    <t xml:space="preserve">大文字・小文字が混在するパス(Spring MVCエンドポイント)に対してアクセスポリシーを定義し、以下のパターンでアクセスした際に認可制御が正しく行われることを確認する。
•大文字・小文字の組み合わせが完全一致するパス
•大文字・小文字の組み合わせが一致しないパス
</t>
    <phoneticPr fontId="2"/>
  </si>
  <si>
    <t>1.未認証ユーザで/0201/004/showForAccessSuccessfullyにアクセスする。
2.ログインページからログイン後、/0201/004/showForAccessSuccessfullyに再びアクセスする。
3.未認証ユーザで特定のパスにアクセスする。
下記パスにリクエストを投げる
パターン1.athr/0201/004/showForAccessSuccessfully
　「MVC側のリクエストマッピングのパスと一致するpatternを持つ認可設定」上で、大文字・小文字が一致するリクエストパス
パターン.2.athr/0201/004/showforaccesssuccessfully
　「MVC側のリクエストマッピングのパスと一致するpatternを持つ認可設定」上で、大文字・小文字が一致しないリクエストパス</t>
    <rPh sb="120" eb="121">
      <t>ミ</t>
    </rPh>
    <rPh sb="141" eb="143">
      <t>カキ</t>
    </rPh>
    <rPh sb="152" eb="153">
      <t>ナ</t>
    </rPh>
    <rPh sb="242" eb="243">
      <t>ジョウ</t>
    </rPh>
    <rPh sb="245" eb="248">
      <t>オオモジ</t>
    </rPh>
    <rPh sb="249" eb="252">
      <t>コモジ</t>
    </rPh>
    <rPh sb="253" eb="255">
      <t>イッチ</t>
    </rPh>
    <phoneticPr fontId="2"/>
  </si>
  <si>
    <t>試験条件1.ログインページが表示されること
試験条件2./0201/004/showForAccessSuccessfullyの画面が表示されること
試験条件3.未認証ユーザで特定のパスにアクセスする。
パターン1.認可が効き、ログインページが表示されること。
パターン2.認可が効かない、かつ、リクエストマッピング(/athr/0201/004/showForAccessSuccessfully)に該当しないため、Resource Not Found Error!ページが表示されること。</t>
    <rPh sb="0" eb="2">
      <t>シケン</t>
    </rPh>
    <rPh sb="2" eb="4">
      <t>ジョウケン</t>
    </rPh>
    <rPh sb="77" eb="79">
      <t>シケン</t>
    </rPh>
    <rPh sb="79" eb="81">
      <t>ジョウケン</t>
    </rPh>
    <rPh sb="83" eb="84">
      <t>ミ</t>
    </rPh>
    <rPh sb="110" eb="112">
      <t>ニンカ</t>
    </rPh>
    <rPh sb="113" eb="114">
      <t>キ</t>
    </rPh>
    <rPh sb="124" eb="126">
      <t>ヒョウジ</t>
    </rPh>
    <rPh sb="139" eb="141">
      <t>ニンカ</t>
    </rPh>
    <rPh sb="142" eb="143">
      <t>キ</t>
    </rPh>
    <rPh sb="203" eb="205">
      <t>ガイトウ</t>
    </rPh>
    <phoneticPr fontId="2"/>
  </si>
  <si>
    <t>{userName}/**</t>
    <phoneticPr fontId="2"/>
  </si>
  <si>
    <t>{userName}/
{userName}</t>
    <phoneticPr fontId="2"/>
  </si>
  <si>
    <t>{userName}.*
{userName}/**</t>
    <phoneticPr fontId="2"/>
  </si>
  <si>
    <t>{userName}.*
{userName}/
{userName}</t>
    <phoneticPr fontId="2"/>
  </si>
  <si>
    <t>Josh/a</t>
    <phoneticPr fontId="14"/>
  </si>
  <si>
    <t>Josh/</t>
    <phoneticPr fontId="14"/>
  </si>
  <si>
    <t>Josh</t>
    <phoneticPr fontId="14"/>
  </si>
  <si>
    <t>Kosh.html</t>
    <phoneticPr fontId="14"/>
  </si>
  <si>
    <t>Kosh/a</t>
    <phoneticPr fontId="14"/>
  </si>
  <si>
    <t>Kosh/</t>
    <phoneticPr fontId="14"/>
  </si>
  <si>
    <t>Kosh</t>
    <phoneticPr fontId="14"/>
  </si>
  <si>
    <t>Josh.html</t>
    <phoneticPr fontId="14"/>
  </si>
  <si>
    <t xml:space="preserve">ユーザ名Joshで認証（ログイン）後、下記のパス(認可パターン)にアクセスする
・パスの一部がログインユーザと一致しない
　・/athr/0601/019/account/Kosh.html
　・/athr/0601/019/account/Kosh/a
　・/athr/0601/019/account/Kosh/
　・/athr/0601/019/account/Kosh
・パスの一部がログインユーザと一致する
　・/athr/0601/019/account/Josh.html
　・/athr/0601/019/account/Josh/a
　・/athr/0601/019/account/Josh/
　・/athr/0601/019/account/Josh
</t>
    <rPh sb="3" eb="4">
      <t>メイ</t>
    </rPh>
    <rPh sb="9" eb="11">
      <t>ニンショウ</t>
    </rPh>
    <rPh sb="17" eb="18">
      <t>ゴ</t>
    </rPh>
    <rPh sb="19" eb="21">
      <t>カキ</t>
    </rPh>
    <rPh sb="25" eb="27">
      <t>ニンカ</t>
    </rPh>
    <rPh sb="193" eb="195">
      <t>イチブ</t>
    </rPh>
    <rPh sb="204" eb="206">
      <t>イッチ</t>
    </rPh>
    <phoneticPr fontId="2"/>
  </si>
  <si>
    <t>否認</t>
    <rPh sb="0" eb="2">
      <t>ヒニン</t>
    </rPh>
    <phoneticPr fontId="14"/>
  </si>
  <si>
    <t>リソースなし</t>
    <phoneticPr fontId="14"/>
  </si>
  <si>
    <t>認可</t>
    <rPh sb="0" eb="2">
      <t>ニンカ</t>
    </rPh>
    <phoneticPr fontId="14"/>
  </si>
  <si>
    <t xml:space="preserve">・コントローラ
下記のマッピングを用意する
/athr/0601/021/account/{userName}
/athr/0601/021/account/{userName}.*
・spring-securityの設定
アクセスポリシが適用されるWEBリソースの設定を行う。
seurity.xml
    &lt;sec:intercept-url pattern="/athr/0601/021/account/{userName}.*"
      access="isAuthenticated() and #userName == principal.username" /&gt;
    &lt;sec:intercept-url pattern="/athr/0601/021/account/{userName}/**"
      access="isAuthenticated() and #userName == principal.username" /&gt;
</t>
    <rPh sb="8" eb="10">
      <t>カキ</t>
    </rPh>
    <rPh sb="17" eb="19">
      <t>ヨウイ</t>
    </rPh>
    <phoneticPr fontId="2"/>
  </si>
  <si>
    <t xml:space="preserve">ユーザ名Joshで認証（ログイン）後、下記のパス(認可パターン)にアクセスする
・パスの一部がログインユーザと一致しない
　・/athr/0601/022/account/Kosh.html
　・/athr/0601/022/account/Kosh/a
　・/athr/0601/022/account/Kosh/
　・/athr/0601/022/account/Kosh
・パスの一部がログインユーザと一致する
　・/athr/0601/022/account/Josh.html
　・/athr/0601/022/account/Josh/a
　・/athr/0601/022/account/Josh/
　・/athr/0601/022/account/Josh
</t>
    <rPh sb="3" eb="4">
      <t>メイ</t>
    </rPh>
    <rPh sb="9" eb="11">
      <t>ニンショウ</t>
    </rPh>
    <rPh sb="17" eb="18">
      <t>ゴ</t>
    </rPh>
    <rPh sb="19" eb="21">
      <t>カキ</t>
    </rPh>
    <rPh sb="25" eb="27">
      <t>ニンカ</t>
    </rPh>
    <phoneticPr fontId="2"/>
  </si>
  <si>
    <t xml:space="preserve">・コントローラ
下記のマッピングを用意する
/athr/0601/022/account/{userName}
/athr/0601/022/account/{userName}.*
・spring-securityの設定
アクセスポリシが適用されるWEBリソースの設定を行う。
seurity.xml
    &lt;sec:intercept-url pattern="/athr/0601/022/account/{userName}.*"
      access="isAuthenticated() and #userName == principal.username" /&gt;
    &lt;sec:intercept-url pattern="/athr/0601/022/account/{userName}/"
      access="isAuthenticated() and #userName == principal.username" /&gt;
    &lt;sec:intercept-url pattern="/athr/0601/022/account/{userName}"
      access="isAuthenticated() and #userName == principal.username" /&gt;
</t>
    <rPh sb="8" eb="10">
      <t>カキ</t>
    </rPh>
    <rPh sb="17" eb="19">
      <t>ヨウイ</t>
    </rPh>
    <phoneticPr fontId="2"/>
  </si>
  <si>
    <t xml:space="preserve">ユーザ名Joshで認証（ログイン）後、下記のパス(認可パターン)にアクセスする
・パスの一部がログインユーザと一致しない
　・/athr/0601/021/account/Kosh.html
　・/athr/0601/021/account/Kosh/a
　・/athr/0601/021/account/Kosh/
　・/athr/0601/021/account/Kosh
・パスの一部がログインユーザと一致する
　・/athr/0601/021/account/Josh.html
　・/athr/0601/021/account/Josh/a
　・/athr/0601/021/account/Josh/
　・/athr/0601/021/account/Josh
</t>
    <rPh sb="3" eb="4">
      <t>メイ</t>
    </rPh>
    <rPh sb="9" eb="11">
      <t>ニンショウ</t>
    </rPh>
    <rPh sb="17" eb="18">
      <t>ゴ</t>
    </rPh>
    <rPh sb="19" eb="21">
      <t>カキ</t>
    </rPh>
    <rPh sb="25" eb="27">
      <t>ニンカ</t>
    </rPh>
    <phoneticPr fontId="2"/>
  </si>
  <si>
    <t xml:space="preserve">・コントローラ
下記のマッピングを用意する
/athr/0601/020/account/{userName}
/athr/0601/020/account/{userName}.*
・spring-securityの設定
アクセスポリシが適用されるWEBリソースの設定を行う。
seurity.xml
    &lt;sec:intercept-url pattern="/athr/0601/020/account/{userName}/"
      access="isAuthenticated() and #userName == principal.username" /&gt;
    &lt;sec:intercept-url pattern="/athr/0601/020/account/{userName}"
      access="isAuthenticated() and #userName == principal.username" /&gt;
</t>
    <rPh sb="110" eb="112">
      <t>セッテイ</t>
    </rPh>
    <rPh sb="121" eb="123">
      <t>テキヨウ</t>
    </rPh>
    <rPh sb="134" eb="136">
      <t>セッテイ</t>
    </rPh>
    <rPh sb="137" eb="138">
      <t>オコナ</t>
    </rPh>
    <phoneticPr fontId="2"/>
  </si>
  <si>
    <t xml:space="preserve">・コントローラ
下記のマッピングを用意する
/athr/0601/019/account/{userName}
/athr/0601/019/account/{userName}.*
・spring-securityの設定
アクセスポリシが適用されるWEBリソースの設定を行う。
seurity.xml
    &lt;sec:intercept-url pattern="/athr/0601/019/account/{userName}/**"
      access="isAuthenticated() and #userName == principal.username" /&gt;
</t>
    <rPh sb="110" eb="112">
      <t>セッテイ</t>
    </rPh>
    <rPh sb="121" eb="123">
      <t>テキヨウ</t>
    </rPh>
    <rPh sb="134" eb="136">
      <t>セッテイ</t>
    </rPh>
    <rPh sb="137" eb="138">
      <t>オコナ</t>
    </rPh>
    <phoneticPr fontId="2"/>
  </si>
  <si>
    <t>ユーザ名Joshで認証（ログイン）後、下記のパス(認可パターン)にアクセスする
・パスの一部がログインユーザと一致しない
　・/athr/0601/020/account/Kosh.html
　・/athr/0601/020/account/Kosh/a
　・/athr/0601/020/account/Kosh/
　・/athr/0601/020/account/Kosh
・パスの一部がログインユーザと一致する
　・/athr/0601/020/account/Josh.html
　・/athr/0601/020/account/Josh/a
　・/athr/0601/020/account/Josh/
　・/athr/0601/020/account/Josh</t>
    <rPh sb="3" eb="4">
      <t>メイ</t>
    </rPh>
    <rPh sb="9" eb="11">
      <t>ニンショウ</t>
    </rPh>
    <rPh sb="17" eb="18">
      <t>ゴ</t>
    </rPh>
    <rPh sb="19" eb="21">
      <t>カキ</t>
    </rPh>
    <rPh sb="25" eb="27">
      <t>ニンカ</t>
    </rPh>
    <phoneticPr fontId="2"/>
  </si>
  <si>
    <t xml:space="preserve">下記のそれぞれのパスに対して、期待結果となること
・パスの一部がログインユーザと一致しない
　・/athr/0601/019/account/Kosh.html：否認画面
　・/athr/0601/019/account/Kosh/a：否認画面
　・/athr/0601/019/account/Kosh/：否認画面
　・/athr/0601/019/account/Kosh：否認画面
・パスの一部がログインユーザと一致する
　・/athr/0601/019/account/Josh.html：否認画面
　・/athr/0601/019/account/Josh/a：リソースなし画面
　・/athr/0601/019/account/Josh/：認可画面
　・/athr/0601/019/account/Josh：認可画面
</t>
    <phoneticPr fontId="2"/>
  </si>
  <si>
    <t xml:space="preserve">下記のそれぞれのパスに対して、期待結果となること
・パスの一部がログインユーザと一致しない
　・/athr/0601/020/account/Kosh.html：否認画面
　・/athr/0601/020/account/Kosh/a：リソースなし画面
　・/athr/0601/020/account/Kosh/：否認画面
　・/athr/0601/020/account/Kosh：否認画面
・パスの一部がログインユーザと一致する
　・/athr/0601/020/account/Josh.html：否認画面
　・/athr/0601/020/account/Josh/a：リソースなし画面
　・/athr/0601/020/account/Josh/：認可画面
　・/athr/0601/020/account/Josh：認可画面
</t>
    <phoneticPr fontId="2"/>
  </si>
  <si>
    <t xml:space="preserve">下記のそれぞれのパスに対して、期待結果となること
・パスの一部がログインユーザと一致しない
　・/athr/0601/021/account/Kosh.html：否認画面
　・/athr/0601/021/account/Kosh/a：否認画面
　・/athr/0601/021/account/Kosh/：否認画面
　・/athr/0601/021/account/Kosh：否認画面
・パスの一部がログインユーザと一致する
　・/athr/0601/021/account/Josh.html：認可画面
　・/athr/0601/021/account/Josh/a：リソースなし画面
　・/athr/0601/021/account/Josh/：認可画面
　・/athr/0601/021/account/Josh：認可画面
</t>
    <phoneticPr fontId="2"/>
  </si>
  <si>
    <t xml:space="preserve">下記のそれぞれのパスに対して、期待結果となること
・パスの一部がログインユーザと一致しない
　・/athr/0601/022/account/Kosh.html：否認画面
　・/athr/0601/022/account/Kosh/a：リソースなし画面
　・/athr/0601/022/account/Kosh/：否認画面
　・/athr/0601/022/account/Kosh：否認画面
・パスの一部がログインユーザと一致する
　・/athr/0601/022/account/Josh.html：認可画面
　・/athr/0601/022/account/Josh/a：リソースなし画面
　・/athr/0601/022/account/Josh/：認可画面
　・/athr/0601/022/account/Josh：認可画面
</t>
    <phoneticPr fontId="2"/>
  </si>
  <si>
    <t>塚本健太</t>
    <rPh sb="0" eb="2">
      <t>ツカモト</t>
    </rPh>
    <rPh sb="2" eb="4">
      <t>ケンタ</t>
    </rPh>
    <phoneticPr fontId="2"/>
  </si>
  <si>
    <t>ROLE_ADMIN権限を持つユーザがログインし、該当の画面を表示する。</t>
    <rPh sb="10" eb="12">
      <t>ケンゲン</t>
    </rPh>
    <rPh sb="13" eb="14">
      <t>モ</t>
    </rPh>
    <rPh sb="25" eb="27">
      <t>ガイトウ</t>
    </rPh>
    <rPh sb="28" eb="30">
      <t>ガメン</t>
    </rPh>
    <rPh sb="31" eb="33">
      <t>ヒョウジ</t>
    </rPh>
    <phoneticPr fontId="2"/>
  </si>
  <si>
    <t>ROLE_ADMIN権限を持たないユーザがログインし、該当の画面を表示する。</t>
    <rPh sb="10" eb="12">
      <t>ケンゲン</t>
    </rPh>
    <rPh sb="13" eb="14">
      <t>モ</t>
    </rPh>
    <rPh sb="27" eb="29">
      <t>ガイトウ</t>
    </rPh>
    <rPh sb="30" eb="32">
      <t>ガメン</t>
    </rPh>
    <rPh sb="33" eb="35">
      <t>ヒョウジ</t>
    </rPh>
    <phoneticPr fontId="2"/>
  </si>
  <si>
    <t>/admin/accounts にアクセス権限のあるユーザが該当の画面を表示する</t>
    <rPh sb="21" eb="23">
      <t>ケンゲン</t>
    </rPh>
    <rPh sb="30" eb="32">
      <t>ガイトウ</t>
    </rPh>
    <rPh sb="33" eb="35">
      <t>ガメン</t>
    </rPh>
    <rPh sb="36" eb="38">
      <t>ヒョウジ</t>
    </rPh>
    <phoneticPr fontId="2"/>
  </si>
  <si>
    <t>/admin/accounts にアクセス権限のないユーザが該当の画面を表示する</t>
    <rPh sb="21" eb="23">
      <t>ケンゲン</t>
    </rPh>
    <rPh sb="30" eb="32">
      <t>ガイトウ</t>
    </rPh>
    <rPh sb="33" eb="35">
      <t>ガメン</t>
    </rPh>
    <rPh sb="36" eb="38">
      <t>ヒョウジ</t>
    </rPh>
    <phoneticPr fontId="2"/>
  </si>
  <si>
    <t>画面において認可判定の結果を変数に格納し、使用することができることを確認する。</t>
    <rPh sb="0" eb="2">
      <t>ガメン</t>
    </rPh>
    <rPh sb="6" eb="8">
      <t>ニンカ</t>
    </rPh>
    <rPh sb="8" eb="10">
      <t>ハンテイ</t>
    </rPh>
    <rPh sb="11" eb="13">
      <t>ケッカ</t>
    </rPh>
    <rPh sb="14" eb="16">
      <t>ヘンスウ</t>
    </rPh>
    <rPh sb="17" eb="19">
      <t>カクノウ</t>
    </rPh>
    <rPh sb="21" eb="23">
      <t>シヨウ</t>
    </rPh>
    <rPh sb="34" eb="36">
      <t>カクニン</t>
    </rPh>
    <phoneticPr fontId="2"/>
  </si>
  <si>
    <t>画面におけるWebリソースへアクセス設定が正常に機能することを確認する。</t>
    <rPh sb="0" eb="2">
      <t>ガメン</t>
    </rPh>
    <rPh sb="18" eb="20">
      <t>セッテイ</t>
    </rPh>
    <rPh sb="21" eb="23">
      <t>セイジョウ</t>
    </rPh>
    <rPh sb="24" eb="26">
      <t>キノウ</t>
    </rPh>
    <rPh sb="31" eb="33">
      <t>カクニン</t>
    </rPh>
    <phoneticPr fontId="2"/>
  </si>
  <si>
    <t>「Go To ATHR Top Page」
が表示されること</t>
    <rPh sb="23" eb="25">
      <t>ヒョウジ</t>
    </rPh>
    <phoneticPr fontId="2"/>
  </si>
  <si>
    <t>「Go To ATHR Top Page」
が表示されないこと</t>
    <rPh sb="23" eb="25">
      <t>ヒョウジ</t>
    </rPh>
    <phoneticPr fontId="2"/>
  </si>
  <si>
    <t>「Go To ATHR Top Page(variable)」
が表示されること</t>
    <rPh sb="33" eb="35">
      <t>ヒョウジ</t>
    </rPh>
    <phoneticPr fontId="2"/>
  </si>
  <si>
    <t>「Go To ATHR Top Page(variable)」
が表示されないこと</t>
    <rPh sb="33" eb="35">
      <t>ヒョウジ</t>
    </rPh>
    <phoneticPr fontId="2"/>
  </si>
  <si>
    <t>accessDeniedError画面が表示されること。</t>
    <rPh sb="17" eb="19">
      <t>ガメン</t>
    </rPh>
    <rPh sb="20" eb="22">
      <t>ヒョウジ</t>
    </rPh>
    <phoneticPr fontId="2"/>
  </si>
  <si>
    <t>要求された画面が正常に表示されること。
CSS、画像等の静的資材も正常に表示されること。</t>
    <rPh sb="0" eb="2">
      <t>ヨウキュウ</t>
    </rPh>
    <rPh sb="5" eb="7">
      <t>ガメン</t>
    </rPh>
    <rPh sb="8" eb="10">
      <t>セイジョウ</t>
    </rPh>
    <rPh sb="11" eb="13">
      <t>ヒョウジ</t>
    </rPh>
    <rPh sb="24" eb="26">
      <t>ガゾウ</t>
    </rPh>
    <rPh sb="26" eb="27">
      <t>トウ</t>
    </rPh>
    <rPh sb="28" eb="30">
      <t>セイテキ</t>
    </rPh>
    <rPh sb="30" eb="32">
      <t>シザイ</t>
    </rPh>
    <rPh sb="33" eb="35">
      <t>セイジョウ</t>
    </rPh>
    <rPh sb="36" eb="38">
      <t>ヒョウジ</t>
    </rPh>
    <phoneticPr fontId="2"/>
  </si>
  <si>
    <r>
      <t xml:space="preserve">アクセス許可不要の認可設定を行う。
Security.xml
</t>
    </r>
    <r>
      <rPr>
        <b/>
        <sz val="11"/>
        <rFont val="ＭＳ Ｐゴシック"/>
        <family val="3"/>
        <charset val="128"/>
      </rPr>
      <t xml:space="preserve">&lt;sec:http pattern="/resource/css/*" security="none"/&gt;
&lt;sec:http pattern="/login" security="none"/&gt;
</t>
    </r>
    <r>
      <rPr>
        <sz val="11"/>
        <rFont val="ＭＳ Ｐゴシック"/>
        <family val="3"/>
        <charset val="128"/>
      </rPr>
      <t>&lt;sec:http&gt;
    &lt;!-- omitted --&gt;
&lt;/sec:http&gt;
/login配下に/resource/の資材を使用した画面を配置する。</t>
    </r>
    <rPh sb="3" eb="5">
      <t>キョカ</t>
    </rPh>
    <rPh sb="5" eb="7">
      <t>フヨウ</t>
    </rPh>
    <rPh sb="8" eb="10">
      <t>ニンカ</t>
    </rPh>
    <rPh sb="10" eb="12">
      <t>セッテイ</t>
    </rPh>
    <rPh sb="13" eb="14">
      <t>オコナ</t>
    </rPh>
    <rPh sb="14" eb="15">
      <t>オコナ</t>
    </rPh>
    <rPh sb="181" eb="183">
      <t>ハイカ</t>
    </rPh>
    <rPh sb="195" eb="197">
      <t>シザイ</t>
    </rPh>
    <rPh sb="198" eb="200">
      <t>シヨウ</t>
    </rPh>
    <rPh sb="202" eb="204">
      <t>ガメン</t>
    </rPh>
    <rPh sb="205" eb="207">
      <t>ハイチ</t>
    </rPh>
    <phoneticPr fontId="2"/>
  </si>
  <si>
    <r>
      <t xml:space="preserve">認可設定を行う
security.xml
&lt;sec:http&gt;
    &lt;!-- ... --&gt;
</t>
    </r>
    <r>
      <rPr>
        <b/>
        <sz val="11"/>
        <rFont val="ＭＳ Ｐゴシック"/>
        <family val="3"/>
        <charset val="128"/>
      </rPr>
      <t xml:space="preserve">   &lt;sec:access-denied-handler error-page="/athr/accessDeniedErroｒ" /&gt;</t>
    </r>
    <r>
      <rPr>
        <sz val="11"/>
        <rFont val="ＭＳ Ｐゴシック"/>
        <family val="3"/>
        <charset val="128"/>
      </rPr>
      <t xml:space="preserve">
    &lt;!-- ... --&gt;
&lt;/sec:http&gt;
accessDeniedError画面を配置しておくこと</t>
    </r>
    <rPh sb="0" eb="1">
      <t>ニンカ</t>
    </rPh>
    <rPh sb="1" eb="3">
      <t>セッテイ</t>
    </rPh>
    <rPh sb="4" eb="5">
      <t>オコナ</t>
    </rPh>
    <rPh sb="166" eb="168">
      <t>ガメン</t>
    </rPh>
    <rPh sb="168" eb="170">
      <t>ハイチ</t>
    </rPh>
    <phoneticPr fontId="2"/>
  </si>
  <si>
    <t>&lt;sec:authorize&gt;を使用した画面を作成する。</t>
    <rPh sb="16" eb="18">
      <t>シヨウ</t>
    </rPh>
    <rPh sb="20" eb="22">
      <t>ガメン</t>
    </rPh>
    <rPh sb="23" eb="25">
      <t>サクセイ</t>
    </rPh>
    <phoneticPr fontId="2"/>
  </si>
  <si>
    <t>画面におけるアクセスポリシ設定が正常に動作することを確認する。</t>
    <rPh sb="0" eb="2">
      <t>ガメン</t>
    </rPh>
    <rPh sb="13" eb="15">
      <t>セッテイ</t>
    </rPh>
    <rPh sb="16" eb="18">
      <t>セイジョウ</t>
    </rPh>
    <rPh sb="19" eb="21">
      <t>ドウサ</t>
    </rPh>
    <rPh sb="26" eb="28">
      <t>カクニン</t>
    </rPh>
    <phoneticPr fontId="2"/>
  </si>
  <si>
    <t xml:space="preserve">ロールの階層関係を設定する機能を利用することで、タグに指定したロール、親ロールのみタグ内が評価されることを確認する。
</t>
    <rPh sb="4" eb="6">
      <t>カイソウ</t>
    </rPh>
    <rPh sb="6" eb="8">
      <t>カンケイ</t>
    </rPh>
    <rPh sb="9" eb="11">
      <t>セッテイ</t>
    </rPh>
    <rPh sb="13" eb="15">
      <t>キノウ</t>
    </rPh>
    <rPh sb="16" eb="18">
      <t>リヨウ</t>
    </rPh>
    <rPh sb="27" eb="29">
      <t>シテイ</t>
    </rPh>
    <rPh sb="35" eb="36">
      <t>オヤ</t>
    </rPh>
    <phoneticPr fontId="2"/>
  </si>
  <si>
    <t>設定ファイルにロールの階層関係を設定し、認証後、タグを指定した画面にアクセスする。</t>
    <rPh sb="0" eb="2">
      <t>セッテイ</t>
    </rPh>
    <rPh sb="11" eb="13">
      <t>カイソウ</t>
    </rPh>
    <rPh sb="13" eb="15">
      <t>カンケイ</t>
    </rPh>
    <rPh sb="16" eb="18">
      <t>セッテイ</t>
    </rPh>
    <rPh sb="20" eb="22">
      <t>ニンショウ</t>
    </rPh>
    <rPh sb="22" eb="23">
      <t>ゴ</t>
    </rPh>
    <rPh sb="27" eb="29">
      <t>シテイ</t>
    </rPh>
    <rPh sb="31" eb="33">
      <t>ガメン</t>
    </rPh>
    <phoneticPr fontId="2"/>
  </si>
  <si>
    <t>画面項目への認可</t>
    <rPh sb="0" eb="2">
      <t>ガメン</t>
    </rPh>
    <rPh sb="2" eb="4">
      <t>コウモク</t>
    </rPh>
    <rPh sb="6" eb="8">
      <t>ニンカ</t>
    </rPh>
    <phoneticPr fontId="2"/>
  </si>
  <si>
    <t>画面項目</t>
    <phoneticPr fontId="2"/>
  </si>
  <si>
    <t>アクセス認可(リクエストURL)、アクセス認可(画面)での使用方法</t>
    <rPh sb="24" eb="26">
      <t>ガメン</t>
    </rPh>
    <phoneticPr fontId="2"/>
  </si>
  <si>
    <r>
      <t xml:space="preserve">・JSP
SpingSecurityのtaglibを使用する。
&lt;%@ taglib prefix="sec" uri="http://www.springframework.org/security/tags" %&gt;
</t>
    </r>
    <r>
      <rPr>
        <b/>
        <sz val="11"/>
        <color theme="1"/>
        <rFont val="ＭＳ Ｐゴシック"/>
        <family val="2"/>
        <charset val="128"/>
        <scheme val="minor"/>
      </rPr>
      <t xml:space="preserve">&lt;sec:authorize
       access="hasRole('ADMIN')"&gt;
              This screen is for ROLE_ADMIN
            &lt;/sec:authorize&gt;
</t>
    </r>
    <r>
      <rPr>
        <sz val="11"/>
        <color theme="1"/>
        <rFont val="ＭＳ Ｐゴシック"/>
        <family val="3"/>
        <charset val="128"/>
        <scheme val="minor"/>
      </rPr>
      <t xml:space="preserve">・Thymeleaf
SprignSecurityDialectの属性プロセッサを使用する。
</t>
    </r>
    <r>
      <rPr>
        <b/>
        <sz val="11"/>
        <color theme="1"/>
        <rFont val="ＭＳ Ｐゴシック"/>
        <family val="3"/>
        <charset val="128"/>
        <scheme val="minor"/>
      </rPr>
      <t>&lt;span sec:authorize="hasRole('ADMIN')"&gt;
                  This screen is for ROLE_ADMIN &lt;/span&gt;</t>
    </r>
    <phoneticPr fontId="2"/>
  </si>
  <si>
    <t>・JSP
SpingSecurityのtaglibを使用する。
&lt;sec:authorize url="/athr/0401/001/afterLogin/admin/menu" var="hasAdminAuthority" /&gt;
&lt;c:if test="${hasAdminAuthority}" &gt;
    &lt;!-- ... --&gt;
&lt;/c:if&gt;
・Thymeleaf
SprignSecurityDialectの属性プロセッサを使用する。
&lt;a sec:authorize="hasRole('ADMIN')"
                th:href="@{/athr/}"&gt;Go To ATHR Top Page(variable)&lt;/a&gt;</t>
    <phoneticPr fontId="2"/>
  </si>
  <si>
    <r>
      <t xml:space="preserve">・JSP
SpingSecurityのtaglibを使用する。
&lt;ul&gt;
    &lt;!-- (1) --&gt;
</t>
    </r>
    <r>
      <rPr>
        <b/>
        <sz val="11"/>
        <rFont val="ＭＳ Ｐゴシック"/>
        <family val="3"/>
        <charset val="128"/>
      </rPr>
      <t xml:space="preserve">   &lt;sec:authorize
       url="/athr/0401/001/afterLogin/admin/menu"&gt; </t>
    </r>
    <r>
      <rPr>
        <sz val="11"/>
        <rFont val="ＭＳ Ｐゴシック"/>
        <family val="3"/>
        <charset val="128"/>
      </rPr>
      <t xml:space="preserve">&lt;!-- (2) --&gt;
        &lt;a href="${pageContext.request.contextPath}/athr/"&gt;Go To ATHR
        Top Page&lt;/a&gt;
    &lt;/sec:authorize&gt;
&lt;/ul&gt;
・Thymeleaf
SprignSecurityDialectの属性プロセッサを使用する。
&lt;a </t>
    </r>
    <r>
      <rPr>
        <b/>
        <sz val="11"/>
        <rFont val="ＭＳ Ｐゴシック"/>
        <family val="3"/>
        <charset val="128"/>
      </rPr>
      <t>sec:authorize-url="/athr/0401/001/afterLogin/admin/menu"</t>
    </r>
    <r>
      <rPr>
        <sz val="11"/>
        <rFont val="ＭＳ Ｐゴシック"/>
        <family val="3"/>
        <charset val="128"/>
      </rPr>
      <t xml:space="preserve"> th:href="@{/athr/}"&gt;Go To ATHR Top Page&lt;/a&gt;</t>
    </r>
    <phoneticPr fontId="2"/>
  </si>
  <si>
    <t>認可の設定が正常に機能することを確認する。</t>
    <rPh sb="0" eb="2">
      <t>ニンカ</t>
    </rPh>
    <rPh sb="3" eb="5">
      <t>セッテイ</t>
    </rPh>
    <rPh sb="6" eb="8">
      <t>セイジョウ</t>
    </rPh>
    <rPh sb="9" eb="11">
      <t>キノウ</t>
    </rPh>
    <rPh sb="16" eb="18">
      <t>カクニン</t>
    </rPh>
    <phoneticPr fontId="2"/>
  </si>
  <si>
    <t xml:space="preserve">1. ROLE_ADMINのロールで認証後、対象の画面にアクセスする。
2. ROLE_STAFFのロールで認証後、対象の画面にアクセスする。
3. ROLE_USERのロールで認証後、対象の画面にアクセスする。
</t>
    <rPh sb="25" eb="27">
      <t>ガメン</t>
    </rPh>
    <rPh sb="62" eb="64">
      <t>ガメン</t>
    </rPh>
    <rPh sb="98" eb="100">
      <t>ガメン</t>
    </rPh>
    <phoneticPr fontId="2"/>
  </si>
  <si>
    <t xml:space="preserve">実施条件 1
サービスのメソッドを実行した結果が返却されること。
実施条件 2
サービスのメソッドを実行した結果が返却されること。
実施条件 3
methodHierarchyAccessDeniedPage　に遷移すること。
</t>
    <rPh sb="17" eb="19">
      <t>ジッコウ</t>
    </rPh>
    <rPh sb="21" eb="23">
      <t>ケッカ</t>
    </rPh>
    <rPh sb="24" eb="26">
      <t>ヘンキャク</t>
    </rPh>
    <phoneticPr fontId="2"/>
  </si>
  <si>
    <t xml:space="preserve">実施条件 1
/reservetour/reserve にアクセスできること
実施条件 2
/reservetour/reserve にアクセスできること
実施条件 3
/athr/hierarchyAccessDeniedPage　に遷移すること
</t>
    <rPh sb="0" eb="2">
      <t>ジッシ</t>
    </rPh>
    <rPh sb="2" eb="4">
      <t>ジョウケン</t>
    </rPh>
    <rPh sb="40" eb="42">
      <t>ジッシ</t>
    </rPh>
    <rPh sb="42" eb="44">
      <t>ジョウケン</t>
    </rPh>
    <rPh sb="80" eb="82">
      <t>ジッシ</t>
    </rPh>
    <rPh sb="82" eb="84">
      <t>ジョウケン</t>
    </rPh>
    <phoneticPr fontId="2"/>
  </si>
  <si>
    <t>・JSP
ログイン：loginForStaff.jsp
ログイン後：showForStaffInfoDsp.jsp、showForAccessSuccessfully.jsp
・Thymeleaf
ログイン：loginForStaff.html
ログイン後：showForStaffInfoDsp.html、showForAccessSuccessfully.html</t>
    <rPh sb="32" eb="33">
      <t>ゴ</t>
    </rPh>
    <phoneticPr fontId="2"/>
  </si>
  <si>
    <t>・JSP
ログイン画面：loginForMethod.jsp
実行画面：methodChoosePage.jsp
実行結果画面：showMethodAccessAllowedPage.jsp
権限エラー画面：methodAccessDeniedPage.jsp
・Thymeleaf
ログイン画面：loginForMethod.html
実行画面：methodChoosePage.html
実行結果画面：showMethodAccessAllowedPage.html
権限エラー画面：methodAccessDeniedPage.html</t>
    <rPh sb="9" eb="11">
      <t>ガメン</t>
    </rPh>
    <rPh sb="31" eb="33">
      <t>ジッコウ</t>
    </rPh>
    <rPh sb="33" eb="35">
      <t>ガメン</t>
    </rPh>
    <rPh sb="57" eb="59">
      <t>ジッコウ</t>
    </rPh>
    <rPh sb="59" eb="61">
      <t>ケッカ</t>
    </rPh>
    <rPh sb="61" eb="63">
      <t>ガメン</t>
    </rPh>
    <rPh sb="96" eb="98">
      <t>ケンゲン</t>
    </rPh>
    <rPh sb="101" eb="103">
      <t>ガメン</t>
    </rPh>
    <phoneticPr fontId="2"/>
  </si>
  <si>
    <t>・JSP
ログイン：loginForRoleAdmin.jsp
ログイン後：showForRoleAdminDsp.jsp
・Thymeleaf
ログイン：loginForRoleAdmin.html
ログイン後：showForRoleAdminDsp.html</t>
    <rPh sb="36" eb="37">
      <t>ゴ</t>
    </rPh>
    <phoneticPr fontId="2"/>
  </si>
  <si>
    <t>・JSP
ログインページ：loginForAccsessPolicy.jsp、loginForAccsessPolicyDenyAll.jsp、loginForAccsessPolicyIpAddressAllow.jsp、loginForAccsessPolicyIpAddressDeny.jsp、loginForPathVariable.jsp
確認ページ：showForAccessPolicy.jsp、showForAccessPolicyDenyAll.jsp、showForAccessPolicyIpAddressAllow.jsp、showForAccessPolicyIpAddressDeny.jsp、showForPathVariableDsp.jsp
アクセス可能ページ：showAccessPolicyAccessAllowedPage.jsp、showAccessPolicyAccessDenyAllPage.jsp、showAccessPolicyAccessDenyAllPage.jsp、showAccessPolicyAccessIpAddressDeniedPage.jsp
・Thymeleaf
ログインページ：loginForAccsessPolicy.html、loginForAccsessPolicyDenyAll.html、loginForAccsessPolicyIpAddressAllow.html、loginForAccsessPolicyIpAddressDeny.html、loginForPathVariable.html
確認ページ：showForAccessPolicy.html、showForAccessPolicyDenyAll.html、showForAccessPolicyIpAddressAllow.html、showForAccessPolicyIpAddressDeny.html、showForPathVariableDsp.html
アクセス可能ページ：showAccessPolicyAccessAllowedPage.html、showAccessPolicyAccessDenyAllPage.html、showAccessPolicyAccessDenyAllPage.html、showAccessPolicyAccessIpAddressDeniedPage.html</t>
    <phoneticPr fontId="2"/>
  </si>
  <si>
    <t>・JSP
ログイン：loginForCustomizedAuthorizeErrorForAuthenticated.jsp
エラーページ：accessDeniedPage.jsp
・Thymeleaf
ログイン：loginForCustomizedAuthorizeErrorForAuthenticated.html
エラーページ：accessDeniedPage.html</t>
    <phoneticPr fontId="2"/>
  </si>
  <si>
    <t xml:space="preserve">・JSP
ログインページ：loginForCustomizedAuthorizeErrorForUnAuthenticated.jsp
ログイン後：shwoForCustomizedAutnenticateErrorForUnAuthenticated.jsp
・Thymeleaf
ログインページ：loginForCustomizedAuthorizeErrorForUnAuthenticated.html
ログイン後：shwoForCustomizedAutnenticateErrorForUnAuthenticated.html
</t>
    <rPh sb="72" eb="73">
      <t>ゴ</t>
    </rPh>
    <phoneticPr fontId="2"/>
  </si>
  <si>
    <t>spring securityの設定ファイルに以下を記載する。
&lt;bean id="AuthorizationJspRoleHierarchyHandler"
    class="org.springframework.security.web.access.expression.DefaultWebSecurityExpressionHandler"&gt;
    &lt;property name="roleHierarchy" ref="AuthorizationJspRoleHierarchy" /&gt;
&lt;/bean&gt;
http要素内に以下を設定する。
&lt;sec:expression-handler ref="AuthorizationJspRoleHierarchyHandler" /&gt;
任意の画面に以下を指定する。
・JSP
&lt;%@ taglib prefix="sec" uri="http://www.springframework.org/security/tags" %&gt;
  &lt;sec:authorize access="ROLE_STAFF"&gt;
      &lt;p&gt;This feature is for ROLE_ADMIN or ROLE_STAFF&lt;/p&gt;
  &lt;/sec:authorize&gt;
・Thymeleaf
&lt;p sec:authorize="hasRole('STAFF')"&gt;This feature is for ROLE_ADMIN or ROLE_STAFF&lt;/p&gt;</t>
    <rPh sb="351" eb="353">
      <t>ニンイ</t>
    </rPh>
    <rPh sb="354" eb="356">
      <t>ガメン</t>
    </rPh>
    <rPh sb="357" eb="359">
      <t>イカ</t>
    </rPh>
    <rPh sb="360" eb="362">
      <t>シテイ</t>
    </rPh>
    <phoneticPr fontId="2"/>
  </si>
  <si>
    <r>
      <t xml:space="preserve">アクセスポリシの指定を行う
security.xml
&lt;sec:http&gt;
    &lt;sec:intercept-url pattern="/admin/accounts/**" </t>
    </r>
    <r>
      <rPr>
        <b/>
        <sz val="11"/>
        <rFont val="ＭＳ Ｐゴシック"/>
        <family val="3"/>
        <charset val="128"/>
      </rPr>
      <t>access="hasRole('ACCOUNT_MANAGER')"</t>
    </r>
    <r>
      <rPr>
        <sz val="11"/>
        <rFont val="ＭＳ Ｐゴシック"/>
        <family val="3"/>
        <charset val="128"/>
      </rPr>
      <t xml:space="preserve">/&gt;
    &lt;sec:intercept-url pattern="/admin/configurations/**"  </t>
    </r>
    <r>
      <rPr>
        <b/>
        <sz val="11"/>
        <rFont val="ＭＳ Ｐゴシック"/>
        <family val="3"/>
        <charset val="128"/>
      </rPr>
      <t>access="hasIpAddress('0.0.0.0') and hasRole('CONFIGURATION_MANAGER')"</t>
    </r>
    <r>
      <rPr>
        <sz val="11"/>
        <rFont val="ＭＳ Ｐゴシック"/>
        <family val="3"/>
        <charset val="128"/>
      </rPr>
      <t xml:space="preserve"> /&gt;
    &lt;sec:intercept-url pattern="/admin/**" </t>
    </r>
    <r>
      <rPr>
        <b/>
        <sz val="11"/>
        <rFont val="ＭＳ Ｐゴシック"/>
        <family val="3"/>
        <charset val="128"/>
      </rPr>
      <t>access="hasRole('ADMIN')"</t>
    </r>
    <r>
      <rPr>
        <sz val="11"/>
        <rFont val="ＭＳ Ｐゴシック"/>
        <family val="3"/>
        <charset val="128"/>
      </rPr>
      <t xml:space="preserve"> /&gt;
    &lt;!-- omitted --&gt;
&lt;/sec:http&gt;
※IPはクライアントがアクセス不可能な値にする</t>
    </r>
    <rPh sb="8" eb="10">
      <t>シテイ</t>
    </rPh>
    <rPh sb="11" eb="12">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</si>
</sst>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6"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name val="ＭＳ Ｐゴシック"/>
      <family val="2"/>
      <charset val="128"/>
      <scheme val="minor"/>
    </font>
    <font>
      <sz val="11"/>
      <name val="ＭＳ Ｐゴシック"/>
      <family val="2"/>
      <charset val="128"/>
    </font>
    <font>
      <b/>
      <sz val="11"/>
      <color theme="1"/>
      <name val="ＭＳ Ｐゴシック"/>
      <family val="2"/>
      <charset val="128"/>
      <scheme val="minor"/>
    </font>
    <font>
      <sz val="11"/>
      <color rgb="FFFFFF00"/>
      <name val="ＭＳ Ｐゴシック"/>
      <family val="3"/>
      <charset val="128"/>
    </font>
    <font>
      <sz val="11"/>
      <color theme="0"/>
      <name val="ＭＳ Ｐゴシック"/>
      <family val="3"/>
      <charset val="128"/>
    </font>
    <font>
      <sz val="6"/>
      <name val="ＭＳ Ｐゴシック"/>
      <family val="2"/>
      <charset val="128"/>
    </font>
    <font>
      <sz val="11"/>
      <color theme="1"/>
      <name val="ＭＳ Ｐゴシック"/>
      <family val="3"/>
      <charset val="128"/>
      <scheme val="minor"/>
    </font>
  </fonts>
  <fills count="8">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101">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9" fillId="4" borderId="0" xfId="0" applyFont="1" applyFill="1" applyAlignment="1">
      <alignment horizontal="center" vertical="top"/>
    </xf>
    <xf numFmtId="0" fontId="9" fillId="4" borderId="3" xfId="0" applyFont="1" applyFill="1" applyBorder="1" applyAlignment="1">
      <alignment horizontal="center" vertical="top"/>
    </xf>
    <xf numFmtId="0" fontId="10" fillId="4" borderId="3" xfId="1" applyFont="1" applyFill="1" applyBorder="1" applyAlignment="1" applyProtection="1">
      <alignment horizontal="center" vertical="top"/>
    </xf>
    <xf numFmtId="0" fontId="9" fillId="4" borderId="4" xfId="0" applyFont="1" applyFill="1" applyBorder="1" applyAlignment="1">
      <alignment horizontal="center" vertical="top"/>
    </xf>
    <xf numFmtId="176" fontId="6" fillId="0" borderId="1" xfId="2" applyNumberFormat="1" applyBorder="1" applyAlignment="1">
      <alignment horizontal="center" vertical="top" wrapText="1"/>
    </xf>
    <xf numFmtId="0" fontId="0" fillId="0" borderId="0" xfId="0" quotePrefix="1">
      <alignment vertical="center"/>
    </xf>
    <xf numFmtId="49" fontId="6" fillId="0" borderId="1" xfId="1" quotePrefix="1" applyNumberFormat="1" applyFont="1" applyFill="1" applyBorder="1" applyAlignment="1" applyProtection="1">
      <alignment horizontal="left" vertical="top" wrapText="1"/>
    </xf>
    <xf numFmtId="49" fontId="6" fillId="0" borderId="2" xfId="2" applyNumberFormat="1" applyFill="1" applyBorder="1" applyAlignment="1">
      <alignment horizontal="left" vertical="top" wrapText="1"/>
    </xf>
    <xf numFmtId="0" fontId="9" fillId="4" borderId="0" xfId="0" applyFont="1" applyFill="1" applyBorder="1" applyAlignment="1">
      <alignment horizontal="center" vertical="top"/>
    </xf>
    <xf numFmtId="0" fontId="6" fillId="0" borderId="1" xfId="2" applyFill="1" applyBorder="1" applyAlignment="1">
      <alignment horizontal="left" vertical="top" wrapText="1"/>
    </xf>
    <xf numFmtId="14" fontId="6" fillId="0" borderId="1" xfId="2" applyNumberFormat="1" applyFill="1" applyBorder="1" applyAlignment="1">
      <alignment horizontal="center" vertical="top" wrapText="1"/>
    </xf>
    <xf numFmtId="0" fontId="0" fillId="5" borderId="2" xfId="0" applyNumberFormat="1" applyFill="1" applyBorder="1" applyAlignment="1">
      <alignment horizontal="left" vertical="top" wrapText="1"/>
    </xf>
    <xf numFmtId="0" fontId="0" fillId="5" borderId="3" xfId="0" applyNumberFormat="1" applyFill="1" applyBorder="1" applyAlignment="1">
      <alignment horizontal="left" vertical="top" wrapText="1"/>
    </xf>
    <xf numFmtId="0" fontId="0" fillId="5" borderId="1" xfId="0" applyFill="1" applyBorder="1" applyAlignment="1">
      <alignment horizontal="left" vertical="top" wrapText="1"/>
    </xf>
    <xf numFmtId="176" fontId="6" fillId="0" borderId="3" xfId="2" applyNumberFormat="1" applyBorder="1" applyAlignment="1">
      <alignment horizontal="center" vertical="top" wrapText="1"/>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0" fontId="6" fillId="0" borderId="2" xfId="2" applyBorder="1" applyAlignment="1">
      <alignment horizontal="left" vertical="top" wrapText="1"/>
    </xf>
    <xf numFmtId="49" fontId="6" fillId="0" borderId="2" xfId="2" applyNumberFormat="1" applyFill="1" applyBorder="1" applyAlignment="1">
      <alignment vertical="top" wrapText="1"/>
    </xf>
    <xf numFmtId="49" fontId="6" fillId="0" borderId="2" xfId="2" applyNumberFormat="1" applyFill="1" applyBorder="1" applyAlignment="1">
      <alignment horizontal="left" vertical="top" wrapText="1"/>
    </xf>
    <xf numFmtId="49" fontId="6" fillId="0" borderId="1" xfId="2" applyNumberFormat="1" applyFill="1" applyBorder="1" applyAlignment="1">
      <alignment horizontal="left" vertical="top" wrapText="1"/>
    </xf>
    <xf numFmtId="49" fontId="6" fillId="0" borderId="2" xfId="2" applyNumberFormat="1" applyFill="1" applyBorder="1" applyAlignment="1">
      <alignment horizontal="left" vertical="top" wrapText="1"/>
    </xf>
    <xf numFmtId="0" fontId="6" fillId="6" borderId="1" xfId="2" applyFill="1" applyBorder="1" applyAlignment="1">
      <alignment horizontal="left" vertical="top" wrapText="1"/>
    </xf>
    <xf numFmtId="49" fontId="6" fillId="6" borderId="1" xfId="2" applyNumberFormat="1" applyFill="1" applyBorder="1" applyAlignment="1">
      <alignment horizontal="left" vertical="top" wrapText="1"/>
    </xf>
    <xf numFmtId="14" fontId="6" fillId="6" borderId="1" xfId="2" applyNumberFormat="1" applyFill="1" applyBorder="1" applyAlignment="1">
      <alignment horizontal="center" vertical="top" wrapText="1"/>
    </xf>
    <xf numFmtId="0" fontId="0" fillId="0" borderId="0" xfId="0" applyAlignment="1">
      <alignment horizontal="center" vertical="center"/>
    </xf>
    <xf numFmtId="49" fontId="6" fillId="6" borderId="1" xfId="1" quotePrefix="1" applyNumberFormat="1" applyFont="1" applyFill="1" applyBorder="1" applyAlignment="1" applyProtection="1">
      <alignment horizontal="left" vertical="top" wrapText="1"/>
    </xf>
    <xf numFmtId="49" fontId="6" fillId="0" borderId="12" xfId="2" applyNumberFormat="1" applyFill="1" applyBorder="1" applyAlignment="1">
      <alignment horizontal="left" vertical="top" wrapText="1"/>
    </xf>
    <xf numFmtId="49" fontId="13" fillId="0" borderId="3" xfId="2" applyNumberFormat="1" applyFont="1" applyFill="1" applyBorder="1" applyAlignment="1">
      <alignment horizontal="left" vertical="top" wrapText="1"/>
    </xf>
    <xf numFmtId="49" fontId="13" fillId="0" borderId="4" xfId="2" applyNumberFormat="1" applyFont="1" applyFill="1" applyBorder="1" applyAlignment="1">
      <alignment horizontal="left" vertical="top" wrapText="1"/>
    </xf>
    <xf numFmtId="49" fontId="13" fillId="7" borderId="3" xfId="2" applyNumberFormat="1" applyFont="1" applyFill="1" applyBorder="1" applyAlignment="1">
      <alignment horizontal="left" vertical="top" wrapText="1"/>
    </xf>
    <xf numFmtId="49" fontId="13" fillId="7" borderId="4" xfId="2" applyNumberFormat="1" applyFont="1" applyFill="1" applyBorder="1" applyAlignment="1">
      <alignment horizontal="left" vertical="top" wrapText="1"/>
    </xf>
    <xf numFmtId="49" fontId="6" fillId="6" borderId="2" xfId="2" applyNumberFormat="1" applyFill="1" applyBorder="1" applyAlignment="1">
      <alignment horizontal="left" vertical="top" wrapText="1"/>
    </xf>
    <xf numFmtId="49" fontId="12" fillId="6" borderId="4" xfId="2" applyNumberFormat="1" applyFont="1" applyFill="1" applyBorder="1" applyAlignment="1">
      <alignment horizontal="left" vertical="top" wrapText="1"/>
    </xf>
    <xf numFmtId="49" fontId="6" fillId="0" borderId="2" xfId="2" applyNumberFormat="1" applyFill="1" applyBorder="1" applyAlignment="1">
      <alignment horizontal="left" vertical="top" wrapText="1"/>
    </xf>
    <xf numFmtId="0" fontId="6" fillId="6" borderId="2" xfId="2" applyFill="1" applyBorder="1" applyAlignment="1">
      <alignment horizontal="left" vertical="top" wrapText="1"/>
    </xf>
    <xf numFmtId="49" fontId="6" fillId="0" borderId="2" xfId="2" applyNumberFormat="1" applyFill="1" applyBorder="1" applyAlignment="1">
      <alignment horizontal="left" vertical="top" wrapText="1"/>
    </xf>
    <xf numFmtId="176" fontId="6" fillId="0" borderId="3" xfId="2" applyNumberFormat="1" applyBorder="1" applyAlignment="1">
      <alignment horizontal="center" vertical="top" wrapText="1"/>
    </xf>
    <xf numFmtId="49" fontId="6" fillId="0" borderId="2" xfId="2" applyNumberFormat="1" applyFill="1" applyBorder="1" applyAlignment="1">
      <alignment horizontal="left" vertical="top" wrapText="1"/>
    </xf>
    <xf numFmtId="49" fontId="6" fillId="0" borderId="4" xfId="2" applyNumberFormat="1" applyFill="1" applyBorder="1" applyAlignment="1">
      <alignment horizontal="left" vertical="top" wrapText="1"/>
    </xf>
    <xf numFmtId="176" fontId="6" fillId="0" borderId="3" xfId="2" applyNumberFormat="1" applyBorder="1" applyAlignment="1">
      <alignment horizontal="center" vertical="top" wrapText="1"/>
    </xf>
    <xf numFmtId="49" fontId="6" fillId="0" borderId="4" xfId="2" applyNumberFormat="1" applyFill="1" applyBorder="1" applyAlignment="1">
      <alignment horizontal="left" vertical="top" wrapText="1"/>
    </xf>
    <xf numFmtId="49" fontId="6" fillId="0" borderId="4" xfId="2" applyNumberFormat="1" applyFill="1" applyBorder="1" applyAlignment="1">
      <alignment horizontal="left" vertical="top" wrapText="1"/>
    </xf>
    <xf numFmtId="176" fontId="6" fillId="0" borderId="3" xfId="2" applyNumberFormat="1" applyBorder="1" applyAlignment="1">
      <alignment horizontal="center" vertical="top" wrapText="1"/>
    </xf>
    <xf numFmtId="0" fontId="0" fillId="0" borderId="0" xfId="0" applyAlignment="1">
      <alignment vertical="center"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2" xfId="1" quotePrefix="1" applyNumberFormat="1" applyFont="1" applyFill="1" applyBorder="1" applyAlignment="1" applyProtection="1">
      <alignment horizontal="left" vertical="top" wrapText="1"/>
    </xf>
    <xf numFmtId="49" fontId="6" fillId="0" borderId="4" xfId="1" quotePrefix="1" applyNumberFormat="1" applyFont="1" applyFill="1" applyBorder="1" applyAlignment="1" applyProtection="1">
      <alignment horizontal="left" vertical="top" wrapText="1"/>
    </xf>
    <xf numFmtId="49" fontId="6" fillId="0" borderId="6" xfId="2" applyNumberFormat="1" applyBorder="1" applyAlignment="1">
      <alignment horizontal="left" vertical="top" wrapText="1"/>
    </xf>
    <xf numFmtId="49" fontId="6" fillId="0" borderId="3" xfId="1" quotePrefix="1" applyNumberFormat="1" applyFont="1" applyFill="1" applyBorder="1" applyAlignment="1" applyProtection="1">
      <alignment horizontal="left" vertical="top" wrapText="1"/>
    </xf>
    <xf numFmtId="49" fontId="6" fillId="0" borderId="2" xfId="2" applyNumberFormat="1" applyFill="1" applyBorder="1" applyAlignment="1">
      <alignment horizontal="left" vertical="top" wrapText="1"/>
    </xf>
    <xf numFmtId="49" fontId="6" fillId="0" borderId="4" xfId="2" applyNumberFormat="1" applyFill="1"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49" fontId="6" fillId="0" borderId="3" xfId="2" applyNumberFormat="1" applyFill="1" applyBorder="1" applyAlignment="1">
      <alignment horizontal="left" vertical="top" wrapText="1"/>
    </xf>
    <xf numFmtId="176" fontId="6" fillId="0" borderId="2" xfId="2" applyNumberFormat="1" applyBorder="1" applyAlignment="1">
      <alignment horizontal="center" vertical="top" wrapText="1"/>
    </xf>
    <xf numFmtId="176" fontId="6" fillId="0" borderId="3" xfId="2" applyNumberFormat="1" applyBorder="1" applyAlignment="1">
      <alignment horizontal="center" vertical="top" wrapText="1"/>
    </xf>
    <xf numFmtId="49" fontId="7" fillId="0" borderId="2" xfId="2" applyNumberFormat="1" applyFont="1" applyFill="1" applyBorder="1" applyAlignment="1">
      <alignment horizontal="left" vertical="top" wrapText="1"/>
    </xf>
    <xf numFmtId="49" fontId="7" fillId="0" borderId="3" xfId="2" applyNumberFormat="1" applyFont="1" applyFill="1" applyBorder="1" applyAlignment="1">
      <alignment horizontal="left" vertical="top" wrapText="1"/>
    </xf>
    <xf numFmtId="49" fontId="7" fillId="6" borderId="2" xfId="2" applyNumberFormat="1" applyFont="1" applyFill="1" applyBorder="1" applyAlignment="1">
      <alignment horizontal="left" vertical="top" wrapText="1"/>
    </xf>
    <xf numFmtId="49" fontId="7" fillId="6" borderId="3" xfId="2" applyNumberFormat="1" applyFont="1" applyFill="1" applyBorder="1" applyAlignment="1">
      <alignment horizontal="left" vertical="top" wrapText="1"/>
    </xf>
  </cellXfs>
  <cellStyles count="3">
    <cellStyle name="ハイパーリンク" xfId="1" builtinId="8"/>
    <cellStyle name="標準" xfId="0" builtinId="0"/>
    <cellStyle name="標準 2" xfId="2"/>
  </cellStyles>
  <dxfs count="298">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476250</xdr:colOff>
      <xdr:row>32</xdr:row>
      <xdr:rowOff>19050</xdr:rowOff>
    </xdr:from>
    <xdr:ext cx="5165517" cy="4592539"/>
    <xdr:sp macro="" textlink="">
      <xdr:nvSpPr>
        <xdr:cNvPr id="2" name="テキスト ボックス 1"/>
        <xdr:cNvSpPr txBox="1"/>
      </xdr:nvSpPr>
      <xdr:spPr>
        <a:xfrm>
          <a:off x="1333500" y="12553950"/>
          <a:ext cx="5165517" cy="4592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public class JsonDelegatingAccessDeniedHandler implements AccessDeniedHandler {</a:t>
          </a:r>
        </a:p>
        <a:p>
          <a:endParaRPr kumimoji="1" lang="en-US" altLang="ja-JP" sz="1100"/>
        </a:p>
        <a:p>
          <a:r>
            <a:rPr kumimoji="1" lang="en-US" altLang="ja-JP" sz="1100"/>
            <a:t>    private final RequestMatcher jsonRequestMatcher;</a:t>
          </a:r>
        </a:p>
        <a:p>
          <a:r>
            <a:rPr kumimoji="1" lang="en-US" altLang="ja-JP" sz="1100"/>
            <a:t>    private final AccessDeniedHandler delegateHandler;</a:t>
          </a:r>
        </a:p>
        <a:p>
          <a:endParaRPr kumimoji="1" lang="en-US" altLang="ja-JP" sz="1100"/>
        </a:p>
        <a:p>
          <a:r>
            <a:rPr kumimoji="1" lang="en-US" altLang="ja-JP" sz="1100"/>
            <a:t>    public JsonDelegatingAccessDeniedHandler(</a:t>
          </a:r>
        </a:p>
        <a:p>
          <a:r>
            <a:rPr kumimoji="1" lang="en-US" altLang="ja-JP" sz="1100"/>
            <a:t>            RequestMatcher jsonRequestMatcher, AccessDeniedHandler delegateHandler) {</a:t>
          </a:r>
        </a:p>
        <a:p>
          <a:r>
            <a:rPr kumimoji="1" lang="en-US" altLang="ja-JP" sz="1100"/>
            <a:t>        this.jsonRequestMatcher = jsonRequestMatcher;</a:t>
          </a:r>
        </a:p>
        <a:p>
          <a:r>
            <a:rPr kumimoji="1" lang="en-US" altLang="ja-JP" sz="1100"/>
            <a:t>        this.delegateHandler = delegateHandler;</a:t>
          </a:r>
        </a:p>
        <a:p>
          <a:r>
            <a:rPr kumimoji="1" lang="en-US" altLang="ja-JP" sz="1100"/>
            <a:t>    }</a:t>
          </a:r>
        </a:p>
        <a:p>
          <a:endParaRPr kumimoji="1" lang="en-US" altLang="ja-JP" sz="1100"/>
        </a:p>
        <a:p>
          <a:r>
            <a:rPr kumimoji="1" lang="en-US" altLang="ja-JP" sz="1100"/>
            <a:t>    public void handle(HttpServletRequest request, HttpServletResponse response,</a:t>
          </a:r>
        </a:p>
        <a:p>
          <a:r>
            <a:rPr kumimoji="1" lang="en-US" altLang="ja-JP" sz="1100"/>
            <a:t>                       AccessDeniedException accessDeniedException)</a:t>
          </a:r>
        </a:p>
        <a:p>
          <a:r>
            <a:rPr kumimoji="1" lang="en-US" altLang="ja-JP" sz="1100"/>
            <a:t>            throws IOException, ServletException {</a:t>
          </a:r>
        </a:p>
        <a:p>
          <a:r>
            <a:rPr kumimoji="1" lang="en-US" altLang="ja-JP" sz="1100"/>
            <a:t>        if (jsonRequestMatcher.matches(request)) {</a:t>
          </a:r>
        </a:p>
        <a:p>
          <a:r>
            <a:rPr kumimoji="1" lang="en-US" altLang="ja-JP" sz="1100"/>
            <a:t>            // </a:t>
          </a:r>
          <a:r>
            <a:rPr kumimoji="1" lang="ja-JP" altLang="en-US" sz="1100"/>
            <a:t>エラー情報を</a:t>
          </a:r>
          <a:r>
            <a:rPr kumimoji="1" lang="en-US" altLang="ja-JP" sz="1100"/>
            <a:t>JSON</a:t>
          </a:r>
          <a:r>
            <a:rPr kumimoji="1" lang="ja-JP" altLang="en-US" sz="1100"/>
            <a:t>形式で応答</a:t>
          </a:r>
        </a:p>
        <a:p>
          <a:r>
            <a:rPr kumimoji="1" lang="ja-JP" altLang="en-US" sz="1100"/>
            <a:t>            </a:t>
          </a:r>
          <a:r>
            <a:rPr kumimoji="1" lang="en-US" altLang="ja-JP" sz="1100"/>
            <a:t>response.setStatus(HttpServletResponse.SC_FORBIDDEN);</a:t>
          </a:r>
        </a:p>
        <a:p>
          <a:r>
            <a:rPr kumimoji="1" lang="en-US" altLang="ja-JP" sz="1100"/>
            <a:t>            // ...</a:t>
          </a:r>
        </a:p>
        <a:p>
          <a:r>
            <a:rPr kumimoji="1" lang="en-US" altLang="ja-JP" sz="1100"/>
            <a:t>        } else {</a:t>
          </a:r>
        </a:p>
        <a:p>
          <a:r>
            <a:rPr kumimoji="1" lang="en-US" altLang="ja-JP" sz="1100"/>
            <a:t>            // </a:t>
          </a:r>
          <a:r>
            <a:rPr kumimoji="1" lang="ja-JP" altLang="en-US" sz="1100"/>
            <a:t>エラーページを</a:t>
          </a:r>
          <a:r>
            <a:rPr kumimoji="1" lang="en-US" altLang="ja-JP" sz="1100"/>
            <a:t>HTML</a:t>
          </a:r>
          <a:r>
            <a:rPr kumimoji="1" lang="ja-JP" altLang="en-US" sz="1100"/>
            <a:t>として応答</a:t>
          </a:r>
        </a:p>
        <a:p>
          <a:r>
            <a:rPr kumimoji="1" lang="ja-JP" altLang="en-US" sz="1100"/>
            <a:t>            </a:t>
          </a:r>
          <a:r>
            <a:rPr kumimoji="1" lang="en-US" altLang="ja-JP" sz="1100"/>
            <a:t>delegateHandler.handle(</a:t>
          </a:r>
        </a:p>
        <a:p>
          <a:r>
            <a:rPr kumimoji="1" lang="en-US" altLang="ja-JP" sz="1100"/>
            <a:t>                    request, response, accessDeniedException);</a:t>
          </a:r>
        </a:p>
        <a:p>
          <a:r>
            <a:rPr kumimoji="1" lang="en-US" altLang="ja-JP" sz="1100"/>
            <a:t>        }</a:t>
          </a:r>
        </a:p>
        <a:p>
          <a:r>
            <a:rPr kumimoji="1" lang="en-US" altLang="ja-JP" sz="1100"/>
            <a:t>    }</a:t>
          </a:r>
        </a:p>
        <a:p>
          <a:endParaRPr kumimoji="1" lang="en-US" altLang="ja-JP" sz="1100"/>
        </a:p>
        <a:p>
          <a:r>
            <a:rPr kumimoji="1" lang="en-US" altLang="ja-JP" sz="1100"/>
            <a:t>}</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zoomScale="80" zoomScaleNormal="80" workbookViewId="0">
      <pane ySplit="4" topLeftCell="A5" activePane="bottomLeft" state="frozen"/>
      <selection pane="bottomLeft" activeCell="J8" sqref="J8"/>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29</v>
      </c>
      <c r="C1" s="26" t="s">
        <v>24</v>
      </c>
    </row>
    <row r="2" spans="1:4" x14ac:dyDescent="0.15">
      <c r="A2" s="3" t="s">
        <v>1</v>
      </c>
      <c r="B2" s="2" t="s">
        <v>28</v>
      </c>
      <c r="C2" s="2">
        <f>SUM(ATHR01:ATHR09!C2)</f>
        <v>48</v>
      </c>
    </row>
    <row r="4" spans="1:4" x14ac:dyDescent="0.15">
      <c r="A4" s="4" t="s">
        <v>2</v>
      </c>
      <c r="B4" s="4" t="s">
        <v>3</v>
      </c>
      <c r="C4" s="4" t="s">
        <v>4</v>
      </c>
      <c r="D4" s="4" t="s">
        <v>5</v>
      </c>
    </row>
    <row r="5" spans="1:4" x14ac:dyDescent="0.15">
      <c r="A5" s="27" t="str">
        <f>IF(B5="","",($B$1&amp;TEXT(IF(B5="","",COUNTA($B$5:B5)),"00")))</f>
        <v>ATHR01</v>
      </c>
      <c r="B5" s="38" t="s">
        <v>30</v>
      </c>
      <c r="C5" s="25" t="str">
        <f>IF(B5="",($B$1&amp;TEXT(IF(B5="",COUNTA($B$5:B5),1),"00")),A5)&amp;IF(B5&lt;&gt;"",TEXT(1,"00"),TEXT(IF(A5&lt;&gt;"",1,RIGHT(C4,2)+1),"00"))</f>
        <v>ATHR0101</v>
      </c>
      <c r="D5" s="40" t="s">
        <v>31</v>
      </c>
    </row>
    <row r="6" spans="1:4" x14ac:dyDescent="0.15">
      <c r="A6" s="27"/>
      <c r="B6" s="39"/>
      <c r="C6" s="25" t="str">
        <f>IF(B6="",($B$1&amp;TEXT(IF(B6="",COUNTA($B$5:B6),1),"00")),A6)&amp;IF(B6&lt;&gt;"",TEXT(1,"00"),TEXT(IF(A6&lt;&gt;"",1,RIGHT(C5,2)+1),"00"))</f>
        <v>ATHR0102</v>
      </c>
      <c r="D6" s="40" t="s">
        <v>32</v>
      </c>
    </row>
    <row r="7" spans="1:4" x14ac:dyDescent="0.15">
      <c r="A7" s="28" t="str">
        <f>IF(B7="","",($B$1&amp;TEXT(IF(B7="","",COUNTA($B$5:B7)),"00")))</f>
        <v>ATHR02</v>
      </c>
      <c r="B7" s="23" t="s">
        <v>33</v>
      </c>
      <c r="C7" s="25" t="str">
        <f>IF(B7="",($B$1&amp;TEXT(IF(B7="",COUNTA($B$5:B7),1),"00")),A7)&amp;IF(B7&lt;&gt;"",TEXT(1,"00"),TEXT(IF(A7&lt;&gt;"",1,RIGHT(C6,2)+1),"00"))</f>
        <v>ATHR0201</v>
      </c>
      <c r="D7" s="5" t="s">
        <v>34</v>
      </c>
    </row>
    <row r="8" spans="1:4" x14ac:dyDescent="0.15">
      <c r="A8" s="28" t="str">
        <f>IF(B8="","",($B$1&amp;TEXT(IF(B8="","",COUNTA($B$5:B8)),"00")))</f>
        <v>ATHR03</v>
      </c>
      <c r="B8" s="23" t="s">
        <v>35</v>
      </c>
      <c r="C8" s="25" t="str">
        <f>IF(B8="",($B$1&amp;TEXT(IF(B8="",COUNTA($B$5:B8),1),"00")),A8)&amp;IF(B8&lt;&gt;"",TEXT(1,"00"),TEXT(IF(A8&lt;&gt;"",1,RIGHT(C7,2)+1),"00"))</f>
        <v>ATHR0301</v>
      </c>
      <c r="D8" s="5" t="s">
        <v>36</v>
      </c>
    </row>
    <row r="9" spans="1:4" x14ac:dyDescent="0.15">
      <c r="A9" s="35"/>
      <c r="B9" s="23"/>
      <c r="C9" s="25" t="str">
        <f>IF(B9="",($B$1&amp;TEXT(IF(B9="",COUNTA($B$5:B9),1),"00")),A9)&amp;IF(B9&lt;&gt;"",TEXT(1,"00"),TEXT(IF(A9&lt;&gt;"",1,RIGHT(C8,2)+1),"00"))</f>
        <v>ATHR0302</v>
      </c>
      <c r="D9" s="5" t="s">
        <v>34</v>
      </c>
    </row>
    <row r="10" spans="1:4" x14ac:dyDescent="0.15">
      <c r="A10" s="27" t="str">
        <f>IF(B10="","",($B$1&amp;TEXT(IF(B10="","",COUNTA($B$5:B10)),"00")))</f>
        <v>ATHR04</v>
      </c>
      <c r="B10" s="23" t="s">
        <v>206</v>
      </c>
      <c r="C10" s="25" t="str">
        <f>IF(B10="",($B$1&amp;TEXT(IF(B10="",COUNTA($B$5:B10),1),"00")),A10)&amp;IF(B10&lt;&gt;"",TEXT(1,"00"),TEXT(IF(A10&lt;&gt;"",1,RIGHT(C9,2)+1),"00"))</f>
        <v>ATHR0401</v>
      </c>
      <c r="D10" s="5" t="s">
        <v>37</v>
      </c>
    </row>
    <row r="11" spans="1:4" x14ac:dyDescent="0.15">
      <c r="A11" s="27"/>
      <c r="B11" s="23"/>
      <c r="C11" s="25" t="str">
        <f>IF(B11="",($B$1&amp;TEXT(IF(B11="",COUNTA($B$5:B11),1),"00")),A11)&amp;IF(B11&lt;&gt;"",TEXT(1,"00"),TEXT(IF(A11&lt;&gt;"",1,RIGHT(C10,2)+1),"00"))</f>
        <v>ATHR0402</v>
      </c>
      <c r="D11" s="5" t="s">
        <v>38</v>
      </c>
    </row>
    <row r="12" spans="1:4" x14ac:dyDescent="0.15">
      <c r="A12" s="27"/>
      <c r="B12" s="23"/>
      <c r="C12" s="25" t="str">
        <f>IF(B12="",($B$1&amp;TEXT(IF(B12="",COUNTA($B$5:B12),1),"00")),A12)&amp;IF(B12&lt;&gt;"",TEXT(1,"00"),TEXT(IF(A12&lt;&gt;"",1,RIGHT(C11,2)+1),"00"))</f>
        <v>ATHR0403</v>
      </c>
      <c r="D12" s="5" t="s">
        <v>39</v>
      </c>
    </row>
    <row r="13" spans="1:4" x14ac:dyDescent="0.15">
      <c r="A13" s="27" t="str">
        <f>IF(B13="","",($B$1&amp;TEXT(IF(B13="","",COUNTA($B$5:B13)),"00")))</f>
        <v>ATHR05</v>
      </c>
      <c r="B13" s="23" t="s">
        <v>40</v>
      </c>
      <c r="C13" s="25" t="str">
        <f>IF(B13="",($B$1&amp;TEXT(IF(B13="",COUNTA($B$5:B13),1),"00")),A13)&amp;IF(B13&lt;&gt;"",TEXT(1,"00"),TEXT(IF(A13&lt;&gt;"",1,RIGHT(C12,2)+1),"00"))</f>
        <v>ATHR0501</v>
      </c>
      <c r="D13" s="5" t="s">
        <v>41</v>
      </c>
    </row>
    <row r="14" spans="1:4" x14ac:dyDescent="0.15">
      <c r="A14" s="27" t="str">
        <f>IF(B14="","",($B$1&amp;TEXT(IF(B14="","",COUNTA($B$5:B14)),"00")))</f>
        <v/>
      </c>
      <c r="B14" s="23"/>
      <c r="C14" s="25" t="str">
        <f>IF(B14="",($B$1&amp;TEXT(IF(B14="",COUNTA($B$5:B14),1),"00")),A14)&amp;IF(B14&lt;&gt;"",TEXT(1,"00"),TEXT(IF(A14&lt;&gt;"",1,RIGHT(C13,2)+1),"00"))</f>
        <v>ATHR0502</v>
      </c>
      <c r="D14" s="5" t="s">
        <v>42</v>
      </c>
    </row>
    <row r="15" spans="1:4" x14ac:dyDescent="0.15">
      <c r="A15" s="52" t="str">
        <f>IF(B15="","",($B$1&amp;TEXT(IF(B15="","",COUNTA($B$5:B15)),"00")))</f>
        <v>ATHR06</v>
      </c>
      <c r="B15" s="23" t="s">
        <v>43</v>
      </c>
      <c r="C15" s="25" t="str">
        <f>IF(B15="",($B$1&amp;TEXT(IF(B15="",COUNTA($B$5:B15),1),"00")),A15)&amp;IF(B15&lt;&gt;"",TEXT(1,"00"),TEXT(IF(A15&lt;&gt;"",1,RIGHT(C14,2)+1),"00"))</f>
        <v>ATHR0601</v>
      </c>
      <c r="D15" s="5" t="s">
        <v>44</v>
      </c>
    </row>
    <row r="16" spans="1:4" x14ac:dyDescent="0.15">
      <c r="A16" s="29"/>
      <c r="B16" s="23"/>
      <c r="C16" s="25" t="str">
        <f>IF(B16="",($B$1&amp;TEXT(IF(B16="",COUNTA($B$5:B16),1),"00")),A16)&amp;IF(B16&lt;&gt;"",TEXT(1,"00"),TEXT(IF(A16&lt;&gt;"",1,RIGHT(C15,2)+1),"00"))</f>
        <v>ATHR0602</v>
      </c>
      <c r="D16" s="5" t="s">
        <v>45</v>
      </c>
    </row>
    <row r="17" spans="1:4" x14ac:dyDescent="0.15">
      <c r="A17" s="29" t="str">
        <f>IF(B17="","",($B$1&amp;TEXT(IF(B17="","",COUNTA($B$5:B17)),"00")))</f>
        <v/>
      </c>
      <c r="B17" s="23"/>
      <c r="C17" s="25" t="str">
        <f>IF(B17="",($B$1&amp;TEXT(IF(B17="",COUNTA($B$5:B17),1),"00")),A17)&amp;IF(B17&lt;&gt;"",TEXT(1,"00"),TEXT(IF(A17&lt;&gt;"",1,RIGHT(C16,2)+1),"00"))</f>
        <v>ATHR0603</v>
      </c>
      <c r="D17" s="5" t="s">
        <v>207</v>
      </c>
    </row>
    <row r="18" spans="1:4" x14ac:dyDescent="0.15">
      <c r="A18" s="28" t="str">
        <f>IF(B18="","",($B$1&amp;TEXT(IF(B18="","",COUNTA($B$5:B18)),"00")))</f>
        <v>ATHR07</v>
      </c>
      <c r="B18" s="23" t="s">
        <v>47</v>
      </c>
      <c r="C18" s="25" t="str">
        <f>IF(B18="",($B$1&amp;TEXT(IF(B18="",COUNTA($B$5:B18),1),"00")),A18)&amp;IF(B18&lt;&gt;"",TEXT(1,"00"),TEXT(IF(A18&lt;&gt;"",1,RIGHT(C17,2)+1),"00"))</f>
        <v>ATHR0701</v>
      </c>
      <c r="D18" s="5" t="s">
        <v>46</v>
      </c>
    </row>
    <row r="19" spans="1:4" x14ac:dyDescent="0.15">
      <c r="A19" s="28" t="str">
        <f>IF(B19="","",($B$1&amp;TEXT(IF(B19="","",COUNTA($B$5:B19)),"00")))</f>
        <v>ATHR08</v>
      </c>
      <c r="B19" s="23" t="s">
        <v>48</v>
      </c>
      <c r="C19" s="25" t="str">
        <f>IF(B19="",($B$1&amp;TEXT(IF(B19="",COUNTA($B$5:B19),1),"00")),A19)&amp;IF(B19&lt;&gt;"",TEXT(1,"00"),TEXT(IF(A19&lt;&gt;"",1,RIGHT(C18,2)+1),"00"))</f>
        <v>ATHR0801</v>
      </c>
      <c r="D19" s="5" t="s">
        <v>49</v>
      </c>
    </row>
    <row r="20" spans="1:4" x14ac:dyDescent="0.15">
      <c r="A20" s="28"/>
      <c r="B20" s="23"/>
      <c r="C20" s="25" t="str">
        <f>IF(B20="",($B$1&amp;TEXT(IF(B20="",COUNTA($B$5:B20),1),"00")),A20)&amp;IF(B20&lt;&gt;"",TEXT(1,"00"),TEXT(IF(A20&lt;&gt;"",1,RIGHT(C19,2)+1),"00"))</f>
        <v>ATHR0802</v>
      </c>
      <c r="D20" s="5" t="s">
        <v>50</v>
      </c>
    </row>
    <row r="21" spans="1:4" x14ac:dyDescent="0.15">
      <c r="A21" s="29" t="str">
        <f>IF(B21="","",($B$1&amp;TEXT(IF(B21="","",COUNTA($B$5:B21)),"00")))</f>
        <v>ATHR09</v>
      </c>
      <c r="B21" s="23" t="s">
        <v>51</v>
      </c>
      <c r="C21" s="25" t="str">
        <f>IF(B21="",($B$1&amp;TEXT(IF(B21="",COUNTA($B$5:B21),1),"00")),A21)&amp;IF(B21&lt;&gt;"",TEXT(1,"00"),TEXT(IF(A21&lt;&gt;"",1,RIGHT(C20,2)+1),"00"))</f>
        <v>ATHR0901</v>
      </c>
      <c r="D21" s="5" t="s">
        <v>52</v>
      </c>
    </row>
    <row r="22" spans="1:4" x14ac:dyDescent="0.15">
      <c r="A22" s="29"/>
      <c r="B22" s="23"/>
      <c r="C22" s="25" t="str">
        <f>IF(B22="",($B$1&amp;TEXT(IF(B22="",COUNTA($B$5:B22),1),"00")),A22)&amp;IF(B22&lt;&gt;"",TEXT(1,"00"),TEXT(IF(A22&lt;&gt;"",1,RIGHT(C21,2)+1),"00"))</f>
        <v>ATHR0902</v>
      </c>
      <c r="D22" s="5" t="s">
        <v>208</v>
      </c>
    </row>
    <row r="23" spans="1:4" x14ac:dyDescent="0.15">
      <c r="A23" s="29"/>
      <c r="B23" s="23"/>
      <c r="C23" s="25" t="str">
        <f>IF(B23="",($B$1&amp;TEXT(IF(B23="",COUNTA($B$5:B23),1),"00")),A23)&amp;IF(B23&lt;&gt;"",TEXT(1,"00"),TEXT(IF(A23&lt;&gt;"",1,RIGHT(C22,2)+1),"00"))</f>
        <v>ATHR0903</v>
      </c>
      <c r="D23" s="5" t="s">
        <v>53</v>
      </c>
    </row>
    <row r="24" spans="1:4" x14ac:dyDescent="0.15">
      <c r="A24" s="30"/>
      <c r="B24" s="24"/>
      <c r="C24" s="25"/>
      <c r="D24" s="5"/>
    </row>
  </sheetData>
  <phoneticPr fontId="2"/>
  <conditionalFormatting sqref="A5:B6">
    <cfRule type="expression" dxfId="297" priority="111">
      <formula>A5&lt;&gt;""</formula>
    </cfRule>
  </conditionalFormatting>
  <conditionalFormatting sqref="B8:B9">
    <cfRule type="expression" dxfId="296" priority="110">
      <formula>B8&lt;&gt;""</formula>
    </cfRule>
  </conditionalFormatting>
  <conditionalFormatting sqref="B13">
    <cfRule type="expression" dxfId="295" priority="107">
      <formula>B13&lt;&gt;""</formula>
    </cfRule>
  </conditionalFormatting>
  <conditionalFormatting sqref="B10:B12">
    <cfRule type="expression" dxfId="294" priority="108">
      <formula>B10&lt;&gt;""</formula>
    </cfRule>
  </conditionalFormatting>
  <conditionalFormatting sqref="B19:B20">
    <cfRule type="expression" dxfId="293" priority="104">
      <formula>B19&lt;&gt;""</formula>
    </cfRule>
  </conditionalFormatting>
  <conditionalFormatting sqref="B15:B16">
    <cfRule type="expression" dxfId="292" priority="106">
      <formula>B15&lt;&gt;""</formula>
    </cfRule>
  </conditionalFormatting>
  <conditionalFormatting sqref="B18">
    <cfRule type="expression" dxfId="291" priority="105">
      <formula>B18&lt;&gt;""</formula>
    </cfRule>
  </conditionalFormatting>
  <conditionalFormatting sqref="B21:B23">
    <cfRule type="expression" dxfId="290" priority="103">
      <formula>B21&lt;&gt;""</formula>
    </cfRule>
  </conditionalFormatting>
  <conditionalFormatting sqref="A10:A12">
    <cfRule type="expression" dxfId="289" priority="98">
      <formula>A10&lt;&gt;""</formula>
    </cfRule>
  </conditionalFormatting>
  <conditionalFormatting sqref="A15:A16">
    <cfRule type="expression" dxfId="288" priority="96">
      <formula>A15&lt;&gt;""</formula>
    </cfRule>
  </conditionalFormatting>
  <conditionalFormatting sqref="A18">
    <cfRule type="expression" dxfId="287" priority="95">
      <formula>A18&lt;&gt;""</formula>
    </cfRule>
  </conditionalFormatting>
  <conditionalFormatting sqref="A19:A20">
    <cfRule type="expression" dxfId="286" priority="94">
      <formula>A19&lt;&gt;""</formula>
    </cfRule>
  </conditionalFormatting>
  <conditionalFormatting sqref="A21:A23">
    <cfRule type="expression" dxfId="285" priority="93">
      <formula>A21&lt;&gt;""</formula>
    </cfRule>
  </conditionalFormatting>
  <conditionalFormatting sqref="A18">
    <cfRule type="expression" dxfId="284" priority="90">
      <formula>A18&lt;&gt;""</formula>
    </cfRule>
  </conditionalFormatting>
  <conditionalFormatting sqref="A19:A20">
    <cfRule type="expression" dxfId="283" priority="89">
      <formula>A19&lt;&gt;""</formula>
    </cfRule>
  </conditionalFormatting>
  <conditionalFormatting sqref="A8:A9">
    <cfRule type="expression" dxfId="282" priority="86">
      <formula>A8&lt;&gt;""</formula>
    </cfRule>
  </conditionalFormatting>
  <conditionalFormatting sqref="A19:A20">
    <cfRule type="expression" dxfId="281" priority="80">
      <formula>A19&lt;&gt;""</formula>
    </cfRule>
  </conditionalFormatting>
  <conditionalFormatting sqref="A10:A12">
    <cfRule type="expression" dxfId="280" priority="84">
      <formula>A10&lt;&gt;""</formula>
    </cfRule>
  </conditionalFormatting>
  <conditionalFormatting sqref="A15:A16">
    <cfRule type="expression" dxfId="279" priority="82">
      <formula>A15&lt;&gt;""</formula>
    </cfRule>
  </conditionalFormatting>
  <conditionalFormatting sqref="A18">
    <cfRule type="expression" dxfId="278" priority="81">
      <formula>A18&lt;&gt;""</formula>
    </cfRule>
  </conditionalFormatting>
  <conditionalFormatting sqref="A18">
    <cfRule type="expression" dxfId="277" priority="75">
      <formula>A18&lt;&gt;""</formula>
    </cfRule>
  </conditionalFormatting>
  <conditionalFormatting sqref="A21:A23">
    <cfRule type="expression" dxfId="276" priority="79">
      <formula>A21&lt;&gt;""</formula>
    </cfRule>
  </conditionalFormatting>
  <conditionalFormatting sqref="A19:A20">
    <cfRule type="expression" dxfId="275" priority="74">
      <formula>A19&lt;&gt;""</formula>
    </cfRule>
  </conditionalFormatting>
  <conditionalFormatting sqref="A13">
    <cfRule type="expression" dxfId="274" priority="71">
      <formula>A13&lt;&gt;""</formula>
    </cfRule>
  </conditionalFormatting>
  <conditionalFormatting sqref="B24">
    <cfRule type="expression" dxfId="273" priority="23">
      <formula>B24&lt;&gt;""</formula>
    </cfRule>
  </conditionalFormatting>
  <conditionalFormatting sqref="A24">
    <cfRule type="expression" dxfId="272" priority="22">
      <formula>A24&lt;&gt;""</formula>
    </cfRule>
  </conditionalFormatting>
  <conditionalFormatting sqref="A24">
    <cfRule type="expression" dxfId="271" priority="21">
      <formula>A24&lt;&gt;""</formula>
    </cfRule>
  </conditionalFormatting>
  <conditionalFormatting sqref="A24">
    <cfRule type="expression" dxfId="270" priority="20">
      <formula>A24&lt;&gt;""</formula>
    </cfRule>
  </conditionalFormatting>
  <conditionalFormatting sqref="A24">
    <cfRule type="expression" dxfId="269" priority="19">
      <formula>A24&lt;&gt;""</formula>
    </cfRule>
  </conditionalFormatting>
  <conditionalFormatting sqref="A24">
    <cfRule type="expression" dxfId="268" priority="18">
      <formula>A24&lt;&gt;""</formula>
    </cfRule>
  </conditionalFormatting>
  <conditionalFormatting sqref="B7">
    <cfRule type="expression" dxfId="267" priority="17">
      <formula>B7&lt;&gt;""</formula>
    </cfRule>
  </conditionalFormatting>
  <conditionalFormatting sqref="A7">
    <cfRule type="expression" dxfId="266" priority="16">
      <formula>A7&lt;&gt;""</formula>
    </cfRule>
  </conditionalFormatting>
  <conditionalFormatting sqref="B14">
    <cfRule type="expression" dxfId="265" priority="13">
      <formula>B14&lt;&gt;""</formula>
    </cfRule>
  </conditionalFormatting>
  <conditionalFormatting sqref="A14">
    <cfRule type="expression" dxfId="264" priority="12">
      <formula>A14&lt;&gt;""</formula>
    </cfRule>
  </conditionalFormatting>
  <conditionalFormatting sqref="A17">
    <cfRule type="expression" dxfId="263" priority="10">
      <formula>A17&lt;&gt;""</formula>
    </cfRule>
  </conditionalFormatting>
  <conditionalFormatting sqref="A17">
    <cfRule type="expression" dxfId="262" priority="9">
      <formula>A17&lt;&gt;""</formula>
    </cfRule>
  </conditionalFormatting>
  <conditionalFormatting sqref="B17">
    <cfRule type="expression" dxfId="261" priority="11">
      <formula>B17&lt;&gt;""</formula>
    </cfRule>
  </conditionalFormatting>
  <hyperlinks>
    <hyperlink ref="A21" location="PRPT01!A1" display="PRPT01!A1"/>
    <hyperlink ref="A17"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9" activePane="bottomLeft" state="frozen"/>
      <selection pane="bottomLeft" activeCell="F8" sqref="F8"/>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COUNTA($D$9:$D$65497)</f>
        <v>3</v>
      </c>
      <c r="D2" s="21" t="str">
        <f>大中項目!B1</f>
        <v>ATHR</v>
      </c>
      <c r="E2" s="31" t="str">
        <f>大中項目!$A$21</f>
        <v>ATHR09</v>
      </c>
      <c r="F2" s="9" t="s">
        <v>25</v>
      </c>
      <c r="G2" s="9" t="s">
        <v>187</v>
      </c>
      <c r="H2" s="8"/>
    </row>
    <row r="3" spans="1:9" x14ac:dyDescent="0.15">
      <c r="A3" s="76"/>
      <c r="B3" s="77"/>
      <c r="C3" s="79"/>
      <c r="D3" s="21" t="str">
        <f>大中項目!B2</f>
        <v>認証</v>
      </c>
      <c r="E3" s="31" t="str">
        <f>大中項目!$B$21</f>
        <v>ロール階層機能</v>
      </c>
      <c r="F3" s="9">
        <v>42306</v>
      </c>
      <c r="G3" s="9">
        <v>43076</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42" customHeight="1" x14ac:dyDescent="0.15">
      <c r="A6" s="83" t="s">
        <v>142</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89" x14ac:dyDescent="0.15">
      <c r="A9" s="12" t="str">
        <f>大中項目!$C$21</f>
        <v>ATHR0901</v>
      </c>
      <c r="B9" s="20">
        <f t="shared" ref="B9:B11" ca="1" si="0">IF(A9&lt;&gt;"",1,INDIRECT(ADDRESS(ROW(B9)-1,COLUMN(B9),4))+1)</f>
        <v>1</v>
      </c>
      <c r="C9" s="13" t="s">
        <v>26</v>
      </c>
      <c r="D9" s="14" t="s">
        <v>106</v>
      </c>
      <c r="E9" s="14" t="s">
        <v>107</v>
      </c>
      <c r="F9" s="42" t="s">
        <v>108</v>
      </c>
      <c r="G9" s="14" t="s">
        <v>109</v>
      </c>
      <c r="H9" s="14" t="s">
        <v>215</v>
      </c>
      <c r="I9" s="15" t="s">
        <v>27</v>
      </c>
    </row>
    <row r="10" spans="1:9" ht="351" x14ac:dyDescent="0.15">
      <c r="A10" s="12" t="str">
        <f>大中項目!$C$22</f>
        <v>ATHR0902</v>
      </c>
      <c r="B10" s="20">
        <f t="shared" ca="1" si="0"/>
        <v>1</v>
      </c>
      <c r="C10" s="13" t="s">
        <v>26</v>
      </c>
      <c r="D10" s="14" t="s">
        <v>204</v>
      </c>
      <c r="E10" s="14" t="s">
        <v>205</v>
      </c>
      <c r="F10" s="43" t="s">
        <v>222</v>
      </c>
      <c r="G10" s="14" t="s">
        <v>213</v>
      </c>
      <c r="H10" s="14" t="s">
        <v>110</v>
      </c>
      <c r="I10" s="15"/>
    </row>
    <row r="11" spans="1:9" ht="378" x14ac:dyDescent="0.15">
      <c r="A11" s="31" t="str">
        <f>大中項目!$C$23</f>
        <v>ATHR0903</v>
      </c>
      <c r="B11" s="22">
        <f t="shared" ca="1" si="0"/>
        <v>1</v>
      </c>
      <c r="C11" s="13" t="s">
        <v>26</v>
      </c>
      <c r="D11" s="14" t="s">
        <v>111</v>
      </c>
      <c r="E11" s="14" t="s">
        <v>112</v>
      </c>
      <c r="F11" s="43" t="s">
        <v>113</v>
      </c>
      <c r="G11" s="14" t="s">
        <v>114</v>
      </c>
      <c r="H11" s="14" t="s">
        <v>214</v>
      </c>
      <c r="I11" s="15" t="s">
        <v>27</v>
      </c>
    </row>
  </sheetData>
  <mergeCells count="5">
    <mergeCell ref="A1:B1"/>
    <mergeCell ref="A2:B3"/>
    <mergeCell ref="C2:C3"/>
    <mergeCell ref="A5:I5"/>
    <mergeCell ref="A6:I6"/>
  </mergeCells>
  <phoneticPr fontId="2"/>
  <conditionalFormatting sqref="B9:B11">
    <cfRule type="expression" dxfId="9" priority="36">
      <formula>B9&lt;&gt;""</formula>
    </cfRule>
  </conditionalFormatting>
  <conditionalFormatting sqref="B9">
    <cfRule type="expression" dxfId="8" priority="22">
      <formula>B9&lt;&gt;""</formula>
    </cfRule>
  </conditionalFormatting>
  <conditionalFormatting sqref="B9">
    <cfRule type="expression" dxfId="7" priority="21">
      <formula>B9&lt;&gt;""</formula>
    </cfRule>
  </conditionalFormatting>
  <conditionalFormatting sqref="B9">
    <cfRule type="expression" dxfId="6" priority="20">
      <formula>B9&lt;&gt;""</formula>
    </cfRule>
  </conditionalFormatting>
  <conditionalFormatting sqref="B10">
    <cfRule type="expression" dxfId="5" priority="19">
      <formula>B10&lt;&gt;""</formula>
    </cfRule>
  </conditionalFormatting>
  <conditionalFormatting sqref="B10">
    <cfRule type="expression" dxfId="4" priority="18">
      <formula>B10&lt;&gt;""</formula>
    </cfRule>
  </conditionalFormatting>
  <conditionalFormatting sqref="B10">
    <cfRule type="expression" dxfId="3" priority="17">
      <formula>B10&lt;&gt;""</formula>
    </cfRule>
  </conditionalFormatting>
  <conditionalFormatting sqref="B11">
    <cfRule type="expression" dxfId="2" priority="16">
      <formula>B11&lt;&gt;""</formula>
    </cfRule>
  </conditionalFormatting>
  <conditionalFormatting sqref="B11">
    <cfRule type="expression" dxfId="1" priority="15">
      <formula>B11&lt;&gt;""</formula>
    </cfRule>
  </conditionalFormatting>
  <conditionalFormatting sqref="B11">
    <cfRule type="expression" dxfId="0" priority="14">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46"/>
  <sheetViews>
    <sheetView zoomScale="85" zoomScaleNormal="85"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72" t="s">
        <v>6</v>
      </c>
      <c r="B1" s="73"/>
      <c r="C1" s="6" t="s">
        <v>7</v>
      </c>
      <c r="D1" s="6" t="s">
        <v>8</v>
      </c>
      <c r="E1" s="6" t="s">
        <v>9</v>
      </c>
      <c r="F1" s="6" t="s">
        <v>10</v>
      </c>
      <c r="G1" s="6" t="s">
        <v>11</v>
      </c>
      <c r="H1" s="7" t="s">
        <v>12</v>
      </c>
    </row>
    <row r="2" spans="1:10" x14ac:dyDescent="0.15">
      <c r="A2" s="74" t="s">
        <v>20</v>
      </c>
      <c r="B2" s="75"/>
      <c r="C2" s="78">
        <f>COUNTA($D$9:$D$65530)</f>
        <v>1</v>
      </c>
      <c r="D2" s="21" t="str">
        <f>大中項目!B1</f>
        <v>ATHR</v>
      </c>
      <c r="E2" s="19" t="str">
        <f>大中項目!$A$5</f>
        <v>ATHR01</v>
      </c>
      <c r="F2" s="9" t="s">
        <v>25</v>
      </c>
      <c r="G2" s="9"/>
      <c r="H2" s="8"/>
    </row>
    <row r="3" spans="1:10" x14ac:dyDescent="0.15">
      <c r="A3" s="76"/>
      <c r="B3" s="77"/>
      <c r="C3" s="79"/>
      <c r="D3" s="21" t="str">
        <f>大中項目!B2</f>
        <v>認証</v>
      </c>
      <c r="E3" s="19" t="str">
        <f>大中項目!$B$5</f>
        <v>アクセスポリシーの記述方法</v>
      </c>
      <c r="F3" s="9">
        <v>42306</v>
      </c>
      <c r="G3" s="9"/>
      <c r="H3" s="9"/>
    </row>
    <row r="4" spans="1:10" x14ac:dyDescent="0.15">
      <c r="A4" s="10"/>
      <c r="B4" s="10"/>
      <c r="C4" s="10"/>
      <c r="D4" s="10"/>
      <c r="E4" s="10"/>
      <c r="F4" s="10"/>
      <c r="G4" s="10"/>
      <c r="H4" s="10"/>
      <c r="I4" s="10"/>
    </row>
    <row r="5" spans="1:10" x14ac:dyDescent="0.15">
      <c r="A5" s="80" t="s">
        <v>13</v>
      </c>
      <c r="B5" s="81"/>
      <c r="C5" s="81"/>
      <c r="D5" s="81"/>
      <c r="E5" s="81"/>
      <c r="F5" s="81"/>
      <c r="G5" s="81"/>
      <c r="H5" s="81"/>
      <c r="I5" s="82"/>
    </row>
    <row r="6" spans="1:10" ht="42" customHeight="1" x14ac:dyDescent="0.15">
      <c r="A6" s="83" t="s">
        <v>14</v>
      </c>
      <c r="B6" s="84"/>
      <c r="C6" s="84"/>
      <c r="D6" s="84"/>
      <c r="E6" s="84"/>
      <c r="F6" s="84"/>
      <c r="G6" s="84"/>
      <c r="H6" s="84"/>
      <c r="I6" s="85"/>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27" x14ac:dyDescent="0.15">
      <c r="A9" s="12" t="str">
        <f>大中項目!$C$5</f>
        <v>ATHR0101</v>
      </c>
      <c r="B9" s="20">
        <f t="shared" ref="B9:B44" ca="1" si="0">IF(A9&lt;&gt;"",1,INDIRECT(ADDRESS(ROW(B9)-1,COLUMN(B9),4))+1)</f>
        <v>1</v>
      </c>
      <c r="C9" s="49" t="s">
        <v>26</v>
      </c>
      <c r="D9" s="50" t="s">
        <v>126</v>
      </c>
      <c r="E9" s="50"/>
      <c r="F9" s="50"/>
      <c r="G9" s="50"/>
      <c r="H9" s="50"/>
      <c r="I9" s="51"/>
      <c r="J9" s="54" t="s">
        <v>146</v>
      </c>
    </row>
    <row r="10" spans="1:10" x14ac:dyDescent="0.15">
      <c r="A10" s="12" t="str">
        <f>大中項目!$C$6</f>
        <v>ATHR0102</v>
      </c>
      <c r="B10" s="20">
        <f t="shared" ca="1" si="0"/>
        <v>1</v>
      </c>
      <c r="C10" s="13"/>
      <c r="D10" s="14"/>
      <c r="E10" s="14"/>
      <c r="F10" s="33"/>
      <c r="G10" s="17"/>
      <c r="H10" s="17"/>
      <c r="I10" s="15"/>
    </row>
    <row r="11" spans="1:10" x14ac:dyDescent="0.15">
      <c r="A11" s="16"/>
      <c r="B11" s="20">
        <f t="shared" ca="1" si="0"/>
        <v>2</v>
      </c>
      <c r="C11" s="13"/>
      <c r="D11" s="17"/>
      <c r="E11" s="17"/>
      <c r="F11" s="17"/>
      <c r="G11" s="17"/>
      <c r="H11" s="17"/>
      <c r="I11" s="15"/>
    </row>
    <row r="12" spans="1:10" x14ac:dyDescent="0.15">
      <c r="A12" s="16"/>
      <c r="B12" s="20">
        <f t="shared" ca="1" si="0"/>
        <v>3</v>
      </c>
      <c r="C12" s="13"/>
      <c r="D12" s="17"/>
      <c r="E12" s="17"/>
      <c r="F12" s="17"/>
      <c r="G12" s="17"/>
      <c r="H12" s="17"/>
      <c r="I12" s="15"/>
    </row>
    <row r="13" spans="1:10" x14ac:dyDescent="0.15">
      <c r="A13" s="16"/>
      <c r="B13" s="20">
        <f t="shared" ca="1" si="0"/>
        <v>4</v>
      </c>
      <c r="C13" s="13"/>
      <c r="D13" s="17"/>
      <c r="E13" s="17"/>
      <c r="F13" s="17"/>
      <c r="G13" s="17"/>
      <c r="H13" s="17"/>
      <c r="I13" s="15"/>
    </row>
    <row r="14" spans="1:10" x14ac:dyDescent="0.15">
      <c r="A14" s="16"/>
      <c r="B14" s="20">
        <f t="shared" ca="1" si="0"/>
        <v>5</v>
      </c>
      <c r="C14" s="13"/>
      <c r="D14" s="17"/>
      <c r="E14" s="17"/>
      <c r="F14" s="17"/>
      <c r="G14" s="17"/>
      <c r="H14" s="17"/>
      <c r="I14" s="15"/>
    </row>
    <row r="15" spans="1:10" x14ac:dyDescent="0.15">
      <c r="A15" s="16"/>
      <c r="B15" s="20">
        <f t="shared" ca="1" si="0"/>
        <v>6</v>
      </c>
      <c r="C15" s="13"/>
      <c r="D15" s="17"/>
      <c r="E15" s="17"/>
      <c r="F15" s="17"/>
      <c r="G15" s="17"/>
      <c r="H15" s="17"/>
      <c r="I15" s="15"/>
    </row>
    <row r="16" spans="1:10" x14ac:dyDescent="0.15">
      <c r="A16" s="16"/>
      <c r="B16" s="20">
        <f t="shared" ca="1" si="0"/>
        <v>7</v>
      </c>
      <c r="C16" s="13"/>
      <c r="D16" s="17"/>
      <c r="E16" s="17"/>
      <c r="F16" s="17"/>
      <c r="G16" s="17"/>
      <c r="H16" s="17"/>
      <c r="I16" s="15"/>
    </row>
    <row r="17" spans="1:9" x14ac:dyDescent="0.15">
      <c r="A17" s="16"/>
      <c r="B17" s="20">
        <f t="shared" ca="1" si="0"/>
        <v>8</v>
      </c>
      <c r="C17" s="13"/>
      <c r="D17" s="17"/>
      <c r="E17" s="17"/>
      <c r="F17" s="17"/>
      <c r="G17" s="17"/>
      <c r="H17" s="17"/>
      <c r="I17" s="15"/>
    </row>
    <row r="18" spans="1:9" x14ac:dyDescent="0.15">
      <c r="A18" s="16"/>
      <c r="B18" s="20">
        <f t="shared" ca="1" si="0"/>
        <v>9</v>
      </c>
      <c r="C18" s="13"/>
      <c r="D18" s="17"/>
      <c r="E18" s="17"/>
      <c r="F18" s="17"/>
      <c r="G18" s="17"/>
      <c r="H18" s="17"/>
      <c r="I18" s="15"/>
    </row>
    <row r="19" spans="1:9" x14ac:dyDescent="0.15">
      <c r="A19" s="16"/>
      <c r="B19" s="20">
        <f t="shared" ca="1" si="0"/>
        <v>10</v>
      </c>
      <c r="C19" s="13"/>
      <c r="D19" s="17"/>
      <c r="E19" s="17"/>
      <c r="F19" s="17"/>
      <c r="G19" s="17"/>
      <c r="H19" s="17"/>
      <c r="I19" s="15"/>
    </row>
    <row r="20" spans="1:9" x14ac:dyDescent="0.15">
      <c r="A20" s="16"/>
      <c r="B20" s="20">
        <f t="shared" ca="1" si="0"/>
        <v>11</v>
      </c>
      <c r="C20" s="13"/>
      <c r="D20" s="17"/>
      <c r="E20" s="17"/>
      <c r="F20" s="17"/>
      <c r="G20" s="17"/>
      <c r="H20" s="17"/>
      <c r="I20" s="15"/>
    </row>
    <row r="21" spans="1:9" x14ac:dyDescent="0.15">
      <c r="A21" s="16"/>
      <c r="B21" s="20">
        <f t="shared" ca="1" si="0"/>
        <v>12</v>
      </c>
      <c r="C21" s="13"/>
      <c r="D21" s="17"/>
      <c r="E21" s="17"/>
      <c r="F21" s="17"/>
      <c r="G21" s="17"/>
      <c r="H21" s="17"/>
      <c r="I21" s="15"/>
    </row>
    <row r="22" spans="1:9" x14ac:dyDescent="0.15">
      <c r="A22" s="16"/>
      <c r="B22" s="20">
        <f t="shared" ca="1" si="0"/>
        <v>13</v>
      </c>
      <c r="C22" s="13"/>
      <c r="D22" s="17"/>
      <c r="E22" s="17"/>
      <c r="F22" s="17"/>
      <c r="G22" s="17"/>
      <c r="H22" s="17"/>
      <c r="I22" s="15"/>
    </row>
    <row r="23" spans="1:9" x14ac:dyDescent="0.15">
      <c r="A23" s="16"/>
      <c r="B23" s="20">
        <f t="shared" ca="1" si="0"/>
        <v>14</v>
      </c>
      <c r="C23" s="13"/>
      <c r="D23" s="17"/>
      <c r="E23" s="17"/>
      <c r="F23" s="17"/>
      <c r="G23" s="17"/>
      <c r="H23" s="17"/>
      <c r="I23" s="15"/>
    </row>
    <row r="24" spans="1:9" x14ac:dyDescent="0.15">
      <c r="A24" s="16"/>
      <c r="B24" s="20">
        <f t="shared" ca="1" si="0"/>
        <v>15</v>
      </c>
      <c r="C24" s="13"/>
      <c r="D24" s="17"/>
      <c r="E24" s="17"/>
      <c r="F24" s="17"/>
      <c r="G24" s="17"/>
      <c r="H24" s="17"/>
      <c r="I24" s="15"/>
    </row>
    <row r="25" spans="1:9" x14ac:dyDescent="0.15">
      <c r="A25" s="16"/>
      <c r="B25" s="20">
        <f t="shared" ca="1" si="0"/>
        <v>16</v>
      </c>
      <c r="C25" s="13"/>
      <c r="D25" s="17"/>
      <c r="E25" s="17"/>
      <c r="F25" s="17"/>
      <c r="G25" s="17"/>
      <c r="H25" s="17"/>
      <c r="I25" s="15"/>
    </row>
    <row r="26" spans="1:9" x14ac:dyDescent="0.15">
      <c r="A26" s="16"/>
      <c r="B26" s="20">
        <f t="shared" ca="1" si="0"/>
        <v>17</v>
      </c>
      <c r="C26" s="13"/>
      <c r="D26" s="17"/>
      <c r="E26" s="17"/>
      <c r="F26" s="17"/>
      <c r="G26" s="17"/>
      <c r="H26" s="17"/>
      <c r="I26" s="15"/>
    </row>
    <row r="27" spans="1:9" x14ac:dyDescent="0.15">
      <c r="A27" s="16"/>
      <c r="B27" s="20">
        <f t="shared" ca="1" si="0"/>
        <v>18</v>
      </c>
      <c r="C27" s="13"/>
      <c r="D27" s="17"/>
      <c r="E27" s="17"/>
      <c r="F27" s="17"/>
      <c r="G27" s="17"/>
      <c r="H27" s="17"/>
      <c r="I27" s="15"/>
    </row>
    <row r="28" spans="1:9" x14ac:dyDescent="0.15">
      <c r="A28" s="16"/>
      <c r="B28" s="20">
        <f t="shared" ca="1" si="0"/>
        <v>19</v>
      </c>
      <c r="C28" s="13"/>
      <c r="D28" s="17"/>
      <c r="E28" s="17"/>
      <c r="F28" s="17"/>
      <c r="G28" s="17"/>
      <c r="H28" s="17"/>
      <c r="I28" s="15"/>
    </row>
    <row r="29" spans="1:9" x14ac:dyDescent="0.15">
      <c r="A29" s="16"/>
      <c r="B29" s="20">
        <f t="shared" ca="1" si="0"/>
        <v>20</v>
      </c>
      <c r="C29" s="13"/>
      <c r="D29" s="17"/>
      <c r="E29" s="17"/>
      <c r="F29" s="17"/>
      <c r="G29" s="17"/>
      <c r="H29" s="17"/>
      <c r="I29" s="15"/>
    </row>
    <row r="30" spans="1:9" x14ac:dyDescent="0.15">
      <c r="A30" s="16"/>
      <c r="B30" s="20">
        <f t="shared" ca="1" si="0"/>
        <v>21</v>
      </c>
      <c r="C30" s="13"/>
      <c r="D30" s="17"/>
      <c r="E30" s="17"/>
      <c r="F30" s="17"/>
      <c r="G30" s="17"/>
      <c r="H30" s="17"/>
      <c r="I30" s="15"/>
    </row>
    <row r="31" spans="1:9" x14ac:dyDescent="0.15">
      <c r="A31" s="16"/>
      <c r="B31" s="20">
        <f t="shared" ca="1" si="0"/>
        <v>22</v>
      </c>
      <c r="C31" s="13"/>
      <c r="D31" s="17"/>
      <c r="E31" s="17"/>
      <c r="F31" s="17"/>
      <c r="G31" s="17"/>
      <c r="H31" s="17"/>
      <c r="I31" s="15"/>
    </row>
    <row r="32" spans="1:9" x14ac:dyDescent="0.15">
      <c r="A32" s="16"/>
      <c r="B32" s="20">
        <f t="shared" ca="1" si="0"/>
        <v>23</v>
      </c>
      <c r="C32" s="13"/>
      <c r="D32" s="17"/>
      <c r="E32" s="17"/>
      <c r="F32" s="17"/>
      <c r="G32" s="17"/>
      <c r="H32" s="17"/>
      <c r="I32" s="15"/>
    </row>
    <row r="33" spans="1:9" x14ac:dyDescent="0.15">
      <c r="A33" s="16"/>
      <c r="B33" s="20">
        <f t="shared" ca="1" si="0"/>
        <v>24</v>
      </c>
      <c r="C33" s="13"/>
      <c r="D33" s="17"/>
      <c r="E33" s="17"/>
      <c r="F33" s="17"/>
      <c r="G33" s="17"/>
      <c r="H33" s="17"/>
      <c r="I33" s="15"/>
    </row>
    <row r="34" spans="1:9" x14ac:dyDescent="0.15">
      <c r="A34" s="16"/>
      <c r="B34" s="20">
        <f t="shared" ca="1" si="0"/>
        <v>25</v>
      </c>
      <c r="C34" s="13"/>
      <c r="D34" s="17"/>
      <c r="E34" s="17"/>
      <c r="F34" s="17"/>
      <c r="G34" s="17"/>
      <c r="H34" s="17"/>
      <c r="I34" s="15"/>
    </row>
    <row r="35" spans="1:9" x14ac:dyDescent="0.15">
      <c r="A35" s="16"/>
      <c r="B35" s="20">
        <f t="shared" ca="1" si="0"/>
        <v>26</v>
      </c>
      <c r="C35" s="13"/>
      <c r="D35" s="17"/>
      <c r="E35" s="17"/>
      <c r="F35" s="17"/>
      <c r="G35" s="17"/>
      <c r="H35" s="17"/>
      <c r="I35" s="15"/>
    </row>
    <row r="36" spans="1:9" x14ac:dyDescent="0.15">
      <c r="A36" s="16"/>
      <c r="B36" s="20">
        <f t="shared" ca="1" si="0"/>
        <v>27</v>
      </c>
      <c r="C36" s="13"/>
      <c r="D36" s="17"/>
      <c r="E36" s="17"/>
      <c r="F36" s="17"/>
      <c r="G36" s="17"/>
      <c r="H36" s="17"/>
      <c r="I36" s="15"/>
    </row>
    <row r="37" spans="1:9" x14ac:dyDescent="0.15">
      <c r="A37" s="16"/>
      <c r="B37" s="20">
        <f t="shared" ca="1" si="0"/>
        <v>28</v>
      </c>
      <c r="C37" s="13"/>
      <c r="D37" s="17"/>
      <c r="E37" s="17"/>
      <c r="F37" s="17"/>
      <c r="G37" s="17"/>
      <c r="H37" s="17"/>
      <c r="I37" s="15"/>
    </row>
    <row r="38" spans="1:9" x14ac:dyDescent="0.15">
      <c r="A38" s="16"/>
      <c r="B38" s="20">
        <f t="shared" ca="1" si="0"/>
        <v>29</v>
      </c>
      <c r="C38" s="13"/>
      <c r="D38" s="17"/>
      <c r="E38" s="17"/>
      <c r="F38" s="17"/>
      <c r="G38" s="17"/>
      <c r="H38" s="17"/>
      <c r="I38" s="15"/>
    </row>
    <row r="39" spans="1:9" x14ac:dyDescent="0.15">
      <c r="A39" s="16"/>
      <c r="B39" s="20">
        <f t="shared" ca="1" si="0"/>
        <v>30</v>
      </c>
      <c r="C39" s="13"/>
      <c r="D39" s="17"/>
      <c r="E39" s="17"/>
      <c r="F39" s="17"/>
      <c r="G39" s="17"/>
      <c r="H39" s="17"/>
      <c r="I39" s="15"/>
    </row>
    <row r="40" spans="1:9" x14ac:dyDescent="0.15">
      <c r="A40" s="16"/>
      <c r="B40" s="20">
        <f t="shared" ca="1" si="0"/>
        <v>31</v>
      </c>
      <c r="C40" s="13"/>
      <c r="D40" s="17"/>
      <c r="E40" s="17"/>
      <c r="F40" s="17"/>
      <c r="G40" s="17"/>
      <c r="H40" s="17"/>
      <c r="I40" s="15"/>
    </row>
    <row r="41" spans="1:9" x14ac:dyDescent="0.15">
      <c r="A41" s="16"/>
      <c r="B41" s="20">
        <f t="shared" ca="1" si="0"/>
        <v>32</v>
      </c>
      <c r="C41" s="13"/>
      <c r="D41" s="17"/>
      <c r="E41" s="17"/>
      <c r="F41" s="17"/>
      <c r="G41" s="17"/>
      <c r="H41" s="17"/>
      <c r="I41" s="15"/>
    </row>
    <row r="42" spans="1:9" x14ac:dyDescent="0.15">
      <c r="A42" s="16"/>
      <c r="B42" s="20">
        <f t="shared" ca="1" si="0"/>
        <v>33</v>
      </c>
      <c r="C42" s="13"/>
      <c r="D42" s="17"/>
      <c r="E42" s="17"/>
      <c r="F42" s="17"/>
      <c r="G42" s="17"/>
      <c r="H42" s="17"/>
      <c r="I42" s="15"/>
    </row>
    <row r="43" spans="1:9" x14ac:dyDescent="0.15">
      <c r="A43" s="16"/>
      <c r="B43" s="20">
        <f t="shared" ca="1" si="0"/>
        <v>34</v>
      </c>
      <c r="C43" s="13"/>
      <c r="D43" s="17"/>
      <c r="E43" s="17"/>
      <c r="F43" s="17"/>
      <c r="G43" s="17"/>
      <c r="H43" s="17"/>
      <c r="I43" s="15"/>
    </row>
    <row r="44" spans="1:9" x14ac:dyDescent="0.15">
      <c r="A44" s="18"/>
      <c r="B44" s="20">
        <f t="shared" ca="1" si="0"/>
        <v>35</v>
      </c>
      <c r="C44" s="13"/>
      <c r="D44" s="17"/>
      <c r="E44" s="17"/>
      <c r="F44" s="17"/>
      <c r="G44" s="17"/>
      <c r="H44" s="17"/>
      <c r="I44" s="15"/>
    </row>
    <row r="46" spans="1:9" x14ac:dyDescent="0.15">
      <c r="B46" s="32"/>
    </row>
  </sheetData>
  <mergeCells count="5">
    <mergeCell ref="A1:B1"/>
    <mergeCell ref="A2:B3"/>
    <mergeCell ref="C2:C3"/>
    <mergeCell ref="A5:I5"/>
    <mergeCell ref="A6:I6"/>
  </mergeCells>
  <phoneticPr fontId="2"/>
  <conditionalFormatting sqref="B9 A11:A18 A44 A29:A31">
    <cfRule type="expression" dxfId="260" priority="182">
      <formula>A9&lt;&gt;""</formula>
    </cfRule>
  </conditionalFormatting>
  <conditionalFormatting sqref="B9">
    <cfRule type="expression" dxfId="259" priority="110">
      <formula>B9&lt;&gt;""</formula>
    </cfRule>
  </conditionalFormatting>
  <conditionalFormatting sqref="B9">
    <cfRule type="expression" dxfId="258" priority="109">
      <formula>B9&lt;&gt;""</formula>
    </cfRule>
  </conditionalFormatting>
  <conditionalFormatting sqref="B9">
    <cfRule type="expression" dxfId="257" priority="108">
      <formula>B9&lt;&gt;""</formula>
    </cfRule>
  </conditionalFormatting>
  <conditionalFormatting sqref="B9">
    <cfRule type="expression" dxfId="256" priority="107">
      <formula>B9&lt;&gt;""</formula>
    </cfRule>
  </conditionalFormatting>
  <conditionalFormatting sqref="A25:A28 A36:A38">
    <cfRule type="expression" dxfId="255" priority="76">
      <formula>A25&lt;&gt;""</formula>
    </cfRule>
  </conditionalFormatting>
  <conditionalFormatting sqref="A19:A21">
    <cfRule type="expression" dxfId="254" priority="53">
      <formula>A19&lt;&gt;""</formula>
    </cfRule>
  </conditionalFormatting>
  <conditionalFormatting sqref="A22:A24">
    <cfRule type="expression" dxfId="253" priority="42">
      <formula>A22&lt;&gt;""</formula>
    </cfRule>
  </conditionalFormatting>
  <conditionalFormatting sqref="A32:A35">
    <cfRule type="expression" dxfId="252" priority="26">
      <formula>A32&lt;&gt;""</formula>
    </cfRule>
  </conditionalFormatting>
  <conditionalFormatting sqref="A41:A43">
    <cfRule type="expression" dxfId="251" priority="21">
      <formula>A41&lt;&gt;""</formula>
    </cfRule>
  </conditionalFormatting>
  <conditionalFormatting sqref="A39:A40">
    <cfRule type="expression" dxfId="250" priority="10">
      <formula>A39&lt;&gt;""</formula>
    </cfRule>
  </conditionalFormatting>
  <conditionalFormatting sqref="B10:B44">
    <cfRule type="expression" dxfId="249" priority="1">
      <formula>B10&lt;&gt;""</formula>
    </cfRule>
  </conditionalFormatting>
  <conditionalFormatting sqref="B10:B44">
    <cfRule type="expression" dxfId="248" priority="4">
      <formula>B10&lt;&gt;""</formula>
    </cfRule>
  </conditionalFormatting>
  <conditionalFormatting sqref="B10:B44">
    <cfRule type="expression" dxfId="247" priority="3">
      <formula>B10&lt;&gt;""</formula>
    </cfRule>
  </conditionalFormatting>
  <conditionalFormatting sqref="B10:B44">
    <cfRule type="expression" dxfId="246" priority="2">
      <formula>B10&lt;&gt;""</formula>
    </cfRule>
  </conditionalFormatting>
  <conditionalFormatting sqref="B10:B44">
    <cfRule type="expression" dxfId="245" priority="5">
      <formula>B10&lt;&gt;""</formula>
    </cfRule>
  </conditionalFormatting>
  <dataValidations count="2">
    <dataValidation type="list" allowBlank="1" showInputMessage="1" showErrorMessage="1" sqref="I9:I44">
      <formula1>"Selenium:○,Seleniumu:△,Selenium:×,JUnit:○,JUnit:△,Junit:×,手動実行,机上"</formula1>
    </dataValidation>
    <dataValidation type="list" allowBlank="1" showInputMessage="1" showErrorMessage="1" sqref="C9:C4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70" zoomScaleNormal="70" workbookViewId="0">
      <pane ySplit="8" topLeftCell="A12"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COUNTA($D$9:$D$65505)</f>
        <v>4</v>
      </c>
      <c r="D2" s="21" t="str">
        <f>大中項目!B1</f>
        <v>ATHR</v>
      </c>
      <c r="E2" s="31" t="str">
        <f>大中項目!$A$7</f>
        <v>ATHR02</v>
      </c>
      <c r="F2" s="9" t="s">
        <v>25</v>
      </c>
      <c r="G2" s="9" t="s">
        <v>187</v>
      </c>
      <c r="H2" s="8"/>
    </row>
    <row r="3" spans="1:9" x14ac:dyDescent="0.15">
      <c r="A3" s="76"/>
      <c r="B3" s="77"/>
      <c r="C3" s="79"/>
      <c r="D3" s="21" t="str">
        <f>大中項目!B2</f>
        <v>認証</v>
      </c>
      <c r="E3" s="31" t="str">
        <f>大中項目!$B$7</f>
        <v>Webリソースへの認可</v>
      </c>
      <c r="F3" s="9">
        <v>42306</v>
      </c>
      <c r="G3" s="9">
        <v>43076</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100.9" customHeight="1" x14ac:dyDescent="0.15">
      <c r="A6" s="88" t="s">
        <v>216</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35" customHeight="1" x14ac:dyDescent="0.15">
      <c r="A9" s="12" t="str">
        <f>大中項目!$C$7</f>
        <v>ATHR0201</v>
      </c>
      <c r="B9" s="20">
        <f t="shared" ref="B9:B12" ca="1" si="0">IF(A9&lt;&gt;"",1,INDIRECT(ADDRESS(ROW(B9)-1,COLUMN(B9),4))+1)</f>
        <v>1</v>
      </c>
      <c r="C9" s="13" t="s">
        <v>26</v>
      </c>
      <c r="D9" s="45" t="s">
        <v>127</v>
      </c>
      <c r="E9" s="17" t="s">
        <v>101</v>
      </c>
      <c r="F9" s="86" t="s">
        <v>100</v>
      </c>
      <c r="G9" s="17"/>
      <c r="H9" s="17" t="s">
        <v>129</v>
      </c>
      <c r="I9" s="15" t="s">
        <v>27</v>
      </c>
    </row>
    <row r="10" spans="1:9" ht="141.75" customHeight="1" x14ac:dyDescent="0.15">
      <c r="A10" s="16"/>
      <c r="B10" s="20">
        <f t="shared" ca="1" si="0"/>
        <v>2</v>
      </c>
      <c r="C10" s="13" t="s">
        <v>26</v>
      </c>
      <c r="D10" s="45" t="s">
        <v>128</v>
      </c>
      <c r="E10" s="17" t="s">
        <v>102</v>
      </c>
      <c r="F10" s="87"/>
      <c r="G10" s="17"/>
      <c r="H10" s="17" t="s">
        <v>130</v>
      </c>
      <c r="I10" s="15" t="s">
        <v>27</v>
      </c>
    </row>
    <row r="11" spans="1:9" ht="409.5" x14ac:dyDescent="0.15">
      <c r="A11" s="16"/>
      <c r="B11" s="20">
        <f t="shared" ca="1" si="0"/>
        <v>3</v>
      </c>
      <c r="C11" s="13" t="s">
        <v>26</v>
      </c>
      <c r="D11" s="47" t="s">
        <v>150</v>
      </c>
      <c r="E11" s="47" t="s">
        <v>151</v>
      </c>
      <c r="F11" s="47" t="s">
        <v>152</v>
      </c>
      <c r="G11" s="47" t="s">
        <v>153</v>
      </c>
      <c r="H11" s="47" t="s">
        <v>154</v>
      </c>
      <c r="I11" s="15" t="s">
        <v>27</v>
      </c>
    </row>
    <row r="12" spans="1:9" ht="312" customHeight="1" x14ac:dyDescent="0.15">
      <c r="A12" s="16"/>
      <c r="B12" s="20">
        <f t="shared" ca="1" si="0"/>
        <v>4</v>
      </c>
      <c r="C12" s="13" t="s">
        <v>26</v>
      </c>
      <c r="D12" s="17" t="s">
        <v>155</v>
      </c>
      <c r="E12" s="17" t="s">
        <v>157</v>
      </c>
      <c r="F12" s="17" t="s">
        <v>156</v>
      </c>
      <c r="G12" s="17" t="s">
        <v>158</v>
      </c>
      <c r="H12" s="17" t="s">
        <v>159</v>
      </c>
      <c r="I12" s="15"/>
    </row>
    <row r="13" spans="1:9" x14ac:dyDescent="0.15">
      <c r="A13" s="16"/>
      <c r="B13" s="20">
        <f t="shared" ref="B13:B19" ca="1" si="1">IF(A13&lt;&gt;"",1,INDIRECT(ADDRESS(ROW(B13)-1,COLUMN(B13),4))+1)</f>
        <v>5</v>
      </c>
      <c r="C13" s="13"/>
      <c r="D13" s="17"/>
      <c r="E13" s="17"/>
      <c r="F13" s="17"/>
      <c r="G13" s="17"/>
      <c r="H13" s="17"/>
      <c r="I13" s="15"/>
    </row>
    <row r="14" spans="1:9" x14ac:dyDescent="0.15">
      <c r="A14" s="16"/>
      <c r="B14" s="20">
        <f t="shared" ca="1" si="1"/>
        <v>6</v>
      </c>
      <c r="C14" s="13"/>
      <c r="D14" s="17"/>
      <c r="E14" s="17"/>
      <c r="F14" s="17"/>
      <c r="G14" s="17"/>
      <c r="H14" s="17"/>
      <c r="I14" s="15"/>
    </row>
    <row r="15" spans="1:9" x14ac:dyDescent="0.15">
      <c r="A15" s="16"/>
      <c r="B15" s="20">
        <f t="shared" ca="1" si="1"/>
        <v>7</v>
      </c>
      <c r="C15" s="13"/>
      <c r="D15" s="17"/>
      <c r="E15" s="17"/>
      <c r="F15" s="17"/>
      <c r="G15" s="17"/>
      <c r="H15" s="17"/>
      <c r="I15" s="15"/>
    </row>
    <row r="16" spans="1:9" x14ac:dyDescent="0.15">
      <c r="A16" s="16"/>
      <c r="B16" s="20">
        <f t="shared" ca="1" si="1"/>
        <v>8</v>
      </c>
      <c r="C16" s="13"/>
      <c r="D16" s="17"/>
      <c r="E16" s="17"/>
      <c r="F16" s="17"/>
      <c r="G16" s="17"/>
      <c r="H16" s="17"/>
      <c r="I16" s="15"/>
    </row>
    <row r="17" spans="1:9" x14ac:dyDescent="0.15">
      <c r="A17" s="16"/>
      <c r="B17" s="20">
        <f t="shared" ca="1" si="1"/>
        <v>9</v>
      </c>
      <c r="C17" s="13"/>
      <c r="D17" s="17"/>
      <c r="E17" s="17"/>
      <c r="F17" s="17"/>
      <c r="G17" s="17"/>
      <c r="H17" s="17"/>
      <c r="I17" s="15"/>
    </row>
    <row r="18" spans="1:9" x14ac:dyDescent="0.15">
      <c r="A18" s="16"/>
      <c r="B18" s="20">
        <f t="shared" ca="1" si="1"/>
        <v>10</v>
      </c>
      <c r="C18" s="13"/>
      <c r="D18" s="17"/>
      <c r="E18" s="17"/>
      <c r="F18" s="17"/>
      <c r="G18" s="17"/>
      <c r="H18" s="17"/>
      <c r="I18" s="15"/>
    </row>
    <row r="19" spans="1:9" x14ac:dyDescent="0.15">
      <c r="A19" s="18"/>
      <c r="B19" s="22">
        <f t="shared" ca="1" si="1"/>
        <v>11</v>
      </c>
      <c r="C19" s="13"/>
      <c r="D19" s="17"/>
      <c r="E19" s="17"/>
      <c r="F19" s="17"/>
      <c r="G19" s="17"/>
      <c r="H19" s="17"/>
      <c r="I19" s="15"/>
    </row>
    <row r="21" spans="1:9" x14ac:dyDescent="0.15">
      <c r="B21" s="32"/>
    </row>
  </sheetData>
  <mergeCells count="6">
    <mergeCell ref="F9:F10"/>
    <mergeCell ref="A1:B1"/>
    <mergeCell ref="A2:B3"/>
    <mergeCell ref="C2:C3"/>
    <mergeCell ref="A5:I5"/>
    <mergeCell ref="A6:I6"/>
  </mergeCells>
  <phoneticPr fontId="2"/>
  <conditionalFormatting sqref="A13:B19 A10:A12">
    <cfRule type="expression" dxfId="244" priority="53">
      <formula>A10&lt;&gt;""</formula>
    </cfRule>
  </conditionalFormatting>
  <conditionalFormatting sqref="B13:B19">
    <cfRule type="expression" dxfId="243" priority="52">
      <formula>B13&lt;&gt;""</formula>
    </cfRule>
  </conditionalFormatting>
  <conditionalFormatting sqref="B13">
    <cfRule type="expression" dxfId="242" priority="39">
      <formula>B13&lt;&gt;""</formula>
    </cfRule>
  </conditionalFormatting>
  <conditionalFormatting sqref="B13">
    <cfRule type="expression" dxfId="241" priority="38">
      <formula>B13&lt;&gt;""</formula>
    </cfRule>
  </conditionalFormatting>
  <conditionalFormatting sqref="B13">
    <cfRule type="expression" dxfId="240" priority="37">
      <formula>B13&lt;&gt;""</formula>
    </cfRule>
  </conditionalFormatting>
  <conditionalFormatting sqref="B14">
    <cfRule type="expression" dxfId="239" priority="36">
      <formula>B14&lt;&gt;""</formula>
    </cfRule>
  </conditionalFormatting>
  <conditionalFormatting sqref="B14">
    <cfRule type="expression" dxfId="238" priority="35">
      <formula>B14&lt;&gt;""</formula>
    </cfRule>
  </conditionalFormatting>
  <conditionalFormatting sqref="B14">
    <cfRule type="expression" dxfId="237" priority="34">
      <formula>B14&lt;&gt;""</formula>
    </cfRule>
  </conditionalFormatting>
  <conditionalFormatting sqref="B15">
    <cfRule type="expression" dxfId="236" priority="33">
      <formula>B15&lt;&gt;""</formula>
    </cfRule>
  </conditionalFormatting>
  <conditionalFormatting sqref="B15">
    <cfRule type="expression" dxfId="235" priority="32">
      <formula>B15&lt;&gt;""</formula>
    </cfRule>
  </conditionalFormatting>
  <conditionalFormatting sqref="B15">
    <cfRule type="expression" dxfId="234" priority="31">
      <formula>B15&lt;&gt;""</formula>
    </cfRule>
  </conditionalFormatting>
  <conditionalFormatting sqref="B16">
    <cfRule type="expression" dxfId="233" priority="30">
      <formula>B16&lt;&gt;""</formula>
    </cfRule>
  </conditionalFormatting>
  <conditionalFormatting sqref="B16">
    <cfRule type="expression" dxfId="232" priority="29">
      <formula>B16&lt;&gt;""</formula>
    </cfRule>
  </conditionalFormatting>
  <conditionalFormatting sqref="B16">
    <cfRule type="expression" dxfId="231" priority="28">
      <formula>B16&lt;&gt;""</formula>
    </cfRule>
  </conditionalFormatting>
  <conditionalFormatting sqref="B17">
    <cfRule type="expression" dxfId="230" priority="27">
      <formula>B17&lt;&gt;""</formula>
    </cfRule>
  </conditionalFormatting>
  <conditionalFormatting sqref="B17">
    <cfRule type="expression" dxfId="229" priority="26">
      <formula>B17&lt;&gt;""</formula>
    </cfRule>
  </conditionalFormatting>
  <conditionalFormatting sqref="B17">
    <cfRule type="expression" dxfId="228" priority="25">
      <formula>B17&lt;&gt;""</formula>
    </cfRule>
  </conditionalFormatting>
  <conditionalFormatting sqref="B18">
    <cfRule type="expression" dxfId="227" priority="24">
      <formula>B18&lt;&gt;""</formula>
    </cfRule>
  </conditionalFormatting>
  <conditionalFormatting sqref="B18">
    <cfRule type="expression" dxfId="226" priority="23">
      <formula>B18&lt;&gt;""</formula>
    </cfRule>
  </conditionalFormatting>
  <conditionalFormatting sqref="B18">
    <cfRule type="expression" dxfId="225" priority="22">
      <formula>B18&lt;&gt;""</formula>
    </cfRule>
  </conditionalFormatting>
  <conditionalFormatting sqref="B19">
    <cfRule type="expression" dxfId="224" priority="21">
      <formula>B19&lt;&gt;""</formula>
    </cfRule>
  </conditionalFormatting>
  <conditionalFormatting sqref="B19">
    <cfRule type="expression" dxfId="223" priority="20">
      <formula>B19&lt;&gt;""</formula>
    </cfRule>
  </conditionalFormatting>
  <conditionalFormatting sqref="B19">
    <cfRule type="expression" dxfId="222" priority="19">
      <formula>B19&lt;&gt;""</formula>
    </cfRule>
  </conditionalFormatting>
  <conditionalFormatting sqref="B9:B10">
    <cfRule type="expression" dxfId="221" priority="18">
      <formula>B9&lt;&gt;""</formula>
    </cfRule>
  </conditionalFormatting>
  <conditionalFormatting sqref="B9:B10">
    <cfRule type="expression" dxfId="220" priority="17">
      <formula>B9&lt;&gt;""</formula>
    </cfRule>
  </conditionalFormatting>
  <conditionalFormatting sqref="B9">
    <cfRule type="expression" dxfId="219" priority="16">
      <formula>B9&lt;&gt;""</formula>
    </cfRule>
  </conditionalFormatting>
  <conditionalFormatting sqref="B9">
    <cfRule type="expression" dxfId="218" priority="15">
      <formula>B9&lt;&gt;""</formula>
    </cfRule>
  </conditionalFormatting>
  <conditionalFormatting sqref="B9">
    <cfRule type="expression" dxfId="217" priority="14">
      <formula>B9&lt;&gt;""</formula>
    </cfRule>
  </conditionalFormatting>
  <conditionalFormatting sqref="B10">
    <cfRule type="expression" dxfId="216" priority="13">
      <formula>B10&lt;&gt;""</formula>
    </cfRule>
  </conditionalFormatting>
  <conditionalFormatting sqref="B10">
    <cfRule type="expression" dxfId="215" priority="12">
      <formula>B10&lt;&gt;""</formula>
    </cfRule>
  </conditionalFormatting>
  <conditionalFormatting sqref="B10">
    <cfRule type="expression" dxfId="214" priority="11">
      <formula>B10&lt;&gt;""</formula>
    </cfRule>
  </conditionalFormatting>
  <conditionalFormatting sqref="B11">
    <cfRule type="expression" dxfId="213" priority="10">
      <formula>B11&lt;&gt;""</formula>
    </cfRule>
  </conditionalFormatting>
  <conditionalFormatting sqref="B11">
    <cfRule type="expression" dxfId="212" priority="9">
      <formula>B11&lt;&gt;""</formula>
    </cfRule>
  </conditionalFormatting>
  <conditionalFormatting sqref="B11">
    <cfRule type="expression" dxfId="211" priority="6">
      <formula>B11&lt;&gt;""</formula>
    </cfRule>
  </conditionalFormatting>
  <conditionalFormatting sqref="B11">
    <cfRule type="expression" dxfId="210" priority="8">
      <formula>B11&lt;&gt;""</formula>
    </cfRule>
  </conditionalFormatting>
  <conditionalFormatting sqref="B11">
    <cfRule type="expression" dxfId="209" priority="7">
      <formula>B11&lt;&gt;""</formula>
    </cfRule>
  </conditionalFormatting>
  <conditionalFormatting sqref="B12">
    <cfRule type="expression" dxfId="208" priority="5">
      <formula>B12&lt;&gt;""</formula>
    </cfRule>
  </conditionalFormatting>
  <conditionalFormatting sqref="B12">
    <cfRule type="expression" dxfId="207" priority="4">
      <formula>B12&lt;&gt;""</formula>
    </cfRule>
  </conditionalFormatting>
  <conditionalFormatting sqref="B12">
    <cfRule type="expression" dxfId="206" priority="3">
      <formula>B12&lt;&gt;""</formula>
    </cfRule>
  </conditionalFormatting>
  <conditionalFormatting sqref="B12">
    <cfRule type="expression" dxfId="205" priority="2">
      <formula>B12&lt;&gt;""</formula>
    </cfRule>
  </conditionalFormatting>
  <conditionalFormatting sqref="B12">
    <cfRule type="expression" dxfId="204" priority="1">
      <formula>B12&lt;&gt;""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70" zoomScaleNormal="70" workbookViewId="0">
      <pane ySplit="8" topLeftCell="A12"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COUNTA($D$9:$D$65505)</f>
        <v>4</v>
      </c>
      <c r="D2" s="21" t="str">
        <f>大中項目!B1</f>
        <v>ATHR</v>
      </c>
      <c r="E2" s="31" t="str">
        <f>大中項目!$A$8</f>
        <v>ATHR03</v>
      </c>
      <c r="F2" s="9" t="s">
        <v>25</v>
      </c>
      <c r="G2" s="9" t="s">
        <v>187</v>
      </c>
      <c r="H2" s="8"/>
    </row>
    <row r="3" spans="1:9" x14ac:dyDescent="0.15">
      <c r="A3" s="76"/>
      <c r="B3" s="77"/>
      <c r="C3" s="79"/>
      <c r="D3" s="21" t="str">
        <f>大中項目!B2</f>
        <v>認証</v>
      </c>
      <c r="E3" s="31" t="str">
        <f>大中項目!$B$8</f>
        <v>メソッドへの認可</v>
      </c>
      <c r="F3" s="9">
        <v>42306</v>
      </c>
      <c r="G3" s="9">
        <v>43076</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153" customHeight="1" x14ac:dyDescent="0.15">
      <c r="A6" s="88" t="s">
        <v>217</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35" customHeight="1" x14ac:dyDescent="0.15">
      <c r="A9" s="12" t="str">
        <f>大中項目!$C$8</f>
        <v>ATHR0301</v>
      </c>
      <c r="B9" s="20">
        <f t="shared" ref="B9:B19" ca="1" si="0">IF(A9&lt;&gt;"",1,INDIRECT(ADDRESS(ROW(B9)-1,COLUMN(B9),4))+1)</f>
        <v>1</v>
      </c>
      <c r="C9" s="13" t="s">
        <v>26</v>
      </c>
      <c r="D9" s="47" t="s">
        <v>115</v>
      </c>
      <c r="E9" s="17" t="s">
        <v>54</v>
      </c>
      <c r="F9" s="86" t="s">
        <v>132</v>
      </c>
      <c r="G9" s="17"/>
      <c r="H9" s="17" t="s">
        <v>143</v>
      </c>
      <c r="I9" s="15" t="s">
        <v>27</v>
      </c>
    </row>
    <row r="10" spans="1:9" ht="81" x14ac:dyDescent="0.15">
      <c r="A10" s="16"/>
      <c r="B10" s="20">
        <f t="shared" ca="1" si="0"/>
        <v>2</v>
      </c>
      <c r="C10" s="13" t="s">
        <v>26</v>
      </c>
      <c r="D10" s="48" t="s">
        <v>115</v>
      </c>
      <c r="E10" s="17" t="s">
        <v>55</v>
      </c>
      <c r="F10" s="89"/>
      <c r="G10" s="17"/>
      <c r="H10" s="47" t="s">
        <v>143</v>
      </c>
      <c r="I10" s="15" t="s">
        <v>27</v>
      </c>
    </row>
    <row r="11" spans="1:9" ht="81" x14ac:dyDescent="0.15">
      <c r="A11" s="16"/>
      <c r="B11" s="20">
        <f t="shared" ca="1" si="0"/>
        <v>3</v>
      </c>
      <c r="C11" s="13" t="s">
        <v>26</v>
      </c>
      <c r="D11" s="55" t="s">
        <v>115</v>
      </c>
      <c r="E11" s="17" t="s">
        <v>117</v>
      </c>
      <c r="F11" s="89"/>
      <c r="G11" s="17"/>
      <c r="H11" s="47" t="s">
        <v>143</v>
      </c>
      <c r="I11" s="15" t="s">
        <v>27</v>
      </c>
    </row>
    <row r="12" spans="1:9" ht="81" x14ac:dyDescent="0.15">
      <c r="A12" s="16"/>
      <c r="B12" s="20">
        <f t="shared" ca="1" si="0"/>
        <v>4</v>
      </c>
      <c r="C12" s="13" t="s">
        <v>26</v>
      </c>
      <c r="D12" s="56" t="s">
        <v>115</v>
      </c>
      <c r="E12" s="17" t="s">
        <v>116</v>
      </c>
      <c r="F12" s="87"/>
      <c r="G12" s="17"/>
      <c r="H12" s="17" t="s">
        <v>118</v>
      </c>
      <c r="I12" s="15" t="s">
        <v>27</v>
      </c>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row r="21" spans="1:9" x14ac:dyDescent="0.15">
      <c r="B21" s="32"/>
    </row>
  </sheetData>
  <mergeCells count="6">
    <mergeCell ref="F9:F12"/>
    <mergeCell ref="A1:B1"/>
    <mergeCell ref="A2:B3"/>
    <mergeCell ref="C2:C3"/>
    <mergeCell ref="A5:I5"/>
    <mergeCell ref="A6:I6"/>
  </mergeCells>
  <phoneticPr fontId="2"/>
  <conditionalFormatting sqref="B9 A10:B19">
    <cfRule type="expression" dxfId="203" priority="35">
      <formula>A9&lt;&gt;""</formula>
    </cfRule>
  </conditionalFormatting>
  <conditionalFormatting sqref="B9:B19">
    <cfRule type="expression" dxfId="202" priority="34">
      <formula>B9&lt;&gt;""</formula>
    </cfRule>
  </conditionalFormatting>
  <conditionalFormatting sqref="B9">
    <cfRule type="expression" dxfId="201" priority="33">
      <formula>B9&lt;&gt;""</formula>
    </cfRule>
  </conditionalFormatting>
  <conditionalFormatting sqref="B9">
    <cfRule type="expression" dxfId="200" priority="32">
      <formula>B9&lt;&gt;""</formula>
    </cfRule>
  </conditionalFormatting>
  <conditionalFormatting sqref="B9">
    <cfRule type="expression" dxfId="199" priority="31">
      <formula>B9&lt;&gt;""</formula>
    </cfRule>
  </conditionalFormatting>
  <conditionalFormatting sqref="B10">
    <cfRule type="expression" dxfId="198" priority="30">
      <formula>B10&lt;&gt;""</formula>
    </cfRule>
  </conditionalFormatting>
  <conditionalFormatting sqref="B10">
    <cfRule type="expression" dxfId="197" priority="29">
      <formula>B10&lt;&gt;""</formula>
    </cfRule>
  </conditionalFormatting>
  <conditionalFormatting sqref="B10">
    <cfRule type="expression" dxfId="196" priority="28">
      <formula>B10&lt;&gt;""</formula>
    </cfRule>
  </conditionalFormatting>
  <conditionalFormatting sqref="B11">
    <cfRule type="expression" dxfId="195" priority="27">
      <formula>B11&lt;&gt;""</formula>
    </cfRule>
  </conditionalFormatting>
  <conditionalFormatting sqref="B11">
    <cfRule type="expression" dxfId="194" priority="26">
      <formula>B11&lt;&gt;""</formula>
    </cfRule>
  </conditionalFormatting>
  <conditionalFormatting sqref="B11">
    <cfRule type="expression" dxfId="193" priority="25">
      <formula>B11&lt;&gt;""</formula>
    </cfRule>
  </conditionalFormatting>
  <conditionalFormatting sqref="B12">
    <cfRule type="expression" dxfId="192" priority="24">
      <formula>B12&lt;&gt;""</formula>
    </cfRule>
  </conditionalFormatting>
  <conditionalFormatting sqref="B12">
    <cfRule type="expression" dxfId="191" priority="23">
      <formula>B12&lt;&gt;""</formula>
    </cfRule>
  </conditionalFormatting>
  <conditionalFormatting sqref="B12">
    <cfRule type="expression" dxfId="190" priority="22">
      <formula>B12&lt;&gt;""</formula>
    </cfRule>
  </conditionalFormatting>
  <conditionalFormatting sqref="B13">
    <cfRule type="expression" dxfId="189" priority="21">
      <formula>B13&lt;&gt;""</formula>
    </cfRule>
  </conditionalFormatting>
  <conditionalFormatting sqref="B13">
    <cfRule type="expression" dxfId="188" priority="20">
      <formula>B13&lt;&gt;""</formula>
    </cfRule>
  </conditionalFormatting>
  <conditionalFormatting sqref="B13">
    <cfRule type="expression" dxfId="187" priority="19">
      <formula>B13&lt;&gt;""</formula>
    </cfRule>
  </conditionalFormatting>
  <conditionalFormatting sqref="B14">
    <cfRule type="expression" dxfId="186" priority="18">
      <formula>B14&lt;&gt;""</formula>
    </cfRule>
  </conditionalFormatting>
  <conditionalFormatting sqref="B14">
    <cfRule type="expression" dxfId="185" priority="17">
      <formula>B14&lt;&gt;""</formula>
    </cfRule>
  </conditionalFormatting>
  <conditionalFormatting sqref="B14">
    <cfRule type="expression" dxfId="184" priority="16">
      <formula>B14&lt;&gt;""</formula>
    </cfRule>
  </conditionalFormatting>
  <conditionalFormatting sqref="B15">
    <cfRule type="expression" dxfId="183" priority="15">
      <formula>B15&lt;&gt;""</formula>
    </cfRule>
  </conditionalFormatting>
  <conditionalFormatting sqref="B15">
    <cfRule type="expression" dxfId="182" priority="14">
      <formula>B15&lt;&gt;""</formula>
    </cfRule>
  </conditionalFormatting>
  <conditionalFormatting sqref="B15">
    <cfRule type="expression" dxfId="181" priority="13">
      <formula>B15&lt;&gt;""</formula>
    </cfRule>
  </conditionalFormatting>
  <conditionalFormatting sqref="B16">
    <cfRule type="expression" dxfId="180" priority="12">
      <formula>B16&lt;&gt;""</formula>
    </cfRule>
  </conditionalFormatting>
  <conditionalFormatting sqref="B16">
    <cfRule type="expression" dxfId="179" priority="11">
      <formula>B16&lt;&gt;""</formula>
    </cfRule>
  </conditionalFormatting>
  <conditionalFormatting sqref="B16">
    <cfRule type="expression" dxfId="178" priority="10">
      <formula>B16&lt;&gt;""</formula>
    </cfRule>
  </conditionalFormatting>
  <conditionalFormatting sqref="B17">
    <cfRule type="expression" dxfId="177" priority="9">
      <formula>B17&lt;&gt;""</formula>
    </cfRule>
  </conditionalFormatting>
  <conditionalFormatting sqref="B17">
    <cfRule type="expression" dxfId="176" priority="8">
      <formula>B17&lt;&gt;""</formula>
    </cfRule>
  </conditionalFormatting>
  <conditionalFormatting sqref="B17">
    <cfRule type="expression" dxfId="175" priority="7">
      <formula>B17&lt;&gt;""</formula>
    </cfRule>
  </conditionalFormatting>
  <conditionalFormatting sqref="B18">
    <cfRule type="expression" dxfId="174" priority="6">
      <formula>B18&lt;&gt;""</formula>
    </cfRule>
  </conditionalFormatting>
  <conditionalFormatting sqref="B18">
    <cfRule type="expression" dxfId="173" priority="5">
      <formula>B18&lt;&gt;""</formula>
    </cfRule>
  </conditionalFormatting>
  <conditionalFormatting sqref="B18">
    <cfRule type="expression" dxfId="172" priority="4">
      <formula>B18&lt;&gt;""</formula>
    </cfRule>
  </conditionalFormatting>
  <conditionalFormatting sqref="B19">
    <cfRule type="expression" dxfId="171" priority="3">
      <formula>B19&lt;&gt;""</formula>
    </cfRule>
  </conditionalFormatting>
  <conditionalFormatting sqref="B19">
    <cfRule type="expression" dxfId="170" priority="2">
      <formula>B19&lt;&gt;""</formula>
    </cfRule>
  </conditionalFormatting>
  <conditionalFormatting sqref="B19">
    <cfRule type="expression" dxfId="169"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zoomScale="70" zoomScaleNormal="70" workbookViewId="0">
      <pane ySplit="8" topLeftCell="A12"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COUNTA($D$9:$D$65516)</f>
        <v>6</v>
      </c>
      <c r="D2" s="21" t="str">
        <f>大中項目!B1</f>
        <v>ATHR</v>
      </c>
      <c r="E2" s="31" t="str">
        <f>大中項目!$A$10</f>
        <v>ATHR04</v>
      </c>
      <c r="F2" s="9" t="s">
        <v>25</v>
      </c>
      <c r="G2" s="9" t="s">
        <v>187</v>
      </c>
      <c r="H2" s="8"/>
    </row>
    <row r="3" spans="1:9" x14ac:dyDescent="0.15">
      <c r="A3" s="76"/>
      <c r="B3" s="77"/>
      <c r="C3" s="79"/>
      <c r="D3" s="21" t="str">
        <f>大中項目!B2</f>
        <v>認証</v>
      </c>
      <c r="E3" s="31" t="str">
        <f>大中項目!$B$10</f>
        <v>画面項目への認可</v>
      </c>
      <c r="F3" s="9">
        <v>42306</v>
      </c>
      <c r="G3" s="9">
        <v>43076</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102" customHeight="1" x14ac:dyDescent="0.15">
      <c r="A6" s="88" t="s">
        <v>218</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71.75" customHeight="1" x14ac:dyDescent="0.15">
      <c r="A9" s="12" t="str">
        <f>大中項目!$C$10</f>
        <v>ATHR0401</v>
      </c>
      <c r="B9" s="20">
        <f t="shared" ref="B9:B19" ca="1" si="0">IF(A9&lt;&gt;"",1,INDIRECT(ADDRESS(ROW(B9)-1,COLUMN(B9),4))+1)</f>
        <v>1</v>
      </c>
      <c r="C9" s="13" t="s">
        <v>26</v>
      </c>
      <c r="D9" s="61" t="s">
        <v>212</v>
      </c>
      <c r="E9" s="34" t="s">
        <v>188</v>
      </c>
      <c r="F9" s="92" t="s">
        <v>209</v>
      </c>
      <c r="G9" s="17"/>
      <c r="H9" s="17" t="s">
        <v>144</v>
      </c>
      <c r="I9" s="15" t="s">
        <v>27</v>
      </c>
    </row>
    <row r="10" spans="1:9" ht="171.75" customHeight="1" x14ac:dyDescent="0.15">
      <c r="A10" s="16"/>
      <c r="B10" s="20">
        <f t="shared" ca="1" si="0"/>
        <v>2</v>
      </c>
      <c r="C10" s="13" t="s">
        <v>26</v>
      </c>
      <c r="D10" s="56" t="s">
        <v>56</v>
      </c>
      <c r="E10" s="34" t="s">
        <v>189</v>
      </c>
      <c r="F10" s="93"/>
      <c r="G10" s="17"/>
      <c r="H10" s="17" t="s">
        <v>145</v>
      </c>
      <c r="I10" s="15" t="s">
        <v>27</v>
      </c>
    </row>
    <row r="11" spans="1:9" ht="171.75" customHeight="1" x14ac:dyDescent="0.15">
      <c r="A11" s="12" t="str">
        <f>大中項目!$C$11</f>
        <v>ATHR0402</v>
      </c>
      <c r="B11" s="20">
        <f t="shared" ca="1" si="0"/>
        <v>1</v>
      </c>
      <c r="C11" s="13" t="s">
        <v>26</v>
      </c>
      <c r="D11" s="61" t="s">
        <v>193</v>
      </c>
      <c r="E11" s="17" t="s">
        <v>190</v>
      </c>
      <c r="F11" s="90" t="s">
        <v>211</v>
      </c>
      <c r="G11" s="17"/>
      <c r="H11" s="17" t="s">
        <v>194</v>
      </c>
      <c r="I11" s="15" t="s">
        <v>27</v>
      </c>
    </row>
    <row r="12" spans="1:9" ht="100.15" customHeight="1" x14ac:dyDescent="0.15">
      <c r="A12" s="16"/>
      <c r="B12" s="20">
        <f t="shared" ca="1" si="0"/>
        <v>2</v>
      </c>
      <c r="C12" s="13" t="s">
        <v>26</v>
      </c>
      <c r="D12" s="56" t="s">
        <v>57</v>
      </c>
      <c r="E12" s="17" t="s">
        <v>191</v>
      </c>
      <c r="F12" s="91"/>
      <c r="G12" s="17"/>
      <c r="H12" s="17" t="s">
        <v>195</v>
      </c>
      <c r="I12" s="15" t="s">
        <v>27</v>
      </c>
    </row>
    <row r="13" spans="1:9" ht="94.5" customHeight="1" x14ac:dyDescent="0.15">
      <c r="A13" s="12" t="str">
        <f>大中項目!$C$12</f>
        <v>ATHR0403</v>
      </c>
      <c r="B13" s="20">
        <f t="shared" ca="1" si="0"/>
        <v>1</v>
      </c>
      <c r="C13" s="13" t="s">
        <v>26</v>
      </c>
      <c r="D13" s="61" t="s">
        <v>192</v>
      </c>
      <c r="E13" s="17" t="s">
        <v>190</v>
      </c>
      <c r="F13" s="90" t="s">
        <v>210</v>
      </c>
      <c r="G13" s="17"/>
      <c r="H13" s="17" t="s">
        <v>196</v>
      </c>
      <c r="I13" s="15" t="s">
        <v>27</v>
      </c>
    </row>
    <row r="14" spans="1:9" ht="99" customHeight="1" x14ac:dyDescent="0.15">
      <c r="A14" s="16"/>
      <c r="B14" s="20">
        <f t="shared" ca="1" si="0"/>
        <v>2</v>
      </c>
      <c r="C14" s="13" t="s">
        <v>26</v>
      </c>
      <c r="D14" s="56" t="s">
        <v>58</v>
      </c>
      <c r="E14" s="17" t="s">
        <v>191</v>
      </c>
      <c r="F14" s="91"/>
      <c r="G14" s="17"/>
      <c r="H14" s="17" t="s">
        <v>197</v>
      </c>
      <c r="I14" s="15" t="s">
        <v>27</v>
      </c>
    </row>
    <row r="15" spans="1:9" x14ac:dyDescent="0.15">
      <c r="A15" s="16"/>
      <c r="B15" s="20">
        <f t="shared" ca="1" si="0"/>
        <v>3</v>
      </c>
      <c r="C15" s="13"/>
      <c r="D15" s="17"/>
      <c r="E15" s="17"/>
      <c r="F15" s="17"/>
      <c r="G15" s="17"/>
      <c r="H15" s="17"/>
      <c r="I15" s="15"/>
    </row>
    <row r="16" spans="1:9" x14ac:dyDescent="0.15">
      <c r="A16" s="16"/>
      <c r="B16" s="20">
        <f t="shared" ca="1" si="0"/>
        <v>4</v>
      </c>
      <c r="C16" s="13"/>
      <c r="D16" s="17"/>
      <c r="E16" s="17"/>
      <c r="F16" s="17"/>
      <c r="G16" s="17"/>
      <c r="H16" s="17"/>
      <c r="I16" s="15"/>
    </row>
    <row r="17" spans="1:9" x14ac:dyDescent="0.15">
      <c r="A17" s="16"/>
      <c r="B17" s="20">
        <f t="shared" ca="1" si="0"/>
        <v>5</v>
      </c>
      <c r="C17" s="13"/>
      <c r="D17" s="17"/>
      <c r="E17" s="17"/>
      <c r="F17" s="17"/>
      <c r="G17" s="17"/>
      <c r="H17" s="17"/>
      <c r="I17" s="15"/>
    </row>
    <row r="18" spans="1:9" x14ac:dyDescent="0.15">
      <c r="A18" s="16"/>
      <c r="B18" s="20">
        <f t="shared" ca="1" si="0"/>
        <v>6</v>
      </c>
      <c r="C18" s="13"/>
      <c r="D18" s="17"/>
      <c r="E18" s="17"/>
      <c r="F18" s="17"/>
      <c r="G18" s="17"/>
      <c r="H18" s="17"/>
      <c r="I18" s="15"/>
    </row>
    <row r="19" spans="1:9" x14ac:dyDescent="0.15">
      <c r="A19" s="18"/>
      <c r="B19" s="22">
        <f t="shared" ca="1" si="0"/>
        <v>7</v>
      </c>
      <c r="C19" s="13"/>
      <c r="D19" s="17"/>
      <c r="E19" s="17"/>
      <c r="F19" s="17"/>
      <c r="G19" s="17"/>
      <c r="H19" s="17"/>
      <c r="I19" s="15"/>
    </row>
    <row r="21" spans="1:9" x14ac:dyDescent="0.15">
      <c r="B21" s="32"/>
    </row>
    <row r="22" spans="1:9" x14ac:dyDescent="0.15">
      <c r="B22" s="32"/>
    </row>
    <row r="23" spans="1:9" x14ac:dyDescent="0.15">
      <c r="B23" s="32"/>
    </row>
    <row r="24" spans="1:9" x14ac:dyDescent="0.15">
      <c r="B24" s="32"/>
    </row>
    <row r="25" spans="1:9" x14ac:dyDescent="0.15">
      <c r="B25" s="32"/>
    </row>
    <row r="26" spans="1:9" x14ac:dyDescent="0.15">
      <c r="B26" s="32"/>
    </row>
    <row r="27" spans="1:9" x14ac:dyDescent="0.15">
      <c r="B27" s="32"/>
    </row>
    <row r="28" spans="1:9" x14ac:dyDescent="0.15">
      <c r="B28" s="32"/>
    </row>
    <row r="29" spans="1:9" x14ac:dyDescent="0.15">
      <c r="B29" s="32"/>
    </row>
    <row r="30" spans="1:9" x14ac:dyDescent="0.15">
      <c r="B30" s="32"/>
    </row>
    <row r="31" spans="1:9" x14ac:dyDescent="0.15">
      <c r="B31" s="32"/>
    </row>
    <row r="32" spans="1:9" x14ac:dyDescent="0.15">
      <c r="B32" s="32"/>
    </row>
  </sheetData>
  <mergeCells count="8">
    <mergeCell ref="F13:F14"/>
    <mergeCell ref="A1:B1"/>
    <mergeCell ref="A2:B3"/>
    <mergeCell ref="C2:C3"/>
    <mergeCell ref="A5:I5"/>
    <mergeCell ref="A6:I6"/>
    <mergeCell ref="F9:F10"/>
    <mergeCell ref="F11:F12"/>
  </mergeCells>
  <phoneticPr fontId="2"/>
  <conditionalFormatting sqref="B9 A10:B10 A12:B12 B11 A14:B19 B13">
    <cfRule type="expression" dxfId="168" priority="35">
      <formula>A9&lt;&gt;""</formula>
    </cfRule>
  </conditionalFormatting>
  <conditionalFormatting sqref="B9:B19">
    <cfRule type="expression" dxfId="167" priority="34">
      <formula>B9&lt;&gt;""</formula>
    </cfRule>
  </conditionalFormatting>
  <conditionalFormatting sqref="B9">
    <cfRule type="expression" dxfId="166" priority="33">
      <formula>B9&lt;&gt;""</formula>
    </cfRule>
  </conditionalFormatting>
  <conditionalFormatting sqref="B9">
    <cfRule type="expression" dxfId="165" priority="32">
      <formula>B9&lt;&gt;""</formula>
    </cfRule>
  </conditionalFormatting>
  <conditionalFormatting sqref="B9">
    <cfRule type="expression" dxfId="164" priority="31">
      <formula>B9&lt;&gt;""</formula>
    </cfRule>
  </conditionalFormatting>
  <conditionalFormatting sqref="B10">
    <cfRule type="expression" dxfId="163" priority="30">
      <formula>B10&lt;&gt;""</formula>
    </cfRule>
  </conditionalFormatting>
  <conditionalFormatting sqref="B10">
    <cfRule type="expression" dxfId="162" priority="29">
      <formula>B10&lt;&gt;""</formula>
    </cfRule>
  </conditionalFormatting>
  <conditionalFormatting sqref="B10">
    <cfRule type="expression" dxfId="161" priority="28">
      <formula>B10&lt;&gt;""</formula>
    </cfRule>
  </conditionalFormatting>
  <conditionalFormatting sqref="B11">
    <cfRule type="expression" dxfId="160" priority="27">
      <formula>B11&lt;&gt;""</formula>
    </cfRule>
  </conditionalFormatting>
  <conditionalFormatting sqref="B11">
    <cfRule type="expression" dxfId="159" priority="26">
      <formula>B11&lt;&gt;""</formula>
    </cfRule>
  </conditionalFormatting>
  <conditionalFormatting sqref="B11">
    <cfRule type="expression" dxfId="158" priority="25">
      <formula>B11&lt;&gt;""</formula>
    </cfRule>
  </conditionalFormatting>
  <conditionalFormatting sqref="B12">
    <cfRule type="expression" dxfId="157" priority="24">
      <formula>B12&lt;&gt;""</formula>
    </cfRule>
  </conditionalFormatting>
  <conditionalFormatting sqref="B12">
    <cfRule type="expression" dxfId="156" priority="23">
      <formula>B12&lt;&gt;""</formula>
    </cfRule>
  </conditionalFormatting>
  <conditionalFormatting sqref="B12">
    <cfRule type="expression" dxfId="155" priority="22">
      <formula>B12&lt;&gt;""</formula>
    </cfRule>
  </conditionalFormatting>
  <conditionalFormatting sqref="B13">
    <cfRule type="expression" dxfId="154" priority="21">
      <formula>B13&lt;&gt;""</formula>
    </cfRule>
  </conditionalFormatting>
  <conditionalFormatting sqref="B13">
    <cfRule type="expression" dxfId="153" priority="20">
      <formula>B13&lt;&gt;""</formula>
    </cfRule>
  </conditionalFormatting>
  <conditionalFormatting sqref="B13">
    <cfRule type="expression" dxfId="152" priority="19">
      <formula>B13&lt;&gt;""</formula>
    </cfRule>
  </conditionalFormatting>
  <conditionalFormatting sqref="B14">
    <cfRule type="expression" dxfId="151" priority="18">
      <formula>B14&lt;&gt;""</formula>
    </cfRule>
  </conditionalFormatting>
  <conditionalFormatting sqref="B14">
    <cfRule type="expression" dxfId="150" priority="17">
      <formula>B14&lt;&gt;""</formula>
    </cfRule>
  </conditionalFormatting>
  <conditionalFormatting sqref="B14">
    <cfRule type="expression" dxfId="149" priority="16">
      <formula>B14&lt;&gt;""</formula>
    </cfRule>
  </conditionalFormatting>
  <conditionalFormatting sqref="B15">
    <cfRule type="expression" dxfId="148" priority="15">
      <formula>B15&lt;&gt;""</formula>
    </cfRule>
  </conditionalFormatting>
  <conditionalFormatting sqref="B15">
    <cfRule type="expression" dxfId="147" priority="14">
      <formula>B15&lt;&gt;""</formula>
    </cfRule>
  </conditionalFormatting>
  <conditionalFormatting sqref="B15">
    <cfRule type="expression" dxfId="146" priority="13">
      <formula>B15&lt;&gt;""</formula>
    </cfRule>
  </conditionalFormatting>
  <conditionalFormatting sqref="B16">
    <cfRule type="expression" dxfId="145" priority="12">
      <formula>B16&lt;&gt;""</formula>
    </cfRule>
  </conditionalFormatting>
  <conditionalFormatting sqref="B16">
    <cfRule type="expression" dxfId="144" priority="11">
      <formula>B16&lt;&gt;""</formula>
    </cfRule>
  </conditionalFormatting>
  <conditionalFormatting sqref="B16">
    <cfRule type="expression" dxfId="143" priority="10">
      <formula>B16&lt;&gt;""</formula>
    </cfRule>
  </conditionalFormatting>
  <conditionalFormatting sqref="B17">
    <cfRule type="expression" dxfId="142" priority="9">
      <formula>B17&lt;&gt;""</formula>
    </cfRule>
  </conditionalFormatting>
  <conditionalFormatting sqref="B17">
    <cfRule type="expression" dxfId="141" priority="8">
      <formula>B17&lt;&gt;""</formula>
    </cfRule>
  </conditionalFormatting>
  <conditionalFormatting sqref="B17">
    <cfRule type="expression" dxfId="140" priority="7">
      <formula>B17&lt;&gt;""</formula>
    </cfRule>
  </conditionalFormatting>
  <conditionalFormatting sqref="B18">
    <cfRule type="expression" dxfId="139" priority="6">
      <formula>B18&lt;&gt;""</formula>
    </cfRule>
  </conditionalFormatting>
  <conditionalFormatting sqref="B18">
    <cfRule type="expression" dxfId="138" priority="5">
      <formula>B18&lt;&gt;""</formula>
    </cfRule>
  </conditionalFormatting>
  <conditionalFormatting sqref="B18">
    <cfRule type="expression" dxfId="137" priority="4">
      <formula>B18&lt;&gt;""</formula>
    </cfRule>
  </conditionalFormatting>
  <conditionalFormatting sqref="B19">
    <cfRule type="expression" dxfId="136" priority="3">
      <formula>B19&lt;&gt;""</formula>
    </cfRule>
  </conditionalFormatting>
  <conditionalFormatting sqref="B19">
    <cfRule type="expression" dxfId="135" priority="2">
      <formula>B19&lt;&gt;""</formula>
    </cfRule>
  </conditionalFormatting>
  <conditionalFormatting sqref="B19">
    <cfRule type="expression" dxfId="134"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85" zoomScaleNormal="85" workbookViewId="0">
      <pane ySplit="8" topLeftCell="A12" activePane="bottomLeft" state="frozen"/>
      <selection pane="bottomLeft" activeCell="G2" sqref="G2:G3"/>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72" t="s">
        <v>6</v>
      </c>
      <c r="B1" s="73"/>
      <c r="C1" s="6" t="s">
        <v>7</v>
      </c>
      <c r="D1" s="6" t="s">
        <v>8</v>
      </c>
      <c r="E1" s="6" t="s">
        <v>9</v>
      </c>
      <c r="F1" s="6" t="s">
        <v>10</v>
      </c>
      <c r="G1" s="6" t="s">
        <v>11</v>
      </c>
      <c r="H1" s="7" t="s">
        <v>12</v>
      </c>
    </row>
    <row r="2" spans="1:10" x14ac:dyDescent="0.15">
      <c r="A2" s="74" t="s">
        <v>20</v>
      </c>
      <c r="B2" s="75"/>
      <c r="C2" s="78">
        <f>COUNTA($D$9:$D$65503)</f>
        <v>2</v>
      </c>
      <c r="D2" s="21" t="str">
        <f>大中項目!B1</f>
        <v>ATHR</v>
      </c>
      <c r="E2" s="31" t="str">
        <f>大中項目!$A$13</f>
        <v>ATHR05</v>
      </c>
      <c r="F2" s="9" t="s">
        <v>25</v>
      </c>
      <c r="G2" s="9" t="s">
        <v>187</v>
      </c>
      <c r="H2" s="8"/>
    </row>
    <row r="3" spans="1:10" x14ac:dyDescent="0.15">
      <c r="A3" s="76"/>
      <c r="B3" s="77"/>
      <c r="C3" s="79"/>
      <c r="D3" s="21" t="str">
        <f>大中項目!B2</f>
        <v>認証</v>
      </c>
      <c r="E3" s="31" t="str">
        <f>大中項目!$B$13</f>
        <v>認可エラー時のレスポンス</v>
      </c>
      <c r="F3" s="9">
        <v>42306</v>
      </c>
      <c r="G3" s="9">
        <v>43076</v>
      </c>
      <c r="H3" s="9"/>
    </row>
    <row r="4" spans="1:10" x14ac:dyDescent="0.15">
      <c r="A4" s="10"/>
      <c r="B4" s="10"/>
      <c r="C4" s="10"/>
      <c r="D4" s="10"/>
      <c r="E4" s="10"/>
      <c r="F4" s="10"/>
      <c r="G4" s="10"/>
      <c r="H4" s="10"/>
      <c r="I4" s="10"/>
    </row>
    <row r="5" spans="1:10" x14ac:dyDescent="0.15">
      <c r="A5" s="80" t="s">
        <v>13</v>
      </c>
      <c r="B5" s="81"/>
      <c r="C5" s="81"/>
      <c r="D5" s="81"/>
      <c r="E5" s="81"/>
      <c r="F5" s="81"/>
      <c r="G5" s="81"/>
      <c r="H5" s="81"/>
      <c r="I5" s="82"/>
    </row>
    <row r="6" spans="1:10" ht="42" customHeight="1" x14ac:dyDescent="0.15">
      <c r="A6" s="83" t="s">
        <v>14</v>
      </c>
      <c r="B6" s="84"/>
      <c r="C6" s="84"/>
      <c r="D6" s="84"/>
      <c r="E6" s="84"/>
      <c r="F6" s="84"/>
      <c r="G6" s="84"/>
      <c r="H6" s="84"/>
      <c r="I6" s="85"/>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35" x14ac:dyDescent="0.15">
      <c r="A9" s="12" t="str">
        <f>大中項目!$C$13</f>
        <v>ATHR0501</v>
      </c>
      <c r="B9" s="20">
        <f t="shared" ref="B9:B17" ca="1" si="0">IF(A9&lt;&gt;"",1,INDIRECT(ADDRESS(ROW(B9)-1,COLUMN(B9),4))+1)</f>
        <v>1</v>
      </c>
      <c r="C9" s="13" t="s">
        <v>26</v>
      </c>
      <c r="D9" s="17" t="s">
        <v>59</v>
      </c>
      <c r="E9" s="17" t="s">
        <v>60</v>
      </c>
      <c r="F9" s="33" t="s">
        <v>201</v>
      </c>
      <c r="G9" s="17"/>
      <c r="H9" s="17" t="s">
        <v>198</v>
      </c>
      <c r="I9" s="15" t="s">
        <v>27</v>
      </c>
      <c r="J9" s="54" t="s">
        <v>103</v>
      </c>
    </row>
    <row r="10" spans="1:10" ht="162" x14ac:dyDescent="0.15">
      <c r="A10" s="12" t="str">
        <f>大中項目!$C$14</f>
        <v>ATHR0502</v>
      </c>
      <c r="B10" s="20">
        <f t="shared" ca="1" si="0"/>
        <v>1</v>
      </c>
      <c r="C10" s="49" t="s">
        <v>26</v>
      </c>
      <c r="D10" s="50" t="s">
        <v>61</v>
      </c>
      <c r="E10" s="50" t="s">
        <v>62</v>
      </c>
      <c r="F10" s="53" t="s">
        <v>200</v>
      </c>
      <c r="G10" s="50"/>
      <c r="H10" s="50" t="s">
        <v>199</v>
      </c>
      <c r="I10" s="51" t="s">
        <v>131</v>
      </c>
      <c r="J10" s="54" t="s">
        <v>141</v>
      </c>
    </row>
    <row r="11" spans="1:10" x14ac:dyDescent="0.15">
      <c r="A11" s="16"/>
      <c r="B11" s="20">
        <f t="shared" ca="1" si="0"/>
        <v>2</v>
      </c>
      <c r="C11" s="36"/>
      <c r="D11" s="17"/>
      <c r="E11" s="17"/>
      <c r="F11" s="33"/>
      <c r="G11" s="17"/>
      <c r="H11" s="17"/>
      <c r="I11" s="37"/>
    </row>
    <row r="12" spans="1:10" x14ac:dyDescent="0.15">
      <c r="A12" s="16"/>
      <c r="B12" s="20">
        <f t="shared" ca="1" si="0"/>
        <v>3</v>
      </c>
      <c r="C12" s="36"/>
      <c r="D12" s="17"/>
      <c r="E12" s="17"/>
      <c r="F12" s="17"/>
      <c r="G12" s="17"/>
      <c r="H12" s="17"/>
      <c r="I12" s="37"/>
    </row>
    <row r="13" spans="1:10" x14ac:dyDescent="0.15">
      <c r="A13" s="16"/>
      <c r="B13" s="20">
        <f t="shared" ca="1" si="0"/>
        <v>4</v>
      </c>
      <c r="C13" s="36"/>
      <c r="D13" s="17"/>
      <c r="E13" s="17"/>
      <c r="F13" s="17"/>
      <c r="G13" s="17"/>
      <c r="H13" s="17"/>
      <c r="I13" s="37"/>
    </row>
    <row r="14" spans="1:10" x14ac:dyDescent="0.15">
      <c r="A14" s="16"/>
      <c r="B14" s="20">
        <f t="shared" ca="1" si="0"/>
        <v>5</v>
      </c>
      <c r="C14" s="36"/>
      <c r="D14" s="17"/>
      <c r="E14" s="17"/>
      <c r="F14" s="17"/>
      <c r="G14" s="17"/>
      <c r="H14" s="17"/>
      <c r="I14" s="37"/>
    </row>
    <row r="15" spans="1:10" x14ac:dyDescent="0.15">
      <c r="A15" s="16"/>
      <c r="B15" s="20">
        <f t="shared" ca="1" si="0"/>
        <v>6</v>
      </c>
      <c r="C15" s="36"/>
      <c r="D15" s="17"/>
      <c r="E15" s="17"/>
      <c r="F15" s="17"/>
      <c r="G15" s="17"/>
      <c r="H15" s="17"/>
      <c r="I15" s="37"/>
    </row>
    <row r="16" spans="1:10" x14ac:dyDescent="0.15">
      <c r="A16" s="16"/>
      <c r="B16" s="20">
        <f t="shared" ca="1" si="0"/>
        <v>7</v>
      </c>
      <c r="C16" s="13"/>
      <c r="D16" s="17"/>
      <c r="E16" s="17"/>
      <c r="F16" s="17"/>
      <c r="G16" s="17"/>
      <c r="H16" s="17"/>
      <c r="I16" s="15"/>
    </row>
    <row r="17" spans="1:9" x14ac:dyDescent="0.15">
      <c r="A17" s="18"/>
      <c r="B17" s="22">
        <f t="shared" ca="1" si="0"/>
        <v>8</v>
      </c>
      <c r="C17" s="13"/>
      <c r="D17" s="17"/>
      <c r="E17" s="17"/>
      <c r="F17" s="17"/>
      <c r="G17" s="17"/>
      <c r="H17" s="17"/>
      <c r="I17" s="15"/>
    </row>
    <row r="19" spans="1:9" x14ac:dyDescent="0.15">
      <c r="B19" s="32"/>
    </row>
  </sheetData>
  <mergeCells count="5">
    <mergeCell ref="A1:B1"/>
    <mergeCell ref="A2:B3"/>
    <mergeCell ref="C2:C3"/>
    <mergeCell ref="A5:I5"/>
    <mergeCell ref="A6:I6"/>
  </mergeCells>
  <phoneticPr fontId="2"/>
  <conditionalFormatting sqref="A11:B17 B9:B10">
    <cfRule type="expression" dxfId="133" priority="35">
      <formula>A9&lt;&gt;""</formula>
    </cfRule>
  </conditionalFormatting>
  <conditionalFormatting sqref="B9">
    <cfRule type="expression" dxfId="132" priority="34">
      <formula>B9&lt;&gt;""</formula>
    </cfRule>
  </conditionalFormatting>
  <conditionalFormatting sqref="B9">
    <cfRule type="expression" dxfId="131" priority="33">
      <formula>B9&lt;&gt;""</formula>
    </cfRule>
  </conditionalFormatting>
  <conditionalFormatting sqref="B9">
    <cfRule type="expression" dxfId="130" priority="32">
      <formula>B9&lt;&gt;""</formula>
    </cfRule>
  </conditionalFormatting>
  <conditionalFormatting sqref="B9">
    <cfRule type="expression" dxfId="129" priority="31">
      <formula>B9&lt;&gt;""</formula>
    </cfRule>
  </conditionalFormatting>
  <conditionalFormatting sqref="B10">
    <cfRule type="expression" dxfId="128" priority="30">
      <formula>B10&lt;&gt;""</formula>
    </cfRule>
  </conditionalFormatting>
  <conditionalFormatting sqref="B10">
    <cfRule type="expression" dxfId="127" priority="29">
      <formula>B10&lt;&gt;""</formula>
    </cfRule>
  </conditionalFormatting>
  <conditionalFormatting sqref="B10">
    <cfRule type="expression" dxfId="126" priority="28">
      <formula>B10&lt;&gt;""</formula>
    </cfRule>
  </conditionalFormatting>
  <conditionalFormatting sqref="B11">
    <cfRule type="expression" dxfId="125" priority="27">
      <formula>B11&lt;&gt;""</formula>
    </cfRule>
  </conditionalFormatting>
  <conditionalFormatting sqref="B11">
    <cfRule type="expression" dxfId="124" priority="26">
      <formula>B11&lt;&gt;""</formula>
    </cfRule>
  </conditionalFormatting>
  <conditionalFormatting sqref="B11">
    <cfRule type="expression" dxfId="123" priority="25">
      <formula>B11&lt;&gt;""</formula>
    </cfRule>
  </conditionalFormatting>
  <conditionalFormatting sqref="B12">
    <cfRule type="expression" dxfId="122" priority="21">
      <formula>B12&lt;&gt;""</formula>
    </cfRule>
  </conditionalFormatting>
  <conditionalFormatting sqref="B12">
    <cfRule type="expression" dxfId="121" priority="20">
      <formula>B12&lt;&gt;""</formula>
    </cfRule>
  </conditionalFormatting>
  <conditionalFormatting sqref="B12">
    <cfRule type="expression" dxfId="120" priority="19">
      <formula>B12&lt;&gt;""</formula>
    </cfRule>
  </conditionalFormatting>
  <conditionalFormatting sqref="B13">
    <cfRule type="expression" dxfId="119" priority="18">
      <formula>B13&lt;&gt;""</formula>
    </cfRule>
  </conditionalFormatting>
  <conditionalFormatting sqref="B13">
    <cfRule type="expression" dxfId="118" priority="17">
      <formula>B13&lt;&gt;""</formula>
    </cfRule>
  </conditionalFormatting>
  <conditionalFormatting sqref="B13">
    <cfRule type="expression" dxfId="117" priority="16">
      <formula>B13&lt;&gt;""</formula>
    </cfRule>
  </conditionalFormatting>
  <conditionalFormatting sqref="B14">
    <cfRule type="expression" dxfId="116" priority="12">
      <formula>B14&lt;&gt;""</formula>
    </cfRule>
  </conditionalFormatting>
  <conditionalFormatting sqref="B14">
    <cfRule type="expression" dxfId="115" priority="11">
      <formula>B14&lt;&gt;""</formula>
    </cfRule>
  </conditionalFormatting>
  <conditionalFormatting sqref="B14">
    <cfRule type="expression" dxfId="114" priority="10">
      <formula>B14&lt;&gt;""</formula>
    </cfRule>
  </conditionalFormatting>
  <conditionalFormatting sqref="B15">
    <cfRule type="expression" dxfId="113" priority="9">
      <formula>B15&lt;&gt;""</formula>
    </cfRule>
  </conditionalFormatting>
  <conditionalFormatting sqref="B15">
    <cfRule type="expression" dxfId="112" priority="8">
      <formula>B15&lt;&gt;""</formula>
    </cfRule>
  </conditionalFormatting>
  <conditionalFormatting sqref="B15">
    <cfRule type="expression" dxfId="111" priority="7">
      <formula>B15&lt;&gt;""</formula>
    </cfRule>
  </conditionalFormatting>
  <conditionalFormatting sqref="B16">
    <cfRule type="expression" dxfId="110" priority="6">
      <formula>B16&lt;&gt;""</formula>
    </cfRule>
  </conditionalFormatting>
  <conditionalFormatting sqref="B16">
    <cfRule type="expression" dxfId="109" priority="5">
      <formula>B16&lt;&gt;""</formula>
    </cfRule>
  </conditionalFormatting>
  <conditionalFormatting sqref="B16">
    <cfRule type="expression" dxfId="108" priority="4">
      <formula>B16&lt;&gt;""</formula>
    </cfRule>
  </conditionalFormatting>
  <conditionalFormatting sqref="B17">
    <cfRule type="expression" dxfId="107" priority="3">
      <formula>B17&lt;&gt;""</formula>
    </cfRule>
  </conditionalFormatting>
  <conditionalFormatting sqref="B17">
    <cfRule type="expression" dxfId="106" priority="2">
      <formula>B17&lt;&gt;""</formula>
    </cfRule>
  </conditionalFormatting>
  <conditionalFormatting sqref="B17">
    <cfRule type="expression" dxfId="105" priority="1">
      <formula>B17&lt;&gt;""</formula>
    </cfRule>
  </conditionalFormatting>
  <dataValidations count="2">
    <dataValidation type="list" allowBlank="1" showInputMessage="1" showErrorMessage="1" sqref="I9:I17">
      <formula1>"Selenium:○,Seleniumu:△,Selenium:×,JUnit:○,JUnit:△,Junit:×,手動実行,机上"</formula1>
    </dataValidation>
    <dataValidation type="list" allowBlank="1" showInputMessage="1" showErrorMessage="1" sqref="C9:C1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tabSelected="1" zoomScale="70" zoomScaleNormal="70" workbookViewId="0">
      <pane ySplit="8" topLeftCell="A31" activePane="bottomLeft" state="frozen"/>
      <selection pane="bottomLeft" activeCell="F36" sqref="F3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2" max="12" width="13.875" bestFit="1" customWidth="1"/>
    <col min="13" max="13" width="9.375" bestFit="1" customWidth="1"/>
    <col min="14" max="14" width="11.375" bestFit="1" customWidth="1"/>
    <col min="15" max="15" width="6.75" bestFit="1" customWidth="1"/>
    <col min="16" max="16" width="5.875" bestFit="1" customWidth="1"/>
    <col min="17" max="17" width="9.25" bestFit="1" customWidth="1"/>
    <col min="18" max="18" width="11.375" bestFit="1" customWidth="1"/>
    <col min="19" max="19" width="6.5" bestFit="1" customWidth="1"/>
    <col min="20" max="20" width="5.625" bestFit="1"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COUNTA($D$9:$D$65509)</f>
        <v>23</v>
      </c>
      <c r="D2" s="21" t="str">
        <f>大中項目!B1</f>
        <v>ATHR</v>
      </c>
      <c r="E2" s="31" t="str">
        <f>大中項目!$A$15</f>
        <v>ATHR06</v>
      </c>
      <c r="F2" s="9" t="s">
        <v>25</v>
      </c>
      <c r="G2" s="9" t="s">
        <v>187</v>
      </c>
      <c r="H2" s="8"/>
    </row>
    <row r="3" spans="1:9" x14ac:dyDescent="0.15">
      <c r="A3" s="76"/>
      <c r="B3" s="77"/>
      <c r="C3" s="79"/>
      <c r="D3" s="21" t="str">
        <f>大中項目!B2</f>
        <v>認証</v>
      </c>
      <c r="E3" s="31" t="str">
        <f>大中項目!$B$15</f>
        <v>アクセスポリシーの定義</v>
      </c>
      <c r="F3" s="9">
        <v>42306</v>
      </c>
      <c r="G3" s="9">
        <v>43076</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136.15" customHeight="1" x14ac:dyDescent="0.15">
      <c r="A6" s="88" t="s">
        <v>219</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216" customHeight="1" x14ac:dyDescent="0.15">
      <c r="A9" s="95" t="str">
        <f>大中項目!$C$15</f>
        <v>ATHR0601</v>
      </c>
      <c r="B9" s="20">
        <f t="shared" ref="B9:B32" ca="1" si="0">IF(A9&lt;&gt;"",1,INDIRECT(ADDRESS(ROW(B9)-1,COLUMN(B9),4))+1)</f>
        <v>1</v>
      </c>
      <c r="C9" s="44" t="s">
        <v>26</v>
      </c>
      <c r="D9" s="46" t="s">
        <v>69</v>
      </c>
      <c r="E9" s="17" t="s">
        <v>63</v>
      </c>
      <c r="F9" s="90" t="s">
        <v>120</v>
      </c>
      <c r="G9" s="17"/>
      <c r="H9" s="17" t="s">
        <v>64</v>
      </c>
      <c r="I9" s="15" t="s">
        <v>27</v>
      </c>
    </row>
    <row r="10" spans="1:9" ht="40.5" x14ac:dyDescent="0.15">
      <c r="A10" s="96"/>
      <c r="B10" s="20">
        <f t="shared" ca="1" si="0"/>
        <v>2</v>
      </c>
      <c r="C10" s="44" t="s">
        <v>26</v>
      </c>
      <c r="D10" s="57" t="s">
        <v>69</v>
      </c>
      <c r="E10" s="17" t="s">
        <v>65</v>
      </c>
      <c r="F10" s="94"/>
      <c r="G10" s="17"/>
      <c r="H10" s="17" t="s">
        <v>66</v>
      </c>
      <c r="I10" s="15" t="s">
        <v>27</v>
      </c>
    </row>
    <row r="11" spans="1:9" ht="40.5" x14ac:dyDescent="0.15">
      <c r="A11" s="96"/>
      <c r="B11" s="20">
        <f t="shared" ca="1" si="0"/>
        <v>3</v>
      </c>
      <c r="C11" s="44" t="s">
        <v>26</v>
      </c>
      <c r="D11" s="57" t="s">
        <v>69</v>
      </c>
      <c r="E11" s="17" t="s">
        <v>67</v>
      </c>
      <c r="F11" s="94"/>
      <c r="G11" s="17"/>
      <c r="H11" s="17" t="s">
        <v>64</v>
      </c>
      <c r="I11" s="15" t="s">
        <v>27</v>
      </c>
    </row>
    <row r="12" spans="1:9" ht="40.5" x14ac:dyDescent="0.15">
      <c r="A12" s="96"/>
      <c r="B12" s="20">
        <f t="shared" ca="1" si="0"/>
        <v>4</v>
      </c>
      <c r="C12" s="44" t="s">
        <v>26</v>
      </c>
      <c r="D12" s="58" t="s">
        <v>69</v>
      </c>
      <c r="E12" s="17" t="s">
        <v>68</v>
      </c>
      <c r="F12" s="91"/>
      <c r="G12" s="17"/>
      <c r="H12" s="17" t="s">
        <v>64</v>
      </c>
      <c r="I12" s="15" t="s">
        <v>27</v>
      </c>
    </row>
    <row r="13" spans="1:9" ht="50.25" customHeight="1" x14ac:dyDescent="0.15">
      <c r="A13" s="96"/>
      <c r="B13" s="20">
        <f t="shared" ca="1" si="0"/>
        <v>5</v>
      </c>
      <c r="C13" s="44" t="s">
        <v>26</v>
      </c>
      <c r="D13" s="46" t="s">
        <v>148</v>
      </c>
      <c r="E13" s="17" t="s">
        <v>121</v>
      </c>
      <c r="F13" s="90" t="s">
        <v>223</v>
      </c>
      <c r="G13" s="17"/>
      <c r="H13" s="17" t="s">
        <v>64</v>
      </c>
      <c r="I13" s="15" t="s">
        <v>27</v>
      </c>
    </row>
    <row r="14" spans="1:9" ht="50.25" customHeight="1" x14ac:dyDescent="0.15">
      <c r="A14" s="96"/>
      <c r="B14" s="20">
        <f t="shared" ca="1" si="0"/>
        <v>6</v>
      </c>
      <c r="C14" s="44" t="s">
        <v>26</v>
      </c>
      <c r="D14" s="55" t="s">
        <v>119</v>
      </c>
      <c r="E14" s="17" t="s">
        <v>73</v>
      </c>
      <c r="F14" s="94"/>
      <c r="G14" s="17"/>
      <c r="H14" s="17" t="s">
        <v>70</v>
      </c>
      <c r="I14" s="15" t="s">
        <v>27</v>
      </c>
    </row>
    <row r="15" spans="1:9" ht="50.25" customHeight="1" x14ac:dyDescent="0.15">
      <c r="A15" s="96"/>
      <c r="B15" s="20">
        <f t="shared" ca="1" si="0"/>
        <v>7</v>
      </c>
      <c r="C15" s="44" t="s">
        <v>26</v>
      </c>
      <c r="D15" s="55" t="s">
        <v>119</v>
      </c>
      <c r="E15" s="17" t="s">
        <v>74</v>
      </c>
      <c r="F15" s="94"/>
      <c r="G15" s="17"/>
      <c r="H15" s="17" t="s">
        <v>70</v>
      </c>
      <c r="I15" s="15" t="s">
        <v>27</v>
      </c>
    </row>
    <row r="16" spans="1:9" ht="50.25" customHeight="1" x14ac:dyDescent="0.15">
      <c r="A16" s="96"/>
      <c r="B16" s="20">
        <f t="shared" ca="1" si="0"/>
        <v>8</v>
      </c>
      <c r="C16" s="44" t="s">
        <v>26</v>
      </c>
      <c r="D16" s="55" t="s">
        <v>119</v>
      </c>
      <c r="E16" s="17" t="s">
        <v>71</v>
      </c>
      <c r="F16" s="94"/>
      <c r="G16" s="17"/>
      <c r="H16" s="17" t="s">
        <v>64</v>
      </c>
      <c r="I16" s="15" t="s">
        <v>27</v>
      </c>
    </row>
    <row r="17" spans="1:20" ht="50.25" customHeight="1" x14ac:dyDescent="0.15">
      <c r="A17" s="96"/>
      <c r="B17" s="20">
        <f t="shared" ca="1" si="0"/>
        <v>9</v>
      </c>
      <c r="C17" s="44" t="s">
        <v>26</v>
      </c>
      <c r="D17" s="55" t="s">
        <v>119</v>
      </c>
      <c r="E17" s="17" t="s">
        <v>72</v>
      </c>
      <c r="F17" s="94"/>
      <c r="G17" s="17"/>
      <c r="H17" s="17" t="s">
        <v>70</v>
      </c>
      <c r="I17" s="15" t="s">
        <v>27</v>
      </c>
    </row>
    <row r="18" spans="1:20" ht="50.25" customHeight="1" x14ac:dyDescent="0.15">
      <c r="A18" s="96"/>
      <c r="B18" s="20">
        <f t="shared" ca="1" si="0"/>
        <v>10</v>
      </c>
      <c r="C18" s="44" t="s">
        <v>26</v>
      </c>
      <c r="D18" s="56" t="s">
        <v>119</v>
      </c>
      <c r="E18" s="17" t="s">
        <v>75</v>
      </c>
      <c r="F18" s="91"/>
      <c r="G18" s="17"/>
      <c r="H18" s="17" t="s">
        <v>64</v>
      </c>
      <c r="I18" s="15" t="s">
        <v>27</v>
      </c>
    </row>
    <row r="19" spans="1:20" ht="49.5" customHeight="1" x14ac:dyDescent="0.15">
      <c r="A19" s="96"/>
      <c r="B19" s="20">
        <f t="shared" ca="1" si="0"/>
        <v>11</v>
      </c>
      <c r="C19" s="44" t="s">
        <v>26</v>
      </c>
      <c r="D19" s="46" t="s">
        <v>133</v>
      </c>
      <c r="E19" s="17" t="s">
        <v>77</v>
      </c>
      <c r="F19" s="90" t="s">
        <v>124</v>
      </c>
      <c r="G19" s="17"/>
      <c r="H19" s="17" t="s">
        <v>64</v>
      </c>
      <c r="I19" s="15" t="s">
        <v>27</v>
      </c>
    </row>
    <row r="20" spans="1:20" ht="36.75" customHeight="1" x14ac:dyDescent="0.15">
      <c r="A20" s="96"/>
      <c r="B20" s="20">
        <f t="shared" ca="1" si="0"/>
        <v>12</v>
      </c>
      <c r="C20" s="44" t="s">
        <v>26</v>
      </c>
      <c r="D20" s="55" t="s">
        <v>133</v>
      </c>
      <c r="E20" s="17" t="s">
        <v>78</v>
      </c>
      <c r="F20" s="94"/>
      <c r="G20" s="17"/>
      <c r="H20" s="17" t="s">
        <v>64</v>
      </c>
      <c r="I20" s="15" t="s">
        <v>27</v>
      </c>
    </row>
    <row r="21" spans="1:20" ht="36.75" customHeight="1" x14ac:dyDescent="0.15">
      <c r="A21" s="96"/>
      <c r="B21" s="20">
        <f t="shared" ca="1" si="0"/>
        <v>13</v>
      </c>
      <c r="C21" s="44" t="s">
        <v>26</v>
      </c>
      <c r="D21" s="55" t="s">
        <v>133</v>
      </c>
      <c r="E21" s="17" t="s">
        <v>76</v>
      </c>
      <c r="F21" s="94"/>
      <c r="G21" s="17"/>
      <c r="H21" s="17" t="s">
        <v>70</v>
      </c>
      <c r="I21" s="15" t="s">
        <v>27</v>
      </c>
    </row>
    <row r="22" spans="1:20" ht="36.75" customHeight="1" x14ac:dyDescent="0.15">
      <c r="A22" s="96"/>
      <c r="B22" s="20">
        <f t="shared" ca="1" si="0"/>
        <v>14</v>
      </c>
      <c r="C22" s="44" t="s">
        <v>26</v>
      </c>
      <c r="D22" s="55" t="s">
        <v>133</v>
      </c>
      <c r="E22" s="17" t="s">
        <v>75</v>
      </c>
      <c r="F22" s="94"/>
      <c r="G22" s="17"/>
      <c r="H22" s="17" t="s">
        <v>64</v>
      </c>
      <c r="I22" s="15" t="s">
        <v>27</v>
      </c>
    </row>
    <row r="23" spans="1:20" ht="36.75" customHeight="1" x14ac:dyDescent="0.15">
      <c r="A23" s="96"/>
      <c r="B23" s="20">
        <f t="shared" ca="1" si="0"/>
        <v>15</v>
      </c>
      <c r="C23" s="44" t="s">
        <v>26</v>
      </c>
      <c r="D23" s="55" t="s">
        <v>133</v>
      </c>
      <c r="E23" s="17" t="s">
        <v>123</v>
      </c>
      <c r="F23" s="94"/>
      <c r="G23" s="17"/>
      <c r="H23" s="17" t="s">
        <v>70</v>
      </c>
      <c r="I23" s="15" t="s">
        <v>27</v>
      </c>
    </row>
    <row r="24" spans="1:20" ht="36.75" customHeight="1" x14ac:dyDescent="0.15">
      <c r="A24" s="96"/>
      <c r="B24" s="20">
        <f t="shared" ca="1" si="0"/>
        <v>16</v>
      </c>
      <c r="C24" s="44" t="s">
        <v>26</v>
      </c>
      <c r="D24" s="56" t="s">
        <v>133</v>
      </c>
      <c r="E24" s="17" t="s">
        <v>122</v>
      </c>
      <c r="F24" s="91"/>
      <c r="G24" s="17"/>
      <c r="H24" s="17" t="s">
        <v>70</v>
      </c>
      <c r="I24" s="15" t="s">
        <v>27</v>
      </c>
    </row>
    <row r="25" spans="1:20" x14ac:dyDescent="0.15">
      <c r="A25" s="96"/>
      <c r="B25" s="20">
        <f t="shared" ca="1" si="0"/>
        <v>17</v>
      </c>
      <c r="C25" s="49"/>
      <c r="D25" s="50"/>
      <c r="E25" s="50"/>
      <c r="F25" s="50" t="s">
        <v>79</v>
      </c>
      <c r="G25" s="50"/>
      <c r="H25" s="50"/>
      <c r="I25" s="51"/>
      <c r="J25" t="s">
        <v>104</v>
      </c>
    </row>
    <row r="26" spans="1:20" x14ac:dyDescent="0.15">
      <c r="A26" s="96"/>
      <c r="B26" s="20">
        <f t="shared" ca="1" si="0"/>
        <v>18</v>
      </c>
      <c r="C26" s="49"/>
      <c r="D26" s="50"/>
      <c r="E26" s="50"/>
      <c r="F26" s="50" t="s">
        <v>80</v>
      </c>
      <c r="G26" s="50"/>
      <c r="H26" s="50"/>
      <c r="I26" s="51"/>
      <c r="J26" t="s">
        <v>104</v>
      </c>
      <c r="M26" t="s">
        <v>167</v>
      </c>
      <c r="N26" t="s">
        <v>168</v>
      </c>
      <c r="O26" t="s">
        <v>169</v>
      </c>
      <c r="P26" t="s">
        <v>170</v>
      </c>
      <c r="Q26" t="s">
        <v>171</v>
      </c>
      <c r="R26" t="s">
        <v>164</v>
      </c>
      <c r="S26" t="s">
        <v>165</v>
      </c>
      <c r="T26" t="s">
        <v>166</v>
      </c>
    </row>
    <row r="27" spans="1:20" ht="182.25" customHeight="1" x14ac:dyDescent="0.15">
      <c r="A27" s="64"/>
      <c r="B27" s="20">
        <f t="shared" ref="B27:B28" ca="1" si="1">IF(A27&lt;&gt;"",1,INDIRECT(ADDRESS(ROW(B27)-1,COLUMN(B27),4))+1)</f>
        <v>19</v>
      </c>
      <c r="C27" s="44" t="s">
        <v>26</v>
      </c>
      <c r="D27" s="63" t="s">
        <v>147</v>
      </c>
      <c r="E27" s="47" t="s">
        <v>172</v>
      </c>
      <c r="F27" s="45" t="s">
        <v>181</v>
      </c>
      <c r="G27" s="47"/>
      <c r="H27" s="47" t="s">
        <v>183</v>
      </c>
      <c r="I27" s="15" t="s">
        <v>27</v>
      </c>
      <c r="L27" t="s">
        <v>160</v>
      </c>
      <c r="M27" t="s">
        <v>173</v>
      </c>
      <c r="N27" t="s">
        <v>173</v>
      </c>
      <c r="O27" t="s">
        <v>173</v>
      </c>
      <c r="P27" t="s">
        <v>173</v>
      </c>
      <c r="Q27" t="s">
        <v>173</v>
      </c>
      <c r="R27" t="s">
        <v>174</v>
      </c>
      <c r="S27" t="s">
        <v>175</v>
      </c>
      <c r="T27" t="s">
        <v>175</v>
      </c>
    </row>
    <row r="28" spans="1:20" ht="175.5" customHeight="1" x14ac:dyDescent="0.15">
      <c r="A28" s="64"/>
      <c r="B28" s="20">
        <f t="shared" ca="1" si="1"/>
        <v>20</v>
      </c>
      <c r="C28" s="44" t="s">
        <v>26</v>
      </c>
      <c r="D28" s="68"/>
      <c r="E28" s="47" t="s">
        <v>182</v>
      </c>
      <c r="F28" s="45" t="s">
        <v>180</v>
      </c>
      <c r="G28" s="47"/>
      <c r="H28" s="47" t="s">
        <v>184</v>
      </c>
      <c r="I28" s="15" t="s">
        <v>27</v>
      </c>
      <c r="L28" s="71" t="s">
        <v>161</v>
      </c>
      <c r="M28" t="s">
        <v>173</v>
      </c>
      <c r="N28" t="s">
        <v>174</v>
      </c>
      <c r="O28" t="s">
        <v>173</v>
      </c>
      <c r="P28" t="s">
        <v>173</v>
      </c>
      <c r="Q28" t="s">
        <v>173</v>
      </c>
      <c r="R28" t="s">
        <v>174</v>
      </c>
      <c r="S28" t="s">
        <v>175</v>
      </c>
      <c r="T28" t="s">
        <v>175</v>
      </c>
    </row>
    <row r="29" spans="1:20" ht="286.14999999999998" customHeight="1" x14ac:dyDescent="0.15">
      <c r="A29" s="67"/>
      <c r="B29" s="20">
        <f t="shared" ref="B29:B30" ca="1" si="2">IF(A29&lt;&gt;"",1,INDIRECT(ADDRESS(ROW(B29)-1,COLUMN(B29),4))+1)</f>
        <v>21</v>
      </c>
      <c r="C29" s="44" t="s">
        <v>26</v>
      </c>
      <c r="D29" s="65" t="s">
        <v>149</v>
      </c>
      <c r="E29" s="47" t="s">
        <v>179</v>
      </c>
      <c r="F29" s="66" t="s">
        <v>176</v>
      </c>
      <c r="G29" s="47"/>
      <c r="H29" s="47" t="s">
        <v>185</v>
      </c>
      <c r="I29" s="15" t="s">
        <v>27</v>
      </c>
      <c r="L29" s="71" t="s">
        <v>162</v>
      </c>
      <c r="M29" t="s">
        <v>173</v>
      </c>
      <c r="N29" t="s">
        <v>173</v>
      </c>
      <c r="O29" t="s">
        <v>173</v>
      </c>
      <c r="P29" t="s">
        <v>173</v>
      </c>
      <c r="Q29" t="s">
        <v>175</v>
      </c>
      <c r="R29" t="s">
        <v>174</v>
      </c>
      <c r="S29" t="s">
        <v>175</v>
      </c>
      <c r="T29" t="s">
        <v>175</v>
      </c>
    </row>
    <row r="30" spans="1:20" ht="313.5" customHeight="1" x14ac:dyDescent="0.15">
      <c r="A30" s="70"/>
      <c r="B30" s="20">
        <f t="shared" ca="1" si="2"/>
        <v>22</v>
      </c>
      <c r="C30" s="44" t="s">
        <v>26</v>
      </c>
      <c r="D30" s="69"/>
      <c r="E30" s="47" t="s">
        <v>177</v>
      </c>
      <c r="F30" s="69" t="s">
        <v>178</v>
      </c>
      <c r="G30" s="47"/>
      <c r="H30" s="47" t="s">
        <v>186</v>
      </c>
      <c r="I30" s="15" t="s">
        <v>27</v>
      </c>
      <c r="L30" s="71" t="s">
        <v>163</v>
      </c>
      <c r="M30" t="s">
        <v>173</v>
      </c>
      <c r="N30" t="s">
        <v>174</v>
      </c>
      <c r="O30" t="s">
        <v>173</v>
      </c>
      <c r="P30" t="s">
        <v>173</v>
      </c>
      <c r="Q30" t="s">
        <v>175</v>
      </c>
      <c r="R30" t="s">
        <v>174</v>
      </c>
      <c r="S30" t="s">
        <v>175</v>
      </c>
      <c r="T30" t="s">
        <v>175</v>
      </c>
    </row>
    <row r="31" spans="1:20" ht="67.5" x14ac:dyDescent="0.15">
      <c r="A31" s="12" t="str">
        <f>大中項目!$C$16</f>
        <v>ATHR0602</v>
      </c>
      <c r="B31" s="20">
        <f t="shared" ca="1" si="0"/>
        <v>1</v>
      </c>
      <c r="C31" s="62" t="s">
        <v>26</v>
      </c>
      <c r="D31" s="50" t="s">
        <v>85</v>
      </c>
      <c r="E31" s="50"/>
      <c r="F31" s="50" t="s">
        <v>81</v>
      </c>
      <c r="G31" s="50"/>
      <c r="H31" s="50"/>
      <c r="I31" s="51" t="s">
        <v>27</v>
      </c>
      <c r="J31" t="s">
        <v>82</v>
      </c>
    </row>
    <row r="32" spans="1:20" ht="108" x14ac:dyDescent="0.15">
      <c r="A32" s="16"/>
      <c r="B32" s="20">
        <f t="shared" ca="1" si="0"/>
        <v>2</v>
      </c>
      <c r="C32" s="62" t="s">
        <v>26</v>
      </c>
      <c r="D32" s="50" t="s">
        <v>83</v>
      </c>
      <c r="E32" s="50"/>
      <c r="F32" s="50" t="s">
        <v>87</v>
      </c>
      <c r="G32" s="50"/>
      <c r="H32" s="50" t="s">
        <v>84</v>
      </c>
      <c r="I32" s="51" t="s">
        <v>27</v>
      </c>
      <c r="J32" t="s">
        <v>82</v>
      </c>
    </row>
    <row r="33" spans="1:10" ht="120" customHeight="1" x14ac:dyDescent="0.15">
      <c r="A33" s="16"/>
      <c r="B33" s="22">
        <f t="shared" ref="B33:B41" ca="1" si="3">IF(A33&lt;&gt;"",1,INDIRECT(ADDRESS(ROW(B33)-1,COLUMN(B33),4))+1)</f>
        <v>3</v>
      </c>
      <c r="C33" s="44" t="s">
        <v>26</v>
      </c>
      <c r="D33" s="46" t="s">
        <v>86</v>
      </c>
      <c r="E33" s="17" t="s">
        <v>105</v>
      </c>
      <c r="F33" s="90" t="s">
        <v>125</v>
      </c>
      <c r="G33" s="17"/>
      <c r="H33" s="17" t="s">
        <v>70</v>
      </c>
      <c r="I33" s="15" t="s">
        <v>27</v>
      </c>
    </row>
    <row r="34" spans="1:10" ht="40.5" x14ac:dyDescent="0.15">
      <c r="A34" s="16"/>
      <c r="B34" s="22">
        <f t="shared" ca="1" si="3"/>
        <v>4</v>
      </c>
      <c r="C34" s="44" t="s">
        <v>26</v>
      </c>
      <c r="D34" s="56" t="s">
        <v>86</v>
      </c>
      <c r="E34" s="17" t="s">
        <v>88</v>
      </c>
      <c r="F34" s="91"/>
      <c r="G34" s="17"/>
      <c r="H34" s="17" t="s">
        <v>64</v>
      </c>
      <c r="I34" s="15" t="s">
        <v>27</v>
      </c>
    </row>
    <row r="35" spans="1:10" ht="40.5" x14ac:dyDescent="0.15">
      <c r="A35" s="12" t="str">
        <f>大中項目!$C$17</f>
        <v>ATHR0603</v>
      </c>
      <c r="B35" s="22">
        <f t="shared" ca="1" si="3"/>
        <v>1</v>
      </c>
      <c r="C35" s="62" t="s">
        <v>26</v>
      </c>
      <c r="D35" s="50" t="s">
        <v>203</v>
      </c>
      <c r="E35" s="50" t="s">
        <v>202</v>
      </c>
      <c r="F35" s="50"/>
      <c r="G35" s="50"/>
      <c r="H35" s="50"/>
      <c r="I35" s="51" t="s">
        <v>27</v>
      </c>
      <c r="J35" t="s">
        <v>89</v>
      </c>
    </row>
    <row r="36" spans="1:10" x14ac:dyDescent="0.15">
      <c r="A36" s="16"/>
      <c r="B36" s="22">
        <f t="shared" ca="1" si="3"/>
        <v>2</v>
      </c>
      <c r="C36" s="13"/>
      <c r="D36" s="17"/>
      <c r="E36" s="17"/>
      <c r="F36" s="17"/>
      <c r="G36" s="17"/>
      <c r="H36" s="17"/>
      <c r="I36" s="15" t="s">
        <v>27</v>
      </c>
    </row>
    <row r="37" spans="1:10" x14ac:dyDescent="0.15">
      <c r="A37" s="16"/>
      <c r="B37" s="22">
        <f t="shared" ca="1" si="3"/>
        <v>3</v>
      </c>
      <c r="C37" s="13"/>
      <c r="D37" s="17"/>
      <c r="E37" s="17"/>
      <c r="F37" s="17"/>
      <c r="G37" s="17"/>
      <c r="H37" s="17"/>
      <c r="I37" s="15"/>
    </row>
    <row r="38" spans="1:10" x14ac:dyDescent="0.15">
      <c r="A38" s="16"/>
      <c r="B38" s="22">
        <f t="shared" ca="1" si="3"/>
        <v>4</v>
      </c>
      <c r="C38" s="13"/>
      <c r="D38" s="17"/>
      <c r="E38" s="17"/>
      <c r="F38" s="17"/>
      <c r="G38" s="17"/>
      <c r="H38" s="17"/>
      <c r="I38" s="15"/>
    </row>
    <row r="39" spans="1:10" x14ac:dyDescent="0.15">
      <c r="A39" s="16"/>
      <c r="B39" s="22">
        <f t="shared" ca="1" si="3"/>
        <v>5</v>
      </c>
      <c r="C39" s="13"/>
      <c r="D39" s="17"/>
      <c r="E39" s="17"/>
      <c r="F39" s="17"/>
      <c r="G39" s="17"/>
      <c r="H39" s="17"/>
      <c r="I39" s="15"/>
    </row>
    <row r="40" spans="1:10" x14ac:dyDescent="0.15">
      <c r="A40" s="16"/>
      <c r="B40" s="22">
        <f t="shared" ca="1" si="3"/>
        <v>6</v>
      </c>
      <c r="C40" s="13"/>
      <c r="D40" s="17"/>
      <c r="E40" s="17"/>
      <c r="F40" s="17"/>
      <c r="G40" s="17"/>
      <c r="H40" s="17"/>
      <c r="I40" s="15"/>
    </row>
    <row r="41" spans="1:10" x14ac:dyDescent="0.15">
      <c r="A41" s="16"/>
      <c r="B41" s="22">
        <f t="shared" ca="1" si="3"/>
        <v>7</v>
      </c>
      <c r="C41" s="13"/>
      <c r="D41" s="17"/>
      <c r="E41" s="17"/>
      <c r="F41" s="17"/>
      <c r="G41" s="17"/>
      <c r="H41" s="17"/>
      <c r="I41" s="15"/>
    </row>
  </sheetData>
  <mergeCells count="10">
    <mergeCell ref="A1:B1"/>
    <mergeCell ref="A2:B3"/>
    <mergeCell ref="C2:C3"/>
    <mergeCell ref="A5:I5"/>
    <mergeCell ref="A6:I6"/>
    <mergeCell ref="F33:F34"/>
    <mergeCell ref="F9:F12"/>
    <mergeCell ref="F13:F18"/>
    <mergeCell ref="F19:F24"/>
    <mergeCell ref="A9:A26"/>
  </mergeCells>
  <phoneticPr fontId="2"/>
  <conditionalFormatting sqref="A32:A34 A36:A41 B9:B26 B31:B32">
    <cfRule type="expression" dxfId="104" priority="55">
      <formula>A9&lt;&gt;""</formula>
    </cfRule>
  </conditionalFormatting>
  <conditionalFormatting sqref="B9:B26 B31:B32">
    <cfRule type="expression" dxfId="103" priority="53">
      <formula>B9&lt;&gt;""</formula>
    </cfRule>
  </conditionalFormatting>
  <conditionalFormatting sqref="B9:B26 B31:B32">
    <cfRule type="expression" dxfId="102" priority="52">
      <formula>B9&lt;&gt;""</formula>
    </cfRule>
  </conditionalFormatting>
  <conditionalFormatting sqref="B9:B26 B31:B32">
    <cfRule type="expression" dxfId="101" priority="51">
      <formula>B9&lt;&gt;""</formula>
    </cfRule>
  </conditionalFormatting>
  <conditionalFormatting sqref="B33:B41">
    <cfRule type="expression" dxfId="100" priority="20">
      <formula>B33&lt;&gt;""</formula>
    </cfRule>
  </conditionalFormatting>
  <conditionalFormatting sqref="B33:B41">
    <cfRule type="expression" dxfId="99" priority="19">
      <formula>B33&lt;&gt;""</formula>
    </cfRule>
  </conditionalFormatting>
  <conditionalFormatting sqref="B33:B41">
    <cfRule type="expression" dxfId="98" priority="18">
      <formula>B33&lt;&gt;""</formula>
    </cfRule>
  </conditionalFormatting>
  <conditionalFormatting sqref="B33:B41">
    <cfRule type="expression" dxfId="97" priority="17">
      <formula>B33&lt;&gt;""</formula>
    </cfRule>
  </conditionalFormatting>
  <conditionalFormatting sqref="B27:B28">
    <cfRule type="expression" dxfId="96" priority="12">
      <formula>B27&lt;&gt;""</formula>
    </cfRule>
  </conditionalFormatting>
  <conditionalFormatting sqref="B27:B28">
    <cfRule type="expression" dxfId="95" priority="11">
      <formula>B27&lt;&gt;""</formula>
    </cfRule>
  </conditionalFormatting>
  <conditionalFormatting sqref="B27:B28">
    <cfRule type="expression" dxfId="94" priority="10">
      <formula>B27&lt;&gt;""</formula>
    </cfRule>
  </conditionalFormatting>
  <conditionalFormatting sqref="B27:B28">
    <cfRule type="expression" dxfId="93" priority="9">
      <formula>B27&lt;&gt;""</formula>
    </cfRule>
  </conditionalFormatting>
  <conditionalFormatting sqref="B29">
    <cfRule type="expression" dxfId="92" priority="8">
      <formula>B29&lt;&gt;""</formula>
    </cfRule>
  </conditionalFormatting>
  <conditionalFormatting sqref="B29">
    <cfRule type="expression" dxfId="91" priority="7">
      <formula>B29&lt;&gt;""</formula>
    </cfRule>
  </conditionalFormatting>
  <conditionalFormatting sqref="B29">
    <cfRule type="expression" dxfId="90" priority="6">
      <formula>B29&lt;&gt;""</formula>
    </cfRule>
  </conditionalFormatting>
  <conditionalFormatting sqref="B29">
    <cfRule type="expression" dxfId="89" priority="5">
      <formula>B29&lt;&gt;""</formula>
    </cfRule>
  </conditionalFormatting>
  <conditionalFormatting sqref="B30">
    <cfRule type="expression" dxfId="88" priority="4">
      <formula>B30&lt;&gt;""</formula>
    </cfRule>
  </conditionalFormatting>
  <conditionalFormatting sqref="B30">
    <cfRule type="expression" dxfId="87" priority="3">
      <formula>B30&lt;&gt;""</formula>
    </cfRule>
  </conditionalFormatting>
  <conditionalFormatting sqref="B30">
    <cfRule type="expression" dxfId="86" priority="2">
      <formula>B30&lt;&gt;""</formula>
    </cfRule>
  </conditionalFormatting>
  <conditionalFormatting sqref="B30">
    <cfRule type="expression" dxfId="85" priority="1">
      <formula>B30&lt;&gt;""</formula>
    </cfRule>
  </conditionalFormatting>
  <dataValidations count="2">
    <dataValidation type="list" allowBlank="1" showInputMessage="1" showErrorMessage="1" sqref="C9:C41">
      <formula1>"正常,クライアントエラー,サーバーエラー"</formula1>
    </dataValidation>
    <dataValidation type="list" allowBlank="1" showInputMessage="1" showErrorMessage="1" sqref="I9:I4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zoomScale="85" zoomScaleNormal="85" workbookViewId="0">
      <pane ySplit="8" topLeftCell="A12"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COUNTA($D$9:$D$65505)</f>
        <v>1</v>
      </c>
      <c r="D2" s="21" t="str">
        <f>大中項目!B1</f>
        <v>ATHR</v>
      </c>
      <c r="E2" s="31" t="str">
        <f>大中項目!$A$18</f>
        <v>ATHR07</v>
      </c>
      <c r="F2" s="9" t="s">
        <v>25</v>
      </c>
      <c r="G2" s="9" t="s">
        <v>187</v>
      </c>
      <c r="H2" s="8"/>
    </row>
    <row r="3" spans="1:9" x14ac:dyDescent="0.15">
      <c r="A3" s="76"/>
      <c r="B3" s="77"/>
      <c r="C3" s="79"/>
      <c r="D3" s="21" t="str">
        <f>大中項目!B2</f>
        <v>認証</v>
      </c>
      <c r="E3" s="31" t="str">
        <f>大中項目!$B$18</f>
        <v xml:space="preserve"> 認可エラー時のレスポンス (認証済みユーザー編)</v>
      </c>
      <c r="F3" s="9">
        <v>42306</v>
      </c>
      <c r="G3" s="9">
        <v>43076</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99.6" customHeight="1" x14ac:dyDescent="0.15">
      <c r="A6" s="88" t="s">
        <v>220</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5" customHeight="1" x14ac:dyDescent="0.15">
      <c r="A9" s="12" t="str">
        <f>大中項目!$C$18</f>
        <v>ATHR0701</v>
      </c>
      <c r="B9" s="20">
        <f t="shared" ref="B9:B19" ca="1" si="0">IF(A9&lt;&gt;"",1,INDIRECT(ADDRESS(ROW(B9)-1,COLUMN(B9),4))+1)</f>
        <v>1</v>
      </c>
      <c r="C9" s="13" t="s">
        <v>26</v>
      </c>
      <c r="D9" s="90" t="s">
        <v>95</v>
      </c>
      <c r="E9" s="17" t="s">
        <v>92</v>
      </c>
      <c r="F9" s="97" t="s">
        <v>91</v>
      </c>
      <c r="G9" s="17"/>
      <c r="H9" s="17" t="s">
        <v>93</v>
      </c>
      <c r="I9" s="15" t="s">
        <v>27</v>
      </c>
    </row>
    <row r="10" spans="1:9" ht="27" x14ac:dyDescent="0.15">
      <c r="A10" s="41"/>
      <c r="B10" s="20">
        <f t="shared" ca="1" si="0"/>
        <v>2</v>
      </c>
      <c r="C10" s="13" t="s">
        <v>26</v>
      </c>
      <c r="D10" s="91"/>
      <c r="E10" s="34" t="s">
        <v>137</v>
      </c>
      <c r="F10" s="98"/>
      <c r="G10" s="17"/>
      <c r="H10" s="17" t="s">
        <v>140</v>
      </c>
      <c r="I10" s="15" t="s">
        <v>27</v>
      </c>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row r="20" spans="1:9" x14ac:dyDescent="0.15">
      <c r="A20" s="18"/>
      <c r="B20" s="22">
        <f t="shared" ref="B20:B30" ca="1" si="1">IF(A20&lt;&gt;"",1,INDIRECT(ADDRESS(ROW(B20)-1,COLUMN(B20),4))+1)</f>
        <v>12</v>
      </c>
      <c r="C20" s="13"/>
      <c r="D20" s="17"/>
      <c r="E20" s="17"/>
      <c r="F20" s="17"/>
      <c r="G20" s="17"/>
      <c r="H20" s="17"/>
      <c r="I20" s="15"/>
    </row>
    <row r="21" spans="1:9" x14ac:dyDescent="0.15">
      <c r="A21" s="18"/>
      <c r="B21" s="22">
        <f t="shared" ca="1" si="1"/>
        <v>13</v>
      </c>
      <c r="C21" s="13"/>
      <c r="D21" s="17"/>
      <c r="E21" s="17"/>
      <c r="F21" s="17"/>
      <c r="G21" s="17"/>
      <c r="H21" s="17"/>
      <c r="I21" s="15"/>
    </row>
    <row r="22" spans="1:9" x14ac:dyDescent="0.15">
      <c r="A22" s="18"/>
      <c r="B22" s="22">
        <f t="shared" ca="1" si="1"/>
        <v>14</v>
      </c>
      <c r="C22" s="13"/>
      <c r="D22" s="17"/>
      <c r="E22" s="17"/>
      <c r="F22" s="17"/>
      <c r="G22" s="17"/>
      <c r="H22" s="17"/>
      <c r="I22" s="15"/>
    </row>
    <row r="23" spans="1:9" x14ac:dyDescent="0.15">
      <c r="A23" s="18"/>
      <c r="B23" s="22">
        <f t="shared" ca="1" si="1"/>
        <v>15</v>
      </c>
      <c r="C23" s="13"/>
      <c r="D23" s="17"/>
      <c r="E23" s="17"/>
      <c r="F23" s="17"/>
      <c r="G23" s="17"/>
      <c r="H23" s="17"/>
      <c r="I23" s="15"/>
    </row>
    <row r="24" spans="1:9" x14ac:dyDescent="0.15">
      <c r="A24" s="18"/>
      <c r="B24" s="22">
        <f t="shared" ca="1" si="1"/>
        <v>16</v>
      </c>
      <c r="C24" s="13"/>
      <c r="D24" s="17"/>
      <c r="E24" s="17"/>
      <c r="F24" s="17"/>
      <c r="G24" s="17"/>
      <c r="H24" s="17"/>
      <c r="I24" s="15"/>
    </row>
    <row r="25" spans="1:9" x14ac:dyDescent="0.15">
      <c r="A25" s="18"/>
      <c r="B25" s="22">
        <f t="shared" ca="1" si="1"/>
        <v>17</v>
      </c>
      <c r="C25" s="13"/>
      <c r="D25" s="17"/>
      <c r="E25" s="17"/>
      <c r="F25" s="17"/>
      <c r="G25" s="17"/>
      <c r="H25" s="17"/>
      <c r="I25" s="15"/>
    </row>
    <row r="26" spans="1:9" x14ac:dyDescent="0.15">
      <c r="A26" s="18"/>
      <c r="B26" s="22">
        <f t="shared" ca="1" si="1"/>
        <v>18</v>
      </c>
      <c r="C26" s="13"/>
      <c r="D26" s="17"/>
      <c r="E26" s="17"/>
      <c r="F26" s="17"/>
      <c r="G26" s="17"/>
      <c r="H26" s="17"/>
      <c r="I26" s="15"/>
    </row>
    <row r="27" spans="1:9" x14ac:dyDescent="0.15">
      <c r="A27" s="18"/>
      <c r="B27" s="22">
        <f t="shared" ca="1" si="1"/>
        <v>19</v>
      </c>
      <c r="C27" s="13"/>
      <c r="D27" s="17"/>
      <c r="E27" s="17"/>
      <c r="F27" s="17"/>
      <c r="G27" s="17"/>
      <c r="H27" s="17"/>
      <c r="I27" s="15"/>
    </row>
    <row r="28" spans="1:9" x14ac:dyDescent="0.15">
      <c r="A28" s="18"/>
      <c r="B28" s="22">
        <f t="shared" ca="1" si="1"/>
        <v>20</v>
      </c>
      <c r="C28" s="13"/>
      <c r="D28" s="17"/>
      <c r="E28" s="17"/>
      <c r="F28" s="17"/>
      <c r="G28" s="17"/>
      <c r="H28" s="17"/>
      <c r="I28" s="15"/>
    </row>
    <row r="29" spans="1:9" x14ac:dyDescent="0.15">
      <c r="A29" s="18"/>
      <c r="B29" s="22">
        <f t="shared" ca="1" si="1"/>
        <v>21</v>
      </c>
      <c r="C29" s="13"/>
      <c r="D29" s="17"/>
      <c r="E29" s="17"/>
      <c r="F29" s="17"/>
      <c r="G29" s="17"/>
      <c r="H29" s="17"/>
      <c r="I29" s="15"/>
    </row>
    <row r="30" spans="1:9" x14ac:dyDescent="0.15">
      <c r="A30" s="18"/>
      <c r="B30" s="22">
        <f t="shared" ca="1" si="1"/>
        <v>22</v>
      </c>
      <c r="C30" s="13"/>
      <c r="D30" s="17"/>
      <c r="E30" s="17"/>
      <c r="F30" s="17"/>
      <c r="G30" s="17"/>
      <c r="H30" s="17"/>
      <c r="I30" s="15"/>
    </row>
    <row r="32" spans="1:9" x14ac:dyDescent="0.15">
      <c r="B32" t="s">
        <v>90</v>
      </c>
    </row>
  </sheetData>
  <mergeCells count="7">
    <mergeCell ref="F9:F10"/>
    <mergeCell ref="D9:D10"/>
    <mergeCell ref="A1:B1"/>
    <mergeCell ref="A2:B3"/>
    <mergeCell ref="C2:C3"/>
    <mergeCell ref="A5:I5"/>
    <mergeCell ref="A6:I6"/>
  </mergeCells>
  <phoneticPr fontId="2"/>
  <conditionalFormatting sqref="A11:B19 B9:B10">
    <cfRule type="expression" dxfId="84" priority="40">
      <formula>A9&lt;&gt;""</formula>
    </cfRule>
  </conditionalFormatting>
  <conditionalFormatting sqref="B9:B19">
    <cfRule type="expression" dxfId="83" priority="39">
      <formula>B9&lt;&gt;""</formula>
    </cfRule>
  </conditionalFormatting>
  <conditionalFormatting sqref="B9">
    <cfRule type="expression" dxfId="82" priority="38">
      <formula>B9&lt;&gt;""</formula>
    </cfRule>
  </conditionalFormatting>
  <conditionalFormatting sqref="B9">
    <cfRule type="expression" dxfId="81" priority="37">
      <formula>B9&lt;&gt;""</formula>
    </cfRule>
  </conditionalFormatting>
  <conditionalFormatting sqref="B9">
    <cfRule type="expression" dxfId="80" priority="36">
      <formula>B9&lt;&gt;""</formula>
    </cfRule>
  </conditionalFormatting>
  <conditionalFormatting sqref="B10">
    <cfRule type="expression" dxfId="79" priority="35">
      <formula>B10&lt;&gt;""</formula>
    </cfRule>
  </conditionalFormatting>
  <conditionalFormatting sqref="B10">
    <cfRule type="expression" dxfId="78" priority="34">
      <formula>B10&lt;&gt;""</formula>
    </cfRule>
  </conditionalFormatting>
  <conditionalFormatting sqref="B10">
    <cfRule type="expression" dxfId="77" priority="33">
      <formula>B10&lt;&gt;""</formula>
    </cfRule>
  </conditionalFormatting>
  <conditionalFormatting sqref="B11">
    <cfRule type="expression" dxfId="76" priority="32">
      <formula>B11&lt;&gt;""</formula>
    </cfRule>
  </conditionalFormatting>
  <conditionalFormatting sqref="B11">
    <cfRule type="expression" dxfId="75" priority="31">
      <formula>B11&lt;&gt;""</formula>
    </cfRule>
  </conditionalFormatting>
  <conditionalFormatting sqref="B11">
    <cfRule type="expression" dxfId="74" priority="30">
      <formula>B11&lt;&gt;""</formula>
    </cfRule>
  </conditionalFormatting>
  <conditionalFormatting sqref="B12">
    <cfRule type="expression" dxfId="73" priority="29">
      <formula>B12&lt;&gt;""</formula>
    </cfRule>
  </conditionalFormatting>
  <conditionalFormatting sqref="B12">
    <cfRule type="expression" dxfId="72" priority="28">
      <formula>B12&lt;&gt;""</formula>
    </cfRule>
  </conditionalFormatting>
  <conditionalFormatting sqref="B12">
    <cfRule type="expression" dxfId="71" priority="27">
      <formula>B12&lt;&gt;""</formula>
    </cfRule>
  </conditionalFormatting>
  <conditionalFormatting sqref="B13">
    <cfRule type="expression" dxfId="70" priority="26">
      <formula>B13&lt;&gt;""</formula>
    </cfRule>
  </conditionalFormatting>
  <conditionalFormatting sqref="B13">
    <cfRule type="expression" dxfId="69" priority="25">
      <formula>B13&lt;&gt;""</formula>
    </cfRule>
  </conditionalFormatting>
  <conditionalFormatting sqref="B13">
    <cfRule type="expression" dxfId="68" priority="24">
      <formula>B13&lt;&gt;""</formula>
    </cfRule>
  </conditionalFormatting>
  <conditionalFormatting sqref="B14">
    <cfRule type="expression" dxfId="67" priority="23">
      <formula>B14&lt;&gt;""</formula>
    </cfRule>
  </conditionalFormatting>
  <conditionalFormatting sqref="B14">
    <cfRule type="expression" dxfId="66" priority="22">
      <formula>B14&lt;&gt;""</formula>
    </cfRule>
  </conditionalFormatting>
  <conditionalFormatting sqref="B14">
    <cfRule type="expression" dxfId="65" priority="21">
      <formula>B14&lt;&gt;""</formula>
    </cfRule>
  </conditionalFormatting>
  <conditionalFormatting sqref="B15">
    <cfRule type="expression" dxfId="64" priority="20">
      <formula>B15&lt;&gt;""</formula>
    </cfRule>
  </conditionalFormatting>
  <conditionalFormatting sqref="B15">
    <cfRule type="expression" dxfId="63" priority="19">
      <formula>B15&lt;&gt;""</formula>
    </cfRule>
  </conditionalFormatting>
  <conditionalFormatting sqref="B15">
    <cfRule type="expression" dxfId="62" priority="18">
      <formula>B15&lt;&gt;""</formula>
    </cfRule>
  </conditionalFormatting>
  <conditionalFormatting sqref="B16">
    <cfRule type="expression" dxfId="61" priority="17">
      <formula>B16&lt;&gt;""</formula>
    </cfRule>
  </conditionalFormatting>
  <conditionalFormatting sqref="B16">
    <cfRule type="expression" dxfId="60" priority="16">
      <formula>B16&lt;&gt;""</formula>
    </cfRule>
  </conditionalFormatting>
  <conditionalFormatting sqref="B16">
    <cfRule type="expression" dxfId="59" priority="15">
      <formula>B16&lt;&gt;""</formula>
    </cfRule>
  </conditionalFormatting>
  <conditionalFormatting sqref="B17">
    <cfRule type="expression" dxfId="58" priority="14">
      <formula>B17&lt;&gt;""</formula>
    </cfRule>
  </conditionalFormatting>
  <conditionalFormatting sqref="B17">
    <cfRule type="expression" dxfId="57" priority="13">
      <formula>B17&lt;&gt;""</formula>
    </cfRule>
  </conditionalFormatting>
  <conditionalFormatting sqref="B17">
    <cfRule type="expression" dxfId="56" priority="12">
      <formula>B17&lt;&gt;""</formula>
    </cfRule>
  </conditionalFormatting>
  <conditionalFormatting sqref="B18">
    <cfRule type="expression" dxfId="55" priority="11">
      <formula>B18&lt;&gt;""</formula>
    </cfRule>
  </conditionalFormatting>
  <conditionalFormatting sqref="B18">
    <cfRule type="expression" dxfId="54" priority="10">
      <formula>B18&lt;&gt;""</formula>
    </cfRule>
  </conditionalFormatting>
  <conditionalFormatting sqref="B18">
    <cfRule type="expression" dxfId="53" priority="9">
      <formula>B18&lt;&gt;""</formula>
    </cfRule>
  </conditionalFormatting>
  <conditionalFormatting sqref="B19">
    <cfRule type="expression" dxfId="52" priority="8">
      <formula>B19&lt;&gt;""</formula>
    </cfRule>
  </conditionalFormatting>
  <conditionalFormatting sqref="B19">
    <cfRule type="expression" dxfId="51" priority="7">
      <formula>B19&lt;&gt;""</formula>
    </cfRule>
  </conditionalFormatting>
  <conditionalFormatting sqref="B19">
    <cfRule type="expression" dxfId="50" priority="6">
      <formula>B19&lt;&gt;""</formula>
    </cfRule>
  </conditionalFormatting>
  <conditionalFormatting sqref="A20:B30">
    <cfRule type="expression" dxfId="49" priority="5">
      <formula>A20&lt;&gt;""</formula>
    </cfRule>
  </conditionalFormatting>
  <conditionalFormatting sqref="B20:B30">
    <cfRule type="expression" dxfId="48" priority="4">
      <formula>B20&lt;&gt;""</formula>
    </cfRule>
  </conditionalFormatting>
  <conditionalFormatting sqref="B20:B30">
    <cfRule type="expression" dxfId="47" priority="3">
      <formula>B20&lt;&gt;""</formula>
    </cfRule>
  </conditionalFormatting>
  <conditionalFormatting sqref="B20:B30">
    <cfRule type="expression" dxfId="46" priority="2">
      <formula>B20&lt;&gt;""</formula>
    </cfRule>
  </conditionalFormatting>
  <conditionalFormatting sqref="B20:B30">
    <cfRule type="expression" dxfId="45" priority="1">
      <formula>B20&lt;&gt;""</formula>
    </cfRule>
  </conditionalFormatting>
  <dataValidations count="2">
    <dataValidation type="list" allowBlank="1" showInputMessage="1" showErrorMessage="1" sqref="C9:C30">
      <formula1>"正常,クライアントエラー,サーバーエラー"</formula1>
    </dataValidation>
    <dataValidation type="list" allowBlank="1" showInputMessage="1" showErrorMessage="1" sqref="I9:I3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70" zoomScaleNormal="70" workbookViewId="0">
      <pane ySplit="8" topLeftCell="A9" activePane="bottomLeft" state="frozen"/>
      <selection pane="bottomLeft" activeCell="F14" sqref="F14"/>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72" t="s">
        <v>6</v>
      </c>
      <c r="B1" s="73"/>
      <c r="C1" s="6" t="s">
        <v>7</v>
      </c>
      <c r="D1" s="6" t="s">
        <v>8</v>
      </c>
      <c r="E1" s="6" t="s">
        <v>9</v>
      </c>
      <c r="F1" s="6" t="s">
        <v>10</v>
      </c>
      <c r="G1" s="6" t="s">
        <v>11</v>
      </c>
      <c r="H1" s="7" t="s">
        <v>12</v>
      </c>
    </row>
    <row r="2" spans="1:10" x14ac:dyDescent="0.15">
      <c r="A2" s="74" t="s">
        <v>20</v>
      </c>
      <c r="B2" s="75"/>
      <c r="C2" s="78">
        <f>COUNTA($D$9:$D$65505)</f>
        <v>4</v>
      </c>
      <c r="D2" s="21" t="str">
        <f>大中項目!B1</f>
        <v>ATHR</v>
      </c>
      <c r="E2" s="31" t="str">
        <f>大中項目!$A$19</f>
        <v>ATHR08</v>
      </c>
      <c r="F2" s="9" t="s">
        <v>25</v>
      </c>
      <c r="G2" s="9" t="s">
        <v>187</v>
      </c>
      <c r="H2" s="8"/>
    </row>
    <row r="3" spans="1:10" x14ac:dyDescent="0.15">
      <c r="A3" s="76"/>
      <c r="B3" s="77"/>
      <c r="C3" s="79"/>
      <c r="D3" s="21" t="str">
        <f>大中項目!B2</f>
        <v>認証</v>
      </c>
      <c r="E3" s="31" t="str">
        <f>大中項目!$B$19</f>
        <v>認可エラー時のレスポンス (未認証ユーザー編)</v>
      </c>
      <c r="F3" s="9">
        <v>42306</v>
      </c>
      <c r="G3" s="9">
        <v>43076</v>
      </c>
      <c r="H3" s="9"/>
    </row>
    <row r="4" spans="1:10" x14ac:dyDescent="0.15">
      <c r="A4" s="10"/>
      <c r="B4" s="10"/>
      <c r="C4" s="10"/>
      <c r="D4" s="10"/>
      <c r="E4" s="10"/>
      <c r="F4" s="10"/>
      <c r="G4" s="10"/>
      <c r="H4" s="10"/>
      <c r="I4" s="10"/>
    </row>
    <row r="5" spans="1:10" x14ac:dyDescent="0.15">
      <c r="A5" s="80" t="s">
        <v>13</v>
      </c>
      <c r="B5" s="81"/>
      <c r="C5" s="81"/>
      <c r="D5" s="81"/>
      <c r="E5" s="81"/>
      <c r="F5" s="81"/>
      <c r="G5" s="81"/>
      <c r="H5" s="81"/>
      <c r="I5" s="82"/>
    </row>
    <row r="6" spans="1:10" ht="101.45" customHeight="1" x14ac:dyDescent="0.15">
      <c r="A6" s="88" t="s">
        <v>221</v>
      </c>
      <c r="B6" s="84"/>
      <c r="C6" s="84"/>
      <c r="D6" s="84"/>
      <c r="E6" s="84"/>
      <c r="F6" s="84"/>
      <c r="G6" s="84"/>
      <c r="H6" s="84"/>
      <c r="I6" s="85"/>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80.25" customHeight="1" x14ac:dyDescent="0.15">
      <c r="A9" s="12" t="str">
        <f>大中項目!$C$19</f>
        <v>ATHR0801</v>
      </c>
      <c r="B9" s="20">
        <f t="shared" ref="B9:B19" ca="1" si="0">IF(A9&lt;&gt;"",1,INDIRECT(ADDRESS(ROW(B9)-1,COLUMN(B9),4))+1)</f>
        <v>1</v>
      </c>
      <c r="C9" s="49" t="s">
        <v>26</v>
      </c>
      <c r="D9" s="59" t="s">
        <v>95</v>
      </c>
      <c r="E9" s="50" t="s">
        <v>96</v>
      </c>
      <c r="F9" s="99"/>
      <c r="G9" s="50"/>
      <c r="H9" s="50" t="s">
        <v>93</v>
      </c>
      <c r="I9" s="51" t="s">
        <v>27</v>
      </c>
      <c r="J9" t="s">
        <v>138</v>
      </c>
    </row>
    <row r="10" spans="1:10" ht="60" customHeight="1" x14ac:dyDescent="0.15">
      <c r="A10" s="16"/>
      <c r="B10" s="20">
        <f t="shared" ca="1" si="0"/>
        <v>2</v>
      </c>
      <c r="C10" s="49" t="s">
        <v>26</v>
      </c>
      <c r="D10" s="60" t="s">
        <v>95</v>
      </c>
      <c r="E10" s="59" t="s">
        <v>97</v>
      </c>
      <c r="F10" s="100"/>
      <c r="G10" s="50"/>
      <c r="H10" s="50" t="s">
        <v>94</v>
      </c>
      <c r="I10" s="51" t="s">
        <v>27</v>
      </c>
      <c r="J10" t="s">
        <v>138</v>
      </c>
    </row>
    <row r="11" spans="1:10" ht="409.5" customHeight="1" x14ac:dyDescent="0.15">
      <c r="A11" s="12" t="str">
        <f>大中項目!$C$20</f>
        <v>ATHR0802</v>
      </c>
      <c r="B11" s="20">
        <f t="shared" ca="1" si="0"/>
        <v>1</v>
      </c>
      <c r="C11" s="13" t="s">
        <v>26</v>
      </c>
      <c r="D11" s="46" t="s">
        <v>98</v>
      </c>
      <c r="E11" s="17" t="s">
        <v>134</v>
      </c>
      <c r="F11" s="90" t="s">
        <v>99</v>
      </c>
      <c r="G11" s="17"/>
      <c r="H11" s="17" t="s">
        <v>135</v>
      </c>
      <c r="I11" s="15" t="s">
        <v>27</v>
      </c>
    </row>
    <row r="12" spans="1:10" ht="81" x14ac:dyDescent="0.15">
      <c r="A12" s="16"/>
      <c r="B12" s="20">
        <f t="shared" ca="1" si="0"/>
        <v>2</v>
      </c>
      <c r="C12" s="13" t="s">
        <v>26</v>
      </c>
      <c r="D12" s="56" t="s">
        <v>98</v>
      </c>
      <c r="E12" s="17" t="s">
        <v>136</v>
      </c>
      <c r="F12" s="91"/>
      <c r="G12" s="17"/>
      <c r="H12" s="17" t="s">
        <v>139</v>
      </c>
      <c r="I12" s="15" t="s">
        <v>27</v>
      </c>
    </row>
    <row r="13" spans="1:10" x14ac:dyDescent="0.15">
      <c r="A13" s="16"/>
      <c r="B13" s="20">
        <f t="shared" ca="1" si="0"/>
        <v>3</v>
      </c>
      <c r="C13" s="13"/>
      <c r="D13" s="17"/>
      <c r="E13" s="17"/>
      <c r="F13" s="17"/>
      <c r="G13" s="17"/>
      <c r="H13" s="17"/>
      <c r="I13" s="15"/>
    </row>
    <row r="14" spans="1:10" x14ac:dyDescent="0.15">
      <c r="A14" s="16"/>
      <c r="B14" s="20">
        <f t="shared" ca="1" si="0"/>
        <v>4</v>
      </c>
      <c r="C14" s="13"/>
      <c r="D14" s="17"/>
      <c r="E14" s="17"/>
      <c r="F14" s="17"/>
      <c r="G14" s="17"/>
      <c r="H14" s="17"/>
      <c r="I14" s="15"/>
    </row>
    <row r="15" spans="1:10" x14ac:dyDescent="0.15">
      <c r="A15" s="16"/>
      <c r="B15" s="20">
        <f t="shared" ca="1" si="0"/>
        <v>5</v>
      </c>
      <c r="C15" s="13"/>
      <c r="D15" s="17"/>
      <c r="E15" s="17"/>
      <c r="F15" s="17"/>
      <c r="G15" s="17"/>
      <c r="H15" s="17"/>
      <c r="I15" s="15"/>
    </row>
    <row r="16" spans="1:10" x14ac:dyDescent="0.15">
      <c r="A16" s="16"/>
      <c r="B16" s="20">
        <f t="shared" ca="1" si="0"/>
        <v>6</v>
      </c>
      <c r="C16" s="13"/>
      <c r="D16" s="17"/>
      <c r="E16" s="17"/>
      <c r="F16" s="17"/>
      <c r="G16" s="17"/>
      <c r="H16" s="17"/>
      <c r="I16" s="15"/>
    </row>
    <row r="17" spans="1:9" x14ac:dyDescent="0.15">
      <c r="A17" s="16"/>
      <c r="B17" s="20">
        <f t="shared" ca="1" si="0"/>
        <v>7</v>
      </c>
      <c r="C17" s="13"/>
      <c r="D17" s="17"/>
      <c r="E17" s="17"/>
      <c r="F17" s="17"/>
      <c r="G17" s="17"/>
      <c r="H17" s="17"/>
      <c r="I17" s="15"/>
    </row>
    <row r="18" spans="1:9" x14ac:dyDescent="0.15">
      <c r="A18" s="16"/>
      <c r="B18" s="20">
        <f t="shared" ca="1" si="0"/>
        <v>8</v>
      </c>
      <c r="C18" s="13"/>
      <c r="D18" s="17"/>
      <c r="E18" s="17"/>
      <c r="F18" s="17"/>
      <c r="G18" s="17"/>
      <c r="H18" s="17"/>
      <c r="I18" s="15"/>
    </row>
    <row r="19" spans="1:9" x14ac:dyDescent="0.15">
      <c r="A19" s="18"/>
      <c r="B19" s="22">
        <f t="shared" ca="1" si="0"/>
        <v>9</v>
      </c>
      <c r="C19" s="13"/>
      <c r="D19" s="17"/>
      <c r="E19" s="17"/>
      <c r="F19" s="17"/>
      <c r="G19" s="17"/>
      <c r="H19" s="17"/>
      <c r="I19" s="15"/>
    </row>
  </sheetData>
  <mergeCells count="7">
    <mergeCell ref="F9:F10"/>
    <mergeCell ref="F11:F12"/>
    <mergeCell ref="A1:B1"/>
    <mergeCell ref="A2:B3"/>
    <mergeCell ref="C2:C3"/>
    <mergeCell ref="A5:I5"/>
    <mergeCell ref="A6:I6"/>
  </mergeCells>
  <phoneticPr fontId="2"/>
  <conditionalFormatting sqref="B9 A10:B10 A12:B19 B11">
    <cfRule type="expression" dxfId="44" priority="35">
      <formula>A9&lt;&gt;""</formula>
    </cfRule>
  </conditionalFormatting>
  <conditionalFormatting sqref="B9:B19">
    <cfRule type="expression" dxfId="43" priority="34">
      <formula>B9&lt;&gt;""</formula>
    </cfRule>
  </conditionalFormatting>
  <conditionalFormatting sqref="B9">
    <cfRule type="expression" dxfId="42" priority="33">
      <formula>B9&lt;&gt;""</formula>
    </cfRule>
  </conditionalFormatting>
  <conditionalFormatting sqref="B9">
    <cfRule type="expression" dxfId="41" priority="32">
      <formula>B9&lt;&gt;""</formula>
    </cfRule>
  </conditionalFormatting>
  <conditionalFormatting sqref="B9">
    <cfRule type="expression" dxfId="40" priority="31">
      <formula>B9&lt;&gt;""</formula>
    </cfRule>
  </conditionalFormatting>
  <conditionalFormatting sqref="B10">
    <cfRule type="expression" dxfId="39" priority="30">
      <formula>B10&lt;&gt;""</formula>
    </cfRule>
  </conditionalFormatting>
  <conditionalFormatting sqref="B10">
    <cfRule type="expression" dxfId="38" priority="29">
      <formula>B10&lt;&gt;""</formula>
    </cfRule>
  </conditionalFormatting>
  <conditionalFormatting sqref="B10">
    <cfRule type="expression" dxfId="37" priority="28">
      <formula>B10&lt;&gt;""</formula>
    </cfRule>
  </conditionalFormatting>
  <conditionalFormatting sqref="B11">
    <cfRule type="expression" dxfId="36" priority="27">
      <formula>B11&lt;&gt;""</formula>
    </cfRule>
  </conditionalFormatting>
  <conditionalFormatting sqref="B11">
    <cfRule type="expression" dxfId="35" priority="26">
      <formula>B11&lt;&gt;""</formula>
    </cfRule>
  </conditionalFormatting>
  <conditionalFormatting sqref="B11">
    <cfRule type="expression" dxfId="34" priority="25">
      <formula>B11&lt;&gt;""</formula>
    </cfRule>
  </conditionalFormatting>
  <conditionalFormatting sqref="B12">
    <cfRule type="expression" dxfId="33" priority="24">
      <formula>B12&lt;&gt;""</formula>
    </cfRule>
  </conditionalFormatting>
  <conditionalFormatting sqref="B12">
    <cfRule type="expression" dxfId="32" priority="23">
      <formula>B12&lt;&gt;""</formula>
    </cfRule>
  </conditionalFormatting>
  <conditionalFormatting sqref="B12">
    <cfRule type="expression" dxfId="31" priority="22">
      <formula>B12&lt;&gt;""</formula>
    </cfRule>
  </conditionalFormatting>
  <conditionalFormatting sqref="B13">
    <cfRule type="expression" dxfId="30" priority="21">
      <formula>B13&lt;&gt;""</formula>
    </cfRule>
  </conditionalFormatting>
  <conditionalFormatting sqref="B13">
    <cfRule type="expression" dxfId="29" priority="20">
      <formula>B13&lt;&gt;""</formula>
    </cfRule>
  </conditionalFormatting>
  <conditionalFormatting sqref="B13">
    <cfRule type="expression" dxfId="28" priority="19">
      <formula>B13&lt;&gt;""</formula>
    </cfRule>
  </conditionalFormatting>
  <conditionalFormatting sqref="B14">
    <cfRule type="expression" dxfId="27" priority="18">
      <formula>B14&lt;&gt;""</formula>
    </cfRule>
  </conditionalFormatting>
  <conditionalFormatting sqref="B14">
    <cfRule type="expression" dxfId="26" priority="17">
      <formula>B14&lt;&gt;""</formula>
    </cfRule>
  </conditionalFormatting>
  <conditionalFormatting sqref="B14">
    <cfRule type="expression" dxfId="25" priority="16">
      <formula>B14&lt;&gt;""</formula>
    </cfRule>
  </conditionalFormatting>
  <conditionalFormatting sqref="B15">
    <cfRule type="expression" dxfId="24" priority="15">
      <formula>B15&lt;&gt;""</formula>
    </cfRule>
  </conditionalFormatting>
  <conditionalFormatting sqref="B15">
    <cfRule type="expression" dxfId="23" priority="14">
      <formula>B15&lt;&gt;""</formula>
    </cfRule>
  </conditionalFormatting>
  <conditionalFormatting sqref="B15">
    <cfRule type="expression" dxfId="22" priority="13">
      <formula>B15&lt;&gt;""</formula>
    </cfRule>
  </conditionalFormatting>
  <conditionalFormatting sqref="B16">
    <cfRule type="expression" dxfId="21" priority="12">
      <formula>B16&lt;&gt;""</formula>
    </cfRule>
  </conditionalFormatting>
  <conditionalFormatting sqref="B16">
    <cfRule type="expression" dxfId="20" priority="11">
      <formula>B16&lt;&gt;""</formula>
    </cfRule>
  </conditionalFormatting>
  <conditionalFormatting sqref="B16">
    <cfRule type="expression" dxfId="19" priority="10">
      <formula>B16&lt;&gt;""</formula>
    </cfRule>
  </conditionalFormatting>
  <conditionalFormatting sqref="B17">
    <cfRule type="expression" dxfId="18" priority="9">
      <formula>B17&lt;&gt;""</formula>
    </cfRule>
  </conditionalFormatting>
  <conditionalFormatting sqref="B17">
    <cfRule type="expression" dxfId="17" priority="8">
      <formula>B17&lt;&gt;""</formula>
    </cfRule>
  </conditionalFormatting>
  <conditionalFormatting sqref="B17">
    <cfRule type="expression" dxfId="16" priority="7">
      <formula>B17&lt;&gt;""</formula>
    </cfRule>
  </conditionalFormatting>
  <conditionalFormatting sqref="B18">
    <cfRule type="expression" dxfId="15" priority="6">
      <formula>B18&lt;&gt;""</formula>
    </cfRule>
  </conditionalFormatting>
  <conditionalFormatting sqref="B18">
    <cfRule type="expression" dxfId="14" priority="5">
      <formula>B18&lt;&gt;""</formula>
    </cfRule>
  </conditionalFormatting>
  <conditionalFormatting sqref="B18">
    <cfRule type="expression" dxfId="13" priority="4">
      <formula>B18&lt;&gt;""</formula>
    </cfRule>
  </conditionalFormatting>
  <conditionalFormatting sqref="B19">
    <cfRule type="expression" dxfId="12" priority="3">
      <formula>B19&lt;&gt;""</formula>
    </cfRule>
  </conditionalFormatting>
  <conditionalFormatting sqref="B19">
    <cfRule type="expression" dxfId="11" priority="2">
      <formula>B19&lt;&gt;""</formula>
    </cfRule>
  </conditionalFormatting>
  <conditionalFormatting sqref="B19">
    <cfRule type="expression" dxfId="10"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大中項目</vt:lpstr>
      <vt:lpstr>ATHR01</vt:lpstr>
      <vt:lpstr>ATHR02</vt:lpstr>
      <vt:lpstr>ATHR03</vt:lpstr>
      <vt:lpstr>ATHR04</vt:lpstr>
      <vt:lpstr>ATHR05</vt:lpstr>
      <vt:lpstr>ATHR06</vt:lpstr>
      <vt:lpstr>ATHR07</vt:lpstr>
      <vt:lpstr>ATHR008</vt:lpstr>
      <vt:lpstr>ATHR09</vt:lpstr>
      <vt:lpstr>ATHR008!Print_Titles</vt:lpstr>
      <vt:lpstr>ATHR01!Print_Titles</vt:lpstr>
      <vt:lpstr>ATHR02!Print_Titles</vt:lpstr>
      <vt:lpstr>ATHR03!Print_Titles</vt:lpstr>
      <vt:lpstr>ATHR04!Print_Titles</vt:lpstr>
      <vt:lpstr>ATHR05!Print_Titles</vt:lpstr>
      <vt:lpstr>ATHR06!Print_Titles</vt:lpstr>
      <vt:lpstr>ATHR07!Print_Titles</vt:lpstr>
      <vt:lpstr>ATHR09!Print_Titles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塚本　健太</cp:lastModifiedBy>
  <cp:lastPrinted>2013-11-12T01:02:24Z</cp:lastPrinted>
  <dcterms:created xsi:type="dcterms:W3CDTF">2013-11-07T11:05:46Z</dcterms:created>
  <dcterms:modified xsi:type="dcterms:W3CDTF">2019-03-22T11:12:18Z</dcterms:modified>
</cp:coreProperties>
</file>