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repos\spring-functionaltest\docs\03_Securityのテスト\"/>
    </mc:Choice>
  </mc:AlternateContent>
  <bookViews>
    <workbookView xWindow="1440" yWindow="3495" windowWidth="25020" windowHeight="8310"/>
  </bookViews>
  <sheets>
    <sheet name="大中項目" sheetId="1" r:id="rId1"/>
    <sheet name="ENCR01" sheetId="6" r:id="rId2"/>
    <sheet name="ENCR02" sheetId="8" r:id="rId3"/>
    <sheet name="ENCR03" sheetId="9" r:id="rId4"/>
    <sheet name="ENCR04" sheetId="10" r:id="rId5"/>
    <sheet name="前提条件" sheetId="7" r:id="rId6"/>
  </sheets>
  <definedNames>
    <definedName name="_xlnm.Print_Titles" localSheetId="1">ENCR01!$1:$8</definedName>
    <definedName name="_xlnm.Print_Titles" localSheetId="2">ENCR02!$1:$8</definedName>
    <definedName name="_xlnm.Print_Titles" localSheetId="3">ENCR03!$1:$8</definedName>
    <definedName name="_xlnm.Print_Titles" localSheetId="4">ENCR04!$1:$8</definedName>
    <definedName name="_xlnm.Print_Titles" localSheetId="0">大中項目!$1:$4</definedName>
  </definedNames>
  <calcPr calcId="162913"/>
</workbook>
</file>

<file path=xl/calcChain.xml><?xml version="1.0" encoding="utf-8"?>
<calcChain xmlns="http://schemas.openxmlformats.org/spreadsheetml/2006/main">
  <c r="E3" i="10" l="1"/>
  <c r="D3" i="10"/>
  <c r="D2" i="10"/>
  <c r="C2" i="10"/>
  <c r="A16" i="1" l="1"/>
  <c r="A7" i="1"/>
  <c r="A8" i="1"/>
  <c r="C16" i="1" l="1"/>
  <c r="A9" i="10" s="1"/>
  <c r="B9" i="10" s="1"/>
  <c r="E2" i="10"/>
  <c r="E3" i="9"/>
  <c r="E3" i="8"/>
  <c r="D3" i="9" l="1"/>
  <c r="D2" i="9"/>
  <c r="C2" i="9"/>
  <c r="D3" i="8"/>
  <c r="D2" i="8"/>
  <c r="C2" i="8"/>
  <c r="A15" i="1" l="1"/>
  <c r="A14" i="1"/>
  <c r="A13" i="1"/>
  <c r="E2" i="9" s="1"/>
  <c r="A12" i="1"/>
  <c r="A11" i="1"/>
  <c r="A10" i="1"/>
  <c r="C10" i="1" l="1"/>
  <c r="E2" i="8"/>
  <c r="C13" i="1"/>
  <c r="E3" i="6"/>
  <c r="A9" i="8" l="1"/>
  <c r="B9" i="8" s="1"/>
  <c r="C11" i="1"/>
  <c r="C14" i="1"/>
  <c r="A9" i="9"/>
  <c r="B9" i="9" s="1"/>
  <c r="D3" i="6"/>
  <c r="D2" i="6"/>
  <c r="A9" i="1"/>
  <c r="A6" i="1"/>
  <c r="A5" i="1"/>
  <c r="E2" i="6" s="1"/>
  <c r="C15" i="1" l="1"/>
  <c r="A11" i="9" s="1"/>
  <c r="B11" i="9" s="1"/>
  <c r="A10" i="9"/>
  <c r="B10" i="9" s="1"/>
  <c r="C12" i="1"/>
  <c r="A11" i="8" s="1"/>
  <c r="B11" i="8" s="1"/>
  <c r="A10" i="8"/>
  <c r="B10" i="8" s="1"/>
  <c r="C5" i="1"/>
  <c r="A9" i="6" s="1"/>
  <c r="B9" i="6" s="1"/>
  <c r="C6" i="1" l="1"/>
  <c r="A10" i="6" l="1"/>
  <c r="B10" i="6" s="1"/>
  <c r="C7" i="1"/>
  <c r="C8" i="1" l="1"/>
  <c r="A11" i="6"/>
  <c r="B11" i="6" s="1"/>
  <c r="C2" i="6"/>
  <c r="A12" i="6" l="1"/>
  <c r="B12" i="6" s="1"/>
  <c r="C9" i="1"/>
  <c r="A13" i="6" s="1"/>
  <c r="B13" i="6" s="1"/>
</calcChain>
</file>

<file path=xl/sharedStrings.xml><?xml version="1.0" encoding="utf-8"?>
<sst xmlns="http://schemas.openxmlformats.org/spreadsheetml/2006/main" count="215" uniqueCount="107">
  <si>
    <t>機能ID</t>
    <rPh sb="0" eb="2">
      <t>キノウ</t>
    </rPh>
    <phoneticPr fontId="2"/>
  </si>
  <si>
    <t>機能名</t>
    <rPh sb="0" eb="3">
      <t>キノウメイ</t>
    </rPh>
    <phoneticPr fontId="2"/>
  </si>
  <si>
    <t>大項目ID</t>
    <rPh sb="0" eb="3">
      <t>ダイコウモク</t>
    </rPh>
    <phoneticPr fontId="2"/>
  </si>
  <si>
    <t>大項目</t>
    <rPh sb="0" eb="3">
      <t>ダイコウモク</t>
    </rPh>
    <phoneticPr fontId="2"/>
  </si>
  <si>
    <t>中項目ID</t>
    <rPh sb="0" eb="3">
      <t>チュウコウモク</t>
    </rPh>
    <phoneticPr fontId="2"/>
  </si>
  <si>
    <t>中項目</t>
    <rPh sb="0" eb="3">
      <t>チュウコウモク</t>
    </rPh>
    <phoneticPr fontId="2"/>
  </si>
  <si>
    <t>試験項目表</t>
    <rPh sb="0" eb="2">
      <t>シケン</t>
    </rPh>
    <rPh sb="2" eb="4">
      <t>コウモク</t>
    </rPh>
    <phoneticPr fontId="8"/>
  </si>
  <si>
    <t>件数</t>
    <rPh sb="0" eb="2">
      <t>ケンスウ</t>
    </rPh>
    <phoneticPr fontId="8"/>
  </si>
  <si>
    <t>機能ID/機能名</t>
    <rPh sb="0" eb="2">
      <t>キノウ</t>
    </rPh>
    <rPh sb="5" eb="7">
      <t>キノウ</t>
    </rPh>
    <rPh sb="7" eb="8">
      <t>メイ</t>
    </rPh>
    <phoneticPr fontId="8"/>
  </si>
  <si>
    <t>大項目ID/大項目名</t>
    <rPh sb="0" eb="3">
      <t>ダイコウモク</t>
    </rPh>
    <rPh sb="6" eb="9">
      <t>ダイコウモク</t>
    </rPh>
    <rPh sb="9" eb="10">
      <t>メイ</t>
    </rPh>
    <phoneticPr fontId="8"/>
  </si>
  <si>
    <t>作成者/作成日</t>
    <phoneticPr fontId="8"/>
  </si>
  <si>
    <t>更新者/更新日</t>
    <rPh sb="0" eb="3">
      <t>コウシンシャ</t>
    </rPh>
    <rPh sb="4" eb="7">
      <t>コウシンビ</t>
    </rPh>
    <phoneticPr fontId="8"/>
  </si>
  <si>
    <t>レビュー実施者/
レビュー日</t>
    <rPh sb="13" eb="14">
      <t>ビ</t>
    </rPh>
    <phoneticPr fontId="8"/>
  </si>
  <si>
    <t>特記事項</t>
    <rPh sb="0" eb="2">
      <t>トッキ</t>
    </rPh>
    <rPh sb="2" eb="4">
      <t>ジコウ</t>
    </rPh>
    <phoneticPr fontId="8"/>
  </si>
  <si>
    <t>分類</t>
    <rPh sb="0" eb="2">
      <t>ブンルイ</t>
    </rPh>
    <phoneticPr fontId="2"/>
  </si>
  <si>
    <t>試験項目</t>
    <rPh sb="0" eb="2">
      <t>シケン</t>
    </rPh>
    <rPh sb="2" eb="4">
      <t>コウモク</t>
    </rPh>
    <phoneticPr fontId="2"/>
  </si>
  <si>
    <t>試験条件</t>
    <rPh sb="0" eb="2">
      <t>シケン</t>
    </rPh>
    <rPh sb="2" eb="4">
      <t>ジョウケン</t>
    </rPh>
    <phoneticPr fontId="2"/>
  </si>
  <si>
    <t>確認内容</t>
    <rPh sb="0" eb="2">
      <t>カクニン</t>
    </rPh>
    <rPh sb="2" eb="4">
      <t>ナイヨウ</t>
    </rPh>
    <phoneticPr fontId="2"/>
  </si>
  <si>
    <t>確認方法</t>
    <rPh sb="0" eb="2">
      <t>カクニン</t>
    </rPh>
    <rPh sb="2" eb="4">
      <t>ホウホウ</t>
    </rPh>
    <phoneticPr fontId="2"/>
  </si>
  <si>
    <t>大中項目へ</t>
    <rPh sb="0" eb="2">
      <t>ダイチュウ</t>
    </rPh>
    <rPh sb="2" eb="4">
      <t>コウモク</t>
    </rPh>
    <phoneticPr fontId="2"/>
  </si>
  <si>
    <t>Case
ID</t>
    <phoneticPr fontId="2"/>
  </si>
  <si>
    <t>試験条件詳細【事前条件】</t>
    <rPh sb="7" eb="9">
      <t>ジゼン</t>
    </rPh>
    <rPh sb="9" eb="11">
      <t>ジョウケン</t>
    </rPh>
    <phoneticPr fontId="8"/>
  </si>
  <si>
    <t>試験条件詳細【実施条件】</t>
    <phoneticPr fontId="8"/>
  </si>
  <si>
    <t>正常</t>
  </si>
  <si>
    <t>レコード</t>
    <phoneticPr fontId="2"/>
  </si>
  <si>
    <t xml:space="preserve">事前条件に特に指定がない場合、前提条件シートの設定が基本条件となり、
個別の条件があれば、試験条件詳細【事前条件】セルに記載している。
</t>
    <rPh sb="0" eb="2">
      <t>ジゼン</t>
    </rPh>
    <rPh sb="2" eb="4">
      <t>ジョウケン</t>
    </rPh>
    <rPh sb="5" eb="6">
      <t>トク</t>
    </rPh>
    <rPh sb="7" eb="9">
      <t>シテイ</t>
    </rPh>
    <rPh sb="12" eb="14">
      <t>バアイ</t>
    </rPh>
    <rPh sb="15" eb="17">
      <t>ゼンテイ</t>
    </rPh>
    <rPh sb="17" eb="19">
      <t>ジョウケン</t>
    </rPh>
    <rPh sb="23" eb="25">
      <t>セッテイ</t>
    </rPh>
    <rPh sb="26" eb="28">
      <t>キホン</t>
    </rPh>
    <rPh sb="28" eb="30">
      <t>ジョウケン</t>
    </rPh>
    <rPh sb="35" eb="37">
      <t>コベツ</t>
    </rPh>
    <rPh sb="38" eb="40">
      <t>ジョウケン</t>
    </rPh>
    <rPh sb="45" eb="47">
      <t>シケン</t>
    </rPh>
    <rPh sb="47" eb="49">
      <t>ジョウケン</t>
    </rPh>
    <rPh sb="49" eb="51">
      <t>ショウサイ</t>
    </rPh>
    <rPh sb="52" eb="54">
      <t>ジゼン</t>
    </rPh>
    <rPh sb="54" eb="56">
      <t>ジョウケン</t>
    </rPh>
    <rPh sb="60" eb="62">
      <t>キサイ</t>
    </rPh>
    <phoneticPr fontId="2"/>
  </si>
  <si>
    <t>■</t>
    <phoneticPr fontId="2"/>
  </si>
  <si>
    <t>username</t>
    <phoneticPr fontId="2"/>
  </si>
  <si>
    <t>password</t>
    <phoneticPr fontId="2"/>
  </si>
  <si>
    <t>authority</t>
    <phoneticPr fontId="2"/>
  </si>
  <si>
    <t>John</t>
    <phoneticPr fontId="2"/>
  </si>
  <si>
    <t>ROLE_USER</t>
    <phoneticPr fontId="2"/>
  </si>
  <si>
    <t>Hanako</t>
    <phoneticPr fontId="2"/>
  </si>
  <si>
    <t>Satoshi</t>
    <phoneticPr fontId="2"/>
  </si>
  <si>
    <t>Shigeru</t>
    <phoneticPr fontId="2"/>
  </si>
  <si>
    <t>spring1234</t>
    <phoneticPr fontId="2"/>
  </si>
  <si>
    <t>※PSHS0101001で実施したものを使用する。</t>
    <rPh sb="13" eb="15">
      <t>ジッシ</t>
    </rPh>
    <rPh sb="20" eb="22">
      <t>シヨウ</t>
    </rPh>
    <phoneticPr fontId="2"/>
  </si>
  <si>
    <t>※PSHS0102001で実施したものを使用する。</t>
    <rPh sb="13" eb="15">
      <t>ジッシ</t>
    </rPh>
    <rPh sb="20" eb="22">
      <t>シヨウ</t>
    </rPh>
    <phoneticPr fontId="2"/>
  </si>
  <si>
    <t>※PSHS0104001で実施したものを使用する。</t>
    <rPh sb="13" eb="15">
      <t>ジッシ</t>
    </rPh>
    <rPh sb="20" eb="22">
      <t>シヨウ</t>
    </rPh>
    <phoneticPr fontId="2"/>
  </si>
  <si>
    <t>Selenium:○</t>
  </si>
  <si>
    <t>$2a$10$2FoQRWuN8ias8psaFh.Fb.4yzqXOW0DbLmQxIWDq.eqBKZBHquxJW</t>
    <phoneticPr fontId="2"/>
  </si>
  <si>
    <t>618b1e82409f2cab94845c6c3ae1f27938ede8cea7e104fc07a40283f031881c2d6e565be67d038f</t>
    <phoneticPr fontId="2"/>
  </si>
  <si>
    <t>9e9f6576edd50759742de9ab020ceeef2a6874994723a8c6b902485d2c6ca7d8a7c5b7d04701959c10d798b6b64cfe724a4b6982c22b7953fc9f2615d070bc1e</t>
    <phoneticPr fontId="2"/>
  </si>
  <si>
    <t>ENCR</t>
    <phoneticPr fontId="2"/>
  </si>
  <si>
    <t>暗号化</t>
    <rPh sb="0" eb="3">
      <t>アンゴウカ</t>
    </rPh>
    <phoneticPr fontId="2"/>
  </si>
  <si>
    <t>Spring Securityの暗復号</t>
    <rPh sb="16" eb="17">
      <t>アン</t>
    </rPh>
    <rPh sb="17" eb="19">
      <t>フクゴウ</t>
    </rPh>
    <phoneticPr fontId="2"/>
  </si>
  <si>
    <t>Spring Securityの乱数生成</t>
    <rPh sb="16" eb="18">
      <t>ランスウ</t>
    </rPh>
    <rPh sb="18" eb="20">
      <t>セイセイ</t>
    </rPh>
    <phoneticPr fontId="2"/>
  </si>
  <si>
    <t>JCAの公開鍵暗号化方式による暗復号</t>
    <rPh sb="4" eb="6">
      <t>コウカイ</t>
    </rPh>
    <rPh sb="6" eb="7">
      <t>カギ</t>
    </rPh>
    <rPh sb="7" eb="10">
      <t>アンゴウカ</t>
    </rPh>
    <rPh sb="10" eb="12">
      <t>ホウシキ</t>
    </rPh>
    <rPh sb="15" eb="16">
      <t>アン</t>
    </rPh>
    <rPh sb="16" eb="18">
      <t>フクゴウ</t>
    </rPh>
    <phoneticPr fontId="2"/>
  </si>
  <si>
    <t>queryableTextメソッドで同一の暗号化結果を返すTextEncryptorが生成されることを確認。</t>
    <rPh sb="18" eb="20">
      <t>ドウイツ</t>
    </rPh>
    <rPh sb="21" eb="24">
      <t>アンゴウカ</t>
    </rPh>
    <rPh sb="24" eb="26">
      <t>ケッカ</t>
    </rPh>
    <rPh sb="27" eb="28">
      <t>カエ</t>
    </rPh>
    <rPh sb="43" eb="45">
      <t>セイセイ</t>
    </rPh>
    <rPh sb="51" eb="53">
      <t>カクニン</t>
    </rPh>
    <phoneticPr fontId="2"/>
  </si>
  <si>
    <t>BytesEncryptorを使用してバイト配列の暗号化、復号ができることを確認。</t>
    <rPh sb="15" eb="17">
      <t>シヨウ</t>
    </rPh>
    <rPh sb="22" eb="24">
      <t>ハイレツ</t>
    </rPh>
    <rPh sb="25" eb="28">
      <t>アンゴウカ</t>
    </rPh>
    <rPh sb="29" eb="31">
      <t>フクゴウ</t>
    </rPh>
    <rPh sb="38" eb="40">
      <t>カクニン</t>
    </rPh>
    <phoneticPr fontId="2"/>
  </si>
  <si>
    <t>TextEncryptorを使用してテキストの暗号化、復号ができることを確認。</t>
    <rPh sb="14" eb="16">
      <t>シヨウ</t>
    </rPh>
    <rPh sb="23" eb="26">
      <t>アンゴウカ</t>
    </rPh>
    <rPh sb="27" eb="29">
      <t>フクゴウ</t>
    </rPh>
    <rPh sb="36" eb="38">
      <t>カクニン</t>
    </rPh>
    <phoneticPr fontId="2"/>
  </si>
  <si>
    <t>ByteKeyGeneratorを使用してバイト配列型の疑似乱数(鍵)が生成できることを確認。</t>
    <rPh sb="17" eb="19">
      <t>シヨウ</t>
    </rPh>
    <rPh sb="24" eb="26">
      <t>ハイレツ</t>
    </rPh>
    <rPh sb="26" eb="27">
      <t>ガタ</t>
    </rPh>
    <rPh sb="28" eb="30">
      <t>ギジ</t>
    </rPh>
    <rPh sb="30" eb="32">
      <t>ランスウ</t>
    </rPh>
    <rPh sb="33" eb="34">
      <t>カギ</t>
    </rPh>
    <rPh sb="36" eb="38">
      <t>セイセイ</t>
    </rPh>
    <rPh sb="44" eb="46">
      <t>カクニン</t>
    </rPh>
    <phoneticPr fontId="2"/>
  </si>
  <si>
    <t>sharedメソッドを使用して同一の鍵を返すByteKeyGeneratorが生成されることを確認。</t>
    <rPh sb="11" eb="13">
      <t>シヨウ</t>
    </rPh>
    <rPh sb="15" eb="17">
      <t>ドウイツ</t>
    </rPh>
    <rPh sb="18" eb="19">
      <t>カギ</t>
    </rPh>
    <rPh sb="20" eb="21">
      <t>カエ</t>
    </rPh>
    <rPh sb="39" eb="41">
      <t>セイセイ</t>
    </rPh>
    <rPh sb="47" eb="49">
      <t>カクニン</t>
    </rPh>
    <phoneticPr fontId="2"/>
  </si>
  <si>
    <t>StringKeyGeneratorを使用してテキスト型の疑似乱数(鍵)が生成できることを確認。</t>
    <rPh sb="19" eb="21">
      <t>シヨウ</t>
    </rPh>
    <rPh sb="27" eb="28">
      <t>ガタ</t>
    </rPh>
    <rPh sb="29" eb="31">
      <t>ギジ</t>
    </rPh>
    <rPh sb="31" eb="33">
      <t>ランスウ</t>
    </rPh>
    <rPh sb="34" eb="35">
      <t>カギ</t>
    </rPh>
    <rPh sb="37" eb="39">
      <t>セイセイ</t>
    </rPh>
    <rPh sb="45" eb="47">
      <t>カクニン</t>
    </rPh>
    <phoneticPr fontId="2"/>
  </si>
  <si>
    <t>JCAで生成したキーペアを使用してJCAで暗号化、JCAで復号ができることを確認。</t>
    <rPh sb="4" eb="6">
      <t>セイセイ</t>
    </rPh>
    <rPh sb="13" eb="15">
      <t>シヨウ</t>
    </rPh>
    <rPh sb="21" eb="24">
      <t>アンゴウカ</t>
    </rPh>
    <rPh sb="29" eb="31">
      <t>フクゴウ</t>
    </rPh>
    <rPh sb="38" eb="40">
      <t>カクニン</t>
    </rPh>
    <phoneticPr fontId="2"/>
  </si>
  <si>
    <t>OpenSSLで生成したキーペアを使用してOpenSSLで暗号化、JCAで復号できることを確認。</t>
    <rPh sb="8" eb="10">
      <t>セイセイ</t>
    </rPh>
    <rPh sb="17" eb="19">
      <t>シヨウ</t>
    </rPh>
    <rPh sb="29" eb="32">
      <t>アンゴウカ</t>
    </rPh>
    <rPh sb="37" eb="39">
      <t>フクゴウ</t>
    </rPh>
    <rPh sb="45" eb="47">
      <t>カクニン</t>
    </rPh>
    <phoneticPr fontId="2"/>
  </si>
  <si>
    <t>OpenSSLで生成したキーペアを使用してJCAで暗号化、OpenSSLで復号できることを確認。</t>
    <rPh sb="8" eb="10">
      <t>セイセイ</t>
    </rPh>
    <rPh sb="17" eb="19">
      <t>シヨウ</t>
    </rPh>
    <rPh sb="25" eb="28">
      <t>アンゴウカ</t>
    </rPh>
    <rPh sb="37" eb="39">
      <t>フクゴウ</t>
    </rPh>
    <rPh sb="45" eb="47">
      <t>カクニン</t>
    </rPh>
    <phoneticPr fontId="2"/>
  </si>
  <si>
    <t>小高 郁</t>
    <rPh sb="0" eb="2">
      <t>コダカ</t>
    </rPh>
    <rPh sb="3" eb="4">
      <t>カオル</t>
    </rPh>
    <phoneticPr fontId="2"/>
  </si>
  <si>
    <t>正常</t>
    <phoneticPr fontId="2"/>
  </si>
  <si>
    <t>BytesEncryptorを使用してバイト配列の暗号化、復号ができることを確認。</t>
    <phoneticPr fontId="2"/>
  </si>
  <si>
    <t>以下のファイルを用意すること</t>
    <rPh sb="0" eb="2">
      <t>イカ</t>
    </rPh>
    <rPh sb="8" eb="10">
      <t>ヨウイ</t>
    </rPh>
    <phoneticPr fontId="2"/>
  </si>
  <si>
    <t>ファイル名</t>
    <rPh sb="4" eb="5">
      <t>メイ</t>
    </rPh>
    <phoneticPr fontId="2"/>
  </si>
  <si>
    <t>内容</t>
    <rPh sb="0" eb="2">
      <t>ナイヨウ</t>
    </rPh>
    <phoneticPr fontId="2"/>
  </si>
  <si>
    <t>public.der</t>
    <phoneticPr fontId="2"/>
  </si>
  <si>
    <t>OpenSSLで生成した公開鍵</t>
    <rPh sb="8" eb="10">
      <t>セイセイ</t>
    </rPh>
    <rPh sb="12" eb="14">
      <t>コウカイ</t>
    </rPh>
    <rPh sb="14" eb="15">
      <t>カギ</t>
    </rPh>
    <phoneticPr fontId="2"/>
  </si>
  <si>
    <t>private.pk8</t>
    <phoneticPr fontId="2"/>
  </si>
  <si>
    <t>OpenSSLで生成した秘密鍵を PKCS #8 フォーマットに変換したもの</t>
    <rPh sb="8" eb="10">
      <t>セイセイ</t>
    </rPh>
    <rPh sb="12" eb="14">
      <t>ヒミツ</t>
    </rPh>
    <rPh sb="14" eb="15">
      <t>カギ</t>
    </rPh>
    <rPh sb="32" eb="34">
      <t>ヘンカン</t>
    </rPh>
    <phoneticPr fontId="2"/>
  </si>
  <si>
    <t>private.pem</t>
    <phoneticPr fontId="2"/>
  </si>
  <si>
    <t>OpenSSLで生成した秘密鍵</t>
    <rPh sb="8" eb="10">
      <t>セイセイ</t>
    </rPh>
    <rPh sb="12" eb="14">
      <t>ヒミツ</t>
    </rPh>
    <rPh sb="14" eb="15">
      <t>カギ</t>
    </rPh>
    <phoneticPr fontId="2"/>
  </si>
  <si>
    <t>佐藤 一徳</t>
    <rPh sb="0" eb="2">
      <t>サトウ</t>
    </rPh>
    <rPh sb="3" eb="5">
      <t>カズノリ</t>
    </rPh>
    <phoneticPr fontId="2"/>
  </si>
  <si>
    <t>GCM with AESを使用して、テキストの暗号化および復号ができることを確認。</t>
    <rPh sb="13" eb="15">
      <t>シヨウ</t>
    </rPh>
    <rPh sb="23" eb="26">
      <t>アンゴウカ</t>
    </rPh>
    <rPh sb="29" eb="31">
      <t>フクゴウ</t>
    </rPh>
    <rPh sb="38" eb="40">
      <t>カクニン</t>
    </rPh>
    <phoneticPr fontId="2"/>
  </si>
  <si>
    <t>GCM with AESを使用して、バイト配列の暗号化および復号ができることを確認。</t>
    <rPh sb="13" eb="15">
      <t>シヨウ</t>
    </rPh>
    <rPh sb="21" eb="23">
      <t>ハイレツ</t>
    </rPh>
    <rPh sb="24" eb="27">
      <t>アンゴウカ</t>
    </rPh>
    <rPh sb="30" eb="32">
      <t>フクゴウ</t>
    </rPh>
    <rPh sb="39" eb="41">
      <t>カクニン</t>
    </rPh>
    <phoneticPr fontId="2"/>
  </si>
  <si>
    <t>ハイブリッド暗号化方式による暗復号</t>
    <rPh sb="6" eb="9">
      <t>アンゴウカ</t>
    </rPh>
    <rPh sb="9" eb="11">
      <t>ホウシキ</t>
    </rPh>
    <rPh sb="14" eb="15">
      <t>アン</t>
    </rPh>
    <rPh sb="15" eb="17">
      <t>フクゴウ</t>
    </rPh>
    <phoneticPr fontId="2"/>
  </si>
  <si>
    <t>JCAで生成したキーペアを使用して、ハイブリッド暗号化方式で暗号化および復号ができることを確認。</t>
    <rPh sb="4" eb="6">
      <t>セイセイ</t>
    </rPh>
    <rPh sb="13" eb="15">
      <t>シヨウ</t>
    </rPh>
    <rPh sb="24" eb="27">
      <t>アンゴウカ</t>
    </rPh>
    <rPh sb="27" eb="29">
      <t>ホウシキ</t>
    </rPh>
    <rPh sb="30" eb="33">
      <t>アンゴウカ</t>
    </rPh>
    <rPh sb="36" eb="38">
      <t>フクゴウ</t>
    </rPh>
    <rPh sb="45" eb="47">
      <t>カクニン</t>
    </rPh>
    <phoneticPr fontId="2"/>
  </si>
  <si>
    <t>GCM with AESを使用して、テキストの暗号化および復号ができることを確認。</t>
    <phoneticPr fontId="2"/>
  </si>
  <si>
    <t>GCM with AESを使用して、バイト配列の暗号化および復号ができることを確認。</t>
    <phoneticPr fontId="2"/>
  </si>
  <si>
    <t>平文（暗号化対象）入力画面で、平文を入力する。</t>
    <rPh sb="0" eb="2">
      <t>ヒラブン</t>
    </rPh>
    <rPh sb="3" eb="6">
      <t>アンゴウカ</t>
    </rPh>
    <rPh sb="6" eb="8">
      <t>タイショウ</t>
    </rPh>
    <rPh sb="9" eb="11">
      <t>ニュウリョク</t>
    </rPh>
    <rPh sb="11" eb="13">
      <t>ガメン</t>
    </rPh>
    <rPh sb="15" eb="17">
      <t>ヒラブン</t>
    </rPh>
    <rPh sb="18" eb="20">
      <t>ニュウリョク</t>
    </rPh>
    <phoneticPr fontId="2"/>
  </si>
  <si>
    <t xml:space="preserve">【画面構成】
「入力画面」⇒「結果画面」とすること。
</t>
    <rPh sb="1" eb="3">
      <t>ガメン</t>
    </rPh>
    <rPh sb="3" eb="5">
      <t>コウセイ</t>
    </rPh>
    <rPh sb="8" eb="10">
      <t>ニュウリョク</t>
    </rPh>
    <rPh sb="10" eb="12">
      <t>ガメン</t>
    </rPh>
    <rPh sb="15" eb="17">
      <t>ケッカ</t>
    </rPh>
    <rPh sb="17" eb="19">
      <t>ガメン</t>
    </rPh>
    <phoneticPr fontId="2"/>
  </si>
  <si>
    <t xml:space="preserve">結果画面に以下の情報が表示されていること。
・元テキスト
・暗号化されたテキスト
・復号されたテキスト
</t>
    <rPh sb="0" eb="2">
      <t>ケッカ</t>
    </rPh>
    <rPh sb="2" eb="4">
      <t>ガメン</t>
    </rPh>
    <rPh sb="5" eb="7">
      <t>イカ</t>
    </rPh>
    <rPh sb="8" eb="10">
      <t>ジョウホウ</t>
    </rPh>
    <rPh sb="11" eb="13">
      <t>ヒョウジ</t>
    </rPh>
    <rPh sb="23" eb="24">
      <t>モト</t>
    </rPh>
    <rPh sb="30" eb="33">
      <t>アンゴウカ</t>
    </rPh>
    <rPh sb="42" eb="44">
      <t>フクゴウ</t>
    </rPh>
    <phoneticPr fontId="2"/>
  </si>
  <si>
    <t xml:space="preserve">結果画面に以下の情報が表示されていること。
・元テキスト
・暗号化されたテキスト1
・暗号化されたテキスト2
</t>
    <rPh sb="0" eb="2">
      <t>ケッカ</t>
    </rPh>
    <rPh sb="2" eb="4">
      <t>ガメン</t>
    </rPh>
    <rPh sb="5" eb="7">
      <t>イカ</t>
    </rPh>
    <rPh sb="8" eb="10">
      <t>ジョウホウ</t>
    </rPh>
    <rPh sb="11" eb="13">
      <t>ヒョウジ</t>
    </rPh>
    <rPh sb="23" eb="24">
      <t>モト</t>
    </rPh>
    <rPh sb="30" eb="33">
      <t>アンゴウカ</t>
    </rPh>
    <rPh sb="43" eb="46">
      <t>アンゴウカ</t>
    </rPh>
    <phoneticPr fontId="2"/>
  </si>
  <si>
    <t xml:space="preserve">TextEncryptorを利用して、テキストの暗号化、復号ができることを確認。
</t>
    <rPh sb="14" eb="16">
      <t>リヨウ</t>
    </rPh>
    <rPh sb="24" eb="27">
      <t>アンゴウカ</t>
    </rPh>
    <rPh sb="28" eb="30">
      <t>フクゴウ</t>
    </rPh>
    <rPh sb="37" eb="39">
      <t>カクニン</t>
    </rPh>
    <phoneticPr fontId="2"/>
  </si>
  <si>
    <t xml:space="preserve">queryableTextメソッドで同一の暗号化結果を返すTextEncryptorが生成されることを確認。
</t>
    <phoneticPr fontId="2"/>
  </si>
  <si>
    <t xml:space="preserve">結果画面に以下の情報が表示されていること。
・元テキスト
・暗号化されたテキスト(バイト配列をテキスト表現したもの)
・復号されたテキスト
</t>
    <rPh sb="0" eb="2">
      <t>ケッカ</t>
    </rPh>
    <rPh sb="2" eb="4">
      <t>ガメン</t>
    </rPh>
    <rPh sb="5" eb="7">
      <t>イカ</t>
    </rPh>
    <rPh sb="8" eb="10">
      <t>ジョウホウ</t>
    </rPh>
    <rPh sb="11" eb="13">
      <t>ヒョウジ</t>
    </rPh>
    <rPh sb="23" eb="24">
      <t>モト</t>
    </rPh>
    <rPh sb="30" eb="33">
      <t>アンゴウカ</t>
    </rPh>
    <rPh sb="44" eb="46">
      <t>ハイレツ</t>
    </rPh>
    <rPh sb="51" eb="53">
      <t>ヒョウゲン</t>
    </rPh>
    <rPh sb="60" eb="62">
      <t>フクゴウ</t>
    </rPh>
    <phoneticPr fontId="2"/>
  </si>
  <si>
    <t xml:space="preserve">入力画面で鍵長を入力する。
</t>
    <rPh sb="0" eb="2">
      <t>ニュウリョク</t>
    </rPh>
    <rPh sb="2" eb="4">
      <t>ガメン</t>
    </rPh>
    <rPh sb="5" eb="6">
      <t>カギ</t>
    </rPh>
    <rPh sb="6" eb="7">
      <t>チョウ</t>
    </rPh>
    <rPh sb="8" eb="10">
      <t>ニュウリョク</t>
    </rPh>
    <phoneticPr fontId="2"/>
  </si>
  <si>
    <t xml:space="preserve">【画面構成】
「入力画面」⇒「結果画面」とすること。
</t>
    <rPh sb="1" eb="3">
      <t>ガメン</t>
    </rPh>
    <rPh sb="3" eb="5">
      <t>コウセイ</t>
    </rPh>
    <rPh sb="8" eb="10">
      <t>ニュウリョク</t>
    </rPh>
    <rPh sb="10" eb="12">
      <t>ガメン</t>
    </rPh>
    <rPh sb="15" eb="17">
      <t>ケッカ</t>
    </rPh>
    <rPh sb="17" eb="19">
      <t>ガメン</t>
    </rPh>
    <phoneticPr fontId="2"/>
  </si>
  <si>
    <t xml:space="preserve">結果画面に以下の情報が表示されていること。
・入力した鍵長
・生成された疑似乱数(鍵)のテキスト表現
</t>
    <rPh sb="0" eb="2">
      <t>ケッカ</t>
    </rPh>
    <rPh sb="2" eb="4">
      <t>ガメン</t>
    </rPh>
    <rPh sb="5" eb="7">
      <t>イカ</t>
    </rPh>
    <rPh sb="8" eb="10">
      <t>ジョウホウ</t>
    </rPh>
    <rPh sb="11" eb="13">
      <t>ヒョウジ</t>
    </rPh>
    <rPh sb="23" eb="25">
      <t>ニュウリョク</t>
    </rPh>
    <rPh sb="27" eb="28">
      <t>カギ</t>
    </rPh>
    <rPh sb="28" eb="29">
      <t>チョウ</t>
    </rPh>
    <phoneticPr fontId="2"/>
  </si>
  <si>
    <t xml:space="preserve">結果画面に以下の情報が表示されていること。
・入力した鍵長
・疑似乱数(鍵)1のテキスト表現
・疑似乱数(鍵)2のテキスト表現
</t>
    <rPh sb="0" eb="2">
      <t>ケッカ</t>
    </rPh>
    <rPh sb="2" eb="4">
      <t>ガメン</t>
    </rPh>
    <rPh sb="5" eb="7">
      <t>イカ</t>
    </rPh>
    <rPh sb="8" eb="10">
      <t>ジョウホウ</t>
    </rPh>
    <rPh sb="11" eb="13">
      <t>ヒョウジ</t>
    </rPh>
    <rPh sb="31" eb="33">
      <t>ギジ</t>
    </rPh>
    <rPh sb="33" eb="35">
      <t>ランスウ</t>
    </rPh>
    <rPh sb="36" eb="37">
      <t>カギ</t>
    </rPh>
    <rPh sb="44" eb="46">
      <t>ヒョウゲン</t>
    </rPh>
    <rPh sb="48" eb="50">
      <t>ギジ</t>
    </rPh>
    <rPh sb="50" eb="52">
      <t>ランスウ</t>
    </rPh>
    <rPh sb="53" eb="54">
      <t>カギ</t>
    </rPh>
    <rPh sb="61" eb="63">
      <t>ヒョウゲン</t>
    </rPh>
    <phoneticPr fontId="2"/>
  </si>
  <si>
    <t xml:space="preserve">疑似乱数生成ボタンを押下する。
</t>
    <rPh sb="0" eb="2">
      <t>ギジ</t>
    </rPh>
    <rPh sb="2" eb="4">
      <t>ランスウ</t>
    </rPh>
    <rPh sb="4" eb="6">
      <t>セイセイ</t>
    </rPh>
    <rPh sb="10" eb="12">
      <t>オウカ</t>
    </rPh>
    <phoneticPr fontId="2"/>
  </si>
  <si>
    <t xml:space="preserve">結果画面に以下の情報が表示されていること。
・生成された疑似乱数(鍵)テキスト
</t>
    <rPh sb="0" eb="2">
      <t>ケッカ</t>
    </rPh>
    <rPh sb="2" eb="4">
      <t>ガメン</t>
    </rPh>
    <rPh sb="5" eb="7">
      <t>イカ</t>
    </rPh>
    <rPh sb="8" eb="10">
      <t>ジョウホウ</t>
    </rPh>
    <rPh sb="11" eb="13">
      <t>ヒョウジ</t>
    </rPh>
    <rPh sb="23" eb="25">
      <t>セイセイ</t>
    </rPh>
    <rPh sb="28" eb="30">
      <t>ギジ</t>
    </rPh>
    <rPh sb="30" eb="32">
      <t>ランスウ</t>
    </rPh>
    <rPh sb="33" eb="34">
      <t>カギ</t>
    </rPh>
    <phoneticPr fontId="2"/>
  </si>
  <si>
    <t xml:space="preserve">StringKeyGeneratorを使用してテキスト型の疑似乱数(鍵)が生成できることを確認。
</t>
    <phoneticPr fontId="2"/>
  </si>
  <si>
    <t xml:space="preserve">sharedメソッドを使用して同一の鍵を返すByteKeyGeneratorが生成されることを確認。
</t>
    <phoneticPr fontId="2"/>
  </si>
  <si>
    <t xml:space="preserve">ByteKeyGeneratorを使用してバイト配列型の疑似乱数(鍵)が生成できることを確認。
</t>
    <phoneticPr fontId="2"/>
  </si>
  <si>
    <t xml:space="preserve">【画面構成】
「ボタン押下画面」⇒「結果画面」とすること。
</t>
    <rPh sb="1" eb="3">
      <t>ガメン</t>
    </rPh>
    <rPh sb="3" eb="5">
      <t>コウセイ</t>
    </rPh>
    <rPh sb="11" eb="13">
      <t>オウカ</t>
    </rPh>
    <rPh sb="13" eb="15">
      <t>ガメン</t>
    </rPh>
    <rPh sb="18" eb="20">
      <t>ケッカ</t>
    </rPh>
    <rPh sb="20" eb="22">
      <t>ガメン</t>
    </rPh>
    <phoneticPr fontId="2"/>
  </si>
  <si>
    <t xml:space="preserve">JCAで生成したキーペアを使用してJCAで暗号化、JCAで復号ができることを確認。
</t>
    <phoneticPr fontId="2"/>
  </si>
  <si>
    <t xml:space="preserve">OpenSSLで生成したキーペアを使用してJCAで暗号化、OpenSSLで復号できることを確認。
</t>
    <phoneticPr fontId="2"/>
  </si>
  <si>
    <t xml:space="preserve">OpenSSLで生成したキーペアを使用してOpenSSLで暗号化、JCAで復号できることを確認。
</t>
    <phoneticPr fontId="2"/>
  </si>
  <si>
    <t>■</t>
    <phoneticPr fontId="2"/>
  </si>
  <si>
    <t>OpenSSLを設定しておくこと</t>
    <rPh sb="8" eb="10">
      <t>セッテイ</t>
    </rPh>
    <phoneticPr fontId="2"/>
  </si>
  <si>
    <t>Linux</t>
    <phoneticPr fontId="2"/>
  </si>
  <si>
    <t>https://www.openssl.org/source/</t>
    <phoneticPr fontId="2"/>
  </si>
  <si>
    <t>Windows</t>
    <phoneticPr fontId="2"/>
  </si>
  <si>
    <t>http://slproweb.com/products/Win32OpenSSL.html</t>
    <phoneticPr fontId="2"/>
  </si>
  <si>
    <t>参考サイト</t>
    <rPh sb="0" eb="2">
      <t>サンコウ</t>
    </rPh>
    <phoneticPr fontId="2"/>
  </si>
  <si>
    <t>https://www.digicert.ne.jp/howto/basis/openssl_on_windows.html</t>
    <phoneticPr fontId="2"/>
  </si>
  <si>
    <t>佐藤 一徳</t>
    <rPh sb="0" eb="2">
      <t>サトウ</t>
    </rPh>
    <rPh sb="3" eb="5">
      <t>カズノリ</t>
    </rPh>
    <phoneticPr fontId="2"/>
  </si>
  <si>
    <t xml:space="preserve">JCAで生成したキーペアを使用して、ハイブリッド暗号化方式で暗号化および復号ができることを確認。
</t>
    <phoneticPr fontId="2"/>
  </si>
  <si>
    <t>CVE-2020-5408に伴う非推奨化により削除（#451）</t>
    <rPh sb="14" eb="15">
      <t>トモナ</t>
    </rPh>
    <rPh sb="16" eb="17">
      <t>ヒ</t>
    </rPh>
    <rPh sb="17" eb="19">
      <t>スイショウ</t>
    </rPh>
    <rPh sb="19" eb="20">
      <t>カ</t>
    </rPh>
    <rPh sb="23" eb="25">
      <t>サクジョ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</si>
</sst>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&lt;=999]000;[&lt;=9999]000\-00;000\-0000"/>
  </numFmts>
  <fonts count="15" x14ac:knownFonts="1">
    <font>
      <sz val="11"/>
      <color theme="1"/>
      <name val="ＭＳ Ｐゴシック"/>
      <family val="2"/>
      <charset val="128"/>
      <scheme val="minor"/>
    </font>
    <font>
      <b/>
      <sz val="1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002B36"/>
      <name val="ＭＳ Ｐゴシック"/>
      <family val="3"/>
      <charset val="128"/>
      <scheme val="minor"/>
    </font>
    <font>
      <b/>
      <sz val="11"/>
      <color rgb="FF002B36"/>
      <name val="ＭＳ Ｐゴシック"/>
      <family val="3"/>
      <charset val="128"/>
      <scheme val="minor"/>
    </font>
    <font>
      <strike/>
      <sz val="11"/>
      <color theme="1"/>
      <name val="ＭＳ Ｐゴシック"/>
      <family val="2"/>
      <charset val="128"/>
      <scheme val="minor"/>
    </font>
    <font>
      <strike/>
      <sz val="11"/>
      <name val="ＭＳ Ｐゴシック"/>
      <family val="3"/>
      <charset val="128"/>
    </font>
    <font>
      <strike/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</cellStyleXfs>
  <cellXfs count="6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7" fillId="3" borderId="1" xfId="2" applyFont="1" applyFill="1" applyBorder="1" applyAlignment="1">
      <alignment horizontal="center" vertical="center"/>
    </xf>
    <xf numFmtId="0" fontId="7" fillId="3" borderId="1" xfId="2" applyFont="1" applyFill="1" applyBorder="1" applyAlignment="1">
      <alignment horizontal="center" vertical="center" wrapText="1"/>
    </xf>
    <xf numFmtId="0" fontId="6" fillId="0" borderId="1" xfId="2" applyBorder="1" applyAlignment="1">
      <alignment horizontal="center" vertical="center"/>
    </xf>
    <xf numFmtId="14" fontId="6" fillId="0" borderId="1" xfId="2" applyNumberFormat="1" applyBorder="1" applyAlignment="1">
      <alignment horizontal="center" vertical="center"/>
    </xf>
    <xf numFmtId="0" fontId="6" fillId="0" borderId="0" xfId="2" applyAlignment="1">
      <alignment vertical="center"/>
    </xf>
    <xf numFmtId="0" fontId="6" fillId="0" borderId="0" xfId="2">
      <alignment vertical="center"/>
    </xf>
    <xf numFmtId="176" fontId="6" fillId="0" borderId="2" xfId="2" applyNumberFormat="1" applyBorder="1" applyAlignment="1">
      <alignment horizontal="center" vertical="top" wrapText="1"/>
    </xf>
    <xf numFmtId="0" fontId="6" fillId="0" borderId="1" xfId="2" applyBorder="1" applyAlignment="1">
      <alignment horizontal="left" vertical="top" wrapText="1"/>
    </xf>
    <xf numFmtId="49" fontId="6" fillId="0" borderId="1" xfId="2" applyNumberFormat="1" applyBorder="1" applyAlignment="1">
      <alignment horizontal="left" vertical="top" wrapText="1"/>
    </xf>
    <xf numFmtId="14" fontId="6" fillId="0" borderId="1" xfId="2" applyNumberFormat="1" applyBorder="1" applyAlignment="1">
      <alignment horizontal="center" vertical="top" wrapText="1"/>
    </xf>
    <xf numFmtId="176" fontId="6" fillId="0" borderId="3" xfId="2" applyNumberFormat="1" applyFill="1" applyBorder="1" applyAlignment="1">
      <alignment horizontal="center" vertical="top" wrapText="1"/>
    </xf>
    <xf numFmtId="49" fontId="6" fillId="0" borderId="1" xfId="2" applyNumberFormat="1" applyFill="1" applyBorder="1" applyAlignment="1">
      <alignment horizontal="left" vertical="top" wrapText="1"/>
    </xf>
    <xf numFmtId="176" fontId="6" fillId="0" borderId="4" xfId="2" applyNumberFormat="1" applyFill="1" applyBorder="1" applyAlignment="1">
      <alignment horizontal="center" vertical="top" wrapText="1"/>
    </xf>
    <xf numFmtId="0" fontId="6" fillId="0" borderId="1" xfId="2" applyNumberFormat="1" applyBorder="1" applyAlignment="1">
      <alignment horizontal="center" vertical="center"/>
    </xf>
    <xf numFmtId="176" fontId="6" fillId="4" borderId="2" xfId="2" applyNumberFormat="1" applyFill="1" applyBorder="1" applyAlignment="1">
      <alignment horizontal="center" vertical="top" wrapText="1"/>
    </xf>
    <xf numFmtId="0" fontId="6" fillId="4" borderId="1" xfId="2" applyNumberFormat="1" applyFill="1" applyBorder="1" applyAlignment="1">
      <alignment horizontal="center" vertical="center"/>
    </xf>
    <xf numFmtId="176" fontId="6" fillId="4" borderId="1" xfId="2" applyNumberFormat="1" applyFill="1" applyBorder="1" applyAlignment="1">
      <alignment horizontal="center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4" borderId="3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4" fillId="5" borderId="0" xfId="0" applyFont="1" applyFill="1">
      <alignment vertical="center"/>
    </xf>
    <xf numFmtId="0" fontId="9" fillId="5" borderId="0" xfId="0" applyFont="1" applyFill="1">
      <alignment vertical="center"/>
    </xf>
    <xf numFmtId="0" fontId="11" fillId="6" borderId="1" xfId="0" applyFont="1" applyFill="1" applyBorder="1">
      <alignment vertical="center"/>
    </xf>
    <xf numFmtId="0" fontId="10" fillId="5" borderId="1" xfId="0" applyFont="1" applyFill="1" applyBorder="1">
      <alignment vertical="center"/>
    </xf>
    <xf numFmtId="0" fontId="9" fillId="5" borderId="1" xfId="0" applyFont="1" applyFill="1" applyBorder="1">
      <alignment vertical="center"/>
    </xf>
    <xf numFmtId="0" fontId="11" fillId="0" borderId="0" xfId="0" applyFont="1">
      <alignment vertical="center"/>
    </xf>
    <xf numFmtId="0" fontId="0" fillId="4" borderId="12" xfId="0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0" borderId="1" xfId="0" applyNumberFormat="1" applyBorder="1" applyAlignment="1">
      <alignment horizontal="left" vertical="top" wrapText="1"/>
    </xf>
    <xf numFmtId="0" fontId="5" fillId="5" borderId="0" xfId="1" applyFill="1" applyAlignment="1" applyProtection="1">
      <alignment vertical="center"/>
    </xf>
    <xf numFmtId="176" fontId="6" fillId="0" borderId="1" xfId="2" applyNumberFormat="1" applyBorder="1" applyAlignment="1">
      <alignment horizontal="center" vertical="top" wrapText="1"/>
    </xf>
    <xf numFmtId="0" fontId="7" fillId="3" borderId="6" xfId="2" applyFont="1" applyFill="1" applyBorder="1" applyAlignment="1">
      <alignment horizontal="center" vertical="center" wrapText="1"/>
    </xf>
    <xf numFmtId="0" fontId="7" fillId="3" borderId="8" xfId="2" applyFont="1" applyFill="1" applyBorder="1" applyAlignment="1">
      <alignment horizontal="center" vertical="center" wrapText="1"/>
    </xf>
    <xf numFmtId="0" fontId="5" fillId="4" borderId="5" xfId="1" applyFill="1" applyBorder="1" applyAlignment="1" applyProtection="1">
      <alignment horizontal="center" vertical="center"/>
    </xf>
    <xf numFmtId="0" fontId="5" fillId="4" borderId="9" xfId="1" applyFill="1" applyBorder="1" applyAlignment="1" applyProtection="1">
      <alignment horizontal="center" vertical="center"/>
    </xf>
    <xf numFmtId="0" fontId="5" fillId="4" borderId="10" xfId="1" applyFill="1" applyBorder="1" applyAlignment="1" applyProtection="1">
      <alignment horizontal="center" vertical="center"/>
    </xf>
    <xf numFmtId="0" fontId="5" fillId="4" borderId="11" xfId="1" applyFill="1" applyBorder="1" applyAlignment="1" applyProtection="1">
      <alignment horizontal="center" vertical="center"/>
    </xf>
    <xf numFmtId="0" fontId="6" fillId="4" borderId="2" xfId="2" applyFill="1" applyBorder="1" applyAlignment="1">
      <alignment horizontal="center" vertical="center"/>
    </xf>
    <xf numFmtId="0" fontId="6" fillId="4" borderId="4" xfId="2" applyFill="1" applyBorder="1" applyAlignment="1">
      <alignment horizontal="center" vertical="center"/>
    </xf>
    <xf numFmtId="0" fontId="7" fillId="3" borderId="6" xfId="2" applyFont="1" applyFill="1" applyBorder="1" applyAlignment="1">
      <alignment horizontal="left" vertical="center"/>
    </xf>
    <xf numFmtId="0" fontId="7" fillId="3" borderId="7" xfId="2" applyFont="1" applyFill="1" applyBorder="1" applyAlignment="1">
      <alignment horizontal="left" vertical="center"/>
    </xf>
    <xf numFmtId="0" fontId="7" fillId="3" borderId="8" xfId="2" applyFont="1" applyFill="1" applyBorder="1" applyAlignment="1">
      <alignment horizontal="left" vertical="center"/>
    </xf>
    <xf numFmtId="49" fontId="6" fillId="0" borderId="6" xfId="2" applyNumberFormat="1" applyBorder="1" applyAlignment="1">
      <alignment horizontal="left" vertical="top" wrapText="1"/>
    </xf>
    <xf numFmtId="49" fontId="6" fillId="0" borderId="7" xfId="2" applyNumberFormat="1" applyBorder="1" applyAlignment="1">
      <alignment horizontal="left" vertical="top"/>
    </xf>
    <xf numFmtId="49" fontId="6" fillId="0" borderId="8" xfId="2" applyNumberFormat="1" applyBorder="1" applyAlignment="1">
      <alignment horizontal="left" vertical="top"/>
    </xf>
    <xf numFmtId="0" fontId="12" fillId="4" borderId="1" xfId="0" applyFont="1" applyFill="1" applyBorder="1" applyAlignment="1">
      <alignment horizontal="center" vertical="top"/>
    </xf>
    <xf numFmtId="0" fontId="12" fillId="0" borderId="1" xfId="0" applyFont="1" applyBorder="1" applyAlignment="1">
      <alignment horizontal="left" vertical="top" wrapText="1"/>
    </xf>
    <xf numFmtId="176" fontId="13" fillId="0" borderId="3" xfId="2" applyNumberFormat="1" applyFont="1" applyFill="1" applyBorder="1" applyAlignment="1">
      <alignment horizontal="center" vertical="top" wrapText="1"/>
    </xf>
    <xf numFmtId="176" fontId="13" fillId="4" borderId="2" xfId="2" applyNumberFormat="1" applyFont="1" applyFill="1" applyBorder="1" applyAlignment="1">
      <alignment horizontal="center" vertical="top" wrapText="1"/>
    </xf>
    <xf numFmtId="0" fontId="13" fillId="0" borderId="1" xfId="2" applyFont="1" applyBorder="1" applyAlignment="1">
      <alignment horizontal="left" vertical="top" wrapText="1"/>
    </xf>
    <xf numFmtId="49" fontId="13" fillId="0" borderId="1" xfId="2" applyNumberFormat="1" applyFont="1" applyFill="1" applyBorder="1" applyAlignment="1">
      <alignment horizontal="left" vertical="top" wrapText="1"/>
    </xf>
    <xf numFmtId="49" fontId="13" fillId="0" borderId="1" xfId="2" applyNumberFormat="1" applyFont="1" applyBorder="1" applyAlignment="1">
      <alignment horizontal="left" vertical="top" wrapText="1"/>
    </xf>
    <xf numFmtId="14" fontId="13" fillId="0" borderId="1" xfId="2" applyNumberFormat="1" applyFont="1" applyBorder="1" applyAlignment="1">
      <alignment horizontal="center" vertical="top" wrapText="1"/>
    </xf>
    <xf numFmtId="0" fontId="14" fillId="0" borderId="0" xfId="0" applyFont="1">
      <alignment vertical="center"/>
    </xf>
  </cellXfs>
  <cellStyles count="3">
    <cellStyle name="ハイパーリンク" xfId="1" builtinId="8"/>
    <cellStyle name="標準" xfId="0" builtinId="0"/>
    <cellStyle name="標準 2" xfId="2"/>
  </cellStyles>
  <dxfs count="75"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cert.ne.jp/howto/basis/openssl_on_windows.html" TargetMode="External"/><Relationship Id="rId2" Type="http://schemas.openxmlformats.org/officeDocument/2006/relationships/hyperlink" Target="http://slproweb.com/products/Win32OpenSSL.html" TargetMode="External"/><Relationship Id="rId1" Type="http://schemas.openxmlformats.org/officeDocument/2006/relationships/hyperlink" Target="https://www.openssl.org/sour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6"/>
  <sheetViews>
    <sheetView tabSelected="1" zoomScale="80" zoomScaleNormal="80" workbookViewId="0">
      <pane ySplit="4" topLeftCell="A5" activePane="bottomLeft" state="frozen"/>
      <selection pane="bottomLeft" activeCell="A6" sqref="A6"/>
    </sheetView>
  </sheetViews>
  <sheetFormatPr defaultRowHeight="13.5" x14ac:dyDescent="0.15"/>
  <cols>
    <col min="1" max="1" width="9.75" bestFit="1" customWidth="1"/>
    <col min="2" max="2" width="41.25" customWidth="1"/>
    <col min="3" max="3" width="13.625" customWidth="1"/>
    <col min="4" max="4" width="84.5" bestFit="1" customWidth="1"/>
  </cols>
  <sheetData>
    <row r="1" spans="1:5" x14ac:dyDescent="0.15">
      <c r="A1" s="1" t="s">
        <v>0</v>
      </c>
      <c r="B1" s="2" t="s">
        <v>43</v>
      </c>
    </row>
    <row r="2" spans="1:5" x14ac:dyDescent="0.15">
      <c r="A2" s="3" t="s">
        <v>1</v>
      </c>
      <c r="B2" s="2" t="s">
        <v>44</v>
      </c>
    </row>
    <row r="4" spans="1:5" x14ac:dyDescent="0.15">
      <c r="A4" s="4" t="s">
        <v>2</v>
      </c>
      <c r="B4" s="4" t="s">
        <v>3</v>
      </c>
      <c r="C4" s="4" t="s">
        <v>4</v>
      </c>
      <c r="D4" s="4" t="s">
        <v>5</v>
      </c>
    </row>
    <row r="5" spans="1:5" x14ac:dyDescent="0.15">
      <c r="A5" s="35" t="str">
        <f>IF(B5="","",($B$1&amp;TEXT(IF(B5="","",COUNTA($B$5:B5)),"00")))</f>
        <v>ENCR01</v>
      </c>
      <c r="B5" s="23" t="s">
        <v>45</v>
      </c>
      <c r="C5" s="28" t="str">
        <f>IF(B5="",($B$1&amp;TEXT(IF(B5="",COUNTA($B$5:B5),1),"00")),A5)&amp;IF(B5&lt;&gt;"",TEXT(1,"00"),TEXT(IF(A5&lt;&gt;"",1,RIGHT(C4,2)+1),"00"))</f>
        <v>ENCR0101</v>
      </c>
      <c r="D5" s="5" t="s">
        <v>50</v>
      </c>
    </row>
    <row r="6" spans="1:5" x14ac:dyDescent="0.15">
      <c r="A6" s="26" t="str">
        <f>IF(B6="","",($B$1&amp;TEXT(IF(B6="","",COUNTA($B$5:B6)),"00")))</f>
        <v/>
      </c>
      <c r="B6" s="24"/>
      <c r="C6" s="54" t="str">
        <f>IF(B6="",($B$1&amp;TEXT(IF(B6="",COUNTA($B$5:B6),1),"00")),A6)&amp;IF(B6&lt;&gt;"",TEXT(1,"00"),TEXT(IF(A6&lt;&gt;"",1,RIGHT(C5,2)+1),"00"))</f>
        <v>ENCR0102</v>
      </c>
      <c r="D6" s="55" t="s">
        <v>48</v>
      </c>
      <c r="E6" t="s">
        <v>106</v>
      </c>
    </row>
    <row r="7" spans="1:5" x14ac:dyDescent="0.15">
      <c r="A7" s="26" t="str">
        <f>IF(B7="","",($B$1&amp;TEXT(IF(B7="","",COUNTA($B$5:B7)),"00")))</f>
        <v/>
      </c>
      <c r="B7" s="24"/>
      <c r="C7" s="28" t="str">
        <f>IF(B7="",($B$1&amp;TEXT(IF(B7="",COUNTA($B$5:B7),1),"00")),A7)&amp;IF(B7&lt;&gt;"",TEXT(1,"00"),TEXT(IF(A7&lt;&gt;"",1,RIGHT(C6,2)+1),"00"))</f>
        <v>ENCR0103</v>
      </c>
      <c r="D7" s="5" t="s">
        <v>49</v>
      </c>
    </row>
    <row r="8" spans="1:5" x14ac:dyDescent="0.15">
      <c r="A8" s="26" t="str">
        <f>IF(B8="","",($B$1&amp;TEXT(IF(B8="","",COUNTA($B$5:B8)),"00")))</f>
        <v/>
      </c>
      <c r="B8" s="24"/>
      <c r="C8" s="28" t="str">
        <f>IF(B8="",($B$1&amp;TEXT(IF(B8="",COUNTA($B$5:B8),1),"00")),A8)&amp;IF(B8&lt;&gt;"",TEXT(1,"00"),TEXT(IF(A8&lt;&gt;"",1,RIGHT(C7,2)+1),"00"))</f>
        <v>ENCR0104</v>
      </c>
      <c r="D8" s="5" t="s">
        <v>70</v>
      </c>
    </row>
    <row r="9" spans="1:5" x14ac:dyDescent="0.15">
      <c r="A9" s="26" t="str">
        <f>IF(B9="","",($B$1&amp;TEXT(IF(B9="","",COUNTA($B$5:B9)),"00")))</f>
        <v/>
      </c>
      <c r="B9" s="24"/>
      <c r="C9" s="28" t="str">
        <f>IF(B9="",($B$1&amp;TEXT(IF(B9="",COUNTA($B$5:B9),1),"00")),A9)&amp;IF(B9&lt;&gt;"",TEXT(1,"00"),TEXT(IF(A9&lt;&gt;"",1,RIGHT(C8,2)+1),"00"))</f>
        <v>ENCR0105</v>
      </c>
      <c r="D9" s="5" t="s">
        <v>71</v>
      </c>
    </row>
    <row r="10" spans="1:5" x14ac:dyDescent="0.15">
      <c r="A10" s="35" t="str">
        <f>IF(B10="","",($B$1&amp;TEXT(IF(B10="","",COUNTA($B$5:B10)),"00")))</f>
        <v>ENCR02</v>
      </c>
      <c r="B10" s="23" t="s">
        <v>46</v>
      </c>
      <c r="C10" s="28" t="str">
        <f>IF(B10="",($B$1&amp;TEXT(IF(B10="",COUNTA($B$5:B10),1),"00")),A10)&amp;IF(B10&lt;&gt;"",TEXT(1,"00"),TEXT(IF(A10&lt;&gt;"",1,RIGHT(C9,2)+1),"00"))</f>
        <v>ENCR0201</v>
      </c>
      <c r="D10" s="5" t="s">
        <v>51</v>
      </c>
    </row>
    <row r="11" spans="1:5" x14ac:dyDescent="0.15">
      <c r="A11" s="26" t="str">
        <f>IF(B11="","",($B$1&amp;TEXT(IF(B11="","",COUNTA($B$5:B11)),"00")))</f>
        <v/>
      </c>
      <c r="B11" s="24"/>
      <c r="C11" s="28" t="str">
        <f>IF(B11="",($B$1&amp;TEXT(IF(B11="",COUNTA($B$5:B11),1),"00")),A11)&amp;IF(B11&lt;&gt;"",TEXT(1,"00"),TEXT(IF(A11&lt;&gt;"",1,RIGHT(C10,2)+1),"00"))</f>
        <v>ENCR0202</v>
      </c>
      <c r="D11" s="5" t="s">
        <v>52</v>
      </c>
    </row>
    <row r="12" spans="1:5" x14ac:dyDescent="0.15">
      <c r="A12" s="26" t="str">
        <f>IF(B12="","",($B$1&amp;TEXT(IF(B12="","",COUNTA($B$5:B12)),"00")))</f>
        <v/>
      </c>
      <c r="B12" s="24"/>
      <c r="C12" s="28" t="str">
        <f>IF(B12="",($B$1&amp;TEXT(IF(B12="",COUNTA($B$5:B12),1),"00")),A12)&amp;IF(B12&lt;&gt;"",TEXT(1,"00"),TEXT(IF(A12&lt;&gt;"",1,RIGHT(C11,2)+1),"00"))</f>
        <v>ENCR0203</v>
      </c>
      <c r="D12" s="5" t="s">
        <v>53</v>
      </c>
    </row>
    <row r="13" spans="1:5" x14ac:dyDescent="0.15">
      <c r="A13" s="35" t="str">
        <f>IF(B13="","",($B$1&amp;TEXT(IF(B13="","",COUNTA($B$5:B13)),"00")))</f>
        <v>ENCR03</v>
      </c>
      <c r="B13" s="23" t="s">
        <v>47</v>
      </c>
      <c r="C13" s="28" t="str">
        <f>IF(B13="",($B$1&amp;TEXT(IF(B13="",COUNTA($B$5:B13),1),"00")),A13)&amp;IF(B13&lt;&gt;"",TEXT(1,"00"),TEXT(IF(A13&lt;&gt;"",1,RIGHT(C12,2)+1),"00"))</f>
        <v>ENCR0301</v>
      </c>
      <c r="D13" s="5" t="s">
        <v>54</v>
      </c>
    </row>
    <row r="14" spans="1:5" x14ac:dyDescent="0.15">
      <c r="A14" s="26" t="str">
        <f>IF(B14="","",($B$1&amp;TEXT(IF(B14="","",COUNTA($B$5:B14)),"00")))</f>
        <v/>
      </c>
      <c r="B14" s="24"/>
      <c r="C14" s="28" t="str">
        <f>IF(B14="",($B$1&amp;TEXT(IF(B14="",COUNTA($B$5:B14),1),"00")),A14)&amp;IF(B14&lt;&gt;"",TEXT(1,"00"),TEXT(IF(A14&lt;&gt;"",1,RIGHT(C13,2)+1),"00"))</f>
        <v>ENCR0302</v>
      </c>
      <c r="D14" s="5" t="s">
        <v>56</v>
      </c>
    </row>
    <row r="15" spans="1:5" x14ac:dyDescent="0.15">
      <c r="A15" s="27" t="str">
        <f>IF(B15="","",($B$1&amp;TEXT(IF(B15="","",COUNTA($B$5:B15)),"00")))</f>
        <v/>
      </c>
      <c r="B15" s="25"/>
      <c r="C15" s="28" t="str">
        <f>IF(B15="",($B$1&amp;TEXT(IF(B15="",COUNTA($B$5:B15),1),"00")),A15)&amp;IF(B15&lt;&gt;"",TEXT(1,"00"),TEXT(IF(A15&lt;&gt;"",1,RIGHT(C14,2)+1),"00"))</f>
        <v>ENCR0303</v>
      </c>
      <c r="D15" s="5" t="s">
        <v>55</v>
      </c>
    </row>
    <row r="16" spans="1:5" x14ac:dyDescent="0.15">
      <c r="A16" s="36" t="str">
        <f>IF(B16="","",($B$1&amp;TEXT(IF(B16="","",COUNTA($B$5:B16)),"00")))</f>
        <v>ENCR04</v>
      </c>
      <c r="B16" s="37" t="s">
        <v>72</v>
      </c>
      <c r="C16" s="28" t="str">
        <f>IF(B16="",($B$1&amp;TEXT(IF(B16="",COUNTA($B$5:B16),1),"00")),A16)&amp;IF(B16&lt;&gt;"",TEXT(1,"00"),TEXT(IF(A16&lt;&gt;"",1,RIGHT(C15,2)+1),"00"))</f>
        <v>ENCR0401</v>
      </c>
      <c r="D16" s="5" t="s">
        <v>73</v>
      </c>
    </row>
  </sheetData>
  <phoneticPr fontId="2"/>
  <conditionalFormatting sqref="B5">
    <cfRule type="expression" dxfId="74" priority="72">
      <formula>B5&lt;&gt;""</formula>
    </cfRule>
  </conditionalFormatting>
  <conditionalFormatting sqref="B6">
    <cfRule type="expression" dxfId="73" priority="71">
      <formula>B6&lt;&gt;""</formula>
    </cfRule>
  </conditionalFormatting>
  <conditionalFormatting sqref="B9">
    <cfRule type="expression" dxfId="72" priority="70">
      <formula>B9&lt;&gt;""</formula>
    </cfRule>
  </conditionalFormatting>
  <conditionalFormatting sqref="A5">
    <cfRule type="expression" dxfId="71" priority="62">
      <formula>A5&lt;&gt;""</formula>
    </cfRule>
  </conditionalFormatting>
  <conditionalFormatting sqref="A6">
    <cfRule type="expression" dxfId="70" priority="47">
      <formula>A6&lt;&gt;""</formula>
    </cfRule>
  </conditionalFormatting>
  <conditionalFormatting sqref="A9">
    <cfRule type="expression" dxfId="69" priority="46">
      <formula>A9&lt;&gt;""</formula>
    </cfRule>
  </conditionalFormatting>
  <conditionalFormatting sqref="A9">
    <cfRule type="expression" dxfId="68" priority="38">
      <formula>A9&lt;&gt;""</formula>
    </cfRule>
  </conditionalFormatting>
  <conditionalFormatting sqref="B10">
    <cfRule type="expression" dxfId="67" priority="32">
      <formula>B10&lt;&gt;""</formula>
    </cfRule>
  </conditionalFormatting>
  <conditionalFormatting sqref="B11">
    <cfRule type="expression" dxfId="66" priority="31">
      <formula>B11&lt;&gt;""</formula>
    </cfRule>
  </conditionalFormatting>
  <conditionalFormatting sqref="B12">
    <cfRule type="expression" dxfId="65" priority="30">
      <formula>B12&lt;&gt;""</formula>
    </cfRule>
  </conditionalFormatting>
  <conditionalFormatting sqref="A10">
    <cfRule type="expression" dxfId="64" priority="28">
      <formula>A10&lt;&gt;""</formula>
    </cfRule>
  </conditionalFormatting>
  <conditionalFormatting sqref="A11">
    <cfRule type="expression" dxfId="63" priority="25">
      <formula>A11&lt;&gt;""</formula>
    </cfRule>
  </conditionalFormatting>
  <conditionalFormatting sqref="A12">
    <cfRule type="expression" dxfId="62" priority="24">
      <formula>A12&lt;&gt;""</formula>
    </cfRule>
  </conditionalFormatting>
  <conditionalFormatting sqref="A12">
    <cfRule type="expression" dxfId="61" priority="22">
      <formula>A12&lt;&gt;""</formula>
    </cfRule>
  </conditionalFormatting>
  <conditionalFormatting sqref="B13">
    <cfRule type="expression" dxfId="60" priority="19">
      <formula>B13&lt;&gt;""</formula>
    </cfRule>
  </conditionalFormatting>
  <conditionalFormatting sqref="B14">
    <cfRule type="expression" dxfId="59" priority="18">
      <formula>B14&lt;&gt;""</formula>
    </cfRule>
  </conditionalFormatting>
  <conditionalFormatting sqref="B15">
    <cfRule type="expression" dxfId="58" priority="17">
      <formula>B15&lt;&gt;""</formula>
    </cfRule>
  </conditionalFormatting>
  <conditionalFormatting sqref="A13">
    <cfRule type="expression" dxfId="57" priority="15">
      <formula>A13&lt;&gt;""</formula>
    </cfRule>
  </conditionalFormatting>
  <conditionalFormatting sqref="A14">
    <cfRule type="expression" dxfId="56" priority="12">
      <formula>A14&lt;&gt;""</formula>
    </cfRule>
  </conditionalFormatting>
  <conditionalFormatting sqref="A15">
    <cfRule type="expression" dxfId="55" priority="11">
      <formula>A15&lt;&gt;""</formula>
    </cfRule>
  </conditionalFormatting>
  <conditionalFormatting sqref="A15">
    <cfRule type="expression" dxfId="54" priority="9">
      <formula>A15&lt;&gt;""</formula>
    </cfRule>
  </conditionalFormatting>
  <conditionalFormatting sqref="B8">
    <cfRule type="expression" dxfId="53" priority="6">
      <formula>B8&lt;&gt;""</formula>
    </cfRule>
  </conditionalFormatting>
  <conditionalFormatting sqref="A8">
    <cfRule type="expression" dxfId="52" priority="5">
      <formula>A8&lt;&gt;""</formula>
    </cfRule>
  </conditionalFormatting>
  <conditionalFormatting sqref="B7">
    <cfRule type="expression" dxfId="51" priority="4">
      <formula>B7&lt;&gt;""</formula>
    </cfRule>
  </conditionalFormatting>
  <conditionalFormatting sqref="A7">
    <cfRule type="expression" dxfId="50" priority="3">
      <formula>A7&lt;&gt;""</formula>
    </cfRule>
  </conditionalFormatting>
  <conditionalFormatting sqref="B16">
    <cfRule type="expression" dxfId="49" priority="2">
      <formula>B16&lt;&gt;""</formula>
    </cfRule>
  </conditionalFormatting>
  <conditionalFormatting sqref="A16">
    <cfRule type="expression" dxfId="48" priority="1">
      <formula>A16&lt;&gt;""</formula>
    </cfRule>
  </conditionalFormatting>
  <pageMargins left="0.39370078740157483" right="0.39370078740157483" top="0.59055118110236227" bottom="0.59055118110236227" header="0.31496062992125984" footer="0.31496062992125984"/>
  <pageSetup paperSize="9" fitToHeight="0" orientation="landscape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"/>
  <sheetViews>
    <sheetView zoomScale="70" zoomScaleNormal="70" workbookViewId="0">
      <pane ySplit="8" topLeftCell="A9" activePane="bottomLeft" state="frozen"/>
      <selection pane="bottomLeft" activeCell="D10" sqref="D10"/>
    </sheetView>
  </sheetViews>
  <sheetFormatPr defaultRowHeight="13.5" x14ac:dyDescent="0.15"/>
  <cols>
    <col min="1" max="1" width="11.25" customWidth="1"/>
    <col min="2" max="2" width="8.625" customWidth="1"/>
    <col min="3" max="3" width="10.375" customWidth="1"/>
    <col min="4" max="4" width="25.125" customWidth="1"/>
    <col min="5" max="5" width="42.75" customWidth="1"/>
    <col min="6" max="6" width="85" customWidth="1"/>
    <col min="7" max="7" width="56.375" customWidth="1"/>
    <col min="8" max="8" width="42" customWidth="1"/>
    <col min="9" max="9" width="16.75" customWidth="1"/>
  </cols>
  <sheetData>
    <row r="1" spans="1:9" ht="27" x14ac:dyDescent="0.15">
      <c r="A1" s="40" t="s">
        <v>6</v>
      </c>
      <c r="B1" s="41"/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7" t="s">
        <v>12</v>
      </c>
    </row>
    <row r="2" spans="1:9" x14ac:dyDescent="0.15">
      <c r="A2" s="42" t="s">
        <v>19</v>
      </c>
      <c r="B2" s="43"/>
      <c r="C2" s="46">
        <f>COUNTA($D$9:$D$65483)</f>
        <v>5</v>
      </c>
      <c r="D2" s="21" t="str">
        <f>大中項目!B1</f>
        <v>ENCR</v>
      </c>
      <c r="E2" s="19" t="str">
        <f>大中項目!A5</f>
        <v>ENCR01</v>
      </c>
      <c r="F2" s="9" t="s">
        <v>57</v>
      </c>
      <c r="G2" s="9" t="s">
        <v>69</v>
      </c>
      <c r="H2" s="8"/>
    </row>
    <row r="3" spans="1:9" x14ac:dyDescent="0.15">
      <c r="A3" s="44"/>
      <c r="B3" s="45"/>
      <c r="C3" s="47"/>
      <c r="D3" s="21" t="str">
        <f>大中項目!B2</f>
        <v>暗号化</v>
      </c>
      <c r="E3" s="19" t="str">
        <f>大中項目!B5</f>
        <v>Spring Securityの暗復号</v>
      </c>
      <c r="F3" s="9">
        <v>42178</v>
      </c>
      <c r="G3" s="9">
        <v>42348</v>
      </c>
      <c r="H3" s="9"/>
    </row>
    <row r="4" spans="1:9" x14ac:dyDescent="0.15">
      <c r="A4" s="10"/>
      <c r="B4" s="10"/>
      <c r="C4" s="10"/>
      <c r="D4" s="10"/>
      <c r="E4" s="10"/>
      <c r="F4" s="10"/>
      <c r="G4" s="10"/>
      <c r="H4" s="10"/>
      <c r="I4" s="10"/>
    </row>
    <row r="5" spans="1:9" x14ac:dyDescent="0.15">
      <c r="A5" s="48" t="s">
        <v>13</v>
      </c>
      <c r="B5" s="49"/>
      <c r="C5" s="49"/>
      <c r="D5" s="49"/>
      <c r="E5" s="49"/>
      <c r="F5" s="49"/>
      <c r="G5" s="49"/>
      <c r="H5" s="49"/>
      <c r="I5" s="50"/>
    </row>
    <row r="6" spans="1:9" ht="42" customHeight="1" x14ac:dyDescent="0.15">
      <c r="A6" s="51" t="s">
        <v>25</v>
      </c>
      <c r="B6" s="52"/>
      <c r="C6" s="52"/>
      <c r="D6" s="52"/>
      <c r="E6" s="52"/>
      <c r="F6" s="52"/>
      <c r="G6" s="52"/>
      <c r="H6" s="52"/>
      <c r="I6" s="53"/>
    </row>
    <row r="7" spans="1:9" x14ac:dyDescent="0.15">
      <c r="A7" s="11"/>
      <c r="B7" s="11"/>
      <c r="C7" s="11"/>
      <c r="D7" s="11"/>
      <c r="E7" s="11"/>
      <c r="F7" s="11"/>
      <c r="G7" s="11"/>
      <c r="H7" s="11"/>
      <c r="I7" s="11"/>
    </row>
    <row r="8" spans="1:9" ht="27" x14ac:dyDescent="0.15">
      <c r="A8" s="6" t="s">
        <v>4</v>
      </c>
      <c r="B8" s="7" t="s">
        <v>20</v>
      </c>
      <c r="C8" s="6" t="s">
        <v>14</v>
      </c>
      <c r="D8" s="6" t="s">
        <v>15</v>
      </c>
      <c r="E8" s="6" t="s">
        <v>16</v>
      </c>
      <c r="F8" s="7" t="s">
        <v>21</v>
      </c>
      <c r="G8" s="7" t="s">
        <v>22</v>
      </c>
      <c r="H8" s="6" t="s">
        <v>17</v>
      </c>
      <c r="I8" s="6" t="s">
        <v>18</v>
      </c>
    </row>
    <row r="9" spans="1:9" ht="67.5" x14ac:dyDescent="0.15">
      <c r="A9" s="12" t="str">
        <f>大中項目!C5</f>
        <v>ENCR0101</v>
      </c>
      <c r="B9" s="20">
        <f t="shared" ref="B9:B13" ca="1" si="0">IF(A9&lt;&gt;"",1,INDIRECT(ADDRESS(ROW(B9)-1,COLUMN(B9),4))+1)</f>
        <v>1</v>
      </c>
      <c r="C9" s="13" t="s">
        <v>23</v>
      </c>
      <c r="D9" s="14" t="s">
        <v>80</v>
      </c>
      <c r="E9" s="14" t="s">
        <v>76</v>
      </c>
      <c r="F9" s="14" t="s">
        <v>77</v>
      </c>
      <c r="G9" s="14"/>
      <c r="H9" s="14" t="s">
        <v>78</v>
      </c>
      <c r="I9" s="15" t="s">
        <v>39</v>
      </c>
    </row>
    <row r="10" spans="1:9" s="62" customFormat="1" ht="67.5" x14ac:dyDescent="0.15">
      <c r="A10" s="56" t="str">
        <f>大中項目!C6</f>
        <v>ENCR0102</v>
      </c>
      <c r="B10" s="57">
        <f t="shared" ref="B10:B12" ca="1" si="1">IF(A10&lt;&gt;"",1,INDIRECT(ADDRESS(ROW(B10)-1,COLUMN(B10),4))+1)</f>
        <v>1</v>
      </c>
      <c r="C10" s="58" t="s">
        <v>58</v>
      </c>
      <c r="D10" s="59" t="s">
        <v>81</v>
      </c>
      <c r="E10" s="60" t="s">
        <v>76</v>
      </c>
      <c r="F10" s="60" t="s">
        <v>77</v>
      </c>
      <c r="G10" s="60"/>
      <c r="H10" s="60" t="s">
        <v>79</v>
      </c>
      <c r="I10" s="61" t="s">
        <v>39</v>
      </c>
    </row>
    <row r="11" spans="1:9" ht="81" x14ac:dyDescent="0.15">
      <c r="A11" s="18" t="str">
        <f>大中項目!C7</f>
        <v>ENCR0103</v>
      </c>
      <c r="B11" s="22">
        <f t="shared" ca="1" si="1"/>
        <v>1</v>
      </c>
      <c r="C11" s="13" t="s">
        <v>58</v>
      </c>
      <c r="D11" s="17" t="s">
        <v>59</v>
      </c>
      <c r="E11" s="14" t="s">
        <v>76</v>
      </c>
      <c r="F11" s="14" t="s">
        <v>77</v>
      </c>
      <c r="G11" s="14"/>
      <c r="H11" s="14" t="s">
        <v>82</v>
      </c>
      <c r="I11" s="15" t="s">
        <v>39</v>
      </c>
    </row>
    <row r="12" spans="1:9" ht="67.5" x14ac:dyDescent="0.15">
      <c r="A12" s="18" t="str">
        <f>大中項目!C8</f>
        <v>ENCR0104</v>
      </c>
      <c r="B12" s="22">
        <f t="shared" ca="1" si="1"/>
        <v>1</v>
      </c>
      <c r="C12" s="13" t="s">
        <v>58</v>
      </c>
      <c r="D12" s="17" t="s">
        <v>74</v>
      </c>
      <c r="E12" s="14" t="s">
        <v>76</v>
      </c>
      <c r="F12" s="14" t="s">
        <v>77</v>
      </c>
      <c r="G12" s="14"/>
      <c r="H12" s="14" t="s">
        <v>78</v>
      </c>
      <c r="I12" s="15" t="s">
        <v>39</v>
      </c>
    </row>
    <row r="13" spans="1:9" ht="81" x14ac:dyDescent="0.15">
      <c r="A13" s="18" t="str">
        <f>大中項目!C9</f>
        <v>ENCR0105</v>
      </c>
      <c r="B13" s="22">
        <f t="shared" ca="1" si="0"/>
        <v>1</v>
      </c>
      <c r="C13" s="13" t="s">
        <v>58</v>
      </c>
      <c r="D13" s="17" t="s">
        <v>75</v>
      </c>
      <c r="E13" s="14" t="s">
        <v>76</v>
      </c>
      <c r="F13" s="14" t="s">
        <v>77</v>
      </c>
      <c r="G13" s="14"/>
      <c r="H13" s="14" t="s">
        <v>82</v>
      </c>
      <c r="I13" s="15" t="s">
        <v>39</v>
      </c>
    </row>
  </sheetData>
  <mergeCells count="5">
    <mergeCell ref="A1:B1"/>
    <mergeCell ref="A2:B3"/>
    <mergeCell ref="C2:C3"/>
    <mergeCell ref="A5:I5"/>
    <mergeCell ref="A6:I6"/>
  </mergeCells>
  <phoneticPr fontId="2"/>
  <conditionalFormatting sqref="B9 A13:B13">
    <cfRule type="expression" dxfId="47" priority="127">
      <formula>A9&lt;&gt;""</formula>
    </cfRule>
  </conditionalFormatting>
  <conditionalFormatting sqref="B9">
    <cfRule type="expression" dxfId="46" priority="54">
      <formula>B9&lt;&gt;""</formula>
    </cfRule>
  </conditionalFormatting>
  <conditionalFormatting sqref="B9">
    <cfRule type="expression" dxfId="45" priority="53">
      <formula>B9&lt;&gt;""</formula>
    </cfRule>
  </conditionalFormatting>
  <conditionalFormatting sqref="B9">
    <cfRule type="expression" dxfId="44" priority="52">
      <formula>B9&lt;&gt;""</formula>
    </cfRule>
  </conditionalFormatting>
  <conditionalFormatting sqref="B13">
    <cfRule type="expression" dxfId="43" priority="48">
      <formula>B13&lt;&gt;""</formula>
    </cfRule>
  </conditionalFormatting>
  <conditionalFormatting sqref="B13">
    <cfRule type="expression" dxfId="42" priority="47">
      <formula>B13&lt;&gt;""</formula>
    </cfRule>
  </conditionalFormatting>
  <conditionalFormatting sqref="B13">
    <cfRule type="expression" dxfId="41" priority="46">
      <formula>B13&lt;&gt;""</formula>
    </cfRule>
  </conditionalFormatting>
  <conditionalFormatting sqref="B10">
    <cfRule type="expression" dxfId="40" priority="17">
      <formula>B10&lt;&gt;""</formula>
    </cfRule>
  </conditionalFormatting>
  <conditionalFormatting sqref="B10">
    <cfRule type="expression" dxfId="39" priority="16">
      <formula>B10&lt;&gt;""</formula>
    </cfRule>
  </conditionalFormatting>
  <conditionalFormatting sqref="B10">
    <cfRule type="expression" dxfId="38" priority="15">
      <formula>B10&lt;&gt;""</formula>
    </cfRule>
  </conditionalFormatting>
  <conditionalFormatting sqref="B10">
    <cfRule type="expression" dxfId="37" priority="14">
      <formula>B10&lt;&gt;""</formula>
    </cfRule>
  </conditionalFormatting>
  <conditionalFormatting sqref="A10">
    <cfRule type="expression" dxfId="36" priority="13">
      <formula>A10&lt;&gt;""</formula>
    </cfRule>
  </conditionalFormatting>
  <conditionalFormatting sqref="A11:B11">
    <cfRule type="expression" dxfId="35" priority="8">
      <formula>A11&lt;&gt;""</formula>
    </cfRule>
  </conditionalFormatting>
  <conditionalFormatting sqref="B11">
    <cfRule type="expression" dxfId="34" priority="7">
      <formula>B11&lt;&gt;""</formula>
    </cfRule>
  </conditionalFormatting>
  <conditionalFormatting sqref="B11">
    <cfRule type="expression" dxfId="33" priority="6">
      <formula>B11&lt;&gt;""</formula>
    </cfRule>
  </conditionalFormatting>
  <conditionalFormatting sqref="B11">
    <cfRule type="expression" dxfId="32" priority="5">
      <formula>B11&lt;&gt;""</formula>
    </cfRule>
  </conditionalFormatting>
  <conditionalFormatting sqref="A12:B12">
    <cfRule type="expression" dxfId="31" priority="4">
      <formula>A12&lt;&gt;""</formula>
    </cfRule>
  </conditionalFormatting>
  <conditionalFormatting sqref="B12">
    <cfRule type="expression" dxfId="30" priority="3">
      <formula>B12&lt;&gt;""</formula>
    </cfRule>
  </conditionalFormatting>
  <conditionalFormatting sqref="B12">
    <cfRule type="expression" dxfId="29" priority="2">
      <formula>B12&lt;&gt;""</formula>
    </cfRule>
  </conditionalFormatting>
  <conditionalFormatting sqref="B12">
    <cfRule type="expression" dxfId="28" priority="1">
      <formula>B12&lt;&gt;""</formula>
    </cfRule>
  </conditionalFormatting>
  <dataValidations count="2">
    <dataValidation type="list" allowBlank="1" showInputMessage="1" showErrorMessage="1" sqref="I9:I13">
      <formula1>"Selenium:○,Seleniumu:△,Selenium:×,JUnit:○,JUnit:△,Junit:×,手動実行,机上"</formula1>
    </dataValidation>
    <dataValidation type="list" allowBlank="1" showInputMessage="1" showErrorMessage="1" sqref="C9:C13">
      <formula1>"正常,クライアントエラー,サーバーエラー"</formula1>
    </dataValidation>
  </dataValidations>
  <hyperlinks>
    <hyperlink ref="A2" location="大中項目!A1" display="目次へ"/>
  </hyperlinks>
  <pageMargins left="0.39370078740157483" right="0.39370078740157483" top="0.59055118110236227" bottom="0.59055118110236227" header="0.31496062992125984" footer="0.31496062992125984"/>
  <pageSetup paperSize="9" scale="59" fitToHeight="0" orientation="landscape" r:id="rId1"/>
  <headerFoot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"/>
  <sheetViews>
    <sheetView zoomScale="70" zoomScaleNormal="70" workbookViewId="0">
      <pane ySplit="8" topLeftCell="A9" activePane="bottomLeft" state="frozen"/>
      <selection pane="bottomLeft" sqref="A1:B1"/>
    </sheetView>
  </sheetViews>
  <sheetFormatPr defaultRowHeight="13.5" x14ac:dyDescent="0.15"/>
  <cols>
    <col min="1" max="1" width="11.25" customWidth="1"/>
    <col min="2" max="2" width="8.625" customWidth="1"/>
    <col min="3" max="3" width="10.375" customWidth="1"/>
    <col min="4" max="4" width="25.125" customWidth="1"/>
    <col min="5" max="5" width="42.75" customWidth="1"/>
    <col min="6" max="6" width="85" customWidth="1"/>
    <col min="7" max="7" width="56.375" customWidth="1"/>
    <col min="8" max="8" width="42" customWidth="1"/>
    <col min="9" max="9" width="16.75" customWidth="1"/>
  </cols>
  <sheetData>
    <row r="1" spans="1:9" ht="27" x14ac:dyDescent="0.15">
      <c r="A1" s="40" t="s">
        <v>6</v>
      </c>
      <c r="B1" s="41"/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7" t="s">
        <v>12</v>
      </c>
    </row>
    <row r="2" spans="1:9" x14ac:dyDescent="0.15">
      <c r="A2" s="42" t="s">
        <v>19</v>
      </c>
      <c r="B2" s="43"/>
      <c r="C2" s="46">
        <f>COUNTA($D$9:$D$65481)</f>
        <v>3</v>
      </c>
      <c r="D2" s="21" t="str">
        <f>大中項目!B1</f>
        <v>ENCR</v>
      </c>
      <c r="E2" s="19" t="str">
        <f>大中項目!A10</f>
        <v>ENCR02</v>
      </c>
      <c r="F2" s="9" t="s">
        <v>57</v>
      </c>
      <c r="G2" s="9"/>
      <c r="H2" s="8"/>
    </row>
    <row r="3" spans="1:9" x14ac:dyDescent="0.15">
      <c r="A3" s="44"/>
      <c r="B3" s="45"/>
      <c r="C3" s="47"/>
      <c r="D3" s="21" t="str">
        <f>大中項目!B2</f>
        <v>暗号化</v>
      </c>
      <c r="E3" s="19" t="str">
        <f>大中項目!B10</f>
        <v>Spring Securityの乱数生成</v>
      </c>
      <c r="F3" s="9">
        <v>42178</v>
      </c>
      <c r="G3" s="9"/>
      <c r="H3" s="9"/>
    </row>
    <row r="4" spans="1:9" x14ac:dyDescent="0.15">
      <c r="A4" s="10"/>
      <c r="B4" s="10"/>
      <c r="C4" s="10"/>
      <c r="D4" s="10"/>
      <c r="E4" s="10"/>
      <c r="F4" s="10"/>
      <c r="G4" s="10"/>
      <c r="H4" s="10"/>
      <c r="I4" s="10"/>
    </row>
    <row r="5" spans="1:9" x14ac:dyDescent="0.15">
      <c r="A5" s="48" t="s">
        <v>13</v>
      </c>
      <c r="B5" s="49"/>
      <c r="C5" s="49"/>
      <c r="D5" s="49"/>
      <c r="E5" s="49"/>
      <c r="F5" s="49"/>
      <c r="G5" s="49"/>
      <c r="H5" s="49"/>
      <c r="I5" s="50"/>
    </row>
    <row r="6" spans="1:9" ht="42" customHeight="1" x14ac:dyDescent="0.15">
      <c r="A6" s="51" t="s">
        <v>25</v>
      </c>
      <c r="B6" s="52"/>
      <c r="C6" s="52"/>
      <c r="D6" s="52"/>
      <c r="E6" s="52"/>
      <c r="F6" s="52"/>
      <c r="G6" s="52"/>
      <c r="H6" s="52"/>
      <c r="I6" s="53"/>
    </row>
    <row r="7" spans="1:9" x14ac:dyDescent="0.15">
      <c r="A7" s="11"/>
      <c r="B7" s="11"/>
      <c r="C7" s="11"/>
      <c r="D7" s="11"/>
      <c r="E7" s="11"/>
      <c r="F7" s="11"/>
      <c r="G7" s="11"/>
      <c r="H7" s="11"/>
      <c r="I7" s="11"/>
    </row>
    <row r="8" spans="1:9" ht="27" x14ac:dyDescent="0.15">
      <c r="A8" s="6" t="s">
        <v>4</v>
      </c>
      <c r="B8" s="7" t="s">
        <v>20</v>
      </c>
      <c r="C8" s="6" t="s">
        <v>14</v>
      </c>
      <c r="D8" s="6" t="s">
        <v>15</v>
      </c>
      <c r="E8" s="6" t="s">
        <v>16</v>
      </c>
      <c r="F8" s="7" t="s">
        <v>21</v>
      </c>
      <c r="G8" s="7" t="s">
        <v>22</v>
      </c>
      <c r="H8" s="6" t="s">
        <v>17</v>
      </c>
      <c r="I8" s="6" t="s">
        <v>18</v>
      </c>
    </row>
    <row r="9" spans="1:9" ht="54" x14ac:dyDescent="0.15">
      <c r="A9" s="12" t="str">
        <f>大中項目!C10</f>
        <v>ENCR0201</v>
      </c>
      <c r="B9" s="20">
        <f t="shared" ref="B9:B11" ca="1" si="0">IF(A9&lt;&gt;"",1,INDIRECT(ADDRESS(ROW(B9)-1,COLUMN(B9),4))+1)</f>
        <v>1</v>
      </c>
      <c r="C9" s="13" t="s">
        <v>23</v>
      </c>
      <c r="D9" s="14" t="s">
        <v>91</v>
      </c>
      <c r="E9" s="14" t="s">
        <v>83</v>
      </c>
      <c r="F9" s="14" t="s">
        <v>84</v>
      </c>
      <c r="G9" s="14"/>
      <c r="H9" s="14" t="s">
        <v>85</v>
      </c>
      <c r="I9" s="15" t="s">
        <v>39</v>
      </c>
    </row>
    <row r="10" spans="1:9" ht="67.5" x14ac:dyDescent="0.15">
      <c r="A10" s="16" t="str">
        <f>大中項目!C11</f>
        <v>ENCR0202</v>
      </c>
      <c r="B10" s="20">
        <f t="shared" ca="1" si="0"/>
        <v>1</v>
      </c>
      <c r="C10" s="13" t="s">
        <v>58</v>
      </c>
      <c r="D10" s="17" t="s">
        <v>90</v>
      </c>
      <c r="E10" s="14" t="s">
        <v>83</v>
      </c>
      <c r="F10" s="14" t="s">
        <v>84</v>
      </c>
      <c r="G10" s="14"/>
      <c r="H10" s="14" t="s">
        <v>86</v>
      </c>
      <c r="I10" s="15" t="s">
        <v>39</v>
      </c>
    </row>
    <row r="11" spans="1:9" ht="54" x14ac:dyDescent="0.15">
      <c r="A11" s="18" t="str">
        <f>大中項目!C12</f>
        <v>ENCR0203</v>
      </c>
      <c r="B11" s="22">
        <f t="shared" ca="1" si="0"/>
        <v>1</v>
      </c>
      <c r="C11" s="13" t="s">
        <v>58</v>
      </c>
      <c r="D11" s="17" t="s">
        <v>89</v>
      </c>
      <c r="E11" s="14" t="s">
        <v>87</v>
      </c>
      <c r="F11" s="14" t="s">
        <v>92</v>
      </c>
      <c r="G11" s="14"/>
      <c r="H11" s="14" t="s">
        <v>88</v>
      </c>
      <c r="I11" s="15" t="s">
        <v>39</v>
      </c>
    </row>
  </sheetData>
  <mergeCells count="5">
    <mergeCell ref="A1:B1"/>
    <mergeCell ref="A2:B3"/>
    <mergeCell ref="C2:C3"/>
    <mergeCell ref="A5:I5"/>
    <mergeCell ref="A6:I6"/>
  </mergeCells>
  <phoneticPr fontId="2"/>
  <conditionalFormatting sqref="B9 A11:B11">
    <cfRule type="expression" dxfId="27" priority="12">
      <formula>A9&lt;&gt;""</formula>
    </cfRule>
  </conditionalFormatting>
  <conditionalFormatting sqref="B9">
    <cfRule type="expression" dxfId="26" priority="11">
      <formula>B9&lt;&gt;""</formula>
    </cfRule>
  </conditionalFormatting>
  <conditionalFormatting sqref="B9">
    <cfRule type="expression" dxfId="25" priority="10">
      <formula>B9&lt;&gt;""</formula>
    </cfRule>
  </conditionalFormatting>
  <conditionalFormatting sqref="B9">
    <cfRule type="expression" dxfId="24" priority="9">
      <formula>B9&lt;&gt;""</formula>
    </cfRule>
  </conditionalFormatting>
  <conditionalFormatting sqref="B11">
    <cfRule type="expression" dxfId="23" priority="8">
      <formula>B11&lt;&gt;""</formula>
    </cfRule>
  </conditionalFormatting>
  <conditionalFormatting sqref="B11">
    <cfRule type="expression" dxfId="22" priority="7">
      <formula>B11&lt;&gt;""</formula>
    </cfRule>
  </conditionalFormatting>
  <conditionalFormatting sqref="B11">
    <cfRule type="expression" dxfId="21" priority="6">
      <formula>B11&lt;&gt;""</formula>
    </cfRule>
  </conditionalFormatting>
  <conditionalFormatting sqref="B10">
    <cfRule type="expression" dxfId="20" priority="5">
      <formula>B10&lt;&gt;""</formula>
    </cfRule>
  </conditionalFormatting>
  <conditionalFormatting sqref="B10">
    <cfRule type="expression" dxfId="19" priority="4">
      <formula>B10&lt;&gt;""</formula>
    </cfRule>
  </conditionalFormatting>
  <conditionalFormatting sqref="B10">
    <cfRule type="expression" dxfId="18" priority="3">
      <formula>B10&lt;&gt;""</formula>
    </cfRule>
  </conditionalFormatting>
  <conditionalFormatting sqref="B10">
    <cfRule type="expression" dxfId="17" priority="2">
      <formula>B10&lt;&gt;""</formula>
    </cfRule>
  </conditionalFormatting>
  <conditionalFormatting sqref="A10">
    <cfRule type="expression" dxfId="16" priority="1">
      <formula>A10&lt;&gt;""</formula>
    </cfRule>
  </conditionalFormatting>
  <dataValidations count="2">
    <dataValidation type="list" allowBlank="1" showInputMessage="1" showErrorMessage="1" sqref="C9:C11">
      <formula1>"正常,クライアントエラー,サーバーエラー"</formula1>
    </dataValidation>
    <dataValidation type="list" allowBlank="1" showInputMessage="1" showErrorMessage="1" sqref="I9:I11">
      <formula1>"Selenium:○,Seleniumu:△,Selenium:×,JUnit:○,JUnit:△,Junit:×,手動実行,机上"</formula1>
    </dataValidation>
  </dataValidations>
  <hyperlinks>
    <hyperlink ref="A2" location="大中項目!A1" display="目次へ"/>
  </hyperlinks>
  <pageMargins left="0.39370078740157483" right="0.39370078740157483" top="0.59055118110236227" bottom="0.59055118110236227" header="0.31496062992125984" footer="0.31496062992125984"/>
  <pageSetup paperSize="9" scale="59" fitToHeight="0" orientation="landscape" r:id="rId1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"/>
  <sheetViews>
    <sheetView zoomScale="70" zoomScaleNormal="70" workbookViewId="0">
      <pane ySplit="8" topLeftCell="A9" activePane="bottomLeft" state="frozen"/>
      <selection pane="bottomLeft" sqref="A1:B1"/>
    </sheetView>
  </sheetViews>
  <sheetFormatPr defaultRowHeight="13.5" x14ac:dyDescent="0.15"/>
  <cols>
    <col min="1" max="1" width="11.25" customWidth="1"/>
    <col min="2" max="2" width="8.625" customWidth="1"/>
    <col min="3" max="3" width="10.375" customWidth="1"/>
    <col min="4" max="4" width="25.125" customWidth="1"/>
    <col min="5" max="5" width="42.75" customWidth="1"/>
    <col min="6" max="6" width="85" customWidth="1"/>
    <col min="7" max="7" width="56.375" customWidth="1"/>
    <col min="8" max="8" width="42" customWidth="1"/>
    <col min="9" max="9" width="16.75" customWidth="1"/>
  </cols>
  <sheetData>
    <row r="1" spans="1:9" ht="27" x14ac:dyDescent="0.15">
      <c r="A1" s="40" t="s">
        <v>6</v>
      </c>
      <c r="B1" s="41"/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7" t="s">
        <v>12</v>
      </c>
    </row>
    <row r="2" spans="1:9" x14ac:dyDescent="0.15">
      <c r="A2" s="42" t="s">
        <v>19</v>
      </c>
      <c r="B2" s="43"/>
      <c r="C2" s="46">
        <f>COUNTA($D$9:$D$65481)</f>
        <v>3</v>
      </c>
      <c r="D2" s="21" t="str">
        <f>大中項目!B1</f>
        <v>ENCR</v>
      </c>
      <c r="E2" s="19" t="str">
        <f>大中項目!A13</f>
        <v>ENCR03</v>
      </c>
      <c r="F2" s="9" t="s">
        <v>57</v>
      </c>
      <c r="G2" s="9"/>
      <c r="H2" s="8"/>
    </row>
    <row r="3" spans="1:9" x14ac:dyDescent="0.15">
      <c r="A3" s="44"/>
      <c r="B3" s="45"/>
      <c r="C3" s="47"/>
      <c r="D3" s="21" t="str">
        <f>大中項目!B2</f>
        <v>暗号化</v>
      </c>
      <c r="E3" s="19" t="str">
        <f>大中項目!B13</f>
        <v>JCAの公開鍵暗号化方式による暗復号</v>
      </c>
      <c r="F3" s="9">
        <v>42178</v>
      </c>
      <c r="G3" s="9"/>
      <c r="H3" s="9"/>
    </row>
    <row r="4" spans="1:9" x14ac:dyDescent="0.15">
      <c r="A4" s="10"/>
      <c r="B4" s="10"/>
      <c r="C4" s="10"/>
      <c r="D4" s="10"/>
      <c r="E4" s="10"/>
      <c r="F4" s="10"/>
      <c r="G4" s="10"/>
      <c r="H4" s="10"/>
      <c r="I4" s="10"/>
    </row>
    <row r="5" spans="1:9" x14ac:dyDescent="0.15">
      <c r="A5" s="48" t="s">
        <v>13</v>
      </c>
      <c r="B5" s="49"/>
      <c r="C5" s="49"/>
      <c r="D5" s="49"/>
      <c r="E5" s="49"/>
      <c r="F5" s="49"/>
      <c r="G5" s="49"/>
      <c r="H5" s="49"/>
      <c r="I5" s="50"/>
    </row>
    <row r="6" spans="1:9" ht="42" customHeight="1" x14ac:dyDescent="0.15">
      <c r="A6" s="51" t="s">
        <v>25</v>
      </c>
      <c r="B6" s="52"/>
      <c r="C6" s="52"/>
      <c r="D6" s="52"/>
      <c r="E6" s="52"/>
      <c r="F6" s="52"/>
      <c r="G6" s="52"/>
      <c r="H6" s="52"/>
      <c r="I6" s="53"/>
    </row>
    <row r="7" spans="1:9" x14ac:dyDescent="0.15">
      <c r="A7" s="11"/>
      <c r="B7" s="11"/>
      <c r="C7" s="11"/>
      <c r="D7" s="11"/>
      <c r="E7" s="11"/>
      <c r="F7" s="11"/>
      <c r="G7" s="11"/>
      <c r="H7" s="11"/>
      <c r="I7" s="11"/>
    </row>
    <row r="8" spans="1:9" ht="27" x14ac:dyDescent="0.15">
      <c r="A8" s="6" t="s">
        <v>4</v>
      </c>
      <c r="B8" s="7" t="s">
        <v>20</v>
      </c>
      <c r="C8" s="6" t="s">
        <v>14</v>
      </c>
      <c r="D8" s="6" t="s">
        <v>15</v>
      </c>
      <c r="E8" s="6" t="s">
        <v>16</v>
      </c>
      <c r="F8" s="7" t="s">
        <v>21</v>
      </c>
      <c r="G8" s="7" t="s">
        <v>22</v>
      </c>
      <c r="H8" s="6" t="s">
        <v>17</v>
      </c>
      <c r="I8" s="6" t="s">
        <v>18</v>
      </c>
    </row>
    <row r="9" spans="1:9" ht="67.5" x14ac:dyDescent="0.15">
      <c r="A9" s="12" t="str">
        <f>大中項目!C13</f>
        <v>ENCR0301</v>
      </c>
      <c r="B9" s="20">
        <f t="shared" ref="B9:B11" ca="1" si="0">IF(A9&lt;&gt;"",1,INDIRECT(ADDRESS(ROW(B9)-1,COLUMN(B9),4))+1)</f>
        <v>1</v>
      </c>
      <c r="C9" s="13" t="s">
        <v>23</v>
      </c>
      <c r="D9" s="14" t="s">
        <v>93</v>
      </c>
      <c r="E9" s="14" t="s">
        <v>76</v>
      </c>
      <c r="F9" s="14" t="s">
        <v>84</v>
      </c>
      <c r="G9" s="14"/>
      <c r="H9" s="14" t="s">
        <v>78</v>
      </c>
      <c r="I9" s="15" t="s">
        <v>39</v>
      </c>
    </row>
    <row r="10" spans="1:9" ht="67.5" x14ac:dyDescent="0.15">
      <c r="A10" s="16" t="str">
        <f>大中項目!C14</f>
        <v>ENCR0302</v>
      </c>
      <c r="B10" s="20">
        <f t="shared" ca="1" si="0"/>
        <v>1</v>
      </c>
      <c r="C10" s="13" t="s">
        <v>58</v>
      </c>
      <c r="D10" s="17" t="s">
        <v>94</v>
      </c>
      <c r="E10" s="14" t="s">
        <v>76</v>
      </c>
      <c r="F10" s="14" t="s">
        <v>84</v>
      </c>
      <c r="G10" s="14"/>
      <c r="H10" s="14" t="s">
        <v>78</v>
      </c>
      <c r="I10" s="15" t="s">
        <v>39</v>
      </c>
    </row>
    <row r="11" spans="1:9" ht="67.5" x14ac:dyDescent="0.15">
      <c r="A11" s="18" t="str">
        <f>大中項目!C15</f>
        <v>ENCR0303</v>
      </c>
      <c r="B11" s="22">
        <f t="shared" ca="1" si="0"/>
        <v>1</v>
      </c>
      <c r="C11" s="13" t="s">
        <v>58</v>
      </c>
      <c r="D11" s="17" t="s">
        <v>95</v>
      </c>
      <c r="E11" s="14" t="s">
        <v>76</v>
      </c>
      <c r="F11" s="14" t="s">
        <v>84</v>
      </c>
      <c r="G11" s="14"/>
      <c r="H11" s="14" t="s">
        <v>78</v>
      </c>
      <c r="I11" s="15" t="s">
        <v>39</v>
      </c>
    </row>
  </sheetData>
  <mergeCells count="5">
    <mergeCell ref="A1:B1"/>
    <mergeCell ref="A2:B3"/>
    <mergeCell ref="C2:C3"/>
    <mergeCell ref="A5:I5"/>
    <mergeCell ref="A6:I6"/>
  </mergeCells>
  <phoneticPr fontId="2"/>
  <conditionalFormatting sqref="B9 A11:B11">
    <cfRule type="expression" dxfId="15" priority="12">
      <formula>A9&lt;&gt;""</formula>
    </cfRule>
  </conditionalFormatting>
  <conditionalFormatting sqref="B9">
    <cfRule type="expression" dxfId="14" priority="11">
      <formula>B9&lt;&gt;""</formula>
    </cfRule>
  </conditionalFormatting>
  <conditionalFormatting sqref="B9">
    <cfRule type="expression" dxfId="13" priority="10">
      <formula>B9&lt;&gt;""</formula>
    </cfRule>
  </conditionalFormatting>
  <conditionalFormatting sqref="B9">
    <cfRule type="expression" dxfId="12" priority="9">
      <formula>B9&lt;&gt;""</formula>
    </cfRule>
  </conditionalFormatting>
  <conditionalFormatting sqref="B11">
    <cfRule type="expression" dxfId="11" priority="8">
      <formula>B11&lt;&gt;""</formula>
    </cfRule>
  </conditionalFormatting>
  <conditionalFormatting sqref="B11">
    <cfRule type="expression" dxfId="10" priority="7">
      <formula>B11&lt;&gt;""</formula>
    </cfRule>
  </conditionalFormatting>
  <conditionalFormatting sqref="B11">
    <cfRule type="expression" dxfId="9" priority="6">
      <formula>B11&lt;&gt;""</formula>
    </cfRule>
  </conditionalFormatting>
  <conditionalFormatting sqref="B10">
    <cfRule type="expression" dxfId="8" priority="5">
      <formula>B10&lt;&gt;""</formula>
    </cfRule>
  </conditionalFormatting>
  <conditionalFormatting sqref="B10">
    <cfRule type="expression" dxfId="7" priority="4">
      <formula>B10&lt;&gt;""</formula>
    </cfRule>
  </conditionalFormatting>
  <conditionalFormatting sqref="B10">
    <cfRule type="expression" dxfId="6" priority="3">
      <formula>B10&lt;&gt;""</formula>
    </cfRule>
  </conditionalFormatting>
  <conditionalFormatting sqref="B10">
    <cfRule type="expression" dxfId="5" priority="2">
      <formula>B10&lt;&gt;""</formula>
    </cfRule>
  </conditionalFormatting>
  <conditionalFormatting sqref="A10">
    <cfRule type="expression" dxfId="4" priority="1">
      <formula>A10&lt;&gt;""</formula>
    </cfRule>
  </conditionalFormatting>
  <dataValidations count="2">
    <dataValidation type="list" allowBlank="1" showInputMessage="1" showErrorMessage="1" sqref="I9:I11">
      <formula1>"Selenium:○,Seleniumu:△,Selenium:×,JUnit:○,JUnit:△,Junit:×,手動実行,机上"</formula1>
    </dataValidation>
    <dataValidation type="list" allowBlank="1" showInputMessage="1" showErrorMessage="1" sqref="C9:C11">
      <formula1>"正常,クライアントエラー,サーバーエラー"</formula1>
    </dataValidation>
  </dataValidations>
  <hyperlinks>
    <hyperlink ref="A2" location="大中項目!A1" display="目次へ"/>
  </hyperlinks>
  <pageMargins left="0.39370078740157483" right="0.39370078740157483" top="0.59055118110236227" bottom="0.59055118110236227" header="0.31496062992125984" footer="0.31496062992125984"/>
  <pageSetup paperSize="9" scale="59" fitToHeight="0" orientation="landscape" r:id="rId1"/>
  <headerFoot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"/>
  <sheetViews>
    <sheetView zoomScale="70" zoomScaleNormal="70" workbookViewId="0">
      <pane ySplit="8" topLeftCell="A9" activePane="bottomLeft" state="frozen"/>
      <selection pane="bottomLeft" sqref="A1:B1"/>
    </sheetView>
  </sheetViews>
  <sheetFormatPr defaultRowHeight="13.5" x14ac:dyDescent="0.15"/>
  <cols>
    <col min="1" max="1" width="11.25" customWidth="1"/>
    <col min="2" max="2" width="8.625" customWidth="1"/>
    <col min="3" max="3" width="10.375" customWidth="1"/>
    <col min="4" max="4" width="25.125" customWidth="1"/>
    <col min="5" max="5" width="42.75" customWidth="1"/>
    <col min="6" max="6" width="85" customWidth="1"/>
    <col min="7" max="7" width="56.375" customWidth="1"/>
    <col min="8" max="8" width="42" customWidth="1"/>
    <col min="9" max="9" width="16.75" customWidth="1"/>
  </cols>
  <sheetData>
    <row r="1" spans="1:9" ht="27" x14ac:dyDescent="0.15">
      <c r="A1" s="40" t="s">
        <v>6</v>
      </c>
      <c r="B1" s="41"/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7" t="s">
        <v>12</v>
      </c>
    </row>
    <row r="2" spans="1:9" x14ac:dyDescent="0.15">
      <c r="A2" s="42" t="s">
        <v>19</v>
      </c>
      <c r="B2" s="43"/>
      <c r="C2" s="46">
        <f>COUNTA($D$9:$D$65479)</f>
        <v>1</v>
      </c>
      <c r="D2" s="21" t="str">
        <f>大中項目!B1</f>
        <v>ENCR</v>
      </c>
      <c r="E2" s="19" t="str">
        <f>大中項目!A16</f>
        <v>ENCR04</v>
      </c>
      <c r="F2" s="9" t="s">
        <v>104</v>
      </c>
      <c r="G2" s="9"/>
      <c r="H2" s="8"/>
    </row>
    <row r="3" spans="1:9" x14ac:dyDescent="0.15">
      <c r="A3" s="44"/>
      <c r="B3" s="45"/>
      <c r="C3" s="47"/>
      <c r="D3" s="21" t="str">
        <f>大中項目!B2</f>
        <v>暗号化</v>
      </c>
      <c r="E3" s="19" t="str">
        <f>大中項目!B16</f>
        <v>ハイブリッド暗号化方式による暗復号</v>
      </c>
      <c r="F3" s="9">
        <v>42348</v>
      </c>
      <c r="G3" s="9"/>
      <c r="H3" s="9"/>
    </row>
    <row r="4" spans="1:9" x14ac:dyDescent="0.15">
      <c r="A4" s="10"/>
      <c r="B4" s="10"/>
      <c r="C4" s="10"/>
      <c r="D4" s="10"/>
      <c r="E4" s="10"/>
      <c r="F4" s="10"/>
      <c r="G4" s="10"/>
      <c r="H4" s="10"/>
      <c r="I4" s="10"/>
    </row>
    <row r="5" spans="1:9" x14ac:dyDescent="0.15">
      <c r="A5" s="48" t="s">
        <v>13</v>
      </c>
      <c r="B5" s="49"/>
      <c r="C5" s="49"/>
      <c r="D5" s="49"/>
      <c r="E5" s="49"/>
      <c r="F5" s="49"/>
      <c r="G5" s="49"/>
      <c r="H5" s="49"/>
      <c r="I5" s="50"/>
    </row>
    <row r="6" spans="1:9" ht="42" customHeight="1" x14ac:dyDescent="0.15">
      <c r="A6" s="51" t="s">
        <v>25</v>
      </c>
      <c r="B6" s="52"/>
      <c r="C6" s="52"/>
      <c r="D6" s="52"/>
      <c r="E6" s="52"/>
      <c r="F6" s="52"/>
      <c r="G6" s="52"/>
      <c r="H6" s="52"/>
      <c r="I6" s="53"/>
    </row>
    <row r="7" spans="1:9" x14ac:dyDescent="0.15">
      <c r="A7" s="11"/>
      <c r="B7" s="11"/>
      <c r="C7" s="11"/>
      <c r="D7" s="11"/>
      <c r="E7" s="11"/>
      <c r="F7" s="11"/>
      <c r="G7" s="11"/>
      <c r="H7" s="11"/>
      <c r="I7" s="11"/>
    </row>
    <row r="8" spans="1:9" ht="27" x14ac:dyDescent="0.15">
      <c r="A8" s="6" t="s">
        <v>4</v>
      </c>
      <c r="B8" s="7" t="s">
        <v>20</v>
      </c>
      <c r="C8" s="6" t="s">
        <v>14</v>
      </c>
      <c r="D8" s="6" t="s">
        <v>15</v>
      </c>
      <c r="E8" s="6" t="s">
        <v>16</v>
      </c>
      <c r="F8" s="7" t="s">
        <v>21</v>
      </c>
      <c r="G8" s="7" t="s">
        <v>22</v>
      </c>
      <c r="H8" s="6" t="s">
        <v>17</v>
      </c>
      <c r="I8" s="6" t="s">
        <v>18</v>
      </c>
    </row>
    <row r="9" spans="1:9" ht="67.5" x14ac:dyDescent="0.15">
      <c r="A9" s="39" t="str">
        <f>大中項目!C16</f>
        <v>ENCR0401</v>
      </c>
      <c r="B9" s="22">
        <f t="shared" ref="B9" ca="1" si="0">IF(A9&lt;&gt;"",1,INDIRECT(ADDRESS(ROW(B9)-1,COLUMN(B9),4))+1)</f>
        <v>1</v>
      </c>
      <c r="C9" s="13" t="s">
        <v>23</v>
      </c>
      <c r="D9" s="14" t="s">
        <v>105</v>
      </c>
      <c r="E9" s="14" t="s">
        <v>76</v>
      </c>
      <c r="F9" s="14" t="s">
        <v>84</v>
      </c>
      <c r="G9" s="14"/>
      <c r="H9" s="14" t="s">
        <v>78</v>
      </c>
      <c r="I9" s="15" t="s">
        <v>39</v>
      </c>
    </row>
  </sheetData>
  <mergeCells count="5">
    <mergeCell ref="A1:B1"/>
    <mergeCell ref="A2:B3"/>
    <mergeCell ref="C2:C3"/>
    <mergeCell ref="A5:I5"/>
    <mergeCell ref="A6:I6"/>
  </mergeCells>
  <phoneticPr fontId="2"/>
  <conditionalFormatting sqref="B9">
    <cfRule type="expression" dxfId="3" priority="12">
      <formula>B9&lt;&gt;""</formula>
    </cfRule>
  </conditionalFormatting>
  <conditionalFormatting sqref="B9">
    <cfRule type="expression" dxfId="2" priority="11">
      <formula>B9&lt;&gt;""</formula>
    </cfRule>
  </conditionalFormatting>
  <conditionalFormatting sqref="B9">
    <cfRule type="expression" dxfId="1" priority="10">
      <formula>B9&lt;&gt;""</formula>
    </cfRule>
  </conditionalFormatting>
  <conditionalFormatting sqref="B9">
    <cfRule type="expression" dxfId="0" priority="9">
      <formula>B9&lt;&gt;""</formula>
    </cfRule>
  </conditionalFormatting>
  <dataValidations count="2">
    <dataValidation type="list" allowBlank="1" showInputMessage="1" showErrorMessage="1" sqref="C9">
      <formula1>"正常,クライアントエラー,サーバーエラー"</formula1>
    </dataValidation>
    <dataValidation type="list" allowBlank="1" showInputMessage="1" showErrorMessage="1" sqref="I9">
      <formula1>"Selenium:○,Seleniumu:△,Selenium:×,JUnit:○,JUnit:△,Junit:×,手動実行,机上"</formula1>
    </dataValidation>
  </dataValidations>
  <hyperlinks>
    <hyperlink ref="A2" location="大中項目!A1" display="目次へ"/>
  </hyperlinks>
  <pageMargins left="0.39370078740157483" right="0.39370078740157483" top="0.59055118110236227" bottom="0.59055118110236227" header="0.31496062992125984" footer="0.31496062992125984"/>
  <pageSetup paperSize="9" scale="59" fitToHeight="0" orientation="landscape" r:id="rId1"/>
  <headerFoot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/>
  </sheetViews>
  <sheetFormatPr defaultRowHeight="13.5" x14ac:dyDescent="0.15"/>
  <cols>
    <col min="1" max="1" width="3.25" style="30" customWidth="1"/>
    <col min="2" max="2" width="21.75" style="30" customWidth="1"/>
    <col min="3" max="3" width="64.25" style="30" customWidth="1"/>
    <col min="4" max="4" width="11.25" style="30" bestFit="1" customWidth="1"/>
    <col min="5" max="16384" width="9" style="30"/>
  </cols>
  <sheetData>
    <row r="1" spans="1:5" x14ac:dyDescent="0.15">
      <c r="A1" s="30" t="s">
        <v>26</v>
      </c>
      <c r="B1" s="29" t="s">
        <v>60</v>
      </c>
    </row>
    <row r="2" spans="1:5" x14ac:dyDescent="0.15">
      <c r="B2" s="34"/>
    </row>
    <row r="3" spans="1:5" x14ac:dyDescent="0.15">
      <c r="B3" s="31" t="s">
        <v>61</v>
      </c>
      <c r="C3" s="31" t="s">
        <v>62</v>
      </c>
    </row>
    <row r="4" spans="1:5" x14ac:dyDescent="0.15">
      <c r="B4" s="32" t="s">
        <v>63</v>
      </c>
      <c r="C4" s="32" t="s">
        <v>64</v>
      </c>
    </row>
    <row r="5" spans="1:5" x14ac:dyDescent="0.15">
      <c r="B5" s="32" t="s">
        <v>67</v>
      </c>
      <c r="C5" s="32" t="s">
        <v>68</v>
      </c>
    </row>
    <row r="6" spans="1:5" x14ac:dyDescent="0.15">
      <c r="B6" s="32" t="s">
        <v>65</v>
      </c>
      <c r="C6" s="32" t="s">
        <v>66</v>
      </c>
    </row>
    <row r="8" spans="1:5" hidden="1" x14ac:dyDescent="0.15">
      <c r="B8" s="29" t="s">
        <v>24</v>
      </c>
    </row>
    <row r="9" spans="1:5" hidden="1" x14ac:dyDescent="0.15">
      <c r="B9" s="31" t="s">
        <v>27</v>
      </c>
      <c r="C9" s="31" t="s">
        <v>28</v>
      </c>
      <c r="D9" s="31" t="s">
        <v>29</v>
      </c>
    </row>
    <row r="10" spans="1:5" hidden="1" x14ac:dyDescent="0.15">
      <c r="B10" s="33" t="s">
        <v>30</v>
      </c>
      <c r="C10" s="33" t="s">
        <v>40</v>
      </c>
      <c r="D10" s="33" t="s">
        <v>31</v>
      </c>
      <c r="E10" s="30" t="s">
        <v>36</v>
      </c>
    </row>
    <row r="11" spans="1:5" hidden="1" x14ac:dyDescent="0.15">
      <c r="B11" s="33" t="s">
        <v>32</v>
      </c>
      <c r="C11" s="33" t="s">
        <v>41</v>
      </c>
      <c r="D11" s="33" t="s">
        <v>31</v>
      </c>
      <c r="E11" s="30" t="s">
        <v>37</v>
      </c>
    </row>
    <row r="12" spans="1:5" hidden="1" x14ac:dyDescent="0.15">
      <c r="B12" s="33" t="s">
        <v>33</v>
      </c>
      <c r="C12" s="33" t="s">
        <v>35</v>
      </c>
      <c r="D12" s="33" t="s">
        <v>31</v>
      </c>
    </row>
    <row r="13" spans="1:5" hidden="1" x14ac:dyDescent="0.15">
      <c r="B13" s="33" t="s">
        <v>34</v>
      </c>
      <c r="C13" s="33" t="s">
        <v>42</v>
      </c>
      <c r="D13" s="33" t="s">
        <v>31</v>
      </c>
      <c r="E13" s="30" t="s">
        <v>38</v>
      </c>
    </row>
    <row r="15" spans="1:5" x14ac:dyDescent="0.15">
      <c r="A15" s="30" t="s">
        <v>96</v>
      </c>
      <c r="B15" s="30" t="s">
        <v>97</v>
      </c>
    </row>
    <row r="17" spans="2:3" x14ac:dyDescent="0.15">
      <c r="B17" s="30" t="s">
        <v>98</v>
      </c>
      <c r="C17" s="38" t="s">
        <v>99</v>
      </c>
    </row>
    <row r="18" spans="2:3" x14ac:dyDescent="0.15">
      <c r="B18" s="30" t="s">
        <v>100</v>
      </c>
      <c r="C18" s="38" t="s">
        <v>101</v>
      </c>
    </row>
    <row r="20" spans="2:3" x14ac:dyDescent="0.15">
      <c r="B20" s="30" t="s">
        <v>102</v>
      </c>
      <c r="C20" s="38" t="s">
        <v>103</v>
      </c>
    </row>
  </sheetData>
  <phoneticPr fontId="2"/>
  <hyperlinks>
    <hyperlink ref="C17" r:id="rId1"/>
    <hyperlink ref="C18" r:id="rId2"/>
    <hyperlink ref="C20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大中項目</vt:lpstr>
      <vt:lpstr>ENCR01</vt:lpstr>
      <vt:lpstr>ENCR02</vt:lpstr>
      <vt:lpstr>ENCR03</vt:lpstr>
      <vt:lpstr>ENCR04</vt:lpstr>
      <vt:lpstr>前提条件</vt:lpstr>
      <vt:lpstr>ENCR01!Print_Titles</vt:lpstr>
      <vt:lpstr>ENCR02!Print_Titles</vt:lpstr>
      <vt:lpstr>ENCR03!Print_Titles</vt:lpstr>
      <vt:lpstr>ENCR04!Print_Titles</vt:lpstr>
      <vt:lpstr>大中項目!Print_Titles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btishiwatasns</dc:creator>
  <cp:lastModifiedBy>吉川　敦</cp:lastModifiedBy>
  <cp:lastPrinted>2013-11-12T01:02:24Z</cp:lastPrinted>
  <dcterms:created xsi:type="dcterms:W3CDTF">2013-11-07T11:05:46Z</dcterms:created>
  <dcterms:modified xsi:type="dcterms:W3CDTF">2020-05-21T11:26:01Z</dcterms:modified>
</cp:coreProperties>
</file>