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space\spring-functionaltest\docs\03_Securityのテスト\"/>
    </mc:Choice>
  </mc:AlternateContent>
  <bookViews>
    <workbookView xWindow="0" yWindow="0" windowWidth="17475" windowHeight="8715" tabRatio="621" firstSheet="6" activeTab="10"/>
  </bookViews>
  <sheets>
    <sheet name="大中項目" sheetId="1" r:id="rId1"/>
    <sheet name="プロジェクト・アプリ構成" sheetId="38" r:id="rId2"/>
    <sheet name="アカウント情報" sheetId="39" r:id="rId3"/>
    <sheet name="ガイドラインとの比較" sheetId="32" r:id="rId4"/>
    <sheet name="エラーハンドリング" sheetId="41" r:id="rId5"/>
    <sheet name="OTH201" sheetId="7" r:id="rId6"/>
    <sheet name="OTH202" sheetId="12" r:id="rId7"/>
    <sheet name="OTH203" sheetId="10" r:id="rId8"/>
    <sheet name="OTH204" sheetId="14" r:id="rId9"/>
    <sheet name="OTH205" sheetId="30" r:id="rId10"/>
    <sheet name="OTH206" sheetId="29" r:id="rId11"/>
    <sheet name="OTH207" sheetId="34" r:id="rId12"/>
    <sheet name="OTH208" sheetId="33" r:id="rId13"/>
    <sheet name="OTH209" sheetId="36" r:id="rId14"/>
    <sheet name="OTH210" sheetId="35" r:id="rId15"/>
    <sheet name="OTH211" sheetId="15" r:id="rId16"/>
    <sheet name="OTH212" sheetId="31" r:id="rId17"/>
    <sheet name="OTH213" sheetId="37" r:id="rId18"/>
  </sheets>
  <definedNames>
    <definedName name="_xlnm.Print_Area" localSheetId="2">アカウント情報!$A$1:$O$52</definedName>
    <definedName name="_xlnm.Print_Area" localSheetId="1">プロジェクト・アプリ構成!$A$1:$H$68</definedName>
    <definedName name="_xlnm.Print_Titles" localSheetId="5">'OTH201'!$1:$8</definedName>
    <definedName name="_xlnm.Print_Titles" localSheetId="6">'OTH202'!$1:$8</definedName>
    <definedName name="_xlnm.Print_Titles" localSheetId="7">'OTH203'!$1:$8</definedName>
    <definedName name="_xlnm.Print_Titles" localSheetId="8">'OTH204'!$1:$8</definedName>
    <definedName name="_xlnm.Print_Titles" localSheetId="9">'OTH205'!$1:$8</definedName>
    <definedName name="_xlnm.Print_Titles" localSheetId="10">'OTH206'!$1:$8</definedName>
    <definedName name="_xlnm.Print_Titles" localSheetId="11">'OTH207'!$1:$8</definedName>
    <definedName name="_xlnm.Print_Titles" localSheetId="12">'OTH208'!$1:$8</definedName>
    <definedName name="_xlnm.Print_Titles" localSheetId="13">'OTH209'!$1:$8</definedName>
    <definedName name="_xlnm.Print_Titles" localSheetId="14">'OTH210'!$1:$8</definedName>
    <definedName name="_xlnm.Print_Titles" localSheetId="15">'OTH211'!$1:$8</definedName>
    <definedName name="_xlnm.Print_Titles" localSheetId="0">大中項目!$1:$4</definedName>
  </definedNames>
  <calcPr calcId="162913"/>
</workbook>
</file>

<file path=xl/calcChain.xml><?xml version="1.0" encoding="utf-8"?>
<calcChain xmlns="http://schemas.openxmlformats.org/spreadsheetml/2006/main">
  <c r="B9" i="37" l="1"/>
  <c r="D3" i="37"/>
  <c r="E2" i="37"/>
  <c r="D2" i="37"/>
  <c r="C2" i="37"/>
  <c r="A23" i="1"/>
  <c r="C23" i="1" s="1"/>
  <c r="B10" i="37"/>
  <c r="E2" i="30" l="1"/>
  <c r="B19" i="7" l="1"/>
  <c r="B29" i="7"/>
  <c r="B34" i="7"/>
  <c r="B39" i="7"/>
  <c r="A7" i="1"/>
  <c r="A8" i="1"/>
  <c r="A9" i="1"/>
  <c r="A10" i="1"/>
  <c r="C10" i="1" s="1"/>
  <c r="A11" i="1"/>
  <c r="C11" i="1" s="1"/>
  <c r="A12" i="1"/>
  <c r="C12" i="1" s="1"/>
  <c r="A13" i="1"/>
  <c r="C13" i="1" s="1"/>
  <c r="A14" i="1"/>
  <c r="C14" i="1" s="1"/>
  <c r="A15" i="1"/>
  <c r="C15" i="1" s="1"/>
  <c r="A16" i="1"/>
  <c r="C16" i="1" s="1"/>
  <c r="C17" i="1" s="1"/>
  <c r="A17" i="1"/>
  <c r="A18" i="1"/>
  <c r="C18" i="1" s="1"/>
  <c r="A19" i="1"/>
  <c r="C19" i="1" s="1"/>
  <c r="A20" i="1"/>
  <c r="A21" i="1"/>
  <c r="C21" i="1" s="1"/>
  <c r="A22" i="1"/>
  <c r="C22" i="1" s="1"/>
  <c r="A24" i="1"/>
  <c r="A25" i="1"/>
  <c r="A26" i="1"/>
  <c r="A27" i="1"/>
  <c r="A28" i="1"/>
  <c r="A29" i="1"/>
  <c r="A30" i="1"/>
  <c r="A6" i="1"/>
  <c r="B9" i="36"/>
  <c r="D3" i="36"/>
  <c r="E2" i="36"/>
  <c r="D2" i="36"/>
  <c r="C2" i="36"/>
  <c r="B9" i="35"/>
  <c r="D3" i="35"/>
  <c r="E2" i="35"/>
  <c r="D2" i="35"/>
  <c r="C2" i="35"/>
  <c r="B9" i="34"/>
  <c r="D3" i="34"/>
  <c r="E2" i="34"/>
  <c r="D2" i="34"/>
  <c r="C2" i="34"/>
  <c r="B9" i="33"/>
  <c r="D3" i="33"/>
  <c r="E2" i="33"/>
  <c r="D2" i="33"/>
  <c r="C2" i="33"/>
  <c r="B13" i="35"/>
  <c r="B35" i="7"/>
  <c r="E15" i="1"/>
  <c r="B10" i="36"/>
  <c r="B40" i="7"/>
  <c r="E18" i="1"/>
  <c r="B10" i="34"/>
  <c r="B30" i="7"/>
  <c r="B10" i="33"/>
  <c r="B20" i="7"/>
  <c r="B14" i="35"/>
  <c r="B10" i="35"/>
  <c r="E19" i="1"/>
  <c r="E16" i="1"/>
  <c r="C20" i="1" l="1"/>
  <c r="E9" i="1"/>
  <c r="B31" i="7"/>
  <c r="B41" i="7"/>
  <c r="B21" i="7"/>
  <c r="B11" i="33"/>
  <c r="B11" i="34"/>
  <c r="E23" i="1"/>
  <c r="B11" i="35"/>
  <c r="B36" i="7"/>
  <c r="B11" i="36"/>
  <c r="C2" i="31" l="1"/>
  <c r="C2" i="15"/>
  <c r="C2" i="29"/>
  <c r="C2" i="30"/>
  <c r="C2" i="14"/>
  <c r="C2" i="10"/>
  <c r="C2" i="12"/>
  <c r="C2" i="7"/>
  <c r="E12" i="1"/>
  <c r="B12" i="35"/>
  <c r="B12" i="33"/>
  <c r="E21" i="1"/>
  <c r="B32" i="7"/>
  <c r="E22" i="1"/>
  <c r="B37" i="7"/>
  <c r="E13" i="1"/>
  <c r="E14" i="1"/>
  <c r="B12" i="36"/>
  <c r="B22" i="7"/>
  <c r="E11" i="1"/>
  <c r="B42" i="7"/>
  <c r="E10" i="1"/>
  <c r="B12" i="34"/>
  <c r="B9" i="31" l="1"/>
  <c r="D3" i="31"/>
  <c r="E2" i="31"/>
  <c r="D2" i="31"/>
  <c r="B23" i="7"/>
  <c r="B13" i="36"/>
  <c r="B33" i="7"/>
  <c r="B10" i="31"/>
  <c r="B13" i="34"/>
  <c r="B13" i="33"/>
  <c r="B38" i="7"/>
  <c r="B43" i="7"/>
  <c r="B9" i="30" l="1"/>
  <c r="D3" i="30"/>
  <c r="D2" i="30"/>
  <c r="E8" i="1"/>
  <c r="B9" i="29"/>
  <c r="D3" i="29"/>
  <c r="E2" i="29"/>
  <c r="D2" i="29"/>
  <c r="B44" i="7"/>
  <c r="B11" i="31"/>
  <c r="B24" i="7"/>
  <c r="B10" i="29"/>
  <c r="B10" i="30"/>
  <c r="B9" i="7" l="1"/>
  <c r="B10" i="7"/>
  <c r="B11" i="29"/>
  <c r="B25" i="7"/>
  <c r="B45" i="7"/>
  <c r="E30" i="1" l="1"/>
  <c r="E29" i="1"/>
  <c r="E28" i="1"/>
  <c r="E27" i="1"/>
  <c r="B46" i="7"/>
  <c r="B26" i="7"/>
  <c r="B12" i="29"/>
  <c r="B11" i="7"/>
  <c r="D3" i="15" l="1"/>
  <c r="E2" i="15"/>
  <c r="D2" i="15"/>
  <c r="B9" i="15"/>
  <c r="E25" i="1"/>
  <c r="E26" i="1"/>
  <c r="E24" i="1"/>
  <c r="B13" i="29"/>
  <c r="B27" i="7"/>
  <c r="B12" i="7"/>
  <c r="B10" i="15"/>
  <c r="D3" i="14" l="1"/>
  <c r="E2" i="14"/>
  <c r="D2" i="14"/>
  <c r="B9" i="12"/>
  <c r="B9" i="10"/>
  <c r="B9" i="14"/>
  <c r="B13" i="7"/>
  <c r="B11" i="15"/>
  <c r="B28" i="7"/>
  <c r="B10" i="14"/>
  <c r="D3" i="12" l="1"/>
  <c r="E2" i="12"/>
  <c r="D2" i="12"/>
  <c r="B14" i="7"/>
  <c r="B11" i="14"/>
  <c r="B12" i="15"/>
  <c r="E2" i="10" l="1"/>
  <c r="E2" i="7"/>
  <c r="B12" i="14"/>
  <c r="B15" i="7"/>
  <c r="B13" i="15"/>
  <c r="D3" i="10" l="1"/>
  <c r="D2" i="10"/>
  <c r="B14" i="15"/>
  <c r="B13" i="14"/>
  <c r="B16" i="7"/>
  <c r="D3" i="7" l="1"/>
  <c r="D2" i="7"/>
  <c r="B17" i="7"/>
  <c r="B15" i="15"/>
  <c r="E7" i="1" l="1"/>
  <c r="E6" i="1"/>
  <c r="A5" i="1"/>
  <c r="B18" i="7"/>
  <c r="E5" i="1"/>
  <c r="E3" i="37" l="1"/>
  <c r="E3" i="15"/>
  <c r="E3" i="31"/>
  <c r="E3" i="35"/>
  <c r="E3" i="36"/>
  <c r="E3" i="33"/>
  <c r="E3" i="34"/>
  <c r="E3" i="29"/>
  <c r="E3" i="30"/>
  <c r="C2" i="1"/>
  <c r="C5" i="1"/>
  <c r="C6" i="1" s="1"/>
  <c r="C7" i="1" s="1"/>
  <c r="C8" i="1" s="1"/>
  <c r="C9" i="1" s="1"/>
  <c r="E3" i="10"/>
  <c r="E3" i="7"/>
  <c r="E3" i="12"/>
  <c r="E3" i="14"/>
  <c r="B16" i="15"/>
</calcChain>
</file>

<file path=xl/sharedStrings.xml><?xml version="1.0" encoding="utf-8"?>
<sst xmlns="http://schemas.openxmlformats.org/spreadsheetml/2006/main" count="1479" uniqueCount="600">
  <si>
    <t>機能ID</t>
    <rPh sb="0" eb="2">
      <t>キノウ</t>
    </rPh>
    <phoneticPr fontId="4"/>
  </si>
  <si>
    <t>機能名</t>
    <rPh sb="0" eb="3">
      <t>キノウメイ</t>
    </rPh>
    <phoneticPr fontId="4"/>
  </si>
  <si>
    <t>大項目ID</t>
    <rPh sb="0" eb="3">
      <t>ダイコウモク</t>
    </rPh>
    <phoneticPr fontId="4"/>
  </si>
  <si>
    <t>大項目</t>
    <rPh sb="0" eb="3">
      <t>ダイコウモク</t>
    </rPh>
    <phoneticPr fontId="4"/>
  </si>
  <si>
    <t>中項目ID</t>
    <rPh sb="0" eb="3">
      <t>チュウコウモク</t>
    </rPh>
    <phoneticPr fontId="4"/>
  </si>
  <si>
    <t>中項目</t>
    <rPh sb="0" eb="3">
      <t>チュウコウモク</t>
    </rPh>
    <phoneticPr fontId="4"/>
  </si>
  <si>
    <t>試験項目表</t>
    <rPh sb="0" eb="2">
      <t>シケン</t>
    </rPh>
    <rPh sb="2" eb="4">
      <t>コウモク</t>
    </rPh>
    <phoneticPr fontId="10"/>
  </si>
  <si>
    <t>件数</t>
    <rPh sb="0" eb="2">
      <t>ケンスウ</t>
    </rPh>
    <phoneticPr fontId="10"/>
  </si>
  <si>
    <t>機能ID/機能名</t>
    <rPh sb="0" eb="2">
      <t>キノウ</t>
    </rPh>
    <rPh sb="5" eb="7">
      <t>キノウ</t>
    </rPh>
    <rPh sb="7" eb="8">
      <t>メイ</t>
    </rPh>
    <phoneticPr fontId="10"/>
  </si>
  <si>
    <t>大項目ID/大項目名</t>
    <rPh sb="0" eb="3">
      <t>ダイコウモク</t>
    </rPh>
    <rPh sb="6" eb="9">
      <t>ダイコウモク</t>
    </rPh>
    <rPh sb="9" eb="10">
      <t>メイ</t>
    </rPh>
    <phoneticPr fontId="10"/>
  </si>
  <si>
    <t>作成者/作成日</t>
    <phoneticPr fontId="10"/>
  </si>
  <si>
    <t>更新者/更新日</t>
    <rPh sb="0" eb="3">
      <t>コウシンシャ</t>
    </rPh>
    <rPh sb="4" eb="7">
      <t>コウシンビ</t>
    </rPh>
    <phoneticPr fontId="10"/>
  </si>
  <si>
    <t>レビュー実施者/
レビュー日</t>
    <rPh sb="13" eb="14">
      <t>ビ</t>
    </rPh>
    <phoneticPr fontId="10"/>
  </si>
  <si>
    <t>特記事項</t>
    <rPh sb="0" eb="2">
      <t>トッキ</t>
    </rPh>
    <rPh sb="2" eb="4">
      <t>ジコウ</t>
    </rPh>
    <phoneticPr fontId="10"/>
  </si>
  <si>
    <t>分類</t>
    <rPh sb="0" eb="2">
      <t>ブンルイ</t>
    </rPh>
    <phoneticPr fontId="4"/>
  </si>
  <si>
    <t>試験項目</t>
    <rPh sb="0" eb="2">
      <t>シケン</t>
    </rPh>
    <rPh sb="2" eb="4">
      <t>コウモク</t>
    </rPh>
    <phoneticPr fontId="4"/>
  </si>
  <si>
    <t>試験条件</t>
    <rPh sb="0" eb="2">
      <t>シケン</t>
    </rPh>
    <rPh sb="2" eb="4">
      <t>ジョウケン</t>
    </rPh>
    <phoneticPr fontId="4"/>
  </si>
  <si>
    <t>確認内容</t>
    <rPh sb="0" eb="2">
      <t>カクニン</t>
    </rPh>
    <rPh sb="2" eb="4">
      <t>ナイヨウ</t>
    </rPh>
    <phoneticPr fontId="4"/>
  </si>
  <si>
    <t>確認方法</t>
    <rPh sb="0" eb="2">
      <t>カクニン</t>
    </rPh>
    <rPh sb="2" eb="4">
      <t>ホウホウ</t>
    </rPh>
    <phoneticPr fontId="4"/>
  </si>
  <si>
    <t>大中項目へ</t>
    <rPh sb="0" eb="2">
      <t>ダイチュウ</t>
    </rPh>
    <rPh sb="2" eb="4">
      <t>コウモク</t>
    </rPh>
    <phoneticPr fontId="4"/>
  </si>
  <si>
    <t>Case
ID</t>
    <phoneticPr fontId="4"/>
  </si>
  <si>
    <t>試験条件詳細【事前条件】</t>
    <rPh sb="7" eb="9">
      <t>ジゼン</t>
    </rPh>
    <rPh sb="9" eb="11">
      <t>ジョウケン</t>
    </rPh>
    <phoneticPr fontId="10"/>
  </si>
  <si>
    <t>試験条件詳細【実施条件】</t>
    <phoneticPr fontId="10"/>
  </si>
  <si>
    <t>正常</t>
  </si>
  <si>
    <t>総件数</t>
    <rPh sb="0" eb="3">
      <t>ソウケンスウ</t>
    </rPh>
    <phoneticPr fontId="4"/>
  </si>
  <si>
    <t>JUnit:○</t>
  </si>
  <si>
    <t>-</t>
    <phoneticPr fontId="4"/>
  </si>
  <si>
    <t>クライアントエラー</t>
  </si>
  <si>
    <t>OTH2</t>
    <phoneticPr fontId="4"/>
  </si>
  <si>
    <t>OAuth2.0</t>
    <phoneticPr fontId="4"/>
  </si>
  <si>
    <t>認可コードグラントを利用した認可制御</t>
    <rPh sb="0" eb="2">
      <t>ニンカ</t>
    </rPh>
    <rPh sb="10" eb="12">
      <t>リヨウ</t>
    </rPh>
    <rPh sb="14" eb="16">
      <t>ニンカ</t>
    </rPh>
    <rPh sb="16" eb="18">
      <t>セイギョ</t>
    </rPh>
    <phoneticPr fontId="4"/>
  </si>
  <si>
    <t>インプリシットグラントを利用した認可制御</t>
    <rPh sb="12" eb="14">
      <t>リヨウ</t>
    </rPh>
    <rPh sb="16" eb="18">
      <t>ニンカ</t>
    </rPh>
    <rPh sb="18" eb="20">
      <t>セイギョ</t>
    </rPh>
    <phoneticPr fontId="4"/>
  </si>
  <si>
    <t>クライアントクレデンシャルグラントを利用した認可制御</t>
    <rPh sb="18" eb="20">
      <t>リヨウ</t>
    </rPh>
    <rPh sb="22" eb="24">
      <t>ニンカ</t>
    </rPh>
    <rPh sb="24" eb="26">
      <t>セイギョ</t>
    </rPh>
    <phoneticPr fontId="4"/>
  </si>
  <si>
    <t>リソースオーナパスワードクレデンシャルグラントを利用した認可制御</t>
    <rPh sb="24" eb="26">
      <t>リヨウ</t>
    </rPh>
    <rPh sb="28" eb="30">
      <t>ニンカ</t>
    </rPh>
    <rPh sb="30" eb="32">
      <t>セイギョ</t>
    </rPh>
    <phoneticPr fontId="4"/>
  </si>
  <si>
    <t>グラントタイプ別の認可制御</t>
    <rPh sb="7" eb="8">
      <t>ベツ</t>
    </rPh>
    <rPh sb="9" eb="11">
      <t>ニンカ</t>
    </rPh>
    <rPh sb="11" eb="13">
      <t>セイギョ</t>
    </rPh>
    <phoneticPr fontId="4"/>
  </si>
  <si>
    <t>メモリを介したアクセストークン連携</t>
    <rPh sb="4" eb="5">
      <t>カイ</t>
    </rPh>
    <rPh sb="15" eb="17">
      <t>レンケイ</t>
    </rPh>
    <phoneticPr fontId="4"/>
  </si>
  <si>
    <t>エラーハンドリング</t>
  </si>
  <si>
    <t>拡張グラントを利用した認可制御</t>
    <rPh sb="0" eb="2">
      <t>カクチョウ</t>
    </rPh>
    <rPh sb="7" eb="9">
      <t>リヨウ</t>
    </rPh>
    <rPh sb="11" eb="13">
      <t>ニンカ</t>
    </rPh>
    <rPh sb="13" eb="15">
      <t>セイギョ</t>
    </rPh>
    <phoneticPr fontId="4"/>
  </si>
  <si>
    <t>松田 祐輔</t>
    <rPh sb="0" eb="2">
      <t>マツダ</t>
    </rPh>
    <rPh sb="3" eb="5">
      <t>ユウスケ</t>
    </rPh>
    <phoneticPr fontId="4"/>
  </si>
  <si>
    <t>OTH20102</t>
    <phoneticPr fontId="4"/>
  </si>
  <si>
    <t>OTH20103</t>
    <phoneticPr fontId="4"/>
  </si>
  <si>
    <t>OTH20104</t>
    <phoneticPr fontId="4"/>
  </si>
  <si>
    <t>OTH20105</t>
    <phoneticPr fontId="4"/>
  </si>
  <si>
    <t>拡張グラントを利用した認可制御</t>
    <phoneticPr fontId="4"/>
  </si>
  <si>
    <t>OTH20101</t>
    <phoneticPr fontId="4"/>
  </si>
  <si>
    <t>OTH20301</t>
    <phoneticPr fontId="4"/>
  </si>
  <si>
    <t>OTH20401</t>
    <phoneticPr fontId="4"/>
  </si>
  <si>
    <t>OTH20501</t>
    <phoneticPr fontId="4"/>
  </si>
  <si>
    <t>スコープの絞込み</t>
    <rPh sb="5" eb="7">
      <t>シボリコ</t>
    </rPh>
    <phoneticPr fontId="4"/>
  </si>
  <si>
    <t>認可コードグラントを利用した認可制御</t>
    <phoneticPr fontId="4"/>
  </si>
  <si>
    <t>HTTPアクセスを介したアクセストークン連携</t>
    <phoneticPr fontId="4"/>
  </si>
  <si>
    <t>JWTを介したアクセストークン連携</t>
    <phoneticPr fontId="4"/>
  </si>
  <si>
    <t>認可コードグラントを利用した認可制御</t>
    <phoneticPr fontId="4"/>
  </si>
  <si>
    <t>JUnit:○</t>
    <phoneticPr fontId="4"/>
  </si>
  <si>
    <t>①invalid_clientが画面表示されること。</t>
    <rPh sb="16" eb="18">
      <t>ガメン</t>
    </rPh>
    <rPh sb="18" eb="20">
      <t>ヒョウジ</t>
    </rPh>
    <phoneticPr fontId="4"/>
  </si>
  <si>
    <t>トークンの再発行</t>
    <rPh sb="5" eb="8">
      <t>サイハッコウ</t>
    </rPh>
    <phoneticPr fontId="4"/>
  </si>
  <si>
    <t>OTH20701</t>
    <phoneticPr fontId="4"/>
  </si>
  <si>
    <t>OTH20801</t>
    <phoneticPr fontId="4"/>
  </si>
  <si>
    <t>渡部 晃大</t>
    <rPh sb="0" eb="2">
      <t>ワタナベ</t>
    </rPh>
    <rPh sb="3" eb="4">
      <t>アキラ</t>
    </rPh>
    <rPh sb="4" eb="5">
      <t>オオ</t>
    </rPh>
    <phoneticPr fontId="4"/>
  </si>
  <si>
    <t>正常</t>
    <rPh sb="0" eb="2">
      <t>セイジョウ</t>
    </rPh>
    <phoneticPr fontId="4"/>
  </si>
  <si>
    <t>①リソースサーバがレスポンス返却後、画面に以下が表示されること。
　・response : Success
　・token : 任意のアクセストークンのトークンID
②初回リクエスト時と再リクエスト時でアクセストークンが等しいこと</t>
    <rPh sb="84" eb="86">
      <t>ショカイ</t>
    </rPh>
    <rPh sb="91" eb="92">
      <t>ジ</t>
    </rPh>
    <rPh sb="93" eb="94">
      <t>サイ</t>
    </rPh>
    <rPh sb="99" eb="100">
      <t>ジ</t>
    </rPh>
    <rPh sb="110" eb="111">
      <t>ヒトシ</t>
    </rPh>
    <phoneticPr fontId="4"/>
  </si>
  <si>
    <t>ガイドライン章</t>
    <rPh sb="6" eb="7">
      <t>ショウ</t>
    </rPh>
    <phoneticPr fontId="4"/>
  </si>
  <si>
    <t>関連試験項番</t>
    <rPh sb="0" eb="2">
      <t>カンレン</t>
    </rPh>
    <rPh sb="2" eb="4">
      <t>シケン</t>
    </rPh>
    <rPh sb="4" eb="5">
      <t>コウ</t>
    </rPh>
    <rPh sb="5" eb="6">
      <t>バン</t>
    </rPh>
    <phoneticPr fontId="4"/>
  </si>
  <si>
    <t>説明</t>
    <rPh sb="0" eb="2">
      <t>セツメイ</t>
    </rPh>
    <phoneticPr fontId="4"/>
  </si>
  <si>
    <t>Overview</t>
  </si>
  <si>
    <t>ー</t>
    <phoneticPr fontId="4"/>
  </si>
  <si>
    <t>概要説明のため試験項目との直接的な関連はなし</t>
    <phoneticPr fontId="4"/>
  </si>
  <si>
    <t>OAuth 2.0とは</t>
  </si>
  <si>
    <t>OAuth 2.0のアーキテクチャ</t>
  </si>
  <si>
    <t>（OTH206*）</t>
    <phoneticPr fontId="4"/>
  </si>
  <si>
    <t>※アクセストークンのライフサイクルに関する記載を追加予定</t>
    <rPh sb="18" eb="19">
      <t>カン</t>
    </rPh>
    <rPh sb="21" eb="23">
      <t>キサイ</t>
    </rPh>
    <rPh sb="24" eb="26">
      <t>ツイカ</t>
    </rPh>
    <rPh sb="26" eb="28">
      <t>ヨテイ</t>
    </rPh>
    <phoneticPr fontId="4"/>
  </si>
  <si>
    <t>ロール</t>
  </si>
  <si>
    <t>スコープ</t>
  </si>
  <si>
    <t>プロトコルフロー</t>
  </si>
  <si>
    <t>認可グラント</t>
  </si>
  <si>
    <t>Spring Security OAuthのアーキテクチャ</t>
  </si>
  <si>
    <t>認可サーバ</t>
  </si>
  <si>
    <t>リソースサーバ</t>
  </si>
  <si>
    <t>クライアント</t>
  </si>
  <si>
    <t>How to use</t>
  </si>
  <si>
    <t>Spring Security OAuthのセットアップ</t>
  </si>
  <si>
    <t>環境構築手順説明のため試験項目との直接的な関連はなし</t>
    <rPh sb="0" eb="2">
      <t>カンキョウ</t>
    </rPh>
    <rPh sb="2" eb="4">
      <t>コウチク</t>
    </rPh>
    <rPh sb="4" eb="6">
      <t>テジュン</t>
    </rPh>
    <rPh sb="6" eb="8">
      <t>セツメイ</t>
    </rPh>
    <rPh sb="11" eb="13">
      <t>シケン</t>
    </rPh>
    <rPh sb="13" eb="15">
      <t>コウモク</t>
    </rPh>
    <rPh sb="17" eb="19">
      <t>チョクセツ</t>
    </rPh>
    <rPh sb="19" eb="20">
      <t>テキ</t>
    </rPh>
    <rPh sb="21" eb="23">
      <t>カンレン</t>
    </rPh>
    <phoneticPr fontId="4"/>
  </si>
  <si>
    <t>認可サーバの実装</t>
  </si>
  <si>
    <t>設定ファイルの作成（認可サーバ）</t>
  </si>
  <si>
    <t>認可サーバの定義</t>
  </si>
  <si>
    <t>クライアントの認証</t>
  </si>
  <si>
    <t>*、OTH206*、OTH20701</t>
    <phoneticPr fontId="4"/>
  </si>
  <si>
    <t>クライアントのDB認証は全項目共通。
トークン有効期限についてリフレッシュトークン観点試験を実施。
また、クライアント未存在時の実装の確認としてエラーハンドリング試験を実施。</t>
    <rPh sb="9" eb="11">
      <t>ニンショウ</t>
    </rPh>
    <rPh sb="12" eb="15">
      <t>ゼンコウモク</t>
    </rPh>
    <rPh sb="15" eb="17">
      <t>キョウツウ</t>
    </rPh>
    <rPh sb="23" eb="25">
      <t>ユウコウ</t>
    </rPh>
    <rPh sb="25" eb="27">
      <t>キゲン</t>
    </rPh>
    <rPh sb="41" eb="43">
      <t>カンテン</t>
    </rPh>
    <rPh sb="43" eb="45">
      <t>シケン</t>
    </rPh>
    <rPh sb="46" eb="48">
      <t>ジッシ</t>
    </rPh>
    <rPh sb="59" eb="60">
      <t>ミ</t>
    </rPh>
    <rPh sb="60" eb="62">
      <t>ソンザイ</t>
    </rPh>
    <rPh sb="62" eb="63">
      <t>ジ</t>
    </rPh>
    <rPh sb="64" eb="66">
      <t>ジッソウ</t>
    </rPh>
    <rPh sb="67" eb="69">
      <t>カクニン</t>
    </rPh>
    <rPh sb="81" eb="83">
      <t>シケン</t>
    </rPh>
    <rPh sb="84" eb="86">
      <t>ジッシ</t>
    </rPh>
    <phoneticPr fontId="4"/>
  </si>
  <si>
    <t>リソースオーナの認証</t>
  </si>
  <si>
    <t>リソースオーナによる認証</t>
    <rPh sb="10" eb="12">
      <t>ニンショウ</t>
    </rPh>
    <phoneticPr fontId="4"/>
  </si>
  <si>
    <t>スコープごとの認可</t>
  </si>
  <si>
    <t>リソースオーナによる認可</t>
    <rPh sb="10" eb="12">
      <t>ニンカ</t>
    </rPh>
    <phoneticPr fontId="4"/>
  </si>
  <si>
    <t>リソースサーバとのアクセストークン共有方法</t>
  </si>
  <si>
    <t>連携方法によってそれぞれの正常系動作確認試験を実施。
トークンの連携とグラントタイプは直接的には影響がないため、OTH201*（DBを介した連携）以外は認可コードグラントにて実施。また、JWTを利用した連携についてはガイドラインの見直しに伴い実施対象外。</t>
    <rPh sb="0" eb="2">
      <t>レンケイ</t>
    </rPh>
    <rPh sb="2" eb="4">
      <t>ホウホウ</t>
    </rPh>
    <rPh sb="13" eb="15">
      <t>セイジョウ</t>
    </rPh>
    <rPh sb="15" eb="16">
      <t>ケイ</t>
    </rPh>
    <rPh sb="16" eb="18">
      <t>ドウサ</t>
    </rPh>
    <rPh sb="18" eb="20">
      <t>カクニン</t>
    </rPh>
    <rPh sb="20" eb="22">
      <t>シケン</t>
    </rPh>
    <rPh sb="23" eb="25">
      <t>ジッシ</t>
    </rPh>
    <rPh sb="32" eb="34">
      <t>レンケイ</t>
    </rPh>
    <rPh sb="43" eb="46">
      <t>チョクセツテキ</t>
    </rPh>
    <rPh sb="48" eb="50">
      <t>エイキョウ</t>
    </rPh>
    <rPh sb="73" eb="75">
      <t>イガイ</t>
    </rPh>
    <rPh sb="76" eb="78">
      <t>ニンカ</t>
    </rPh>
    <rPh sb="87" eb="89">
      <t>ジッシ</t>
    </rPh>
    <rPh sb="115" eb="117">
      <t>ミナオ</t>
    </rPh>
    <rPh sb="119" eb="120">
      <t>トモナ</t>
    </rPh>
    <rPh sb="121" eb="123">
      <t>ジッシ</t>
    </rPh>
    <rPh sb="123" eb="126">
      <t>タイショウガイ</t>
    </rPh>
    <phoneticPr fontId="4"/>
  </si>
  <si>
    <t>リソースサーバの実装</t>
  </si>
  <si>
    <t>設定ファイルの作成（リソースサーバ）</t>
  </si>
  <si>
    <t>リソースにアクセス可能なスコープの設定</t>
  </si>
  <si>
    <t>アクセストークンに関する設定（リソースサーバ）</t>
  </si>
  <si>
    <t>ユーザ情報の取得</t>
  </si>
  <si>
    <t>クライアントクレデンシャル（OTH20103*）の場合、@AuthenticationPrincipalがパラメータに存在しないController呼び出しを行っている。</t>
    <rPh sb="25" eb="27">
      <t>バアイ</t>
    </rPh>
    <rPh sb="59" eb="61">
      <t>ソンザイ</t>
    </rPh>
    <rPh sb="74" eb="75">
      <t>ヨ</t>
    </rPh>
    <rPh sb="76" eb="77">
      <t>ダ</t>
    </rPh>
    <rPh sb="79" eb="80">
      <t>オコナ</t>
    </rPh>
    <phoneticPr fontId="4"/>
  </si>
  <si>
    <t>クライアントの実装</t>
  </si>
  <si>
    <t>設定ファイルの作成（クライアント）</t>
  </si>
  <si>
    <t>OAuth2ClientContextFilterの適用</t>
  </si>
  <si>
    <t>OAuth2RestTemplateの設定</t>
  </si>
  <si>
    <t>リソースサーバへのアクセス</t>
  </si>
  <si>
    <t>JavaScriptを使用したリソースへのアクセス</t>
  </si>
  <si>
    <t>How to extend</t>
  </si>
  <si>
    <t>エンドポイントを介した認可サーバとリソースサーバの連携</t>
  </si>
  <si>
    <t>OTH203*</t>
    <phoneticPr fontId="4"/>
  </si>
  <si>
    <t>OTH204*</t>
    <phoneticPr fontId="4"/>
  </si>
  <si>
    <t>ガイドライン執筆対象外のため試験対象外</t>
    <rPh sb="6" eb="8">
      <t>シッピツ</t>
    </rPh>
    <rPh sb="8" eb="11">
      <t>タイショウガイ</t>
    </rPh>
    <rPh sb="14" eb="16">
      <t>シケン</t>
    </rPh>
    <rPh sb="16" eb="19">
      <t>タイショウガイ</t>
    </rPh>
    <phoneticPr fontId="4"/>
  </si>
  <si>
    <t>OTH20201</t>
    <phoneticPr fontId="4"/>
  </si>
  <si>
    <t>OTH20601</t>
    <phoneticPr fontId="4"/>
  </si>
  <si>
    <t>認可画面のカスタマイズ</t>
    <rPh sb="0" eb="2">
      <t>ニンカ</t>
    </rPh>
    <rPh sb="2" eb="4">
      <t>ガメン</t>
    </rPh>
    <phoneticPr fontId="4"/>
  </si>
  <si>
    <t>トークンの取り消し</t>
    <phoneticPr fontId="4"/>
  </si>
  <si>
    <t>有効期限超過によるトークン・認可の再発行</t>
    <rPh sb="0" eb="2">
      <t>ユウコウ</t>
    </rPh>
    <rPh sb="2" eb="4">
      <t>キゲン</t>
    </rPh>
    <rPh sb="4" eb="6">
      <t>チョウカ</t>
    </rPh>
    <rPh sb="14" eb="16">
      <t>ニンカ</t>
    </rPh>
    <rPh sb="17" eb="20">
      <t>サイハッコウ</t>
    </rPh>
    <phoneticPr fontId="4"/>
  </si>
  <si>
    <t>ユーザ情報の取得</t>
    <rPh sb="3" eb="5">
      <t>ジョウホウ</t>
    </rPh>
    <rPh sb="6" eb="8">
      <t>シュトク</t>
    </rPh>
    <phoneticPr fontId="4"/>
  </si>
  <si>
    <t>カスタマイズしたユーザ情報の取得</t>
    <rPh sb="11" eb="13">
      <t>ジョウホウ</t>
    </rPh>
    <rPh sb="14" eb="16">
      <t>シュトク</t>
    </rPh>
    <phoneticPr fontId="4"/>
  </si>
  <si>
    <t>アプリケーション層におけるユーザ情報の取得</t>
    <rPh sb="8" eb="9">
      <t>ソウ</t>
    </rPh>
    <rPh sb="16" eb="18">
      <t>ジョウホウ</t>
    </rPh>
    <rPh sb="19" eb="21">
      <t>シュトク</t>
    </rPh>
    <phoneticPr fontId="4"/>
  </si>
  <si>
    <t>Basic認証の適用</t>
    <rPh sb="5" eb="7">
      <t>ニンショウ</t>
    </rPh>
    <rPh sb="8" eb="10">
      <t>テキヨウ</t>
    </rPh>
    <phoneticPr fontId="4"/>
  </si>
  <si>
    <t>①認可の問い合わせとして認可画面が表示されること
②リソースへのアクセス結果（成功）として画面に以下が表示されること。
　・response : Success
　・token : 任意のアクセストークンのトークンID</t>
    <rPh sb="4" eb="5">
      <t>ト</t>
    </rPh>
    <rPh sb="6" eb="7">
      <t>ア</t>
    </rPh>
    <rPh sb="12" eb="14">
      <t>ニンカ</t>
    </rPh>
    <rPh sb="14" eb="16">
      <t>ガメン</t>
    </rPh>
    <rPh sb="17" eb="19">
      <t>ヒョウジ</t>
    </rPh>
    <rPh sb="36" eb="38">
      <t>ケッカ</t>
    </rPh>
    <rPh sb="39" eb="41">
      <t>セイコウ</t>
    </rPh>
    <rPh sb="45" eb="47">
      <t>ガメン</t>
    </rPh>
    <rPh sb="48" eb="50">
      <t>イカ</t>
    </rPh>
    <rPh sb="51" eb="53">
      <t>ヒョウジ</t>
    </rPh>
    <rPh sb="91" eb="93">
      <t>ニンイ</t>
    </rPh>
    <phoneticPr fontId="4"/>
  </si>
  <si>
    <t>①リソースへのアクセス結果（成功）として画面に以下が表示されること。
　・response : Success
　・token : 任意のアクセストークンのトークンID
②2回目のアクセス時に認可の問い合わせが行われないこと</t>
    <rPh sb="87" eb="89">
      <t>カイメ</t>
    </rPh>
    <rPh sb="94" eb="95">
      <t>ジ</t>
    </rPh>
    <rPh sb="105" eb="106">
      <t>オコナ</t>
    </rPh>
    <phoneticPr fontId="4"/>
  </si>
  <si>
    <t xml:space="preserve">認可コードグラントを利用した認可制御
・スコープ毎のアクセス制御
（否認 / スコープ：READ）
</t>
    <rPh sb="0" eb="2">
      <t>ニンカ</t>
    </rPh>
    <rPh sb="31" eb="33">
      <t>セイギョ</t>
    </rPh>
    <rPh sb="35" eb="37">
      <t>ヒニン</t>
    </rPh>
    <phoneticPr fontId="4"/>
  </si>
  <si>
    <t xml:space="preserve">認可コードグラントを利用した認可制御
・リソースに対する初回アクセス
・スコープ毎のアクセス制御
（許可 / スコープ：UPDATE）
</t>
    <rPh sb="0" eb="2">
      <t>ニンカ</t>
    </rPh>
    <rPh sb="26" eb="27">
      <t>タイ</t>
    </rPh>
    <rPh sb="29" eb="31">
      <t>ショカイ</t>
    </rPh>
    <phoneticPr fontId="4"/>
  </si>
  <si>
    <t xml:space="preserve">認可コードグラントを利用した認可制御
・リソースに対する初回アクセス
・スコープ毎のアクセス制御
（許可 / スコープ：DELETE）
</t>
    <rPh sb="0" eb="2">
      <t>ニンカ</t>
    </rPh>
    <rPh sb="26" eb="27">
      <t>タイ</t>
    </rPh>
    <rPh sb="29" eb="31">
      <t>ショカイ</t>
    </rPh>
    <phoneticPr fontId="4"/>
  </si>
  <si>
    <t xml:space="preserve">認可コードグラントを利用した認可制御
・リソースに対する初回アクセス
・スコープ毎のアクセス制御
（許可 / スコープ：READ）
</t>
    <rPh sb="0" eb="2">
      <t>ニンカ</t>
    </rPh>
    <rPh sb="26" eb="27">
      <t>タイ</t>
    </rPh>
    <rPh sb="29" eb="31">
      <t>ショカイ</t>
    </rPh>
    <rPh sb="51" eb="53">
      <t>キョカ</t>
    </rPh>
    <phoneticPr fontId="4"/>
  </si>
  <si>
    <t xml:space="preserve">認可コードグラントを利用した認可制御
・リソースに対する初回アクセス
・スコープ毎のアクセス制御
（許可 / スコープ：CREATE）
</t>
    <rPh sb="0" eb="2">
      <t>ニンカ</t>
    </rPh>
    <rPh sb="26" eb="27">
      <t>タイ</t>
    </rPh>
    <rPh sb="29" eb="31">
      <t>ショカイ</t>
    </rPh>
    <phoneticPr fontId="4"/>
  </si>
  <si>
    <t xml:space="preserve">認可コードグラントを利用した認可制御
・スコープ毎のアクセス制御
（否認 / スコープ：CREATE）
</t>
    <rPh sb="0" eb="2">
      <t>ニンカ</t>
    </rPh>
    <phoneticPr fontId="4"/>
  </si>
  <si>
    <t xml:space="preserve">認可コードグラントを利用した認可制御
・スコープ毎のアクセス制御
（否認 / スコープ：UPDATE）
</t>
    <rPh sb="0" eb="2">
      <t>ニンカ</t>
    </rPh>
    <phoneticPr fontId="4"/>
  </si>
  <si>
    <t xml:space="preserve">認可コードグラントを利用した認可制御
・スコープ毎のアクセス制御
（否認 / スコープ：DELETE）
</t>
    <rPh sb="0" eb="2">
      <t>ニンカ</t>
    </rPh>
    <phoneticPr fontId="4"/>
  </si>
  <si>
    <t xml:space="preserve">インプリシットグラントを利用した認可制御
・リソースに対する初回アクセス
・スコープ毎のアクセス制御
（許可 / スコープ：READ）
</t>
    <rPh sb="28" eb="29">
      <t>タイ</t>
    </rPh>
    <rPh sb="31" eb="33">
      <t>ショカイ</t>
    </rPh>
    <rPh sb="53" eb="55">
      <t>キョカ</t>
    </rPh>
    <phoneticPr fontId="4"/>
  </si>
  <si>
    <t xml:space="preserve">インプリシットグラントを利用した認可制御
・リソースに対する初回アクセス
・スコープ毎のアクセス制御
（許可 / スコープ：CREATE）
</t>
    <rPh sb="28" eb="29">
      <t>タイ</t>
    </rPh>
    <rPh sb="31" eb="33">
      <t>ショカイ</t>
    </rPh>
    <phoneticPr fontId="4"/>
  </si>
  <si>
    <t xml:space="preserve">インプリシットグラントを利用した認可制御
・リソースに対する初回アクセス
・スコープ毎のアクセス制御
（許可 / スコープ：UPDATE）
</t>
    <rPh sb="28" eb="29">
      <t>タイ</t>
    </rPh>
    <rPh sb="31" eb="33">
      <t>ショカイ</t>
    </rPh>
    <phoneticPr fontId="4"/>
  </si>
  <si>
    <t xml:space="preserve">インプリシットグラントを利用した認可制御
・リソースに対する初回アクセス
・スコープ毎のアクセス制御
（許可 / スコープ：DELETE）
</t>
    <rPh sb="28" eb="29">
      <t>タイ</t>
    </rPh>
    <rPh sb="31" eb="33">
      <t>ショカイ</t>
    </rPh>
    <phoneticPr fontId="4"/>
  </si>
  <si>
    <t xml:space="preserve">インプリシットグラントを利用した認可制御
・スコープ毎のアクセス制御
（否認 / スコープ：READ）
</t>
    <rPh sb="33" eb="35">
      <t>セイギョ</t>
    </rPh>
    <rPh sb="37" eb="39">
      <t>ヒニン</t>
    </rPh>
    <phoneticPr fontId="4"/>
  </si>
  <si>
    <t xml:space="preserve">インプリシットグラントを利用した認可制御
・スコープ毎のアクセス制御
（否認 / スコープ：CREATE）
</t>
    <phoneticPr fontId="4"/>
  </si>
  <si>
    <t xml:space="preserve">インプリシットグラントを利用した認可制御
・スコープ毎のアクセス制御
（否認 / スコープ：UPDATE）
</t>
    <phoneticPr fontId="4"/>
  </si>
  <si>
    <t xml:space="preserve">インプリシットグラントを利用した認可制御
・スコープ毎のアクセス制御
（否認 / スコープ：DELETE）
</t>
    <phoneticPr fontId="4"/>
  </si>
  <si>
    <t xml:space="preserve">クライアントクレデンシャルグラントを利用した認可制御
・リソースに対する初回アクセス
・スコープ毎のアクセス制御
（許可 / スコープ：DELETE）
</t>
    <rPh sb="34" eb="35">
      <t>タイ</t>
    </rPh>
    <rPh sb="37" eb="39">
      <t>ショカイ</t>
    </rPh>
    <phoneticPr fontId="4"/>
  </si>
  <si>
    <t xml:space="preserve">リソースオーナパスワードクレデンシャルグラントを利用した認可制御
・リソースに対する初回アクセス
・スコープ毎のアクセス制御
（許可 / スコープ：DELETE）
</t>
    <rPh sb="40" eb="41">
      <t>タイ</t>
    </rPh>
    <rPh sb="43" eb="45">
      <t>ショカイ</t>
    </rPh>
    <phoneticPr fontId="4"/>
  </si>
  <si>
    <t xml:space="preserve">クライアントクレデンシャルグラントを利用した認可制御
・スコープ毎のアクセス制御
（許可 / スコープ：READ）
</t>
    <rPh sb="43" eb="45">
      <t>キョカ</t>
    </rPh>
    <phoneticPr fontId="4"/>
  </si>
  <si>
    <t xml:space="preserve">クライアントクレデンシャルグラントを利用した認可制御
・スコープ毎のアクセス制御
（許可 / スコープ：CREATE）
</t>
    <phoneticPr fontId="4"/>
  </si>
  <si>
    <t xml:space="preserve">クライアントクレデンシャルグラントを利用した認可制御
・スコープ毎のアクセス制御
（許可 / スコープ：UPDATE）
</t>
    <phoneticPr fontId="4"/>
  </si>
  <si>
    <t>①リソースへのアクセス結果（成功）として画面に以下が表示されること。
　・response : Success
　・token : 任意のアクセストークンのトークンID</t>
    <rPh sb="11" eb="13">
      <t>ケッカ</t>
    </rPh>
    <rPh sb="14" eb="16">
      <t>セイコウ</t>
    </rPh>
    <rPh sb="20" eb="22">
      <t>ガメン</t>
    </rPh>
    <rPh sb="23" eb="25">
      <t>イカ</t>
    </rPh>
    <rPh sb="26" eb="28">
      <t>ヒョウジ</t>
    </rPh>
    <rPh sb="66" eb="68">
      <t>ニンイ</t>
    </rPh>
    <phoneticPr fontId="4"/>
  </si>
  <si>
    <t xml:space="preserve">リソースオーナパスワードクレデンシャルグラントを利用した認可制御
・スコープ毎のアクセス制御
（許可 / スコープ：READ）
</t>
    <rPh sb="49" eb="51">
      <t>キョカ</t>
    </rPh>
    <phoneticPr fontId="4"/>
  </si>
  <si>
    <t xml:space="preserve">リソースオーナパスワードクレデンシャルグラントを利用した認可制御
・スコープ毎のアクセス制御
（許可 / スコープ：CREATE）
</t>
  </si>
  <si>
    <t xml:space="preserve">リソースオーナパスワードクレデンシャルグラントを利用した認可制御
・スコープ毎のアクセス制御
（許可 / スコープ：UPDATE）
</t>
  </si>
  <si>
    <t xml:space="preserve">[目的]
　認可サーバ・リソースサーバ間でアクセストークンがJWTを介して連携する設定において以下を確認
　　① リソースに対するアクセスが可能なこと
[補足]
　本項における試験条件は以下とする。
　　・認可サーバ・リソースサーバ間のアクセストークンの連携方法・・・JWTによる連携
</t>
    <rPh sb="1" eb="3">
      <t>モクテキ</t>
    </rPh>
    <rPh sb="34" eb="35">
      <t>カイ</t>
    </rPh>
    <rPh sb="41" eb="43">
      <t>セッテイ</t>
    </rPh>
    <rPh sb="62" eb="63">
      <t>タイ</t>
    </rPh>
    <rPh sb="78" eb="80">
      <t>ホソク</t>
    </rPh>
    <rPh sb="83" eb="85">
      <t>ホンコウ</t>
    </rPh>
    <rPh sb="89" eb="91">
      <t>シケン</t>
    </rPh>
    <rPh sb="91" eb="93">
      <t>ジョウケン</t>
    </rPh>
    <rPh sb="94" eb="96">
      <t>イカ</t>
    </rPh>
    <rPh sb="104" eb="106">
      <t>ニンカ</t>
    </rPh>
    <rPh sb="117" eb="118">
      <t>カン</t>
    </rPh>
    <rPh sb="128" eb="130">
      <t>レンケイ</t>
    </rPh>
    <rPh sb="130" eb="132">
      <t>ホウホウ</t>
    </rPh>
    <rPh sb="141" eb="143">
      <t>レンケイ</t>
    </rPh>
    <phoneticPr fontId="4"/>
  </si>
  <si>
    <t>スコープの絞込み
・認可画面における絞込み
　クライント：全てのスコープ
　サーバ　 ：全てのスコープ</t>
    <rPh sb="5" eb="7">
      <t>シボリコ</t>
    </rPh>
    <rPh sb="11" eb="13">
      <t>ニンカ</t>
    </rPh>
    <rPh sb="13" eb="15">
      <t>ガメン</t>
    </rPh>
    <rPh sb="19" eb="21">
      <t>シボリコ</t>
    </rPh>
    <rPh sb="30" eb="31">
      <t>スベ</t>
    </rPh>
    <phoneticPr fontId="4"/>
  </si>
  <si>
    <t>スコープの絞込み
・認可画面における絞込み
　クライント：一部のスコープ
　サーバ　 ：全てのスコープ</t>
    <rPh sb="5" eb="7">
      <t>シボリコ</t>
    </rPh>
    <rPh sb="30" eb="32">
      <t>イチブ</t>
    </rPh>
    <phoneticPr fontId="4"/>
  </si>
  <si>
    <t xml:space="preserve">①クライアントよりリソースへアクセスすること。
</t>
    <phoneticPr fontId="4"/>
  </si>
  <si>
    <t xml:space="preserve">①リソースへのアクセス結果（成功）として画面に以下が表示されること。
　・response : Success
　・token : 任意のアクセストークンのトークンID
②スコープの絞込み結果として認可画面に全てのスコープが表示されること。
</t>
    <rPh sb="91" eb="93">
      <t>シボリコ</t>
    </rPh>
    <rPh sb="94" eb="96">
      <t>ケッカ</t>
    </rPh>
    <rPh sb="99" eb="101">
      <t>ニンカ</t>
    </rPh>
    <rPh sb="101" eb="103">
      <t>ガメン</t>
    </rPh>
    <rPh sb="104" eb="105">
      <t>スベ</t>
    </rPh>
    <rPh sb="112" eb="114">
      <t>ヒョウジ</t>
    </rPh>
    <phoneticPr fontId="4"/>
  </si>
  <si>
    <t xml:space="preserve">①リソースへのアクセス結果（成功）として画面に以下が表示されること。
　・response : Success
　・token : 任意のアクセストークンのトークンID
②スコープの絞込み結果として認可画面にクライアントから指定したスコープが表示されること。
</t>
    <rPh sb="91" eb="93">
      <t>シボリコ</t>
    </rPh>
    <rPh sb="94" eb="96">
      <t>ケッカ</t>
    </rPh>
    <rPh sb="99" eb="101">
      <t>ニンカ</t>
    </rPh>
    <rPh sb="101" eb="103">
      <t>ガメン</t>
    </rPh>
    <rPh sb="121" eb="123">
      <t>ヒョウジ</t>
    </rPh>
    <phoneticPr fontId="4"/>
  </si>
  <si>
    <t>トークンの再発行
アクセストークンの有効期限内</t>
    <rPh sb="5" eb="8">
      <t>サイハッコウ</t>
    </rPh>
    <rPh sb="19" eb="21">
      <t>ユウコウ</t>
    </rPh>
    <rPh sb="21" eb="23">
      <t>キゲン</t>
    </rPh>
    <rPh sb="23" eb="24">
      <t>ナイ</t>
    </rPh>
    <phoneticPr fontId="4"/>
  </si>
  <si>
    <t>トークンの再発行
アクセストークンの有効期限超過</t>
    <rPh sb="5" eb="8">
      <t>サイハッコウ</t>
    </rPh>
    <rPh sb="19" eb="21">
      <t>ユウコウ</t>
    </rPh>
    <rPh sb="21" eb="23">
      <t>キゲン</t>
    </rPh>
    <rPh sb="23" eb="25">
      <t>チョウカ</t>
    </rPh>
    <phoneticPr fontId="4"/>
  </si>
  <si>
    <t>トークンの再発行
リフレッシュトークン有効期限超過</t>
    <rPh sb="20" eb="22">
      <t>ユウコウ</t>
    </rPh>
    <rPh sb="22" eb="24">
      <t>キゲン</t>
    </rPh>
    <rPh sb="24" eb="26">
      <t>チョウカ</t>
    </rPh>
    <phoneticPr fontId="4"/>
  </si>
  <si>
    <t>トークンの再発行
認可情報有効期限超過</t>
    <rPh sb="10" eb="12">
      <t>ニンカ</t>
    </rPh>
    <rPh sb="12" eb="14">
      <t>ジョウホウ</t>
    </rPh>
    <rPh sb="14" eb="16">
      <t>ユウコウ</t>
    </rPh>
    <rPh sb="16" eb="18">
      <t>キゲン</t>
    </rPh>
    <rPh sb="18" eb="20">
      <t>チョウカ</t>
    </rPh>
    <phoneticPr fontId="4"/>
  </si>
  <si>
    <t>同上</t>
    <rPh sb="0" eb="2">
      <t>ドウジョウ</t>
    </rPh>
    <phoneticPr fontId="4"/>
  </si>
  <si>
    <t>①リソースへのアクセス結果（成功）として画面に以下が表示されること。
　・response : Success
　・token : 任意のアクセストークンのトークンID
②初回リクエスト時と再リクエスト時でアクセストークンが等しいこと</t>
    <rPh sb="86" eb="88">
      <t>ショカイ</t>
    </rPh>
    <rPh sb="93" eb="94">
      <t>ジ</t>
    </rPh>
    <rPh sb="95" eb="96">
      <t>サイ</t>
    </rPh>
    <rPh sb="101" eb="102">
      <t>ジ</t>
    </rPh>
    <rPh sb="112" eb="113">
      <t>ヒトシ</t>
    </rPh>
    <phoneticPr fontId="4"/>
  </si>
  <si>
    <t>①リソースへのアクセス結果（成功）として画面に以下が表示されること。
　・response : Success
　・token : 任意のアクセストークンのトークンID
②初回リクエスト時と再リクエスト時でアクセストークンが異なること</t>
    <rPh sb="86" eb="88">
      <t>ショカイ</t>
    </rPh>
    <rPh sb="93" eb="94">
      <t>ジ</t>
    </rPh>
    <rPh sb="95" eb="96">
      <t>サイ</t>
    </rPh>
    <rPh sb="101" eb="102">
      <t>ジ</t>
    </rPh>
    <rPh sb="112" eb="113">
      <t>コト</t>
    </rPh>
    <phoneticPr fontId="4"/>
  </si>
  <si>
    <t>①リソースへのアクセス結果（成功）として画面に以下が表示されること。
　・response : Success
　・token : 任意のアクセストークンのトークンID
②認可画面が2度表示されること。
③初回リクエスト時と再リクエスト時でアクセストークンが異なること</t>
    <rPh sb="86" eb="88">
      <t>ニンカ</t>
    </rPh>
    <rPh sb="88" eb="90">
      <t>ガメン</t>
    </rPh>
    <rPh sb="92" eb="93">
      <t>ド</t>
    </rPh>
    <rPh sb="93" eb="95">
      <t>ヒョウジ</t>
    </rPh>
    <rPh sb="103" eb="105">
      <t>ショカイ</t>
    </rPh>
    <rPh sb="110" eb="111">
      <t>ジ</t>
    </rPh>
    <rPh sb="112" eb="113">
      <t>サイ</t>
    </rPh>
    <rPh sb="118" eb="119">
      <t>ジ</t>
    </rPh>
    <rPh sb="129" eb="130">
      <t>コト</t>
    </rPh>
    <phoneticPr fontId="4"/>
  </si>
  <si>
    <t>①リソースへのアクセス結果（成功）として画面に以下が表示されること。
　・response : Success
　・token : 任意のアクセストークンのトークンID
③１回目と2回目のアクセスで、アクセストークンが変わっていること</t>
    <rPh sb="87" eb="89">
      <t>カイメ</t>
    </rPh>
    <rPh sb="91" eb="93">
      <t>カイメ</t>
    </rPh>
    <rPh sb="109" eb="110">
      <t>カ</t>
    </rPh>
    <phoneticPr fontId="4"/>
  </si>
  <si>
    <t>スコープ指定による認可</t>
    <phoneticPr fontId="4"/>
  </si>
  <si>
    <t>一括指定による認可</t>
    <phoneticPr fontId="4"/>
  </si>
  <si>
    <t xml:space="preserve">①アクセストークンの有効期限を長い時間に設定すること。
</t>
    <rPh sb="10" eb="12">
      <t>ユウコウ</t>
    </rPh>
    <rPh sb="12" eb="14">
      <t>キゲン</t>
    </rPh>
    <rPh sb="15" eb="16">
      <t>ナガ</t>
    </rPh>
    <rPh sb="17" eb="19">
      <t>ジカン</t>
    </rPh>
    <rPh sb="20" eb="22">
      <t>セッテイ</t>
    </rPh>
    <phoneticPr fontId="4"/>
  </si>
  <si>
    <t xml:space="preserve">①クライアントよりリソースへアクセスすること。
</t>
    <phoneticPr fontId="4"/>
  </si>
  <si>
    <t>①認可画面でスコープ別の指定が行えること</t>
    <rPh sb="1" eb="3">
      <t>ニンカ</t>
    </rPh>
    <rPh sb="3" eb="5">
      <t>ガメン</t>
    </rPh>
    <rPh sb="10" eb="11">
      <t>ベツ</t>
    </rPh>
    <rPh sb="12" eb="14">
      <t>シテイ</t>
    </rPh>
    <rPh sb="15" eb="16">
      <t>オコナ</t>
    </rPh>
    <phoneticPr fontId="4"/>
  </si>
  <si>
    <t>①認可画面で一括での指定となること</t>
    <phoneticPr fontId="4"/>
  </si>
  <si>
    <t xml:space="preserve">[目的]
　トークンの再発行確認として以下を確認
　　① アクセストークン有効期限内の場合、同じアクセストークンが使用いまわされること
　　② 認可有効期限内の場合、再度リソースオーナに対する認可の問い合わせを行うことなくアクセストークンが再発行されること
　　③ 認可有効期限を超過した場合、リソースオーナに対して認可の問い合わせを行うこと
[補足]
　本項における試験条件は以下とする。
　　・認可サーバ・リソースサーバ間のアクセストークンの連携方法・・・HTTPによる連携 （本サーバ構成で認可の有効期限を短くしているため）
　＜有効期限の長さの関係＞
　　（短い）　　アクセストークン　＜　リフレッシュトークン　＜　認可　　（長い）
</t>
    <rPh sb="1" eb="3">
      <t>モクテキ</t>
    </rPh>
    <rPh sb="11" eb="14">
      <t>サイハッコウ</t>
    </rPh>
    <rPh sb="14" eb="16">
      <t>カクニン</t>
    </rPh>
    <rPh sb="19" eb="21">
      <t>イカ</t>
    </rPh>
    <rPh sb="37" eb="39">
      <t>ユウコウ</t>
    </rPh>
    <rPh sb="39" eb="41">
      <t>キゲン</t>
    </rPh>
    <rPh sb="41" eb="42">
      <t>ナイ</t>
    </rPh>
    <rPh sb="43" eb="45">
      <t>バアイ</t>
    </rPh>
    <rPh sb="46" eb="47">
      <t>オナ</t>
    </rPh>
    <rPh sb="57" eb="59">
      <t>シヨウ</t>
    </rPh>
    <rPh sb="72" eb="74">
      <t>ニンカ</t>
    </rPh>
    <rPh sb="74" eb="76">
      <t>ユウコウ</t>
    </rPh>
    <rPh sb="76" eb="78">
      <t>キゲン</t>
    </rPh>
    <rPh sb="78" eb="79">
      <t>ナイ</t>
    </rPh>
    <rPh sb="80" eb="82">
      <t>バアイ</t>
    </rPh>
    <rPh sb="83" eb="85">
      <t>サイド</t>
    </rPh>
    <rPh sb="93" eb="94">
      <t>タイ</t>
    </rPh>
    <rPh sb="96" eb="98">
      <t>ニンカ</t>
    </rPh>
    <rPh sb="99" eb="100">
      <t>ト</t>
    </rPh>
    <rPh sb="101" eb="102">
      <t>ア</t>
    </rPh>
    <rPh sb="105" eb="106">
      <t>オコナ</t>
    </rPh>
    <rPh sb="120" eb="123">
      <t>サイハッコウ</t>
    </rPh>
    <rPh sb="133" eb="135">
      <t>ニンカ</t>
    </rPh>
    <rPh sb="135" eb="137">
      <t>ユウコウ</t>
    </rPh>
    <rPh sb="137" eb="139">
      <t>キゲン</t>
    </rPh>
    <rPh sb="140" eb="142">
      <t>チョウカ</t>
    </rPh>
    <rPh sb="144" eb="146">
      <t>バアイ</t>
    </rPh>
    <rPh sb="174" eb="176">
      <t>ホソク</t>
    </rPh>
    <rPh sb="242" eb="243">
      <t>ホン</t>
    </rPh>
    <rPh sb="246" eb="248">
      <t>コウセイ</t>
    </rPh>
    <rPh sb="249" eb="251">
      <t>ニンカ</t>
    </rPh>
    <rPh sb="252" eb="254">
      <t>ユウコウ</t>
    </rPh>
    <rPh sb="254" eb="256">
      <t>キゲン</t>
    </rPh>
    <rPh sb="257" eb="258">
      <t>ミジカ</t>
    </rPh>
    <phoneticPr fontId="4"/>
  </si>
  <si>
    <t>エンドポイントにおけるBasic認証の適用</t>
    <phoneticPr fontId="4"/>
  </si>
  <si>
    <t>エンドポイントにおけるBasic認証の適用</t>
    <phoneticPr fontId="4"/>
  </si>
  <si>
    <t xml:space="preserve">①Spring Security OAuthデフォルトの認可画面を使用していること
②クライアントに対する認可が登録されていないこと。
</t>
    <phoneticPr fontId="4"/>
  </si>
  <si>
    <t xml:space="preserve">①スコープ毎の認可が行えるよう認可画面のカスタマイズを行っていること
②クライアントに対する認可が登録されていないこと。
</t>
    <rPh sb="5" eb="6">
      <t>ゴト</t>
    </rPh>
    <rPh sb="7" eb="9">
      <t>ニンカ</t>
    </rPh>
    <rPh sb="10" eb="11">
      <t>オコナ</t>
    </rPh>
    <rPh sb="15" eb="17">
      <t>ニンカ</t>
    </rPh>
    <rPh sb="17" eb="19">
      <t>ガメン</t>
    </rPh>
    <rPh sb="27" eb="28">
      <t>オコナ</t>
    </rPh>
    <phoneticPr fontId="4"/>
  </si>
  <si>
    <t xml:space="preserve">[目的]
　アクセストークンの取り消し確認として以下を確認
　　① アクセストークンの取り消しが正常終了すること
　　② 取り消しを行った場合、次回アクセス時にアクセストークンの再発行が行われること
[補足]
</t>
    <rPh sb="1" eb="3">
      <t>モクテキ</t>
    </rPh>
    <rPh sb="15" eb="16">
      <t>ト</t>
    </rPh>
    <rPh sb="17" eb="18">
      <t>ケ</t>
    </rPh>
    <rPh sb="19" eb="21">
      <t>カクニン</t>
    </rPh>
    <rPh sb="24" eb="26">
      <t>イカ</t>
    </rPh>
    <rPh sb="48" eb="50">
      <t>セイジョウ</t>
    </rPh>
    <rPh sb="50" eb="52">
      <t>シュウリョウ</t>
    </rPh>
    <rPh sb="61" eb="62">
      <t>ト</t>
    </rPh>
    <rPh sb="63" eb="64">
      <t>ケ</t>
    </rPh>
    <rPh sb="66" eb="67">
      <t>オコナ</t>
    </rPh>
    <rPh sb="69" eb="71">
      <t>バアイ</t>
    </rPh>
    <rPh sb="89" eb="92">
      <t>サイハッコウ</t>
    </rPh>
    <rPh sb="93" eb="94">
      <t>オコナ</t>
    </rPh>
    <phoneticPr fontId="4"/>
  </si>
  <si>
    <t>[目的]
　エンドポイントに適用したBasic認証の確認として以下を確認
　　① エンドポイントへのアクセスが行えること
　　① アプリケーション層にて認証情報の取得が行えること
[補足]
　本試験は OTH20601001 でそれぞれ同時消化を行う</t>
    <rPh sb="14" eb="16">
      <t>テキヨウ</t>
    </rPh>
    <rPh sb="23" eb="25">
      <t>ニンショウ</t>
    </rPh>
    <rPh sb="55" eb="56">
      <t>オコナ</t>
    </rPh>
    <rPh sb="73" eb="74">
      <t>ソウ</t>
    </rPh>
    <rPh sb="76" eb="78">
      <t>ニンショウ</t>
    </rPh>
    <rPh sb="78" eb="80">
      <t>ジョウホウ</t>
    </rPh>
    <rPh sb="81" eb="83">
      <t>シュトク</t>
    </rPh>
    <rPh sb="84" eb="85">
      <t>オコナ</t>
    </rPh>
    <phoneticPr fontId="4"/>
  </si>
  <si>
    <t>OTH21002</t>
    <phoneticPr fontId="4"/>
  </si>
  <si>
    <t>OTH21001</t>
    <phoneticPr fontId="4"/>
  </si>
  <si>
    <t>複数リソースオーナの認可による複数ブラウザ操作
同一クライアント、かつ
異なるリソースオーナのリソースへのアクセス</t>
    <rPh sb="0" eb="2">
      <t>フクスウ</t>
    </rPh>
    <rPh sb="10" eb="12">
      <t>ニンカ</t>
    </rPh>
    <rPh sb="15" eb="17">
      <t>フクスウ</t>
    </rPh>
    <rPh sb="21" eb="23">
      <t>ソウサ</t>
    </rPh>
    <rPh sb="25" eb="27">
      <t>ドウイツ</t>
    </rPh>
    <rPh sb="37" eb="38">
      <t>コト</t>
    </rPh>
    <phoneticPr fontId="4"/>
  </si>
  <si>
    <t>複数リソースオーナの認可による複数ブラウザ操作
異なるクライアント、かつ
同一リソースオーナのリソースへのアクセス</t>
    <rPh sb="0" eb="2">
      <t>フクスウ</t>
    </rPh>
    <rPh sb="10" eb="12">
      <t>ニンカ</t>
    </rPh>
    <rPh sb="15" eb="17">
      <t>フクスウ</t>
    </rPh>
    <rPh sb="21" eb="23">
      <t>ソウサ</t>
    </rPh>
    <rPh sb="25" eb="26">
      <t>コト</t>
    </rPh>
    <rPh sb="38" eb="40">
      <t>ドウイツ</t>
    </rPh>
    <phoneticPr fontId="4"/>
  </si>
  <si>
    <t>①ブラウザ1およびブラウザ2でどちらもリソースへのアクセス結果（成功）として画面に以下が表示されること。
　・response : Success
　・token : 任意のアクセストークンのトークンID</t>
    <phoneticPr fontId="4"/>
  </si>
  <si>
    <t>複数ユーザ操作によるリソースアクセス</t>
    <rPh sb="0" eb="2">
      <t>フクスウ</t>
    </rPh>
    <rPh sb="5" eb="7">
      <t>ソウサ</t>
    </rPh>
    <phoneticPr fontId="4"/>
  </si>
  <si>
    <t xml:space="preserve">[目的]
　複数ユーザ操作によるリソースアクセス時の動作確認として以下を確認
　　① 同一クライアント、かつ異なるリソースオーナのリソースへのアクセスが可能なこと
　　② 異なるクライアント、かつ同一リソースオーナのリソースへのアクセスが可能なこと
[補足]
　本項における試験条件は以下とする。
　　・認可サーバ・リソースサーバ間のアクセストークンの連携方法・・・共有DBによる連携
　　・リソースに対する認可・・・スコープ（READ/CREATE/UPDATE/DELETE）毎
</t>
    <rPh sb="1" eb="3">
      <t>モクテキ</t>
    </rPh>
    <rPh sb="24" eb="25">
      <t>ジ</t>
    </rPh>
    <rPh sb="26" eb="28">
      <t>ドウサ</t>
    </rPh>
    <rPh sb="28" eb="30">
      <t>カクニン</t>
    </rPh>
    <rPh sb="33" eb="35">
      <t>イカ</t>
    </rPh>
    <rPh sb="76" eb="78">
      <t>カノウ</t>
    </rPh>
    <rPh sb="127" eb="129">
      <t>ホソク</t>
    </rPh>
    <rPh sb="132" eb="134">
      <t>ホンコウ</t>
    </rPh>
    <rPh sb="138" eb="140">
      <t>シケン</t>
    </rPh>
    <rPh sb="140" eb="142">
      <t>ジョウケン</t>
    </rPh>
    <rPh sb="143" eb="145">
      <t>イカ</t>
    </rPh>
    <rPh sb="153" eb="155">
      <t>ニンカ</t>
    </rPh>
    <rPh sb="166" eb="167">
      <t>カン</t>
    </rPh>
    <rPh sb="177" eb="179">
      <t>レンケイ</t>
    </rPh>
    <rPh sb="179" eb="181">
      <t>ホウホウ</t>
    </rPh>
    <rPh sb="184" eb="186">
      <t>キョウユウ</t>
    </rPh>
    <rPh sb="191" eb="193">
      <t>レンケイ</t>
    </rPh>
    <phoneticPr fontId="4"/>
  </si>
  <si>
    <t xml:space="preserve">[目的]
　エラーハンドリングの動作確認を確認
[補足]
</t>
    <rPh sb="1" eb="3">
      <t>モクテキ</t>
    </rPh>
    <rPh sb="16" eb="18">
      <t>ドウサ</t>
    </rPh>
    <rPh sb="18" eb="20">
      <t>カクニン</t>
    </rPh>
    <rPh sb="26" eb="28">
      <t>ホソク</t>
    </rPh>
    <phoneticPr fontId="4"/>
  </si>
  <si>
    <t>エラーハンドリング
トークンエンドポイントアクセス時にクライアント認証エラー</t>
    <rPh sb="26" eb="27">
      <t>ジ</t>
    </rPh>
    <rPh sb="34" eb="36">
      <t>ニンショウ</t>
    </rPh>
    <phoneticPr fontId="4"/>
  </si>
  <si>
    <t>エラーハンドリング
トークンエンドポイントアクセス時にクライアントID未存在エラー</t>
    <rPh sb="26" eb="27">
      <t>ジ</t>
    </rPh>
    <phoneticPr fontId="4"/>
  </si>
  <si>
    <t>エラーハンドリング
トークンエンドポイントアクセス時にリダイレクトURL不一致エラー</t>
    <rPh sb="26" eb="27">
      <t>ジ</t>
    </rPh>
    <rPh sb="37" eb="40">
      <t>フイッチ</t>
    </rPh>
    <phoneticPr fontId="4"/>
  </si>
  <si>
    <t xml:space="preserve">①クライアントよりリソースへアクセスすること。
②リソースオーナ認証画面において誤った情報を入力すること。
</t>
    <rPh sb="32" eb="34">
      <t>ニンショウ</t>
    </rPh>
    <rPh sb="34" eb="36">
      <t>ガメン</t>
    </rPh>
    <rPh sb="40" eb="41">
      <t>アヤマ</t>
    </rPh>
    <rPh sb="43" eb="45">
      <t>ジョウホウ</t>
    </rPh>
    <rPh sb="46" eb="48">
      <t>ニュウリョク</t>
    </rPh>
    <phoneticPr fontId="4"/>
  </si>
  <si>
    <t xml:space="preserve">①クライアントよりリソースへアクセスすること。
②アクセス時に不正なクライアントIDを指定すること、
</t>
    <rPh sb="29" eb="30">
      <t>ジ</t>
    </rPh>
    <rPh sb="31" eb="33">
      <t>フセイ</t>
    </rPh>
    <rPh sb="43" eb="45">
      <t>シテイ</t>
    </rPh>
    <phoneticPr fontId="4"/>
  </si>
  <si>
    <t>OTH20901</t>
    <phoneticPr fontId="4"/>
  </si>
  <si>
    <t>OTH21101</t>
    <phoneticPr fontId="4"/>
  </si>
  <si>
    <t>OTH21201</t>
    <phoneticPr fontId="4"/>
  </si>
  <si>
    <t>[補足]
　　試験 OTH21001001 は OTH20101002と同時消化を行う
　　試験 OTH21001003 は OTH20103002と同時消化を行う
　　試験 OTH21001004 は OTH20101001と同時消化を行う
　　試験 OTH21002001 は OTH20301001と同時消化を行う</t>
    <rPh sb="1" eb="3">
      <t>ホソク</t>
    </rPh>
    <phoneticPr fontId="4"/>
  </si>
  <si>
    <t>アプリケーション層におけるユーザ情報の取得
リソースオーナのユーザ情報取得（String）</t>
    <phoneticPr fontId="4"/>
  </si>
  <si>
    <t>アプリケーション層におけるユーザ情報の取得
クライアント情報取得（String）</t>
    <phoneticPr fontId="4"/>
  </si>
  <si>
    <t>アプリケーション層におけるユーザ情報の取得
リソースオーナのユーザ情報取得（OAuth2Authentication）</t>
    <phoneticPr fontId="4"/>
  </si>
  <si>
    <t>正常</t>
    <phoneticPr fontId="4"/>
  </si>
  <si>
    <t>アプリケーション層におけるユーザ情報の取得
リソースオーナのユーザ情報取得（UserDetails）</t>
    <phoneticPr fontId="4"/>
  </si>
  <si>
    <t xml:space="preserve">①クライアントよりリソースへアクセスすること。
</t>
    <phoneticPr fontId="4"/>
  </si>
  <si>
    <t>JUnit:○</t>
    <phoneticPr fontId="4"/>
  </si>
  <si>
    <t>①リソースサーバのアプリケーション層にてクライアントIDの取得が行えること
②リソースサーバがレスポンス返却後、画面に以下が表示されること。
　・name : testClient</t>
    <rPh sb="17" eb="18">
      <t>ソウ</t>
    </rPh>
    <rPh sb="29" eb="31">
      <t>シュトク</t>
    </rPh>
    <rPh sb="32" eb="33">
      <t>オコナ</t>
    </rPh>
    <phoneticPr fontId="4"/>
  </si>
  <si>
    <t>①リソースサーバのアプリケーション層にてクライアント情報の取得が行えること
②リソースサーバがレスポンス返却後、画面に以下が表示されること。
　・name : testClient</t>
    <rPh sb="17" eb="18">
      <t>ソウ</t>
    </rPh>
    <rPh sb="26" eb="28">
      <t>ジョウホウ</t>
    </rPh>
    <rPh sb="29" eb="31">
      <t>シュトク</t>
    </rPh>
    <rPh sb="32" eb="33">
      <t>オコナ</t>
    </rPh>
    <phoneticPr fontId="4"/>
  </si>
  <si>
    <t>エラーハンドリング
認可エンドポイントアクセス時にリソースオーナ認証エラー</t>
    <rPh sb="11" eb="13">
      <t>ニンカ</t>
    </rPh>
    <rPh sb="24" eb="25">
      <t>ジ</t>
    </rPh>
    <rPh sb="33" eb="35">
      <t>ニンショウ</t>
    </rPh>
    <phoneticPr fontId="4"/>
  </si>
  <si>
    <t>①クライアントよりリソースへアクセスすること。
②アクセス時に不正なクライアントシークレットを指定すること、</t>
    <phoneticPr fontId="4"/>
  </si>
  <si>
    <t>松田祐輔</t>
    <rPh sb="0" eb="2">
      <t>マツダ</t>
    </rPh>
    <rPh sb="2" eb="4">
      <t>ユウスケ</t>
    </rPh>
    <phoneticPr fontId="4"/>
  </si>
  <si>
    <t>HTTPS環境における認可制御</t>
    <rPh sb="5" eb="7">
      <t>カンキョウ</t>
    </rPh>
    <rPh sb="11" eb="13">
      <t>ニンカ</t>
    </rPh>
    <rPh sb="13" eb="15">
      <t>セイギョ</t>
    </rPh>
    <phoneticPr fontId="4"/>
  </si>
  <si>
    <t>HTTPS対応</t>
    <rPh sb="5" eb="7">
      <t>タイオウ</t>
    </rPh>
    <phoneticPr fontId="4"/>
  </si>
  <si>
    <t>HTTPS対応</t>
    <rPh sb="5" eb="7">
      <t>タイオウ</t>
    </rPh>
    <phoneticPr fontId="4"/>
  </si>
  <si>
    <t>Selenium:○</t>
  </si>
  <si>
    <t>[目的]
　HTTPS環境においてOAuth 2.0の認可フローが正常に行えることを確認
[補足]
　本項における試験条件は以下とする。
　　・Web Server : Apache 2.4 （mod_ssl、mod_proxy）
　　・AP Server : Tomcat 8.0
　　・DB Server : PostgreSQL 9</t>
    <rPh sb="1" eb="3">
      <t>モクテキ</t>
    </rPh>
    <rPh sb="11" eb="13">
      <t>カンキョウ</t>
    </rPh>
    <rPh sb="27" eb="29">
      <t>ニンカ</t>
    </rPh>
    <rPh sb="33" eb="35">
      <t>セイジョウ</t>
    </rPh>
    <rPh sb="36" eb="37">
      <t>オコナ</t>
    </rPh>
    <rPh sb="42" eb="44">
      <t>カクニン</t>
    </rPh>
    <rPh sb="47" eb="49">
      <t>ホソク</t>
    </rPh>
    <rPh sb="52" eb="54">
      <t>ホンコウ</t>
    </rPh>
    <rPh sb="58" eb="60">
      <t>シケン</t>
    </rPh>
    <rPh sb="60" eb="62">
      <t>ジョウケン</t>
    </rPh>
    <rPh sb="63" eb="65">
      <t>イカ</t>
    </rPh>
    <phoneticPr fontId="4"/>
  </si>
  <si>
    <t>①動作環境にHTTPSが適用されていること。</t>
    <rPh sb="1" eb="3">
      <t>ドウサ</t>
    </rPh>
    <rPh sb="3" eb="5">
      <t>カンキョウ</t>
    </rPh>
    <rPh sb="12" eb="14">
      <t>テキヨウ</t>
    </rPh>
    <phoneticPr fontId="4"/>
  </si>
  <si>
    <t>①OTH201 ～ OTH212を実施する。</t>
    <rPh sb="17" eb="19">
      <t>ジッシ</t>
    </rPh>
    <phoneticPr fontId="4"/>
  </si>
  <si>
    <t>①全てのテストが正常終了すること。</t>
    <rPh sb="1" eb="2">
      <t>スベ</t>
    </rPh>
    <rPh sb="8" eb="10">
      <t>セイジョウ</t>
    </rPh>
    <rPh sb="10" eb="12">
      <t>シュウリョウ</t>
    </rPh>
    <phoneticPr fontId="4"/>
  </si>
  <si>
    <t>同一クライアント、かつ
同一リソースオーナの異なる認可サーバへのアクセス</t>
    <rPh sb="0" eb="2">
      <t>ドウイツ</t>
    </rPh>
    <rPh sb="12" eb="14">
      <t>ドウイツ</t>
    </rPh>
    <rPh sb="22" eb="23">
      <t>コト</t>
    </rPh>
    <rPh sb="25" eb="27">
      <t>ニンカ</t>
    </rPh>
    <phoneticPr fontId="4"/>
  </si>
  <si>
    <t>①リソースオーナ認証失敗後、再度認証画面が表示さえること</t>
    <rPh sb="8" eb="10">
      <t>ニンショウ</t>
    </rPh>
    <rPh sb="10" eb="12">
      <t>シッパイ</t>
    </rPh>
    <rPh sb="12" eb="13">
      <t>ゴ</t>
    </rPh>
    <rPh sb="14" eb="16">
      <t>サイド</t>
    </rPh>
    <rPh sb="16" eb="18">
      <t>ニンショウ</t>
    </rPh>
    <rPh sb="18" eb="20">
      <t>ガメン</t>
    </rPh>
    <rPh sb="21" eb="23">
      <t>ヒョウジ</t>
    </rPh>
    <phoneticPr fontId="4"/>
  </si>
  <si>
    <t>①リソースサーバがレスポンス返却後、コンソールに以下のException、メッセージが出力されること。
　・Message：Invalid redirect
　・Exception：org.springframework.security.oauth2.common.exceptions.RedirectMismatchException</t>
    <rPh sb="24" eb="26">
      <t>イカ</t>
    </rPh>
    <rPh sb="43" eb="45">
      <t>シュツリョク</t>
    </rPh>
    <phoneticPr fontId="4"/>
  </si>
  <si>
    <t>①ブラウザ１でスコープ（READ）でリソースへアクセスすること
②リソースオーナの認証、認可（READ許容）を行うこと。
③ブラウザ２でスコープ（CREATE）でリソースへアクセスすること
④リソースオーナの認証、認可（CREATE許容）を行うこと。</t>
    <rPh sb="41" eb="43">
      <t>ニンショウ</t>
    </rPh>
    <rPh sb="44" eb="46">
      <t>ニンカ</t>
    </rPh>
    <rPh sb="51" eb="53">
      <t>キョヨウ</t>
    </rPh>
    <rPh sb="55" eb="56">
      <t>オコナ</t>
    </rPh>
    <phoneticPr fontId="4"/>
  </si>
  <si>
    <r>
      <rPr>
        <sz val="20"/>
        <color theme="1"/>
        <rFont val="Meiryo UI"/>
        <family val="3"/>
        <charset val="128"/>
      </rPr>
      <t>アプリ構成</t>
    </r>
    <rPh sb="3" eb="5">
      <t>コウセイ</t>
    </rPh>
    <phoneticPr fontId="4"/>
  </si>
  <si>
    <t>username</t>
    <phoneticPr fontId="4"/>
  </si>
  <si>
    <t>password</t>
  </si>
  <si>
    <t>password</t>
    <phoneticPr fontId="4"/>
  </si>
  <si>
    <t>enabled</t>
    <phoneticPr fontId="4"/>
  </si>
  <si>
    <t>demo</t>
    <phoneticPr fontId="4"/>
  </si>
  <si>
    <t>demo2</t>
    <phoneticPr fontId="4"/>
  </si>
  <si>
    <t>(demo)</t>
    <phoneticPr fontId="4"/>
  </si>
  <si>
    <t>ture</t>
    <phoneticPr fontId="4"/>
  </si>
  <si>
    <t>authority</t>
    <phoneticPr fontId="4"/>
  </si>
  <si>
    <t>READ</t>
  </si>
  <si>
    <t>READ</t>
    <phoneticPr fontId="4"/>
  </si>
  <si>
    <t>READ</t>
    <phoneticPr fontId="4"/>
  </si>
  <si>
    <t>リソースオーナ情報</t>
    <rPh sb="7" eb="9">
      <t>ジョウホウ</t>
    </rPh>
    <phoneticPr fontId="4"/>
  </si>
  <si>
    <t>クライアント情報</t>
    <rPh sb="6" eb="8">
      <t>ジョウホウ</t>
    </rPh>
    <phoneticPr fontId="4"/>
  </si>
  <si>
    <t>client_id</t>
    <phoneticPr fontId="4"/>
  </si>
  <si>
    <t>client_secret</t>
    <phoneticPr fontId="4"/>
  </si>
  <si>
    <t>client_name</t>
    <phoneticPr fontId="4"/>
  </si>
  <si>
    <t>access_token_validity</t>
    <phoneticPr fontId="4"/>
  </si>
  <si>
    <t>refresh_token_validity</t>
    <phoneticPr fontId="4"/>
  </si>
  <si>
    <t>testClient</t>
  </si>
  <si>
    <t>testClient</t>
    <phoneticPr fontId="4"/>
  </si>
  <si>
    <t>testClientReadOnly</t>
  </si>
  <si>
    <t>testClientReadOnly</t>
    <phoneticPr fontId="4"/>
  </si>
  <si>
    <t>testClientIllegalUri</t>
  </si>
  <si>
    <t>testClientIllegalUri</t>
    <phoneticPr fontId="4"/>
  </si>
  <si>
    <t>testClientIllegalResource</t>
  </si>
  <si>
    <t>testClientIllegalResource</t>
    <phoneticPr fontId="4"/>
  </si>
  <si>
    <t>testClient2</t>
  </si>
  <si>
    <t>testClient2</t>
    <phoneticPr fontId="4"/>
  </si>
  <si>
    <t>hogehoge</t>
    <phoneticPr fontId="4"/>
  </si>
  <si>
    <t>権限無しクライアント用アカウント</t>
    <rPh sb="0" eb="2">
      <t>ケンゲン</t>
    </rPh>
    <rPh sb="2" eb="3">
      <t>ナ</t>
    </rPh>
    <rPh sb="10" eb="11">
      <t>ヨウ</t>
    </rPh>
    <phoneticPr fontId="4"/>
  </si>
  <si>
    <t>パラメータ（リダイレクトURL）不正用アカウント</t>
    <rPh sb="16" eb="18">
      <t>フセイ</t>
    </rPh>
    <rPh sb="18" eb="19">
      <t>ヨウ</t>
    </rPh>
    <phoneticPr fontId="4"/>
  </si>
  <si>
    <t>パラメータ（リソースID）不正用アカウント</t>
    <rPh sb="13" eb="15">
      <t>フセイ</t>
    </rPh>
    <rPh sb="15" eb="16">
      <t>ヨウ</t>
    </rPh>
    <phoneticPr fontId="4"/>
  </si>
  <si>
    <t>&lt;users&gt;</t>
    <phoneticPr fontId="4"/>
  </si>
  <si>
    <t>&lt;authorities&gt;</t>
    <phoneticPr fontId="4"/>
  </si>
  <si>
    <t>&lt;clients&gt;</t>
    <phoneticPr fontId="4"/>
  </si>
  <si>
    <t>&lt;scopes&gt;</t>
    <phoneticPr fontId="4"/>
  </si>
  <si>
    <t>scope</t>
    <phoneticPr fontId="4"/>
  </si>
  <si>
    <t>CREATE</t>
  </si>
  <si>
    <t>UPDATE</t>
  </si>
  <si>
    <t>DELETE</t>
  </si>
  <si>
    <t>&lt;resource_ids&gt;</t>
    <phoneticPr fontId="4"/>
  </si>
  <si>
    <t>client_id</t>
    <phoneticPr fontId="4"/>
  </si>
  <si>
    <t>resource_id</t>
    <phoneticPr fontId="4"/>
  </si>
  <si>
    <t>todoResource</t>
  </si>
  <si>
    <t>&lt;authorized_grant_types&gt;</t>
    <phoneticPr fontId="4"/>
  </si>
  <si>
    <t>&lt;web_server_redirect_uris&gt;</t>
    <phoneticPr fontId="4"/>
  </si>
  <si>
    <t>authorization_code</t>
  </si>
  <si>
    <t>client_credentials</t>
  </si>
  <si>
    <t>refresh_token</t>
  </si>
  <si>
    <t>implicit</t>
  </si>
  <si>
    <t>web_server_redirect_uri</t>
    <phoneticPr fontId="4"/>
  </si>
  <si>
    <t>spring-functionaltest-web/</t>
  </si>
  <si>
    <t>アカウント情報</t>
    <rPh sb="5" eb="7">
      <t>ジョウホウ</t>
    </rPh>
    <phoneticPr fontId="4"/>
  </si>
  <si>
    <t>プロジェクト構成</t>
    <rPh sb="6" eb="8">
      <t>コウセイ</t>
    </rPh>
    <phoneticPr fontId="4"/>
  </si>
  <si>
    <t>spring-functionaltest-domain</t>
  </si>
  <si>
    <t>spring-functionaltest-domain-oauth2</t>
  </si>
  <si>
    <t>spring-functionaltest-env</t>
  </si>
  <si>
    <t>spring-functionaltest-initdb</t>
  </si>
  <si>
    <t>spring-functionaltest-model</t>
  </si>
  <si>
    <t>spring-functionaltest-selenium</t>
  </si>
  <si>
    <t>spring-functionaltest-web-oauth2-component</t>
  </si>
  <si>
    <t>spring-functionaltest-web-oauth2-memory</t>
  </si>
  <si>
    <t>spring-functionaltest-web-oauth2-remote</t>
  </si>
  <si>
    <t xml:space="preserve">
</t>
    <phoneticPr fontId="4"/>
  </si>
  <si>
    <t>項番</t>
    <rPh sb="0" eb="1">
      <t>コウ</t>
    </rPh>
    <rPh sb="1" eb="2">
      <t>バン</t>
    </rPh>
    <phoneticPr fontId="4"/>
  </si>
  <si>
    <t>説明</t>
    <rPh sb="0" eb="2">
      <t>セツメイ</t>
    </rPh>
    <phoneticPr fontId="4"/>
  </si>
  <si>
    <t xml:space="preserve">spring-functionaltest-webservice
</t>
    <phoneticPr fontId="4"/>
  </si>
  <si>
    <t xml:space="preserve">
</t>
    <phoneticPr fontId="4"/>
  </si>
  <si>
    <r>
      <t>プロジェクト名(</t>
    </r>
    <r>
      <rPr>
        <b/>
        <sz val="11"/>
        <color rgb="FFFF0000"/>
        <rFont val="Meiryo UI"/>
        <family val="3"/>
        <charset val="128"/>
      </rPr>
      <t>赤字：OAuth固有</t>
    </r>
    <r>
      <rPr>
        <b/>
        <sz val="11"/>
        <color theme="1"/>
        <rFont val="Meiryo UI"/>
        <family val="3"/>
        <charset val="128"/>
      </rPr>
      <t>)</t>
    </r>
    <rPh sb="6" eb="7">
      <t>メイ</t>
    </rPh>
    <rPh sb="8" eb="10">
      <t>アカジ</t>
    </rPh>
    <rPh sb="16" eb="18">
      <t>コユウ</t>
    </rPh>
    <phoneticPr fontId="4"/>
  </si>
  <si>
    <t>spring-functionaltest-env-oauth2</t>
    <phoneticPr fontId="4"/>
  </si>
  <si>
    <t xml:space="preserve">OAuth固有となるドメイン層に関するクラス、設定ファイルを格納するプロジェクト。
</t>
    <rPh sb="5" eb="7">
      <t>コユウ</t>
    </rPh>
    <rPh sb="14" eb="15">
      <t>ソウ</t>
    </rPh>
    <rPh sb="16" eb="17">
      <t>カン</t>
    </rPh>
    <rPh sb="23" eb="25">
      <t>セッテイ</t>
    </rPh>
    <rPh sb="30" eb="32">
      <t>カクノウ</t>
    </rPh>
    <phoneticPr fontId="4"/>
  </si>
  <si>
    <t xml:space="preserve">OAuth固有となる環境に依存するファイル等を格納するプロジェクト。
</t>
    <rPh sb="5" eb="7">
      <t>コユウ</t>
    </rPh>
    <rPh sb="10" eb="12">
      <t>カンキョウ</t>
    </rPh>
    <rPh sb="13" eb="15">
      <t>イゾン</t>
    </rPh>
    <rPh sb="21" eb="22">
      <t>トウ</t>
    </rPh>
    <rPh sb="23" eb="25">
      <t>カクノウ</t>
    </rPh>
    <phoneticPr fontId="4"/>
  </si>
  <si>
    <t>OAuthクライアント（OAuth2RestTemplate、Java script）のクラス、設定ファイルを格納するプロジェクト。</t>
    <rPh sb="48" eb="50">
      <t>セッテイ</t>
    </rPh>
    <rPh sb="55" eb="57">
      <t>カクノウ</t>
    </rPh>
    <phoneticPr fontId="4"/>
  </si>
  <si>
    <t xml:space="preserve">OAuth認可サーバ、リソースサーバで共通となるクラス、設定ファイルを格納するプロジェクト。
</t>
    <rPh sb="19" eb="21">
      <t>キョウツウ</t>
    </rPh>
    <rPh sb="28" eb="30">
      <t>セッテイ</t>
    </rPh>
    <rPh sb="35" eb="37">
      <t>カクノウ</t>
    </rPh>
    <phoneticPr fontId="4"/>
  </si>
  <si>
    <t>spring-functionaltest-web</t>
    <phoneticPr fontId="4"/>
  </si>
  <si>
    <t>OAuth情報管理方法
・認可コード：メモリ（デフォルト）
・アクセストークン、認可：DB</t>
    <rPh sb="5" eb="7">
      <t>ジョウホウ</t>
    </rPh>
    <rPh sb="7" eb="9">
      <t>カンリ</t>
    </rPh>
    <rPh sb="9" eb="11">
      <t>ホウホウ</t>
    </rPh>
    <rPh sb="13" eb="15">
      <t>ニンカ</t>
    </rPh>
    <rPh sb="40" eb="42">
      <t>ニンカ</t>
    </rPh>
    <phoneticPr fontId="4"/>
  </si>
  <si>
    <t>OAuth情報管理方法
・認可コード：メモリ（デフォルト）
・アクセストークン、認可：メモリ</t>
    <rPh sb="5" eb="7">
      <t>ジョウホウ</t>
    </rPh>
    <rPh sb="7" eb="9">
      <t>カンリ</t>
    </rPh>
    <rPh sb="9" eb="11">
      <t>ホウホウ</t>
    </rPh>
    <rPh sb="13" eb="15">
      <t>ニンカ</t>
    </rPh>
    <phoneticPr fontId="4"/>
  </si>
  <si>
    <t>OAuth情報管理方法
・認可コード：DB
・アクセストークン、認可：DB</t>
    <rPh sb="5" eb="7">
      <t>ジョウホウ</t>
    </rPh>
    <rPh sb="7" eb="9">
      <t>カンリ</t>
    </rPh>
    <rPh sb="9" eb="11">
      <t>ホウホウ</t>
    </rPh>
    <rPh sb="13" eb="15">
      <t>ニンカ</t>
    </rPh>
    <rPh sb="32" eb="34">
      <t>ニンカ</t>
    </rPh>
    <phoneticPr fontId="4"/>
  </si>
  <si>
    <t>備考</t>
    <rPh sb="0" eb="2">
      <t>ビコウ</t>
    </rPh>
    <phoneticPr fontId="4"/>
  </si>
  <si>
    <t xml:space="preserve">[目的]
　OAuth 2.0において定義されている４つの認可グラント、およびカスタマイズした認可グラントにおいて以下の基本フローを確認する。
　　① リソースに対して初回アクセス時にリソースオーナに対して認可の問い合わせが行われること（*1）。認可後リソースサーバへのアクセスが可能なこと
　　② クライアントが認可済みの場合、アクセス時に認可が行われないこと（*1）。リソースサーバへのアクセスが可能なこと
　　③ リソースに対する操作（スコープ）が否認された場合、アクセスが不可能なこと（*1）
　　④ リソースに対して操作（スコープ）ごとのアクセス制御が可能なこと
　　　　*1・・・認可コードグラント、およびインプリシットグラントが対象
[補足]
　本項における試験条件は以下とする。
　　・認可サーバ・リソースサーバ間のアクセストークンの連携方法・・・共有DBによるアクセストークン連携
</t>
    <rPh sb="1" eb="3">
      <t>モクテキ</t>
    </rPh>
    <rPh sb="19" eb="21">
      <t>テイギ</t>
    </rPh>
    <rPh sb="29" eb="31">
      <t>ニンカ</t>
    </rPh>
    <rPh sb="47" eb="49">
      <t>ニンカ</t>
    </rPh>
    <rPh sb="57" eb="59">
      <t>イカ</t>
    </rPh>
    <rPh sb="60" eb="62">
      <t>キホン</t>
    </rPh>
    <rPh sb="66" eb="68">
      <t>カクニン</t>
    </rPh>
    <rPh sb="81" eb="82">
      <t>タイ</t>
    </rPh>
    <rPh sb="84" eb="86">
      <t>ショカイ</t>
    </rPh>
    <rPh sb="90" eb="91">
      <t>ジ</t>
    </rPh>
    <rPh sb="100" eb="101">
      <t>タイ</t>
    </rPh>
    <rPh sb="103" eb="105">
      <t>ニンカ</t>
    </rPh>
    <rPh sb="106" eb="107">
      <t>ト</t>
    </rPh>
    <rPh sb="108" eb="109">
      <t>ア</t>
    </rPh>
    <rPh sb="112" eb="113">
      <t>オコナ</t>
    </rPh>
    <rPh sb="123" eb="125">
      <t>ニンカ</t>
    </rPh>
    <rPh sb="125" eb="126">
      <t>ゴ</t>
    </rPh>
    <rPh sb="140" eb="142">
      <t>カノウ</t>
    </rPh>
    <rPh sb="157" eb="159">
      <t>ニンカ</t>
    </rPh>
    <rPh sb="159" eb="160">
      <t>ズ</t>
    </rPh>
    <rPh sb="162" eb="164">
      <t>バアイ</t>
    </rPh>
    <rPh sb="169" eb="170">
      <t>ジ</t>
    </rPh>
    <rPh sb="171" eb="173">
      <t>ニンカ</t>
    </rPh>
    <rPh sb="174" eb="175">
      <t>オコナ</t>
    </rPh>
    <rPh sb="215" eb="216">
      <t>タイ</t>
    </rPh>
    <rPh sb="218" eb="220">
      <t>ソウサ</t>
    </rPh>
    <rPh sb="227" eb="229">
      <t>ヒニン</t>
    </rPh>
    <rPh sb="232" eb="234">
      <t>バアイ</t>
    </rPh>
    <rPh sb="240" eb="243">
      <t>フカノウ</t>
    </rPh>
    <rPh sb="278" eb="280">
      <t>セイギョ</t>
    </rPh>
    <rPh sb="297" eb="299">
      <t>ニンカ</t>
    </rPh>
    <rPh sb="322" eb="324">
      <t>タイショウ</t>
    </rPh>
    <rPh sb="327" eb="329">
      <t>ホソク</t>
    </rPh>
    <rPh sb="332" eb="334">
      <t>ホンコウ</t>
    </rPh>
    <rPh sb="338" eb="340">
      <t>シケン</t>
    </rPh>
    <rPh sb="340" eb="342">
      <t>ジョウケン</t>
    </rPh>
    <rPh sb="343" eb="345">
      <t>イカ</t>
    </rPh>
    <rPh sb="353" eb="355">
      <t>ニンカ</t>
    </rPh>
    <rPh sb="366" eb="367">
      <t>カン</t>
    </rPh>
    <rPh sb="377" eb="379">
      <t>レンケイ</t>
    </rPh>
    <rPh sb="379" eb="381">
      <t>ホウホウ</t>
    </rPh>
    <rPh sb="384" eb="386">
      <t>キョウユウ</t>
    </rPh>
    <rPh sb="399" eb="401">
      <t>レンケイ</t>
    </rPh>
    <phoneticPr fontId="4"/>
  </si>
  <si>
    <t>①クライアントより以下のスコープを指定しリソースへアクセスすること。
　・スコープ：READ
②リソースオーナの認証、認可（READ許容）を行うこと。</t>
    <rPh sb="9" eb="11">
      <t>イカ</t>
    </rPh>
    <rPh sb="17" eb="19">
      <t>シテイ</t>
    </rPh>
    <rPh sb="56" eb="58">
      <t>ニンショウ</t>
    </rPh>
    <rPh sb="59" eb="61">
      <t>ニンカ</t>
    </rPh>
    <rPh sb="66" eb="68">
      <t>キョヨウ</t>
    </rPh>
    <rPh sb="70" eb="71">
      <t>オコナ</t>
    </rPh>
    <phoneticPr fontId="4"/>
  </si>
  <si>
    <t>①クライアントより以下のスコープを指定しリソースへアクセスすること。
　・スコープ：CREATE
②リソースオーナの認証、認可（CREATE許容）を行うこと。</t>
    <rPh sb="58" eb="60">
      <t>ニンショウ</t>
    </rPh>
    <rPh sb="61" eb="63">
      <t>ニンカ</t>
    </rPh>
    <rPh sb="70" eb="72">
      <t>キョヨウ</t>
    </rPh>
    <rPh sb="74" eb="75">
      <t>オコナ</t>
    </rPh>
    <phoneticPr fontId="4"/>
  </si>
  <si>
    <t>①クライアントより以下のスコープを指定しリソースへアクセスすること。
　・スコープ：UPDATE
②リソースオーナの認証、認可（UPDATE許容）を行うこと。</t>
    <rPh sb="58" eb="60">
      <t>ニンショウ</t>
    </rPh>
    <rPh sb="61" eb="63">
      <t>ニンカ</t>
    </rPh>
    <rPh sb="70" eb="72">
      <t>キョヨウ</t>
    </rPh>
    <rPh sb="74" eb="75">
      <t>オコナ</t>
    </rPh>
    <phoneticPr fontId="4"/>
  </si>
  <si>
    <t>①クライアントより以下のスコープを指定しリソースへアクセスすること。
　・スコープ：DELETE
②リソースオーナの認証、認可（DELETE許容）を行うこと。</t>
    <rPh sb="58" eb="60">
      <t>ニンショウ</t>
    </rPh>
    <rPh sb="61" eb="63">
      <t>ニンカ</t>
    </rPh>
    <rPh sb="70" eb="72">
      <t>キョヨウ</t>
    </rPh>
    <rPh sb="74" eb="75">
      <t>オコナ</t>
    </rPh>
    <phoneticPr fontId="4"/>
  </si>
  <si>
    <t>①クライアントより以下のスコープを指定しリソースへアクセスすること。
　・スコープ：READ
②リソースオーナの認証、認可（READ許容）を行うこと。
③クライアントより以下のスコープでリソースへアクセスすること。
　　スコープ：READ</t>
    <rPh sb="56" eb="58">
      <t>ニンショウ</t>
    </rPh>
    <rPh sb="59" eb="61">
      <t>ニンカ</t>
    </rPh>
    <rPh sb="66" eb="68">
      <t>キョヨウ</t>
    </rPh>
    <rPh sb="70" eb="71">
      <t>オコナ</t>
    </rPh>
    <phoneticPr fontId="4"/>
  </si>
  <si>
    <t>①クライアントより以下のスコープを指定しリソースへアクセスすること。
　・スコープ：READ
②リソースオーナの認証、認可（READ否認）を行うこと。</t>
    <rPh sb="56" eb="58">
      <t>ニンショウ</t>
    </rPh>
    <rPh sb="59" eb="61">
      <t>ニンカ</t>
    </rPh>
    <rPh sb="66" eb="68">
      <t>ヒニン</t>
    </rPh>
    <rPh sb="70" eb="71">
      <t>オコナ</t>
    </rPh>
    <phoneticPr fontId="4"/>
  </si>
  <si>
    <t>①クライアントより以下のスコープを指定しリソースへアクセスすること。
　・スコープ：CREATE
②リソースオーナの認証、認可（CREATE否認）を行うこと。</t>
    <phoneticPr fontId="4"/>
  </si>
  <si>
    <t>①クライアントより以下のスコープを指定しリソースへアクセスすること。
　・スコープ：UPDATE
②リソースオーナの認証、認可（UPDATE否認）を行うこと。</t>
    <phoneticPr fontId="4"/>
  </si>
  <si>
    <t>①クライアントより以下のスコープを指定しリソースへアクセスすること。
　・スコープ：DELETE
②リソースオーナの認証、認可（DELETE否認）を行うこと。</t>
    <phoneticPr fontId="4"/>
  </si>
  <si>
    <t>①クライアントより以下のスコープを指定しリソースへアクセスすること。
　・スコープ：READ
②リソースオーナの認証、認可（READ許容）を行うこと。</t>
    <rPh sb="56" eb="58">
      <t>ニンショウ</t>
    </rPh>
    <rPh sb="59" eb="61">
      <t>ニンカ</t>
    </rPh>
    <rPh sb="66" eb="68">
      <t>キョヨウ</t>
    </rPh>
    <rPh sb="70" eb="71">
      <t>オコナ</t>
    </rPh>
    <phoneticPr fontId="4"/>
  </si>
  <si>
    <t xml:space="preserve">①クライアントより以下のスコープを指定しリソースへアクセスすること。
　・スコープ：READ
</t>
    <phoneticPr fontId="4"/>
  </si>
  <si>
    <t>①クライアントより以下のスコープを指定しリソースへアクセスすること。
　・スコープ：CREATE</t>
    <phoneticPr fontId="4"/>
  </si>
  <si>
    <t>①クライアントより以下のスコープを指定しリソースへアクセスすること。
　・スコープ：UPDATE</t>
    <phoneticPr fontId="4"/>
  </si>
  <si>
    <t>①クライアントより以下のスコープを指定しリソースへアクセスすること。
　・スコープ：DELETE</t>
    <phoneticPr fontId="4"/>
  </si>
  <si>
    <t xml:space="preserve">①クライアントより以下のスコープを指定しリソースへアクセスすること。
　・スコープ：READ
</t>
    <phoneticPr fontId="4"/>
  </si>
  <si>
    <t>①クライアントより以下のスコープを指定しリソースへアクセスすること。
　・スコープ：CREATE</t>
    <phoneticPr fontId="4"/>
  </si>
  <si>
    <t xml:space="preserve">①認可サーバが以下グラントをサポートしていること。
　・認可コードグラント
②クライアントの情報が認可サーバに登録済みであること。
　・クライアントID：testClient
　・スコープ：READ
③クライアントに対する認可が登録されていないこと。
</t>
  </si>
  <si>
    <t xml:space="preserve">①認可サーバが以下グラントをサポートしていること。
　・認可コードグラント
②クライアントの情報が認可サーバに登録済みであること。
　・クライアントID：testClient
　・スコープ：READ
③クライアントに対する認可が登録されていないこと。
</t>
    <rPh sb="1" eb="3">
      <t>ニンカ</t>
    </rPh>
    <rPh sb="28" eb="30">
      <t>ニンカ</t>
    </rPh>
    <rPh sb="46" eb="48">
      <t>ジョウホウ</t>
    </rPh>
    <rPh sb="49" eb="51">
      <t>ニンカ</t>
    </rPh>
    <rPh sb="55" eb="57">
      <t>トウロク</t>
    </rPh>
    <rPh sb="57" eb="58">
      <t>ズ</t>
    </rPh>
    <phoneticPr fontId="4"/>
  </si>
  <si>
    <t xml:space="preserve">①認可サーバが以下グラントをサポートしていること。
　・認可コードグラント
②クライアントの情報が認可サーバに登録済みであること。
　・クライアントID：testClient
　・スコープ：CREATE
③クライアントに対する認可が登録されていないこと。
</t>
  </si>
  <si>
    <t xml:space="preserve">①認可サーバが以下グラントをサポートしていること。
　・認可コードグラント
②クライアントの情報が認可サーバに登録済みであること。
　・クライアントID：testClient
　・スコープ：UPDATE
③クライアントに対する認可が登録されていないこと。
</t>
  </si>
  <si>
    <t xml:space="preserve">①認可サーバが以下グラントをサポートしていること。
　・認可コードグラント
②クライアントの情報が認可サーバに登録済みであること。
　・クライアントID：testClient
　・スコープ：DELETE
③クライアントに対する認可が登録されていないこと。
</t>
  </si>
  <si>
    <t xml:space="preserve">①認可サーバが以下グラントをサポートしていること。
　・インプリシットグラント
②クライアントの情報が認可サーバに登録済みであること。
　・クライアントID：testClient
　・スコープ：READ
③クライアントに対する認可が登録されていないこと。
</t>
    <phoneticPr fontId="4"/>
  </si>
  <si>
    <t xml:space="preserve">①認可サーバが以下グラントをサポートしていること。
　・インプリシットグラント
②クライアントの情報が認可サーバに登録済みであること。
　・クライアントID：testClient
　・スコープ：CREATE
③クライアントに対する認可が登録されていないこと。
</t>
    <phoneticPr fontId="4"/>
  </si>
  <si>
    <t xml:space="preserve">①認可サーバが以下グラントをサポートしていること。
　・インプリシットグラント
②クライアントの情報が認可サーバに登録済みであること。
　・クライアントID：testClient
　・スコープ：UPDATE
③クライアントに対する認可が登録されていないこと。
</t>
    <phoneticPr fontId="4"/>
  </si>
  <si>
    <t xml:space="preserve">①認可サーバが以下グラントをサポートしていること。
　・インプリシットグラント
②クライアントの情報が認可サーバに登録済みであること。
　・クライアントID：testClient
　・スコープ：DELETE
③クライアントに対する認可が登録されていないこと。
</t>
    <phoneticPr fontId="4"/>
  </si>
  <si>
    <t xml:space="preserve">①認可サーバが以下グラントをサポートしていること。
　・インプリシットグラント
②クライアントの情報が認可サーバに登録済みであること。
　・クライアントID：testClient
　・スコープ：CREATE
③クライアントに対する認可が登録されていないこと。
</t>
    <phoneticPr fontId="4"/>
  </si>
  <si>
    <t>認可コードグラントを利用した認可制御
・認可後の再アクセス</t>
    <rPh sb="25" eb="26">
      <t>サイ</t>
    </rPh>
    <phoneticPr fontId="4"/>
  </si>
  <si>
    <t>インプリシットグラントを利用した認可制御
・認可後のアクセス</t>
    <phoneticPr fontId="4"/>
  </si>
  <si>
    <t xml:space="preserve">①認可サーバが以下グラントをサポートしていること。
　・クライアントクレデンシャルグラント
②クライアントの情報が認可サーバに登録済みであること。
　・クライアントID：testClient
　・スコープ：READ
</t>
    <phoneticPr fontId="4"/>
  </si>
  <si>
    <t xml:space="preserve">①認可サーバが以下グラントをサポートしていること。
　・クライアントクレデンシャルグラント
②クライアントの情報が認可サーバに登録済みであること。
　・クライアントID：testClient
　・スコープ：CREATE
</t>
    <phoneticPr fontId="4"/>
  </si>
  <si>
    <t xml:space="preserve">①認可サーバが以下グラントをサポートしていること。
　・クライアントクレデンシャルグラント
②クライアントの情報が認可サーバに登録済みであること。
　・クライアントID：testClient
　・スコープ：UPDATE
</t>
    <phoneticPr fontId="4"/>
  </si>
  <si>
    <t xml:space="preserve">①認可サーバが以下グラントをサポートしていること。
　・クライアントクレデンシャルグラント
②クライアントの情報が認可サーバに登録済みであること。
　・クライアントID：testClient
　・スコープ：DELETE
</t>
    <phoneticPr fontId="4"/>
  </si>
  <si>
    <t xml:space="preserve">①認可サーバが以下グラントをサポートしていること。
　・リソースオーナパスワードクレデンシャルグラント
②クライアントの情報が認可サーバに登録済みであること。
　・クライアントID：testClient
　・スコープ：READ
</t>
    <phoneticPr fontId="4"/>
  </si>
  <si>
    <t xml:space="preserve">①認可サーバが以下グラントをサポートしていること。
　・リソースオーナパスワードクレデンシャルグラント
②クライアントの情報が認可サーバに登録済みであること。
　・クライアントID：testClient
　・スコープ：CREATE
</t>
    <phoneticPr fontId="4"/>
  </si>
  <si>
    <t xml:space="preserve">①認可サーバが以下グラントをサポートしていること。
　・リソースオーナパスワードクレデンシャルグラント
②クライアントの情報が認可サーバに登録済みであること。
　・クライアントID：testClient
　・スコープ：UPDATE
</t>
    <phoneticPr fontId="4"/>
  </si>
  <si>
    <t xml:space="preserve">①認可サーバが以下グラントをサポートしていること。
　・リソースオーナパスワードクレデンシャルグラント
②クライアントの情報が認可サーバに登録済みであること。
　・クライアントID：testClient
　・スコープ：DELETE
</t>
    <phoneticPr fontId="4"/>
  </si>
  <si>
    <t xml:space="preserve">①認可サーバが以下グラントをサポートしていること。
　・インプリシットグラント
②クライアントの情報が認可サーバに登録済みであること。
　・クライアントID：testClient
③当該スコープが認可サーバに登録されていないこと。
　・スコープ：READ
④クライアントに対する認可が登録されていないこと。
</t>
    <phoneticPr fontId="4"/>
  </si>
  <si>
    <t xml:space="preserve">[目的]
　認可サーバ・リソースサーバ間でアクセストークンがメモリを介して連携する設定において以下を確認
　　① リソースに対するアクセスが可能なこと
[補足]
　本項における試験条件は以下とする。
　　・認可サーバ・リソースサーバ間のアクセストークンの連携方法・・・メモリによるアクセストークン連携
</t>
    <rPh sb="1" eb="3">
      <t>モクテキ</t>
    </rPh>
    <rPh sb="34" eb="35">
      <t>カイ</t>
    </rPh>
    <rPh sb="41" eb="43">
      <t>セッテイ</t>
    </rPh>
    <rPh sb="62" eb="63">
      <t>タイ</t>
    </rPh>
    <rPh sb="78" eb="80">
      <t>ホソク</t>
    </rPh>
    <rPh sb="83" eb="85">
      <t>ホンコウ</t>
    </rPh>
    <rPh sb="89" eb="91">
      <t>シケン</t>
    </rPh>
    <rPh sb="91" eb="93">
      <t>ジョウケン</t>
    </rPh>
    <rPh sb="94" eb="96">
      <t>イカ</t>
    </rPh>
    <rPh sb="104" eb="106">
      <t>ニンカ</t>
    </rPh>
    <rPh sb="117" eb="118">
      <t>カン</t>
    </rPh>
    <rPh sb="128" eb="130">
      <t>レンケイ</t>
    </rPh>
    <rPh sb="130" eb="132">
      <t>ホウホウ</t>
    </rPh>
    <rPh sb="149" eb="151">
      <t>レンケイ</t>
    </rPh>
    <phoneticPr fontId="4"/>
  </si>
  <si>
    <t xml:space="preserve">①認可サーバが以下グラントをサポートしていること。
　・認可コードグラント
②クライアントの情報が認可サーバに登録済みであること。
　・クライアントID：testClient
　・スコープ：CREATE
③クライアントに対する認可が登録されていないこと。
</t>
    <phoneticPr fontId="4"/>
  </si>
  <si>
    <t>①クライアントより以下のスコープを指定しリソースへアクセスすること。
　・スコープ：CREATE
②リソースオーナの認証、認可（CREATE否認）を行うこと。</t>
    <phoneticPr fontId="4"/>
  </si>
  <si>
    <t xml:space="preserve">認可コードグラントを利用したクライアント、サーバにおいて以下を行う。
　・リソースオーナへ認証・認可を要求
　・認可後リソースへアクセス
</t>
    <rPh sb="0" eb="2">
      <t>ニンカ</t>
    </rPh>
    <rPh sb="10" eb="12">
      <t>リヨウ</t>
    </rPh>
    <rPh sb="28" eb="30">
      <t>イカ</t>
    </rPh>
    <rPh sb="31" eb="32">
      <t>オコナ</t>
    </rPh>
    <rPh sb="45" eb="47">
      <t>ニンショウ</t>
    </rPh>
    <rPh sb="48" eb="50">
      <t>ニンカ</t>
    </rPh>
    <rPh sb="51" eb="53">
      <t>ヨウキュウ</t>
    </rPh>
    <rPh sb="56" eb="58">
      <t>ニンカ</t>
    </rPh>
    <rPh sb="58" eb="59">
      <t>ゴ</t>
    </rPh>
    <phoneticPr fontId="4"/>
  </si>
  <si>
    <t xml:space="preserve">認可コードグラントを利用したクライアント、サーバにおいて以下を行う。
　・リソースオーナへ認証・認可を要求
　・認可後リソースへアクセス
</t>
    <rPh sb="0" eb="2">
      <t>ニンカ</t>
    </rPh>
    <rPh sb="10" eb="12">
      <t>リヨウ</t>
    </rPh>
    <rPh sb="45" eb="47">
      <t>ニンショウ</t>
    </rPh>
    <rPh sb="56" eb="58">
      <t>ニンカ</t>
    </rPh>
    <rPh sb="58" eb="59">
      <t>ゴ</t>
    </rPh>
    <phoneticPr fontId="4"/>
  </si>
  <si>
    <t xml:space="preserve">認可コードグラントを利用したクライアント、サーバにおいて以下を行う。
　・認可済みの場合、リソースオーナへ認証・認可を要求しない
　・認可後リソースへアクセス
</t>
    <rPh sb="0" eb="2">
      <t>ニンカ</t>
    </rPh>
    <rPh sb="10" eb="12">
      <t>リヨウ</t>
    </rPh>
    <rPh sb="37" eb="39">
      <t>ニンカ</t>
    </rPh>
    <rPh sb="39" eb="40">
      <t>ズ</t>
    </rPh>
    <rPh sb="42" eb="44">
      <t>バアイ</t>
    </rPh>
    <phoneticPr fontId="4"/>
  </si>
  <si>
    <t xml:space="preserve">インプリシットグラントを利用したクライアント、サーバにおいて以下を行う。
　・リソースオーナへ認証・認可を要求
　・認可後リソースへアクセス
</t>
    <rPh sb="12" eb="14">
      <t>リヨウ</t>
    </rPh>
    <rPh sb="47" eb="49">
      <t>ニンショウ</t>
    </rPh>
    <rPh sb="58" eb="60">
      <t>ニンカ</t>
    </rPh>
    <rPh sb="60" eb="61">
      <t>ゴ</t>
    </rPh>
    <phoneticPr fontId="4"/>
  </si>
  <si>
    <t xml:space="preserve">インプリシットグラントを利用したクライアント、サーバにおいて以下を行う。
　・認可済みの場合、リソースオーナへ認証・認可を要求しない
　・認可後リソースへアクセス
</t>
    <rPh sb="12" eb="14">
      <t>リヨウ</t>
    </rPh>
    <rPh sb="39" eb="41">
      <t>ニンカ</t>
    </rPh>
    <rPh sb="41" eb="42">
      <t>ズ</t>
    </rPh>
    <rPh sb="44" eb="46">
      <t>バアイ</t>
    </rPh>
    <phoneticPr fontId="4"/>
  </si>
  <si>
    <t xml:space="preserve">クライアントクレデンシャルグラントを利用したクライアント、サーバにおいて以下を行う。
　・リソースへアクセス
</t>
    <rPh sb="18" eb="20">
      <t>リヨウ</t>
    </rPh>
    <phoneticPr fontId="4"/>
  </si>
  <si>
    <t>クライアントクレデンシャルグラントを利用したクライアント、サーバにおいて以下を行う。
　・リソースへアクセス</t>
    <rPh sb="18" eb="20">
      <t>リヨウ</t>
    </rPh>
    <phoneticPr fontId="4"/>
  </si>
  <si>
    <t xml:space="preserve">リソースオーナパスワードクレデンシャルグラントを利用したクライアント、サーバにおいて以下を行う。
　・リソースへアクセス
</t>
    <rPh sb="24" eb="26">
      <t>リヨウ</t>
    </rPh>
    <phoneticPr fontId="4"/>
  </si>
  <si>
    <t>リソースオーナパスワードクレデンシャルグラントを利用したクライアント、サーバにおいて以下を行う。
　・リソースへアクセス</t>
    <rPh sb="24" eb="26">
      <t>リヨウ</t>
    </rPh>
    <phoneticPr fontId="4"/>
  </si>
  <si>
    <t xml:space="preserve">認可コードグラントを利用したクライアント、サーバにおいて以下を行う。
　・リソースオーナへ認証・認可を要求
　・否認後、リソースへアクセス
</t>
    <rPh sb="0" eb="2">
      <t>ニンカ</t>
    </rPh>
    <rPh sb="10" eb="12">
      <t>リヨウ</t>
    </rPh>
    <rPh sb="56" eb="58">
      <t>ヒニン</t>
    </rPh>
    <rPh sb="58" eb="59">
      <t>ゴ</t>
    </rPh>
    <phoneticPr fontId="4"/>
  </si>
  <si>
    <t xml:space="preserve">認可コードグラントを利用したクライアント、サーバにおいて以下を行う。
　・リソースオーナへ認証・認可を要求
　・許容されていないリソースへアクセス
</t>
    <rPh sb="0" eb="2">
      <t>ニンカ</t>
    </rPh>
    <rPh sb="10" eb="12">
      <t>リヨウ</t>
    </rPh>
    <rPh sb="56" eb="58">
      <t>キョヨウ</t>
    </rPh>
    <phoneticPr fontId="4"/>
  </si>
  <si>
    <t xml:space="preserve">インプリシットグラントを利用したクライアント、サーバにおいて以下を行う。
　・リソースオーナへ認証・認可を要求
　・否認後、リソースへアクセス
</t>
    <rPh sb="12" eb="14">
      <t>リヨウ</t>
    </rPh>
    <rPh sb="58" eb="60">
      <t>ヒニン</t>
    </rPh>
    <rPh sb="60" eb="61">
      <t>ゴ</t>
    </rPh>
    <phoneticPr fontId="4"/>
  </si>
  <si>
    <t xml:space="preserve">インプリシットグラントを利用したクライアント、サーバにおいて以下を行う。
　・リソースオーナへ認証・認可を要求
　・許容されていないリソースへアクセス
</t>
    <rPh sb="12" eb="14">
      <t>リヨウ</t>
    </rPh>
    <rPh sb="58" eb="60">
      <t>キョヨウ</t>
    </rPh>
    <phoneticPr fontId="4"/>
  </si>
  <si>
    <t xml:space="preserve">クライアントクレデンシャルグラントを利用したクライアント、サーバにおいて以下を行う。
　・許容されていないリソースへアクセス
</t>
    <rPh sb="18" eb="20">
      <t>リヨウ</t>
    </rPh>
    <rPh sb="45" eb="47">
      <t>キョヨウ</t>
    </rPh>
    <phoneticPr fontId="4"/>
  </si>
  <si>
    <t xml:space="preserve">リソースオーナパスワードクレデンシャルグラントを利用したクライアント、サーバにおいて以下を行う。
　・許容されていないリソースへアクセス
</t>
    <rPh sb="24" eb="26">
      <t>リヨウ</t>
    </rPh>
    <rPh sb="51" eb="53">
      <t>キョヨウ</t>
    </rPh>
    <phoneticPr fontId="4"/>
  </si>
  <si>
    <t>①クライアントの情報が認可サーバに登録済みであること。
　・クライアントID：testClient
　・スコープ：READ</t>
  </si>
  <si>
    <t>①クライアントの情報が認可サーバに登録済みであること。
　・クライアントID：testClient
　・スコープ：READ</t>
    <phoneticPr fontId="4"/>
  </si>
  <si>
    <t>①クライアントより以下のスコープを指定しリソースへアクセスすること。
　・スコープ：READ</t>
  </si>
  <si>
    <t xml:space="preserve">メモリを介したアクセストークン連携
・リソースに対するアクセス
</t>
    <rPh sb="4" eb="5">
      <t>カイ</t>
    </rPh>
    <rPh sb="15" eb="17">
      <t>レンケイ</t>
    </rPh>
    <phoneticPr fontId="4"/>
  </si>
  <si>
    <t xml:space="preserve">HTTPを介したアクセストークン連携
・リソースに対するアクセス
</t>
    <rPh sb="5" eb="6">
      <t>カイ</t>
    </rPh>
    <rPh sb="16" eb="18">
      <t>レンケイ</t>
    </rPh>
    <phoneticPr fontId="4"/>
  </si>
  <si>
    <t xml:space="preserve">[目的]
　認可サーバ・リソースサーバ間でアクセストークンがHTTPを介して連携する設定において以下を確認
　　① リソースに対するアクセスが可能なこと
[補足]
　本項における試験条件は以下とする。
　　・認可サーバ・リソースサーバ間のアクセストークンの連携方法・・・HTTPアクセスによるアクセストークン連携
</t>
    <rPh sb="1" eb="3">
      <t>モクテキ</t>
    </rPh>
    <rPh sb="35" eb="36">
      <t>カイ</t>
    </rPh>
    <rPh sb="42" eb="44">
      <t>セッテイ</t>
    </rPh>
    <rPh sb="63" eb="64">
      <t>タイ</t>
    </rPh>
    <rPh sb="79" eb="81">
      <t>ホソク</t>
    </rPh>
    <rPh sb="84" eb="86">
      <t>ホンコウ</t>
    </rPh>
    <rPh sb="90" eb="92">
      <t>シケン</t>
    </rPh>
    <rPh sb="92" eb="94">
      <t>ジョウケン</t>
    </rPh>
    <rPh sb="95" eb="97">
      <t>イカ</t>
    </rPh>
    <rPh sb="105" eb="107">
      <t>ニンカ</t>
    </rPh>
    <rPh sb="118" eb="119">
      <t>カン</t>
    </rPh>
    <rPh sb="129" eb="131">
      <t>レンケイ</t>
    </rPh>
    <rPh sb="131" eb="133">
      <t>ホウホウ</t>
    </rPh>
    <rPh sb="155" eb="157">
      <t>レンケイ</t>
    </rPh>
    <phoneticPr fontId="4"/>
  </si>
  <si>
    <t xml:space="preserve">JWTを介したアクセストークン連携
・リソースに対するアクセス
</t>
    <rPh sb="4" eb="5">
      <t>カイ</t>
    </rPh>
    <rPh sb="15" eb="17">
      <t>レンケイ</t>
    </rPh>
    <phoneticPr fontId="4"/>
  </si>
  <si>
    <t xml:space="preserve">[目的]
　認可サーバ管理のスコープとクライアント指定のスコープを使用してアクセストークンに割り当てるスコープの絞込みが行えることとして以下を確認
　　① リソースオーナの認可画面に表示される認可の品揃えが絞り込みの結果となること
　　② クライアントに割り当てられていないスコープをクライアントから指定された場合、認可サーバがエラーを返すこと
[補足]
　本項における試験条件は以下とする。
　　・認可サーバ・リソースサーバ間のアクセストークンの連携方法・・・共有DBによる連携
</t>
    <rPh sb="1" eb="3">
      <t>モクテキ</t>
    </rPh>
    <rPh sb="68" eb="70">
      <t>イカ</t>
    </rPh>
    <rPh sb="86" eb="88">
      <t>ニンカ</t>
    </rPh>
    <rPh sb="88" eb="90">
      <t>ガメン</t>
    </rPh>
    <rPh sb="91" eb="93">
      <t>ヒョウジ</t>
    </rPh>
    <rPh sb="96" eb="98">
      <t>ニンカ</t>
    </rPh>
    <rPh sb="99" eb="101">
      <t>シナゾロ</t>
    </rPh>
    <rPh sb="103" eb="104">
      <t>シボ</t>
    </rPh>
    <rPh sb="105" eb="106">
      <t>コ</t>
    </rPh>
    <rPh sb="108" eb="110">
      <t>ケッカ</t>
    </rPh>
    <rPh sb="127" eb="128">
      <t>ワ</t>
    </rPh>
    <rPh sb="129" eb="130">
      <t>ア</t>
    </rPh>
    <rPh sb="150" eb="152">
      <t>シテイ</t>
    </rPh>
    <rPh sb="155" eb="157">
      <t>バアイ</t>
    </rPh>
    <rPh sb="158" eb="160">
      <t>ニンカ</t>
    </rPh>
    <rPh sb="168" eb="169">
      <t>カエ</t>
    </rPh>
    <rPh sb="175" eb="177">
      <t>ホソク</t>
    </rPh>
    <rPh sb="180" eb="182">
      <t>ホンコウ</t>
    </rPh>
    <rPh sb="186" eb="188">
      <t>シケン</t>
    </rPh>
    <rPh sb="188" eb="190">
      <t>ジョウケン</t>
    </rPh>
    <rPh sb="191" eb="193">
      <t>イカ</t>
    </rPh>
    <rPh sb="201" eb="203">
      <t>ニンカ</t>
    </rPh>
    <rPh sb="214" eb="215">
      <t>カン</t>
    </rPh>
    <rPh sb="225" eb="227">
      <t>レンケイ</t>
    </rPh>
    <rPh sb="227" eb="229">
      <t>ホウホウ</t>
    </rPh>
    <rPh sb="232" eb="234">
      <t>キョウユウ</t>
    </rPh>
    <rPh sb="239" eb="241">
      <t>レンケイ</t>
    </rPh>
    <phoneticPr fontId="4"/>
  </si>
  <si>
    <t xml:space="preserve">①クライアントの情報が認可サーバに登録済みであること。
　・クライアントID：testClient
　・スコープ：複数（全てのスコープ）
②クライアントに対する認可が登録されていないこと。
</t>
    <rPh sb="57" eb="59">
      <t>フクスウ</t>
    </rPh>
    <rPh sb="60" eb="61">
      <t>スベ</t>
    </rPh>
    <phoneticPr fontId="4"/>
  </si>
  <si>
    <t xml:space="preserve">初回アクセス後、以下タイミングで再アクセスを行う。
　・アクセストークン有効期内
＜有効期限の長さの関係 （★が試験条件）＞
★＜アクセストークン＜リフレッシュトークン＜認可
</t>
    <rPh sb="8" eb="10">
      <t>イカ</t>
    </rPh>
    <rPh sb="16" eb="17">
      <t>サイ</t>
    </rPh>
    <rPh sb="22" eb="23">
      <t>オコナ</t>
    </rPh>
    <rPh sb="36" eb="38">
      <t>ユウコウ</t>
    </rPh>
    <rPh sb="38" eb="39">
      <t>キ</t>
    </rPh>
    <rPh sb="39" eb="40">
      <t>ナイ</t>
    </rPh>
    <rPh sb="43" eb="45">
      <t>ユウコウ</t>
    </rPh>
    <rPh sb="45" eb="47">
      <t>キゲン</t>
    </rPh>
    <rPh sb="48" eb="49">
      <t>ナガ</t>
    </rPh>
    <rPh sb="51" eb="53">
      <t>カンケイ</t>
    </rPh>
    <rPh sb="57" eb="59">
      <t>シケン</t>
    </rPh>
    <rPh sb="59" eb="61">
      <t>ジョウケン</t>
    </rPh>
    <rPh sb="86" eb="88">
      <t>ニンカ</t>
    </rPh>
    <phoneticPr fontId="4"/>
  </si>
  <si>
    <t xml:space="preserve">初回アクセス後、以下タイミングで再アクセスを行う。
　・アクセストークン有効期限～
　　リフレッシュトークン有効期限内
＜有効期限の長さの関係 （★が試験条件）＞
アクセストークン＜★＜リフレッシュトークン＜認可
</t>
    <rPh sb="36" eb="38">
      <t>ユウコウ</t>
    </rPh>
    <rPh sb="38" eb="40">
      <t>キゲン</t>
    </rPh>
    <rPh sb="54" eb="56">
      <t>ユウコウ</t>
    </rPh>
    <rPh sb="56" eb="58">
      <t>キゲン</t>
    </rPh>
    <rPh sb="58" eb="59">
      <t>ナイ</t>
    </rPh>
    <rPh sb="62" eb="64">
      <t>ユウコウ</t>
    </rPh>
    <rPh sb="64" eb="66">
      <t>キゲン</t>
    </rPh>
    <rPh sb="67" eb="68">
      <t>ナガ</t>
    </rPh>
    <rPh sb="70" eb="72">
      <t>カンケイ</t>
    </rPh>
    <rPh sb="76" eb="78">
      <t>シケン</t>
    </rPh>
    <rPh sb="78" eb="80">
      <t>ジョウケン</t>
    </rPh>
    <rPh sb="105" eb="107">
      <t>ニンカ</t>
    </rPh>
    <phoneticPr fontId="4"/>
  </si>
  <si>
    <t xml:space="preserve">初回アクセス後、以下タイミングで再アクセスを行う。
　・リフレッシュトークン有効期限～
　　認可有効期限内
＜有効期限の長さの関係 （★が試験条件）＞
アクセストークン＜リフレッシュトークン＜★＜認可
</t>
    <rPh sb="38" eb="40">
      <t>ユウコウ</t>
    </rPh>
    <rPh sb="40" eb="42">
      <t>キゲン</t>
    </rPh>
    <rPh sb="46" eb="48">
      <t>ニンカ</t>
    </rPh>
    <rPh sb="48" eb="50">
      <t>ユウコウ</t>
    </rPh>
    <rPh sb="50" eb="52">
      <t>キゲン</t>
    </rPh>
    <rPh sb="52" eb="53">
      <t>ナイ</t>
    </rPh>
    <rPh sb="56" eb="58">
      <t>ユウコウ</t>
    </rPh>
    <rPh sb="58" eb="60">
      <t>キゲン</t>
    </rPh>
    <rPh sb="61" eb="62">
      <t>ナガ</t>
    </rPh>
    <rPh sb="64" eb="66">
      <t>カンケイ</t>
    </rPh>
    <rPh sb="70" eb="72">
      <t>シケン</t>
    </rPh>
    <rPh sb="72" eb="74">
      <t>ジョウケン</t>
    </rPh>
    <rPh sb="99" eb="101">
      <t>ニンカ</t>
    </rPh>
    <phoneticPr fontId="4"/>
  </si>
  <si>
    <t xml:space="preserve">初回アクセス後、以下タイミングで再アクセスを行う。
　・認可有効期限超過
＜有効期限の長さの関係 （★が試験条件）＞
アクセストークン＜リフレッシュトークン＜認可＜★
</t>
    <rPh sb="28" eb="30">
      <t>ニンカ</t>
    </rPh>
    <rPh sb="30" eb="32">
      <t>ユウコウ</t>
    </rPh>
    <rPh sb="32" eb="34">
      <t>キゲン</t>
    </rPh>
    <rPh sb="34" eb="36">
      <t>チョウカ</t>
    </rPh>
    <rPh sb="39" eb="41">
      <t>ユウコウ</t>
    </rPh>
    <rPh sb="41" eb="43">
      <t>キゲン</t>
    </rPh>
    <rPh sb="44" eb="45">
      <t>ナガ</t>
    </rPh>
    <rPh sb="47" eb="49">
      <t>カンケイ</t>
    </rPh>
    <rPh sb="53" eb="55">
      <t>シケン</t>
    </rPh>
    <rPh sb="55" eb="57">
      <t>ジョウケン</t>
    </rPh>
    <rPh sb="80" eb="82">
      <t>ニンカ</t>
    </rPh>
    <phoneticPr fontId="4"/>
  </si>
  <si>
    <t>メモリによるアクセストークン連携を行っている認可サーバ・リソースサーバ構成において以下を行う。
　・アクセストークンの取り消し後、リソースへ再アクセス</t>
    <rPh sb="59" eb="60">
      <t>ト</t>
    </rPh>
    <rPh sb="61" eb="62">
      <t>ケ</t>
    </rPh>
    <rPh sb="63" eb="64">
      <t>ゴ</t>
    </rPh>
    <rPh sb="70" eb="71">
      <t>サイ</t>
    </rPh>
    <phoneticPr fontId="4"/>
  </si>
  <si>
    <t>共有DBによるアクセストークン連携を行っている認可サーバ・リソースサーバ構成において以下を行う。
　・アクセストークンの取り消し後、リソースへ再アクセス</t>
    <rPh sb="0" eb="2">
      <t>キョウユウ</t>
    </rPh>
    <rPh sb="60" eb="61">
      <t>ト</t>
    </rPh>
    <rPh sb="62" eb="63">
      <t>ケ</t>
    </rPh>
    <rPh sb="64" eb="65">
      <t>ゴ</t>
    </rPh>
    <rPh sb="71" eb="72">
      <t>サイ</t>
    </rPh>
    <phoneticPr fontId="4"/>
  </si>
  <si>
    <r>
      <t>[目的]
　認可画面のカスタマイズ確認として以下を確認
　　① スコープ指定による認可を利用する（カスタマイズする）場合、リソースオーナへの認可画面でスコープ別の指定が行えること
　　① スコープ指定による認可を利用しない場合、リソースオーナへの認可画面で一括での指定となること
[補足]
　本試験は OTH20101001、</t>
    </r>
    <r>
      <rPr>
        <strike/>
        <sz val="11"/>
        <rFont val="ＭＳ Ｐゴシック"/>
        <family val="3"/>
        <charset val="128"/>
      </rPr>
      <t>OTH20201001</t>
    </r>
    <r>
      <rPr>
        <sz val="11"/>
        <rFont val="ＭＳ Ｐゴシック"/>
        <family val="3"/>
        <charset val="128"/>
      </rPr>
      <t xml:space="preserve"> でそれぞれ同時消化を行う</t>
    </r>
    <rPh sb="1" eb="3">
      <t>モクテキ</t>
    </rPh>
    <rPh sb="6" eb="8">
      <t>ニンカ</t>
    </rPh>
    <rPh sb="8" eb="10">
      <t>ガメン</t>
    </rPh>
    <rPh sb="17" eb="19">
      <t>カクニン</t>
    </rPh>
    <rPh sb="22" eb="24">
      <t>イカ</t>
    </rPh>
    <rPh sb="36" eb="38">
      <t>シテイ</t>
    </rPh>
    <rPh sb="41" eb="43">
      <t>ニンカ</t>
    </rPh>
    <rPh sb="44" eb="46">
      <t>リヨウ</t>
    </rPh>
    <rPh sb="58" eb="60">
      <t>バアイ</t>
    </rPh>
    <rPh sb="72" eb="74">
      <t>ガメン</t>
    </rPh>
    <rPh sb="79" eb="80">
      <t>ベツ</t>
    </rPh>
    <rPh sb="81" eb="83">
      <t>シテイ</t>
    </rPh>
    <rPh sb="84" eb="85">
      <t>オコナ</t>
    </rPh>
    <rPh sb="128" eb="130">
      <t>イッカツ</t>
    </rPh>
    <rPh sb="142" eb="144">
      <t>ホソク</t>
    </rPh>
    <rPh sb="147" eb="150">
      <t>ホンシケン</t>
    </rPh>
    <rPh sb="181" eb="183">
      <t>ドウジ</t>
    </rPh>
    <rPh sb="183" eb="185">
      <t>ショウカ</t>
    </rPh>
    <rPh sb="186" eb="187">
      <t>オコナ</t>
    </rPh>
    <phoneticPr fontId="4"/>
  </si>
  <si>
    <t>①クライアントより以下のスコープを指定しリソースへアクセスすること。
　・スコープ：READ</t>
    <phoneticPr fontId="4"/>
  </si>
  <si>
    <t>①クライアントより以下のスコープを指定しリソースへアクセスすること。
　・スコープ：READ
②アクセストークン有効期限超過後、再度①のリクエストを送信すること。(リフレッシュトークン有効期限未超過)</t>
    <rPh sb="56" eb="58">
      <t>ユウコウ</t>
    </rPh>
    <rPh sb="58" eb="60">
      <t>キゲン</t>
    </rPh>
    <rPh sb="60" eb="62">
      <t>チョウカ</t>
    </rPh>
    <rPh sb="62" eb="63">
      <t>ゴ</t>
    </rPh>
    <rPh sb="64" eb="66">
      <t>サイド</t>
    </rPh>
    <rPh sb="74" eb="76">
      <t>ソウシン</t>
    </rPh>
    <rPh sb="92" eb="94">
      <t>ユウコウ</t>
    </rPh>
    <rPh sb="94" eb="96">
      <t>キゲン</t>
    </rPh>
    <rPh sb="96" eb="97">
      <t>ミ</t>
    </rPh>
    <rPh sb="97" eb="99">
      <t>チョウカ</t>
    </rPh>
    <phoneticPr fontId="4"/>
  </si>
  <si>
    <t>①クライアントより以下のスコープを指定しリソースへアクセスすること。
　・スコープ：READ
②アクセストークン、リフレッシュトークン有効期限超過後、再度①のリクエストを送信すること。（認可情報有効期限未超過）</t>
    <rPh sb="67" eb="69">
      <t>ユウコウ</t>
    </rPh>
    <rPh sb="69" eb="71">
      <t>キゲン</t>
    </rPh>
    <rPh sb="71" eb="73">
      <t>チョウカ</t>
    </rPh>
    <rPh sb="73" eb="74">
      <t>ゴ</t>
    </rPh>
    <rPh sb="75" eb="77">
      <t>サイド</t>
    </rPh>
    <rPh sb="85" eb="87">
      <t>ソウシン</t>
    </rPh>
    <rPh sb="93" eb="95">
      <t>ニンカ</t>
    </rPh>
    <rPh sb="95" eb="97">
      <t>ジョウホウ</t>
    </rPh>
    <rPh sb="97" eb="99">
      <t>ユウコウ</t>
    </rPh>
    <rPh sb="99" eb="101">
      <t>キゲン</t>
    </rPh>
    <rPh sb="101" eb="102">
      <t>ミ</t>
    </rPh>
    <rPh sb="102" eb="104">
      <t>チョウカ</t>
    </rPh>
    <phoneticPr fontId="4"/>
  </si>
  <si>
    <t>①クライアントより以下のスコープを指定しリソースへアクセスすること。
　・スコープ：READ
②アクセストークン、リフレッシュトークン、認可情報有効期限超過後、再度①のリクエストを送信すること。</t>
    <rPh sb="72" eb="74">
      <t>ユウコウ</t>
    </rPh>
    <rPh sb="74" eb="76">
      <t>キゲン</t>
    </rPh>
    <rPh sb="76" eb="78">
      <t>チョウカ</t>
    </rPh>
    <rPh sb="78" eb="79">
      <t>ゴ</t>
    </rPh>
    <rPh sb="80" eb="82">
      <t>サイド</t>
    </rPh>
    <rPh sb="90" eb="92">
      <t>ソウシン</t>
    </rPh>
    <phoneticPr fontId="4"/>
  </si>
  <si>
    <t>①クライアントより以下のスコープを指定しリソースへアクセスすること。
　・スコープ：READ
②アクセストークン有効期限内に、再度①のリクエストを送信すること。</t>
    <rPh sb="56" eb="58">
      <t>ユウコウ</t>
    </rPh>
    <rPh sb="58" eb="60">
      <t>キゲン</t>
    </rPh>
    <rPh sb="60" eb="61">
      <t>ナイ</t>
    </rPh>
    <rPh sb="63" eb="65">
      <t>サイド</t>
    </rPh>
    <rPh sb="73" eb="75">
      <t>ソウシン</t>
    </rPh>
    <phoneticPr fontId="4"/>
  </si>
  <si>
    <t>①クライアントより以下のスコープを指定しリソースへアクセスすること。
　・スコープ：READ
②アクセストークンの取り消しリクエストを送信すること。
③①を再度実施すること。</t>
    <rPh sb="57" eb="58">
      <t>ト</t>
    </rPh>
    <rPh sb="59" eb="60">
      <t>ケ</t>
    </rPh>
    <rPh sb="67" eb="69">
      <t>ソウシン</t>
    </rPh>
    <rPh sb="78" eb="80">
      <t>サイド</t>
    </rPh>
    <rPh sb="80" eb="82">
      <t>ジッシ</t>
    </rPh>
    <phoneticPr fontId="4"/>
  </si>
  <si>
    <t>①クライアントより以下のスコープを指定しリソースへアクセスすること。
　　スコープ：READ
②アクセストークンの取り消しリクエストを送信すること。
③①を再度実施すること。</t>
    <rPh sb="57" eb="58">
      <t>ト</t>
    </rPh>
    <rPh sb="59" eb="60">
      <t>ケ</t>
    </rPh>
    <rPh sb="67" eb="69">
      <t>ソウシン</t>
    </rPh>
    <phoneticPr fontId="4"/>
  </si>
  <si>
    <t>①クライアントより以下のスコープを指定しリソースへアクセスすること。
　・スコープ：READ</t>
    <phoneticPr fontId="4"/>
  </si>
  <si>
    <t>①クライアントより以下のスコープを指定しリソースへアクセスすること。
　・スコープ：全て
②リソースオーナの認証、認可（全許容）を行うこと。</t>
    <rPh sb="42" eb="43">
      <t>スベ</t>
    </rPh>
    <rPh sb="54" eb="56">
      <t>ニンショウ</t>
    </rPh>
    <rPh sb="57" eb="59">
      <t>ニンカ</t>
    </rPh>
    <rPh sb="60" eb="61">
      <t>ゼン</t>
    </rPh>
    <rPh sb="61" eb="63">
      <t>キョヨウ</t>
    </rPh>
    <rPh sb="65" eb="66">
      <t>オコナ</t>
    </rPh>
    <phoneticPr fontId="4"/>
  </si>
  <si>
    <t>①クライアントより以下のスコープを指定しリソースへアクセスすること。
　・スコープ：READ、DELETE
②リソースオーナの認証、認可（READ、DELETE許容）を行うこと。</t>
    <rPh sb="63" eb="65">
      <t>ニンショウ</t>
    </rPh>
    <rPh sb="66" eb="68">
      <t>ニンカ</t>
    </rPh>
    <rPh sb="80" eb="82">
      <t>キョヨウ</t>
    </rPh>
    <rPh sb="84" eb="85">
      <t>オコナ</t>
    </rPh>
    <phoneticPr fontId="4"/>
  </si>
  <si>
    <t>①クライアントの情報が認可サーバに登録済みであること。
　・クライアントID：testClient</t>
    <phoneticPr fontId="4"/>
  </si>
  <si>
    <t>①リソースサーバのアプリケーション層にてリソースオーナのユーザ情報の取得が行えること
②リソースサーバがレスポンス返却後、画面に以下が表示されること。
　・name : demo</t>
    <rPh sb="17" eb="18">
      <t>ソウ</t>
    </rPh>
    <rPh sb="31" eb="33">
      <t>ジョウホウ</t>
    </rPh>
    <rPh sb="34" eb="36">
      <t>シュトク</t>
    </rPh>
    <rPh sb="37" eb="38">
      <t>オコナ</t>
    </rPh>
    <phoneticPr fontId="4"/>
  </si>
  <si>
    <t>①リソースサーバのアプリケーション層にてリソースオーナのユーザIDの取得が行えること
②リソースサーバがレスポンス返却後、画面に以下が表示されること。
　・name : demo</t>
    <rPh sb="17" eb="18">
      <t>ソウ</t>
    </rPh>
    <rPh sb="34" eb="36">
      <t>シュトク</t>
    </rPh>
    <rPh sb="37" eb="38">
      <t>オコナ</t>
    </rPh>
    <phoneticPr fontId="4"/>
  </si>
  <si>
    <t xml:space="preserve">①クライアントの情報が認可サーバに登録済みであること。
　・クライアントID：testClient
</t>
    <phoneticPr fontId="4"/>
  </si>
  <si>
    <t xml:space="preserve">①クライアントの情報が認可サーバに登録済みであること。
　・クライアントID：testClient
②エンドポイントを介し、独自項目が連携できるようDefaultAccessTokenConverterの拡張が行われていること。
</t>
    <rPh sb="59" eb="60">
      <t>カイ</t>
    </rPh>
    <rPh sb="67" eb="69">
      <t>レンケイ</t>
    </rPh>
    <rPh sb="102" eb="104">
      <t>カクチョウ</t>
    </rPh>
    <rPh sb="105" eb="106">
      <t>オコナ</t>
    </rPh>
    <phoneticPr fontId="4"/>
  </si>
  <si>
    <t>HTTPS環境においてOAuth 2.0の認可フローを確認する。</t>
    <rPh sb="5" eb="7">
      <t>カンキョウ</t>
    </rPh>
    <rPh sb="27" eb="29">
      <t>カクニン</t>
    </rPh>
    <phoneticPr fontId="4"/>
  </si>
  <si>
    <t xml:space="preserve">①認可サーバが以下グラントをサポートしていること。
　・認可コードグラント
②クライアントの情報が認可サーバに登録済みであること。
　・クライアントID：testClient
　・スコープ：DELETE
③クライアントに対する認可が登録されていないこと。
</t>
    <phoneticPr fontId="4"/>
  </si>
  <si>
    <t xml:space="preserve">①認可サーバが以下グラントをサポートしていること。
　・認可コードグラント
②クライアントの情報が認可サーバに登録済みであること。
　・クライアントID：testClient
　・スコープ：READ
③クライアントに対する認可が登録されていないこと。
</t>
    <phoneticPr fontId="4"/>
  </si>
  <si>
    <t>testClientIllegalResource</t>
    <phoneticPr fontId="4"/>
  </si>
  <si>
    <t xml:space="preserve">①クライアントの情報が認可サーバに登録されていないこと。
</t>
    <rPh sb="8" eb="10">
      <t>ジョウホウ</t>
    </rPh>
    <rPh sb="11" eb="13">
      <t>ニンカ</t>
    </rPh>
    <rPh sb="17" eb="19">
      <t>トウロク</t>
    </rPh>
    <phoneticPr fontId="4"/>
  </si>
  <si>
    <t>illegalResource</t>
    <phoneticPr fontId="4"/>
  </si>
  <si>
    <t>①クライアントよりリソースへアクセスすること。
②アクセス時に登録されたリソースIDとは異なるリソースIDを指定すること、</t>
    <rPh sb="31" eb="33">
      <t>トウロク</t>
    </rPh>
    <rPh sb="44" eb="45">
      <t>コト</t>
    </rPh>
    <phoneticPr fontId="4"/>
  </si>
  <si>
    <t>①クライアントの情報が認可サーバに登録済みであること。
　・クライアントID：testClientIllegalResource
　・スコープ：READ
　・リソースID：illegalResource</t>
    <phoneticPr fontId="4"/>
  </si>
  <si>
    <t>illegal-host-web/</t>
    <phoneticPr fontId="4"/>
  </si>
  <si>
    <t>①クライアントの情報が認可サーバに登録済みであること。
　・クライアントID：testClientIllegalResource
　・スコープ：READ
　・リダイレクトURL：illegal-host-web/（不正なURL）</t>
    <rPh sb="107" eb="109">
      <t>フセイ</t>
    </rPh>
    <phoneticPr fontId="4"/>
  </si>
  <si>
    <t xml:space="preserve">未登録クライアントIDにてリソースにアクセスを行う。
</t>
    <rPh sb="0" eb="3">
      <t>ミトウロク</t>
    </rPh>
    <rPh sb="23" eb="24">
      <t>オコナ</t>
    </rPh>
    <phoneticPr fontId="4"/>
  </si>
  <si>
    <t>リソースアクセス時にクライアント認証失敗。</t>
    <rPh sb="8" eb="9">
      <t>ドキ</t>
    </rPh>
    <rPh sb="16" eb="18">
      <t>ニンショウ</t>
    </rPh>
    <rPh sb="18" eb="20">
      <t>シッパイ</t>
    </rPh>
    <phoneticPr fontId="4"/>
  </si>
  <si>
    <t>リソースアクセス時にリソースオーナ認証失敗。</t>
    <rPh sb="8" eb="9">
      <t>ドキ</t>
    </rPh>
    <rPh sb="17" eb="19">
      <t>ニンショウ</t>
    </rPh>
    <rPh sb="19" eb="21">
      <t>シッパイ</t>
    </rPh>
    <phoneticPr fontId="4"/>
  </si>
  <si>
    <t xml:space="preserve">未登録リソースIDにてリソースにアクセスを行う。
</t>
    <rPh sb="0" eb="3">
      <t>ミトウロク</t>
    </rPh>
    <rPh sb="21" eb="22">
      <t>オコナ</t>
    </rPh>
    <phoneticPr fontId="4"/>
  </si>
  <si>
    <t xml:space="preserve">未登録リダイレクトURLにてリソースにアクセスを行う。
</t>
    <rPh sb="0" eb="3">
      <t>ミトウロク</t>
    </rPh>
    <rPh sb="24" eb="25">
      <t>オコナ</t>
    </rPh>
    <phoneticPr fontId="4"/>
  </si>
  <si>
    <t>HTTPによるアクセストークン連携を行っている認可サーバ・リソースサーバ構成においてリソースへアクセスを行う。</t>
    <rPh sb="15" eb="17">
      <t>レンケイ</t>
    </rPh>
    <rPh sb="18" eb="19">
      <t>オコナ</t>
    </rPh>
    <rPh sb="36" eb="38">
      <t>コウセイ</t>
    </rPh>
    <rPh sb="52" eb="53">
      <t>オコナ</t>
    </rPh>
    <phoneticPr fontId="4"/>
  </si>
  <si>
    <t>メモリによるアクセストークン連携を行っている認可サーバ・リソースサーバ構成においてリソースへアクセスを行う。</t>
    <rPh sb="14" eb="16">
      <t>レンケイ</t>
    </rPh>
    <rPh sb="17" eb="18">
      <t>オコナ</t>
    </rPh>
    <rPh sb="22" eb="24">
      <t>ニンカ</t>
    </rPh>
    <rPh sb="35" eb="37">
      <t>コウセイ</t>
    </rPh>
    <rPh sb="51" eb="52">
      <t>オコナ</t>
    </rPh>
    <phoneticPr fontId="4"/>
  </si>
  <si>
    <t>JWTによるアクセストークン連携を行っている認可サーバ・リソースサーバ構成においてリソースへアクセスを行う。</t>
    <rPh sb="14" eb="16">
      <t>レンケイ</t>
    </rPh>
    <rPh sb="17" eb="18">
      <t>オコナ</t>
    </rPh>
    <rPh sb="35" eb="37">
      <t>コウセイ</t>
    </rPh>
    <rPh sb="51" eb="52">
      <t>オコナ</t>
    </rPh>
    <phoneticPr fontId="4"/>
  </si>
  <si>
    <t>認可サーバへ、クライアントに対して割り当てられている全てのスコープを指定してから認可リクエストを行う。</t>
    <rPh sb="0" eb="2">
      <t>ニンカ</t>
    </rPh>
    <rPh sb="14" eb="15">
      <t>タイ</t>
    </rPh>
    <rPh sb="17" eb="18">
      <t>ワ</t>
    </rPh>
    <rPh sb="19" eb="20">
      <t>ア</t>
    </rPh>
    <rPh sb="26" eb="27">
      <t>スベ</t>
    </rPh>
    <rPh sb="34" eb="36">
      <t>シテイ</t>
    </rPh>
    <rPh sb="40" eb="42">
      <t>ニンカ</t>
    </rPh>
    <rPh sb="48" eb="49">
      <t>オコナ</t>
    </rPh>
    <phoneticPr fontId="4"/>
  </si>
  <si>
    <t>認可サーバへ、クライアントに対して割り当てられている一部のスコープを指定してから認可リクエストを行う。</t>
    <rPh sb="0" eb="2">
      <t>ニンカ</t>
    </rPh>
    <rPh sb="14" eb="15">
      <t>タイ</t>
    </rPh>
    <rPh sb="17" eb="18">
      <t>ワ</t>
    </rPh>
    <rPh sb="19" eb="20">
      <t>ア</t>
    </rPh>
    <rPh sb="26" eb="28">
      <t>イチブ</t>
    </rPh>
    <rPh sb="34" eb="36">
      <t>シテイ</t>
    </rPh>
    <rPh sb="40" eb="42">
      <t>ニンカ</t>
    </rPh>
    <rPh sb="48" eb="49">
      <t>オコナ</t>
    </rPh>
    <phoneticPr fontId="4"/>
  </si>
  <si>
    <t>リソースオーナへの認可画面でスコープ別に認可を行う。</t>
    <rPh sb="20" eb="22">
      <t>ニンカ</t>
    </rPh>
    <rPh sb="23" eb="24">
      <t>オコナ</t>
    </rPh>
    <phoneticPr fontId="4"/>
  </si>
  <si>
    <t>リソースオーナへの認可画面で一括での認可を行う。</t>
    <rPh sb="18" eb="20">
      <t>ニンカ</t>
    </rPh>
    <rPh sb="21" eb="22">
      <t>オコナ</t>
    </rPh>
    <phoneticPr fontId="4"/>
  </si>
  <si>
    <t>①クライアントの情報が認可サーバに登録済みであること。
　・クライアントID：testClient
　・スコープ：READ</t>
    <phoneticPr fontId="4"/>
  </si>
  <si>
    <t xml:space="preserve">①クライアントの情報が認可サーバに登録済みであること。
　・クライアントID：testClient
　・スコープ：READ、CREATE
②クライアントに対する認可が登録されていないこと。
③リソースオーナが2存在すること。
</t>
    <rPh sb="105" eb="107">
      <t>ソンザイ</t>
    </rPh>
    <phoneticPr fontId="4"/>
  </si>
  <si>
    <t>①クライアントの情報が認可サーバに登録済みであること。
　・クライアントID：testClient、testClient2
　・スコープ：READ（testClient）、CREATE（testClient2）
②クライアントに対する認可が登録されていないこと。</t>
    <phoneticPr fontId="4"/>
  </si>
  <si>
    <t xml:space="preserve">①ブラウザ１でスコープ（READ）でリソースへアクセスすること
②リソースオーナの認証、認可（READ許容）を行うこと。
③ブラウザ２でスコープ（CREATE）でリソースへアクセスすること
④リソースオーナの認証、認可（CREATE許容）を行うこと。
⑤ブラウザ１でスコープ（READ）でリソースへ再アクセスすること
</t>
    <rPh sb="41" eb="43">
      <t>ニンショウ</t>
    </rPh>
    <rPh sb="44" eb="46">
      <t>ニンカ</t>
    </rPh>
    <rPh sb="51" eb="53">
      <t>キョヨウ</t>
    </rPh>
    <rPh sb="55" eb="56">
      <t>オコナ</t>
    </rPh>
    <phoneticPr fontId="4"/>
  </si>
  <si>
    <t xml:space="preserve">認可サーバのエンドポイントにBasic認証を適用したサーバ構成においてリソースへアクセスを行う。
</t>
    <rPh sb="0" eb="2">
      <t>ニンカ</t>
    </rPh>
    <rPh sb="19" eb="21">
      <t>ニンショウ</t>
    </rPh>
    <rPh sb="22" eb="24">
      <t>テキヨウ</t>
    </rPh>
    <rPh sb="29" eb="31">
      <t>コウセイ</t>
    </rPh>
    <rPh sb="45" eb="46">
      <t>オコナ</t>
    </rPh>
    <phoneticPr fontId="4"/>
  </si>
  <si>
    <t>DefaultAccessTokenConverterを拡張し、認可サーバとリソースサーバ間で独自項目の連携が行っているサーバ構成においてリソースへアクセスを行う。</t>
    <rPh sb="47" eb="49">
      <t>ドクジ</t>
    </rPh>
    <rPh sb="49" eb="51">
      <t>コウモク</t>
    </rPh>
    <rPh sb="55" eb="56">
      <t>オコナ</t>
    </rPh>
    <rPh sb="63" eb="65">
      <t>コウセイ</t>
    </rPh>
    <rPh sb="79" eb="80">
      <t>オコナ</t>
    </rPh>
    <phoneticPr fontId="4"/>
  </si>
  <si>
    <t>spring-functionaltest-web-oauth2-db</t>
    <phoneticPr fontId="4"/>
  </si>
  <si>
    <t>OAuth認可サーバ、リソースサーバ（メモリによるアクセストークン連携）のクラス、設定ファイルを格納するプロジェクト。spring-functionaltest-webと同一APサーバにデプロイされることを想定。
認可サーバIF：
リソースサーバIF：
　spring-functionaltest-web-oauth2-dbと同様</t>
    <rPh sb="33" eb="35">
      <t>レンケイ</t>
    </rPh>
    <rPh sb="41" eb="43">
      <t>セッテイ</t>
    </rPh>
    <rPh sb="48" eb="50">
      <t>カクノウ</t>
    </rPh>
    <rPh sb="165" eb="167">
      <t>ドウヨウ</t>
    </rPh>
    <phoneticPr fontId="4"/>
  </si>
  <si>
    <t>OAuth認可サーバ、リソースサーバ（HTTPによるアクセストークン連携）のクラス、設定ファイルを格納するプロジェクト。spring-functionaltest-webと同一APサーバにデプロイされることを想定。
リソースサーバIF：
　oth2/resources/string
　　・・・リソースアクセス用IF
　　　method=GET, param=@AuthenticationPrincipal String
　oth2/resources/extend
　　・・・リソースアクセス用IF（連携パラメータ独自拡張用）
　　　method=GET/POST/PUT/DELETE, param=@AuthenticationPrincipal OauthUser</t>
    <rPh sb="34" eb="36">
      <t>レンケイ</t>
    </rPh>
    <rPh sb="42" eb="44">
      <t>セッテイ</t>
    </rPh>
    <rPh sb="49" eb="51">
      <t>カクノウ</t>
    </rPh>
    <rPh sb="253" eb="255">
      <t>レンケイ</t>
    </rPh>
    <rPh sb="260" eb="262">
      <t>ドクジ</t>
    </rPh>
    <rPh sb="262" eb="265">
      <t>カクチョウヨウ</t>
    </rPh>
    <phoneticPr fontId="4"/>
  </si>
  <si>
    <t>OAuth認可サーバ、リソースサーバ（共有DBによるアクセストークン連携）のクラス、設定ファイルを格納するプロジェクト。spring-functionaltest-webと同一APサーバにデプロイされることを想定。
認可サーバIF（認証以外）：
　oth2/tokens/revoke
　　・・・トークン取り消し用IF
リソースサーバIF：
　oth2/resources/principal/
　　・・・リソースアクセス用IF
　　　method=GET, param=OAuth2Authentication
　　　method=POST, param=@AuthenticationPrincipal String
　　　method=POST, param=@AuthenticationPrincipal UserDetails
　　　method=PUT, param=OAuth2Authentication
　　　method=DELETE, param=OAuth2Authentication
　oth2/resources/default
　　・・・リソースアクセス用IF（クライアントクレデンシャルグラント用）
　　　method=GET/POST/PUT/DELETE</t>
    <rPh sb="19" eb="21">
      <t>キョウユウ</t>
    </rPh>
    <rPh sb="34" eb="36">
      <t>レンケイ</t>
    </rPh>
    <rPh sb="42" eb="44">
      <t>セッテイ</t>
    </rPh>
    <rPh sb="49" eb="51">
      <t>カクノウ</t>
    </rPh>
    <rPh sb="86" eb="88">
      <t>ドウイツ</t>
    </rPh>
    <rPh sb="104" eb="106">
      <t>ソウテイ</t>
    </rPh>
    <rPh sb="109" eb="111">
      <t>ニンカ</t>
    </rPh>
    <rPh sb="117" eb="119">
      <t>ニンショウ</t>
    </rPh>
    <rPh sb="119" eb="121">
      <t>イガイ</t>
    </rPh>
    <rPh sb="153" eb="154">
      <t>ト</t>
    </rPh>
    <rPh sb="155" eb="156">
      <t>ケ</t>
    </rPh>
    <rPh sb="157" eb="158">
      <t>ヨウ</t>
    </rPh>
    <rPh sb="212" eb="213">
      <t>ヨウ</t>
    </rPh>
    <rPh sb="516" eb="517">
      <t>ヨウ</t>
    </rPh>
    <phoneticPr fontId="4"/>
  </si>
  <si>
    <t>発行済みアクセストークンの取り消し</t>
    <rPh sb="0" eb="2">
      <t>ハッコウ</t>
    </rPh>
    <rPh sb="2" eb="3">
      <t>ズ</t>
    </rPh>
    <phoneticPr fontId="4"/>
  </si>
  <si>
    <t>スコープを指定した認可制御</t>
    <rPh sb="5" eb="7">
      <t>シテイ</t>
    </rPh>
    <rPh sb="9" eb="11">
      <t>ニンカ</t>
    </rPh>
    <rPh sb="11" eb="13">
      <t>セイギョ</t>
    </rPh>
    <phoneticPr fontId="4"/>
  </si>
  <si>
    <t>一括による認可制御</t>
    <rPh sb="0" eb="2">
      <t>イッカツ</t>
    </rPh>
    <rPh sb="5" eb="7">
      <t>ニンカ</t>
    </rPh>
    <rPh sb="7" eb="9">
      <t>セイギョ</t>
    </rPh>
    <phoneticPr fontId="4"/>
  </si>
  <si>
    <t>各種エラーハンドリング</t>
    <rPh sb="0" eb="2">
      <t>カクシュ</t>
    </rPh>
    <phoneticPr fontId="4"/>
  </si>
  <si>
    <t>複数ブラウザ（ユーザ）操作における認可制御</t>
    <rPh sb="0" eb="2">
      <t>フクスウ</t>
    </rPh>
    <rPh sb="11" eb="13">
      <t>ソウサ</t>
    </rPh>
    <rPh sb="17" eb="19">
      <t>ニンカ</t>
    </rPh>
    <rPh sb="19" eb="21">
      <t>セイギョ</t>
    </rPh>
    <phoneticPr fontId="4"/>
  </si>
  <si>
    <t>アクセストークンのライフサイクル</t>
    <phoneticPr fontId="4"/>
  </si>
  <si>
    <t>クライアントリクエストによるスコープの絞込み</t>
    <phoneticPr fontId="4"/>
  </si>
  <si>
    <t>スコープ認可画面のカスタマイズ</t>
    <rPh sb="4" eb="6">
      <t>ニンカ</t>
    </rPh>
    <rPh sb="6" eb="8">
      <t>ガメン</t>
    </rPh>
    <phoneticPr fontId="4"/>
  </si>
  <si>
    <t>認可リクエスト時のエラーハンドリング</t>
    <rPh sb="0" eb="2">
      <t>ニンカ</t>
    </rPh>
    <rPh sb="7" eb="8">
      <t>ジ</t>
    </rPh>
    <phoneticPr fontId="4"/>
  </si>
  <si>
    <t>トランザクション制御</t>
    <rPh sb="8" eb="10">
      <t>セイギョ</t>
    </rPh>
    <phoneticPr fontId="4"/>
  </si>
  <si>
    <t>HTTPアクセスを介した連携</t>
    <rPh sb="9" eb="10">
      <t>カイ</t>
    </rPh>
    <rPh sb="12" eb="14">
      <t>レンケイ</t>
    </rPh>
    <phoneticPr fontId="4"/>
  </si>
  <si>
    <t>DefaultAccessTokenConverterの拡張</t>
    <phoneticPr fontId="4"/>
  </si>
  <si>
    <t>DefaultAccessTokenConverterとは</t>
    <phoneticPr fontId="4"/>
  </si>
  <si>
    <t>認可サーバの実装</t>
    <rPh sb="0" eb="2">
      <t>ニンカ</t>
    </rPh>
    <rPh sb="6" eb="8">
      <t>ジッソウ</t>
    </rPh>
    <phoneticPr fontId="4"/>
  </si>
  <si>
    <t>リソースサーバの実装</t>
    <rPh sb="8" eb="10">
      <t>ジッソウ</t>
    </rPh>
    <phoneticPr fontId="4"/>
  </si>
  <si>
    <t>アクセストークンの取り消し
DBを介したアクセストークン連携構成時</t>
    <rPh sb="18" eb="19">
      <t>カイ</t>
    </rPh>
    <rPh sb="29" eb="31">
      <t>レンケイ</t>
    </rPh>
    <rPh sb="31" eb="33">
      <t>コウセイ</t>
    </rPh>
    <rPh sb="33" eb="34">
      <t>ドキ</t>
    </rPh>
    <phoneticPr fontId="4"/>
  </si>
  <si>
    <t>アクセストークンの取り消し
メモリを介したアクセストークン連携構成時</t>
    <rPh sb="19" eb="20">
      <t>カイ</t>
    </rPh>
    <rPh sb="30" eb="32">
      <t>レンケイ</t>
    </rPh>
    <rPh sb="32" eb="34">
      <t>コウセイ</t>
    </rPh>
    <rPh sb="34" eb="35">
      <t>ドキ</t>
    </rPh>
    <phoneticPr fontId="4"/>
  </si>
  <si>
    <t>①２つめのリソースへのアクセス時、認可サーバより発行されたアクセストークンが異なること。</t>
    <rPh sb="15" eb="16">
      <t>ジ</t>
    </rPh>
    <rPh sb="17" eb="19">
      <t>ニンカ</t>
    </rPh>
    <rPh sb="24" eb="26">
      <t>ハッコウ</t>
    </rPh>
    <rPh sb="38" eb="39">
      <t>コト</t>
    </rPh>
    <phoneticPr fontId="4"/>
  </si>
  <si>
    <t>複数ブラウザで同一クライアントからリソースにアクセスを行う。
その際、認証・認可に使用するリソースオーナは同一のものを指定する。</t>
    <rPh sb="27" eb="28">
      <t>オコナ</t>
    </rPh>
    <rPh sb="33" eb="34">
      <t>サイ</t>
    </rPh>
    <rPh sb="35" eb="37">
      <t>ニンショウ</t>
    </rPh>
    <rPh sb="38" eb="40">
      <t>ニンカ</t>
    </rPh>
    <rPh sb="41" eb="43">
      <t>シヨウ</t>
    </rPh>
    <rPh sb="53" eb="55">
      <t>ドウイツ</t>
    </rPh>
    <rPh sb="59" eb="61">
      <t>シテイ</t>
    </rPh>
    <phoneticPr fontId="4"/>
  </si>
  <si>
    <t>複数ブラウザで異なるクライアントからリソースにアクセスを行う。
その際、認証・認可に使用するリソースオーナは同一のものを指定する。</t>
    <rPh sb="7" eb="8">
      <t>コト</t>
    </rPh>
    <phoneticPr fontId="4"/>
  </si>
  <si>
    <t>同一セッションで複数の認可サーバ（リソースサーバ）が管理しているリソースに対して連続してアクセスを行う。</t>
    <rPh sb="0" eb="2">
      <t>ドウイツ</t>
    </rPh>
    <rPh sb="8" eb="10">
      <t>フクスウ</t>
    </rPh>
    <rPh sb="11" eb="13">
      <t>ニンカ</t>
    </rPh>
    <rPh sb="26" eb="28">
      <t>カンリ</t>
    </rPh>
    <rPh sb="37" eb="38">
      <t>タイ</t>
    </rPh>
    <rPh sb="40" eb="42">
      <t>レンゾク</t>
    </rPh>
    <rPh sb="49" eb="50">
      <t>オコナ</t>
    </rPh>
    <phoneticPr fontId="4"/>
  </si>
  <si>
    <t>①クライアントの情報が認可サーバに登録済みであること。
　・クライアントID：testClient
　・スコープ：READ
②クライアントに対する認可が登録されていないこと。</t>
    <phoneticPr fontId="4"/>
  </si>
  <si>
    <t>①ブラウザ１でスコープ（READ）でリソースへアクセスすること
②リソースオーナの認証、認可（READ許容）を行うこと。
③ブラウザ１でスコープ（READ）で①とは異なるサーバのリソースへアクセスすること
④リソースオーナの認証、認可（READ許容）を行うこと。</t>
    <rPh sb="41" eb="43">
      <t>ニンショウ</t>
    </rPh>
    <rPh sb="44" eb="46">
      <t>ニンカ</t>
    </rPh>
    <rPh sb="51" eb="53">
      <t>キョヨウ</t>
    </rPh>
    <rPh sb="55" eb="56">
      <t>オコナ</t>
    </rPh>
    <rPh sb="82" eb="83">
      <t>コト</t>
    </rPh>
    <phoneticPr fontId="4"/>
  </si>
  <si>
    <t>リソースサーバのアプリケーション層のAPIのパラメータに`@AuthenticationPrincipal（UserDetails）を指定しているサーバ構成においてリソースへアクセスを行う。</t>
    <rPh sb="16" eb="17">
      <t>ソウ</t>
    </rPh>
    <rPh sb="67" eb="69">
      <t>シテイ</t>
    </rPh>
    <rPh sb="76" eb="78">
      <t>コウセイ</t>
    </rPh>
    <phoneticPr fontId="4"/>
  </si>
  <si>
    <t>リソースサーバのアプリケーション層のAPIのパラメータに`@AuthenticationPrincipal（String）を指定しているサーバ構成（HTTPによるアクセストークン連携）においてリソースへアクセスを行う。</t>
    <phoneticPr fontId="4"/>
  </si>
  <si>
    <t>リソースサーバのアプリケーション層のAPIのパラメータに`@AuthenticationPrincipal（String）を指定しているサーバ構成においてリソースへアクセスを行う。</t>
    <phoneticPr fontId="4"/>
  </si>
  <si>
    <t>リソースサーバのアプリケーション層のAPIのパラメータにOAuth2Authenticationを指定しているサーバ構成においてリソースへアクセスを行う。</t>
    <phoneticPr fontId="4"/>
  </si>
  <si>
    <t>エラーハンドリング
リソースアクセス時にリソースID未存在エラー</t>
    <rPh sb="19" eb="20">
      <t>ジ</t>
    </rPh>
    <rPh sb="27" eb="28">
      <t>ミ</t>
    </rPh>
    <rPh sb="28" eb="30">
      <t>ソンザイ</t>
    </rPh>
    <phoneticPr fontId="4"/>
  </si>
  <si>
    <t>エラーハンドリング
Ajaxでのリソースアクセス時にトークン有効期限切れエラー</t>
    <phoneticPr fontId="4"/>
  </si>
  <si>
    <t>インプリシットグラントを利用したクライアント、サーバにおいて以下を行う。
　・リソースオーナへ認証・認可を要求
　・認可後リソースへアクセス</t>
    <phoneticPr fontId="4"/>
  </si>
  <si>
    <t>①認可サーバが以下グラントをサポートしていること。
　・インプリシットグラント
②クライアントの情報が認可サーバに登録済みであること。
　・クライアントID：testClient
　・スコープ：READ
③クライアントに対する認可が登録されていないこと。</t>
    <phoneticPr fontId="4"/>
  </si>
  <si>
    <t xml:space="preserve">①クライアントより以下のスコープを指定しリソースへアクセスすること。
　・スコープ：READ
②リソースオーナの認証、認可（READ許容）を行うこと。
</t>
    <phoneticPr fontId="4"/>
  </si>
  <si>
    <t>①リソースへのアクセス結果として画面に以下のメッセージが表示されること
・message:invalid_token status:401</t>
    <phoneticPr fontId="4"/>
  </si>
  <si>
    <t>アクセストークンの取り消し
ローカルストレージによるアクセストークン管理時の取り消し</t>
    <phoneticPr fontId="4"/>
  </si>
  <si>
    <t xml:space="preserve">以下を確認
　・リソースへのアクセスが正常に行える
　・アクセストークンの取り消し後、アクセストークンが再発行される
</t>
    <phoneticPr fontId="4"/>
  </si>
  <si>
    <t xml:space="preserve">①認可サーバが以下グラントをサポートしていること。
　・インプリシットグラント
②クライアントの情報が認可サーバに登録済みであること。
　・クライアントID：testClient
　・スコープ：READ
③クライアントに対する認可が登録されていないこと。
</t>
    <phoneticPr fontId="4"/>
  </si>
  <si>
    <t>①クライアントより以下のスコープを指定しリソースへアクセスすること。
　・スコープ：READ
②リソースオーナの認証、認可（READ許容）を行うこと。
③クライアントより以下のスコープでリソースへアクセスすること。
　　スコープ：READ</t>
    <phoneticPr fontId="4"/>
  </si>
  <si>
    <t>エラーハンドリング
チェックトークンエンドポイントアクセス時にクライアント認証エラー</t>
    <rPh sb="30" eb="31">
      <t>ジ</t>
    </rPh>
    <rPh sb="38" eb="40">
      <t>ニンショウ</t>
    </rPh>
    <phoneticPr fontId="4"/>
  </si>
  <si>
    <t xml:space="preserve">認可コードグラントを利用した認可制御
・スコープ毎のアクセス制御
（未割り当て / スコープ：CREATE）
</t>
    <rPh sb="0" eb="2">
      <t>ニンカ</t>
    </rPh>
    <phoneticPr fontId="4"/>
  </si>
  <si>
    <t xml:space="preserve">①認可サーバが以下グラントをサポートしていること。
　・認可コードグラント
②クライアントの情報が認可サーバに登録済みであること。
　・クライアントID：testClientReadOnly
③当該スコープが認可サーバに登録されていないこと。
　・スコープ：CREATE
④クライアントに対する認可が登録されていないこと。
</t>
    <rPh sb="97" eb="99">
      <t>トウガイ</t>
    </rPh>
    <rPh sb="104" eb="106">
      <t>ニンカ</t>
    </rPh>
    <rPh sb="110" eb="112">
      <t>トウロク</t>
    </rPh>
    <phoneticPr fontId="4"/>
  </si>
  <si>
    <t xml:space="preserve">①認可サーバが以下グラントをサポートしていること。
　・クライアントクレデンシャルグラント
②クライアントの情報が認可サーバに登録済みであること。
　・クライアントID：testClientReadOnly
③当該スコープが認可サーバに登録されていないこと。
　・スコープ：CREATE
</t>
    <phoneticPr fontId="4"/>
  </si>
  <si>
    <t xml:space="preserve">クライアントクレデンシャルグラントを利用した認可制御
・スコープ毎のアクセス制御
（未割り当て / スコープ：CREATE）
</t>
    <phoneticPr fontId="4"/>
  </si>
  <si>
    <t xml:space="preserve">リソースオーナパスワードクレデンシャルグラントを利用した認可制御
・スコープ毎のアクセス制御
（未割り当て / スコープ：CREATE）
</t>
    <phoneticPr fontId="4"/>
  </si>
  <si>
    <t xml:space="preserve">①認可サーバが以下グラントをサポートしていること。
　・リソースオーナパスワードクレデンシャルグラント
②クライアントの情報が認可サーバに登録済みであること。
　・クライアントID：testClientReadOnly
③当該スコープが認可サーバに登録されていないこと。
　・スコープ：CREATE
</t>
    <phoneticPr fontId="4"/>
  </si>
  <si>
    <t xml:space="preserve">①認可サーバが以下グラントをサポートしていること。
　・インプリシットグラント
②クライアントの情報が認可サーバに登録済みであること。
　・クライアントID：testClientReadOnly
③当該スコープが認可サーバに登録されていないこと。
　・スコープ：DELETE
④クライアントに対する認可が登録されていないこと。
</t>
    <phoneticPr fontId="4"/>
  </si>
  <si>
    <t xml:space="preserve">インプリシットグラントを利用した認可制御
・スコープ毎のアクセス制御
（未割り当て / スコープ：DELETE）
</t>
    <phoneticPr fontId="4"/>
  </si>
  <si>
    <t>エラーのハンドリング方法変更により削除（spring-functionaltest#1372）</t>
    <rPh sb="10" eb="12">
      <t>ホウホウ</t>
    </rPh>
    <rPh sb="12" eb="14">
      <t>ヘンコウ</t>
    </rPh>
    <rPh sb="17" eb="19">
      <t>サクジョ</t>
    </rPh>
    <phoneticPr fontId="4"/>
  </si>
  <si>
    <t xml:space="preserve">リソースオーナパスワードクレデンシャルグラントを利用したクライアント、サーバにおいて以下を行う。
・未登録クライアントIDにてリソースにアクセスを行う。
</t>
    <rPh sb="50" eb="53">
      <t>ミトウロク</t>
    </rPh>
    <rPh sb="73" eb="74">
      <t>オコナ</t>
    </rPh>
    <phoneticPr fontId="4"/>
  </si>
  <si>
    <t>How to Useの構成</t>
    <phoneticPr fontId="4"/>
  </si>
  <si>
    <t>認可コードグラントの実装</t>
    <rPh sb="0" eb="2">
      <t>ニンカ</t>
    </rPh>
    <rPh sb="10" eb="12">
      <t>ジッソウ</t>
    </rPh>
    <phoneticPr fontId="4"/>
  </si>
  <si>
    <t>インプリシットグラントの実装</t>
    <rPh sb="12" eb="14">
      <t>ジッソウ</t>
    </rPh>
    <phoneticPr fontId="4"/>
  </si>
  <si>
    <t>リソースオーナパスワードクレデンシャルグラントの実装</t>
    <phoneticPr fontId="4"/>
  </si>
  <si>
    <t>クライアントクレデンシャルグラントの実装</t>
    <rPh sb="18" eb="20">
      <t>ジッソウ</t>
    </rPh>
    <phoneticPr fontId="4"/>
  </si>
  <si>
    <t>トークンの取り消し（認可サーバ）</t>
    <rPh sb="10" eb="12">
      <t>ニンカ</t>
    </rPh>
    <phoneticPr fontId="4"/>
  </si>
  <si>
    <t>トークンの取り消し（クライアントサーバ）</t>
    <phoneticPr fontId="4"/>
  </si>
  <si>
    <t>OTH20101*</t>
    <phoneticPr fontId="4"/>
  </si>
  <si>
    <t>OTH20104*</t>
    <phoneticPr fontId="4"/>
  </si>
  <si>
    <t>OTH20103*</t>
    <phoneticPr fontId="4"/>
  </si>
  <si>
    <t>OTH20102*</t>
    <phoneticPr fontId="4"/>
  </si>
  <si>
    <t>ユーザ情報の取得</t>
    <phoneticPr fontId="4"/>
  </si>
  <si>
    <t>認可サーバで複数のグラントタイプをサポートする場合</t>
    <rPh sb="0" eb="2">
      <t>ニンカ</t>
    </rPh>
    <rPh sb="6" eb="8">
      <t>フクスウ</t>
    </rPh>
    <rPh sb="23" eb="25">
      <t>バアイ</t>
    </rPh>
    <phoneticPr fontId="4"/>
  </si>
  <si>
    <t>*、OTH20703</t>
    <phoneticPr fontId="4"/>
  </si>
  <si>
    <t>グラントタイプによってそれぞれの正常系動作確認試験を実施</t>
    <rPh sb="16" eb="18">
      <t>セイジョウ</t>
    </rPh>
    <rPh sb="18" eb="19">
      <t>ケイ</t>
    </rPh>
    <rPh sb="19" eb="21">
      <t>ドウサ</t>
    </rPh>
    <rPh sb="21" eb="23">
      <t>カクニン</t>
    </rPh>
    <rPh sb="23" eb="25">
      <t>シケン</t>
    </rPh>
    <rPh sb="26" eb="28">
      <t>ジッシ</t>
    </rPh>
    <phoneticPr fontId="4"/>
  </si>
  <si>
    <t>*、OTH202*</t>
    <phoneticPr fontId="4"/>
  </si>
  <si>
    <t>*、OTH205*</t>
    <phoneticPr fontId="4"/>
  </si>
  <si>
    <t>*、OTH20701</t>
    <phoneticPr fontId="4"/>
  </si>
  <si>
    <t>エラーハンドリング</t>
    <phoneticPr fontId="4"/>
  </si>
  <si>
    <t>認可エンドポイントアクセス時のエラーハンドリング</t>
  </si>
  <si>
    <t>トークンエンドポイント及びリソースサーバアクセス時のエラーハンドリング</t>
  </si>
  <si>
    <t>リソースサーバアクセス時のエラーハンドリング</t>
    <phoneticPr fontId="4"/>
  </si>
  <si>
    <t>Appendix</t>
  </si>
  <si>
    <t>クライアントから認可サーバ、リソースサーバアクセス時に発生するエラー</t>
  </si>
  <si>
    <t>認可エンドポイントで発生するエラー</t>
  </si>
  <si>
    <t>トークンエンドポイントで発生するエラー</t>
  </si>
  <si>
    <t>リソースサーバで発生するエラー</t>
  </si>
  <si>
    <t>*、testOTH21101010</t>
    <phoneticPr fontId="4"/>
  </si>
  <si>
    <t>*、OTH21101001、OTH21101005、OTH20101006-009</t>
    <phoneticPr fontId="4"/>
  </si>
  <si>
    <t>*、testOTH21101008、testOTH21101009、OTH20102006-009</t>
    <phoneticPr fontId="4"/>
  </si>
  <si>
    <t>クライアントクレデンシャルグラントはリソースオーナ起因のエラーがないため試験項目なし。</t>
    <rPh sb="25" eb="27">
      <t>キイン</t>
    </rPh>
    <rPh sb="36" eb="38">
      <t>シケン</t>
    </rPh>
    <rPh sb="38" eb="40">
      <t>コウモク</t>
    </rPh>
    <phoneticPr fontId="4"/>
  </si>
  <si>
    <t>エラーハンドリング試験パターン</t>
    <rPh sb="9" eb="11">
      <t>シケン</t>
    </rPh>
    <phoneticPr fontId="22"/>
  </si>
  <si>
    <t>試験項番</t>
    <rPh sb="0" eb="2">
      <t>シケン</t>
    </rPh>
    <rPh sb="2" eb="3">
      <t>コウ</t>
    </rPh>
    <rPh sb="3" eb="4">
      <t>バン</t>
    </rPh>
    <phoneticPr fontId="22"/>
  </si>
  <si>
    <t>ハンドリング方法
説明有無</t>
    <rPh sb="6" eb="8">
      <t>ホウホウ</t>
    </rPh>
    <rPh sb="9" eb="11">
      <t>セツメイ</t>
    </rPh>
    <rPh sb="11" eb="13">
      <t>ウム</t>
    </rPh>
    <phoneticPr fontId="22"/>
  </si>
  <si>
    <t>ハンドリング箇所</t>
    <rPh sb="6" eb="8">
      <t>カショ</t>
    </rPh>
    <phoneticPr fontId="22"/>
  </si>
  <si>
    <t>試験対象</t>
    <rPh sb="0" eb="2">
      <t>シケン</t>
    </rPh>
    <rPh sb="2" eb="4">
      <t>タイショウ</t>
    </rPh>
    <phoneticPr fontId="22"/>
  </si>
  <si>
    <t>試験条件</t>
    <rPh sb="0" eb="2">
      <t>シケン</t>
    </rPh>
    <rPh sb="2" eb="4">
      <t>ジョウケン</t>
    </rPh>
    <phoneticPr fontId="22"/>
  </si>
  <si>
    <t>認可サーバ</t>
    <rPh sb="0" eb="2">
      <t>ニンカ</t>
    </rPh>
    <phoneticPr fontId="22"/>
  </si>
  <si>
    <t>RedirectMismatchException</t>
  </si>
  <si>
    <t>UserDeniedAuthorizationException</t>
  </si>
  <si>
    <t>リソースオーナ認可拒否</t>
    <rPh sb="7" eb="9">
      <t>ニンカ</t>
    </rPh>
    <rPh sb="9" eb="11">
      <t>キョヒ</t>
    </rPh>
    <phoneticPr fontId="22"/>
  </si>
  <si>
    <t>InsufficientAuthenticationException</t>
  </si>
  <si>
    <t>InvalidScopeException</t>
  </si>
  <si>
    <t>HttpClientErrorException</t>
  </si>
  <si>
    <t>AccessTokenRequiredException</t>
  </si>
  <si>
    <t>HttpServerErrorException</t>
  </si>
  <si>
    <t>インプリシット</t>
  </si>
  <si>
    <t>ユーザID/パスワード不正</t>
    <rPh sb="11" eb="13">
      <t>フセイ</t>
    </rPh>
    <phoneticPr fontId="22"/>
  </si>
  <si>
    <t>エラー分類</t>
    <rPh sb="3" eb="5">
      <t>ブンルイ</t>
    </rPh>
    <phoneticPr fontId="22"/>
  </si>
  <si>
    <t>ハンドリング方法</t>
    <rPh sb="5" eb="7">
      <t>ホウホウ</t>
    </rPh>
    <phoneticPr fontId="22"/>
  </si>
  <si>
    <t>×</t>
  </si>
  <si>
    <t>エラー画面</t>
    <rPh sb="3" eb="5">
      <t>ガメン</t>
    </rPh>
    <phoneticPr fontId="22"/>
  </si>
  <si>
    <t xml:space="preserve">【リソースサーバ】
①リソースサーバがレスポンス返却後、ログに以下のException、メッセージが出力されること。
　・Message："401 "(Unauthorized)で始まるメッセージ
　・Exception："org.springframework.web.client.HttpClientErrorException"
【クライアント】
①システムエラー画面に遷移すること。画面に以下のメッセージが表示されること。
　・[e.sf.oth2.9001] System error occurred!
　・"500 "(Internal Server Error)で始まるメッセージ
②ログに以下のメッセージが出力されること。
　・"status code=500, message=500 "(Internal Server Error)で始まるメッセージ
</t>
    <rPh sb="90" eb="91">
      <t>ハジ</t>
    </rPh>
    <rPh sb="304" eb="306">
      <t>イカ</t>
    </rPh>
    <rPh sb="313" eb="315">
      <t>シュツリョク</t>
    </rPh>
    <phoneticPr fontId="4"/>
  </si>
  <si>
    <t xml:space="preserve">①アクセス拒否画面に遷移すること。画面に以下のメッセージが表示されること。
　・[e.sf.oth2.9002] Access Denied error!
　・User denied access
②リソースサーバがレスポンス返却後、ログに以下のException、メッセージが出力されること。
　・Message：User denied access
　・Exception：org.springframework.security.oauth2.common.exceptions.UserDeniedAuthorizationException
③ログに以下のメッセージが出力されること。
　・error=access_denied, error_description=User denied access
</t>
    <rPh sb="5" eb="7">
      <t>キョヒ</t>
    </rPh>
    <rPh sb="7" eb="9">
      <t>ガメン</t>
    </rPh>
    <rPh sb="10" eb="12">
      <t>センイ</t>
    </rPh>
    <rPh sb="17" eb="19">
      <t>ガメン</t>
    </rPh>
    <rPh sb="20" eb="22">
      <t>イカ</t>
    </rPh>
    <rPh sb="29" eb="31">
      <t>ヒョウジ</t>
    </rPh>
    <rPh sb="120" eb="122">
      <t>イカ</t>
    </rPh>
    <rPh sb="139" eb="141">
      <t>シュツリョク</t>
    </rPh>
    <phoneticPr fontId="4"/>
  </si>
  <si>
    <t xml:space="preserve">①システムエラー画面に遷移すること。画面に以下のメッセージが表示されること。
　・[e.sf.oth2.9001] System error occurred!
　・Invalid scope: DELETE
②ログに以下のメッセージが出力されること。
　・error=access_denied, error_description=Invalid scope: DELETE
</t>
    <phoneticPr fontId="4"/>
  </si>
  <si>
    <t xml:space="preserve">①アクセス拒否画面に遷移すること。画面に以下のメッセージが表示されること。
　・[e.sf.oth2.9002] Access Denied error!
　・User denied access
②ログに以下のメッセージが出力されること。
　・error=access_denied, error_description=User denied access
</t>
    <rPh sb="5" eb="7">
      <t>キョヒ</t>
    </rPh>
    <rPh sb="7" eb="9">
      <t>ガメン</t>
    </rPh>
    <rPh sb="10" eb="12">
      <t>センイ</t>
    </rPh>
    <rPh sb="17" eb="19">
      <t>ガメン</t>
    </rPh>
    <rPh sb="20" eb="22">
      <t>イカ</t>
    </rPh>
    <rPh sb="29" eb="31">
      <t>ヒョウジ</t>
    </rPh>
    <phoneticPr fontId="4"/>
  </si>
  <si>
    <t xml:space="preserve">①システムエラー画面に遷移すること。画面に以下のメッセージが表示されること。
　・[e.sf.oth2.9001] System error occurred!
　・Access token denied.
②リソースサーバがレスポンス返却後、ログに以下のException、メッセージが出力されること。
　・Message：Access token denied
　・Exception：org.springframework.security.oauth2.client.resource.OAuth2AccessDeniedException
③ログに以下のメッセージが出力されること。
　・error=access_denied, error_description=Access token denied.
</t>
    <rPh sb="125" eb="127">
      <t>イカ</t>
    </rPh>
    <rPh sb="144" eb="146">
      <t>シュツリョク</t>
    </rPh>
    <phoneticPr fontId="4"/>
  </si>
  <si>
    <t>①システムエラー画面に遷移すること。画面に以下のメッセージが表示されること。
　・[e.sf.oth2.9001] System error occurred!
　・Invalid token does not contain resource id
②リソースサーバがレスポンス返却後、ログに以下のException、メッセージが出力されること。
　・Message：Invalid token does not contain resource id
　・Exception：org.springframework.security.oauth2.client.resource.OAuth2AccessDeniedException</t>
    <rPh sb="147" eb="149">
      <t>イカ</t>
    </rPh>
    <rPh sb="166" eb="168">
      <t>シュツリョク</t>
    </rPh>
    <phoneticPr fontId="4"/>
  </si>
  <si>
    <t xml:space="preserve">①アクセス拒否画面に遷移すること。画面に以下のメッセージが表示されること。
　・[e.sf.oth2.9002] Access Denied error!
　・Access token denied.
②リソースサーバがレスポンス返却後、ログに以下のException、メッセージが出力されること。
　・Message：Error requesting access token
　・Exception：org.springframework.security.oauth2.client.resource.OAuth2AccessDeniedException
　・Caused by: org.springframework.security.oauth2.common.exceptions.InvalidGrantException: Bad credentials
③ログに以下のメッセージが出力されること。
　・error=access_denied, error_description=Access token denied.
</t>
    <rPh sb="122" eb="124">
      <t>イカ</t>
    </rPh>
    <rPh sb="141" eb="143">
      <t>シュツリョク</t>
    </rPh>
    <phoneticPr fontId="4"/>
  </si>
  <si>
    <t xml:space="preserve">①システムエラー画面に遷移すること。画面に以下のメッセージが表示されること。
　・[e.sf.oth2.9001] System error occurred!
　・Invalid scope: CREATE
②ログに以下のメッセージが出力されること。
　・error=invalid_scope, error_description=Invalid scope: CREATE
</t>
    <phoneticPr fontId="4"/>
  </si>
  <si>
    <t>①リソースへのアクセス結果（成功）として画面に以下が表示されること。
{"testId":"123","method":"GET","result":"Success","businessId":null,"companyId":null,"principalString":"testClient"}
②アクセストークンの削除結果（成功）として画面に以下が表示されること。
　・ｓuccess
③１回目と2回目のアクセスで、アクセストークンが変わっていないこと</t>
    <phoneticPr fontId="4"/>
  </si>
  <si>
    <t>①リソースサーバのアプリケーション層にての認可サーバより連携された項目の取得が行えること
②リソースサーバがレスポンス返却後、画面に以下が表示されること。
　・companyId : COMZZZ 
　・businessId : BIDXXX</t>
    <rPh sb="17" eb="18">
      <t>ソウ</t>
    </rPh>
    <rPh sb="21" eb="23">
      <t>ニンカ</t>
    </rPh>
    <rPh sb="28" eb="30">
      <t>レンケイ</t>
    </rPh>
    <rPh sb="33" eb="35">
      <t>コウモク</t>
    </rPh>
    <rPh sb="36" eb="38">
      <t>シュトク</t>
    </rPh>
    <rPh sb="39" eb="40">
      <t>オコナ</t>
    </rPh>
    <phoneticPr fontId="4"/>
  </si>
  <si>
    <t>OAuth2ExceptionHandler
（@ExceptionHandler）
（@ControllerAdvice）
（共通）</t>
    <rPh sb="63" eb="65">
      <t>キョウツウ</t>
    </rPh>
    <phoneticPr fontId="4"/>
  </si>
  <si>
    <t>※１：リソースオーナパスワード、かつ、原因（caused by）がInvalidGrantExceptionの場合はoth2/accessDeniedError.jsp</t>
    <rPh sb="19" eb="21">
      <t>ゲンイン</t>
    </rPh>
    <rPh sb="55" eb="57">
      <t>バアイ</t>
    </rPh>
    <phoneticPr fontId="4"/>
  </si>
  <si>
    <t>※２：インプリシット、かつ、アクセストークン有効期限切れの場合は再読み込み</t>
    <rPh sb="22" eb="24">
      <t>ユウコウ</t>
    </rPh>
    <rPh sb="24" eb="26">
      <t>キゲン</t>
    </rPh>
    <rPh sb="26" eb="27">
      <t>ギ</t>
    </rPh>
    <rPh sb="29" eb="31">
      <t>バアイ</t>
    </rPh>
    <rPh sb="32" eb="33">
      <t>サイ</t>
    </rPh>
    <rPh sb="33" eb="34">
      <t>ヨ</t>
    </rPh>
    <rPh sb="35" eb="36">
      <t>コ</t>
    </rPh>
    <phoneticPr fontId="4"/>
  </si>
  <si>
    <t>正常系/システムエラー</t>
    <rPh sb="0" eb="2">
      <t>セイジョウ</t>
    </rPh>
    <rPh sb="2" eb="3">
      <t>ケイ</t>
    </rPh>
    <phoneticPr fontId="22"/>
  </si>
  <si>
    <t>ハンドリングする例外クラス
（共通）</t>
    <rPh sb="8" eb="10">
      <t>レイガイ</t>
    </rPh>
    <rPh sb="15" eb="17">
      <t>キョウツウ</t>
    </rPh>
    <phoneticPr fontId="4"/>
  </si>
  <si>
    <t>ハンドリングする例外クラス
（リソースオーナパスワード）</t>
    <rPh sb="8" eb="10">
      <t>レイガイ</t>
    </rPh>
    <phoneticPr fontId="4"/>
  </si>
  <si>
    <t>小林 隆介</t>
    <rPh sb="0" eb="2">
      <t>コバヤシ</t>
    </rPh>
    <rPh sb="3" eb="5">
      <t>リュウスケ</t>
    </rPh>
    <phoneticPr fontId="24"/>
  </si>
  <si>
    <t>アクセストークンのみの取り消し
DBによるアクセストークン管理時の取り消し</t>
    <rPh sb="30" eb="32">
      <t>カンリ</t>
    </rPh>
    <rPh sb="32" eb="33">
      <t>ジ</t>
    </rPh>
    <rPh sb="34" eb="35">
      <t>ト</t>
    </rPh>
    <rPh sb="36" eb="37">
      <t>ケ</t>
    </rPh>
    <phoneticPr fontId="4"/>
  </si>
  <si>
    <t xml:space="preserve">以下を確認
　・リソースへのアクセスが正常に行える
　・アクセストークンの取り消し後、リソースオーナへの認可の要求なしでアクセストークンが再発行される
</t>
    <rPh sb="0" eb="2">
      <t>イカ</t>
    </rPh>
    <rPh sb="3" eb="5">
      <t>カクニン</t>
    </rPh>
    <rPh sb="19" eb="21">
      <t>セイジョウ</t>
    </rPh>
    <rPh sb="22" eb="23">
      <t>オコナ</t>
    </rPh>
    <rPh sb="37" eb="38">
      <t>ト</t>
    </rPh>
    <rPh sb="39" eb="40">
      <t>ケ</t>
    </rPh>
    <rPh sb="41" eb="42">
      <t>ゴ</t>
    </rPh>
    <rPh sb="52" eb="54">
      <t>ニンカ</t>
    </rPh>
    <rPh sb="55" eb="57">
      <t>ヨウキュウ</t>
    </rPh>
    <rPh sb="69" eb="72">
      <t>サイハッコウ</t>
    </rPh>
    <phoneticPr fontId="4"/>
  </si>
  <si>
    <t xml:space="preserve">①クライアントより以下のスコープでリソースへアクセスすること。
　　スコープ：READ
②アクセストークンの取り消しリクエストを送信すること。
③クライアントより以下のスコープでリソースへアクセスすること。
　　スコープ：READ
</t>
    <rPh sb="54" eb="55">
      <t>ト</t>
    </rPh>
    <rPh sb="56" eb="57">
      <t>ケ</t>
    </rPh>
    <rPh sb="64" eb="66">
      <t>ソウシン</t>
    </rPh>
    <phoneticPr fontId="4"/>
  </si>
  <si>
    <t>①リソースへのアクセス結果（成功）として画面に以下が表示されること。
　・response : Success
　・token : 任意のアクセストークンのトークンID
②二回目のアクセスで、リソースオーナへ認可の要求を行わないこと。
③１回目と2回目のアクセスで、アクセストークンが変わっていること</t>
    <rPh sb="86" eb="89">
      <t>ニカイメ</t>
    </rPh>
    <rPh sb="120" eb="122">
      <t>カイメ</t>
    </rPh>
    <rPh sb="124" eb="126">
      <t>カイメ</t>
    </rPh>
    <rPh sb="142" eb="143">
      <t>カ</t>
    </rPh>
    <phoneticPr fontId="4"/>
  </si>
  <si>
    <t>×</t>
    <phoneticPr fontId="22"/>
  </si>
  <si>
    <t>○</t>
    <phoneticPr fontId="22"/>
  </si>
  <si>
    <t>OTH211Controller.java</t>
    <phoneticPr fontId="22"/>
  </si>
  <si>
    <t>×</t>
    <phoneticPr fontId="22"/>
  </si>
  <si>
    <t>OTH205Controller.java</t>
    <phoneticPr fontId="22"/>
  </si>
  <si>
    <t>OTH203Controller.java</t>
    <phoneticPr fontId="22"/>
  </si>
  <si>
    <t>OTH202Controller.java</t>
    <phoneticPr fontId="22"/>
  </si>
  <si>
    <t>OTH20104Controller.java</t>
    <phoneticPr fontId="22"/>
  </si>
  <si>
    <t>OTH20103Controller.java</t>
    <phoneticPr fontId="22"/>
  </si>
  <si>
    <t>OTH20102Controller.java</t>
    <phoneticPr fontId="22"/>
  </si>
  <si>
    <t>OTH20101Controller.java</t>
    <phoneticPr fontId="22"/>
  </si>
  <si>
    <t>クライアント
クレデンシャル</t>
    <phoneticPr fontId="22"/>
  </si>
  <si>
    <t>リソースオーナ
パスワード</t>
    <phoneticPr fontId="22"/>
  </si>
  <si>
    <t>認可コード</t>
    <rPh sb="0" eb="2">
      <t>ニンカ</t>
    </rPh>
    <phoneticPr fontId="1"/>
  </si>
  <si>
    <t>OAuth2コントローラ</t>
    <phoneticPr fontId="22"/>
  </si>
  <si>
    <t>グラントタイプ</t>
    <phoneticPr fontId="22"/>
  </si>
  <si>
    <t>コントローラ別@グラントタイプ</t>
    <phoneticPr fontId="4"/>
  </si>
  <si>
    <t>×</t>
    <phoneticPr fontId="22"/>
  </si>
  <si>
    <t>ー</t>
    <phoneticPr fontId="4"/>
  </si>
  <si>
    <t>○</t>
    <phoneticPr fontId="22"/>
  </si>
  <si>
    <t>ー</t>
    <phoneticPr fontId="1"/>
  </si>
  <si>
    <t>systemError.jsp</t>
    <phoneticPr fontId="22"/>
  </si>
  <si>
    <t>環境設定値エラー</t>
    <phoneticPr fontId="22"/>
  </si>
  <si>
    <t>クライアント</t>
    <phoneticPr fontId="22"/>
  </si>
  <si>
    <t>リソースサーバ</t>
    <phoneticPr fontId="4"/>
  </si>
  <si>
    <t>HttpStatusCodeException</t>
    <phoneticPr fontId="4"/>
  </si>
  <si>
    <t>systemError.jsp※２</t>
    <phoneticPr fontId="22"/>
  </si>
  <si>
    <t>InsufficientAuthenticationException</t>
    <phoneticPr fontId="4"/>
  </si>
  <si>
    <t>システムエラー</t>
    <phoneticPr fontId="22"/>
  </si>
  <si>
    <t>認可エンドポイント</t>
    <rPh sb="0" eb="2">
      <t>ニンカ</t>
    </rPh>
    <phoneticPr fontId="4"/>
  </si>
  <si>
    <t>OAuth2AccessDeniedException</t>
    <phoneticPr fontId="4"/>
  </si>
  <si>
    <t>○</t>
    <phoneticPr fontId="4"/>
  </si>
  <si>
    <t>testOTH21101008</t>
    <phoneticPr fontId="1"/>
  </si>
  <si>
    <t>systemError.jsp※１</t>
    <phoneticPr fontId="22"/>
  </si>
  <si>
    <t>リソースオーナ起因
（リソースオーナパスワードのみ）
環境設定値エラー
システムエラー</t>
    <phoneticPr fontId="22"/>
  </si>
  <si>
    <t>トークンエンドポイント</t>
    <phoneticPr fontId="4"/>
  </si>
  <si>
    <t>InsufficientScopeException</t>
    <phoneticPr fontId="4"/>
  </si>
  <si>
    <t>InvalidGrantException</t>
    <phoneticPr fontId="22"/>
  </si>
  <si>
    <t>UnsupportedResponseTypeException</t>
    <phoneticPr fontId="22"/>
  </si>
  <si>
    <t>InvalidRequestException</t>
    <phoneticPr fontId="22"/>
  </si>
  <si>
    <t>OAuth2Exception</t>
    <phoneticPr fontId="4"/>
  </si>
  <si>
    <t>UserDeniedAuthorizationException</t>
    <phoneticPr fontId="4"/>
  </si>
  <si>
    <t>○</t>
    <phoneticPr fontId="22"/>
  </si>
  <si>
    <t>ー</t>
    <phoneticPr fontId="1"/>
  </si>
  <si>
    <t>OTH20102006-009</t>
    <phoneticPr fontId="1"/>
  </si>
  <si>
    <t>OTH20101006-009</t>
    <phoneticPr fontId="1"/>
  </si>
  <si>
    <t>oth2/accessDeniedError.jsp</t>
    <phoneticPr fontId="22"/>
  </si>
  <si>
    <t>×</t>
    <phoneticPr fontId="22"/>
  </si>
  <si>
    <t>リソースオーナー起因エラー</t>
    <phoneticPr fontId="22"/>
  </si>
  <si>
    <t>クライアント</t>
    <phoneticPr fontId="22"/>
  </si>
  <si>
    <t>ー</t>
    <phoneticPr fontId="4"/>
  </si>
  <si>
    <t>oauthError.jsp</t>
    <phoneticPr fontId="22"/>
  </si>
  <si>
    <t>環境設定値エラー</t>
    <phoneticPr fontId="22"/>
  </si>
  <si>
    <t>NoSuchClientException</t>
    <phoneticPr fontId="22"/>
  </si>
  <si>
    <t>&lt;oauth2:authorization-server&gt;
error-page</t>
    <phoneticPr fontId="22"/>
  </si>
  <si>
    <t>OAuth2PasswordExceptionHandler
（@ExceptionHandler）
（@ControllerAdvice）
（リソースオーナパスワード）</t>
    <phoneticPr fontId="4"/>
  </si>
  <si>
    <t>リソースオーナ
パスワード</t>
    <phoneticPr fontId="1"/>
  </si>
  <si>
    <t>インプリシット</t>
    <phoneticPr fontId="1"/>
  </si>
  <si>
    <t>インプリシット</t>
    <phoneticPr fontId="22"/>
  </si>
  <si>
    <t>spring-functionaltest</t>
    <phoneticPr fontId="22"/>
  </si>
  <si>
    <t>ガイドライン</t>
    <phoneticPr fontId="22"/>
  </si>
  <si>
    <t>①システムエラー画面に遷移すること。画面に以下のメッセージが表示されること。
　・[e.sf.oth2.9001] System error occurred!
　・Error requesting access token.※下記以外の場合
　・Access token denied.※WebLogicの場合
②リソースサーバがレスポンス返却後、ログに以下のException、メッセージが出力されること。
　・Message：Error requesting access token.※下記以外の場合
　・Message：Access token denied.※WebLogicの場合
　・Exception：org.springframework.security.oauth2.client.resource.OAuth2AccessDeniedException
　・Caused by: org.springframework.web.client.HttpClientErrorException: 401 .*※下記以外の場合
　・Caused by: org.springframework.security.oauth2.common.exceptions.OAuth2Exception: Bad credentials※WebLogicの場合</t>
    <rPh sb="114" eb="116">
      <t>カキ</t>
    </rPh>
    <rPh sb="116" eb="118">
      <t>イガイ</t>
    </rPh>
    <rPh sb="119" eb="121">
      <t>バアイ</t>
    </rPh>
    <rPh sb="154" eb="156">
      <t>バアイ</t>
    </rPh>
    <rPh sb="178" eb="180">
      <t>イカ</t>
    </rPh>
    <rPh sb="197" eb="199">
      <t>シュツリョク</t>
    </rPh>
    <phoneticPr fontId="4"/>
  </si>
  <si>
    <t xml:space="preserve">①リフレッシュトークンの設定が有効となっていること。
②アクセストークンの有効期限を短い時間（例：15sec）に設定すること。
③リフレッシュトークンの有効期限を短い時間（例：30sec）に設定すること。
④認可有効期限を短い時間（例：45sec）に設定すること。
</t>
    <rPh sb="12" eb="14">
      <t>セッテイ</t>
    </rPh>
    <rPh sb="15" eb="17">
      <t>ユウコウ</t>
    </rPh>
    <rPh sb="37" eb="39">
      <t>ユウコウ</t>
    </rPh>
    <rPh sb="39" eb="41">
      <t>キゲン</t>
    </rPh>
    <rPh sb="42" eb="43">
      <t>ミジカ</t>
    </rPh>
    <rPh sb="44" eb="46">
      <t>ジカン</t>
    </rPh>
    <rPh sb="47" eb="48">
      <t>レイ</t>
    </rPh>
    <rPh sb="56" eb="58">
      <t>セッテイ</t>
    </rPh>
    <rPh sb="104" eb="106">
      <t>ニンカ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</si>
</sst>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25" x14ac:knownFonts="1">
    <font>
      <sz val="11"/>
      <color theme="1"/>
      <name val="ＭＳ Ｐゴシック"/>
      <family val="2"/>
      <charset val="128"/>
      <scheme val="minor"/>
    </font>
    <font>
      <sz val="11"/>
      <color theme="1"/>
      <name val="ＭＳ Ｐゴシック"/>
      <family val="2"/>
      <charset val="128"/>
    </font>
    <font>
      <sz val="11"/>
      <color theme="1"/>
      <name val="ＭＳ Ｐゴシック"/>
      <family val="2"/>
      <charset val="128"/>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color theme="1"/>
      <name val="Meiryo UI"/>
      <family val="3"/>
      <charset val="128"/>
    </font>
    <font>
      <sz val="11"/>
      <color rgb="FFFF0000"/>
      <name val="Meiryo UI"/>
      <family val="3"/>
      <charset val="128"/>
    </font>
    <font>
      <sz val="11"/>
      <color rgb="FFFF0000"/>
      <name val="ＭＳ Ｐゴシック"/>
      <family val="3"/>
      <charset val="128"/>
    </font>
    <font>
      <sz val="20"/>
      <color theme="1"/>
      <name val="Calibri"/>
      <family val="2"/>
    </font>
    <font>
      <sz val="20"/>
      <color theme="1"/>
      <name val="Meiryo UI"/>
      <family val="3"/>
      <charset val="128"/>
    </font>
    <font>
      <b/>
      <sz val="11"/>
      <color theme="1"/>
      <name val="Meiryo UI"/>
      <family val="3"/>
      <charset val="128"/>
    </font>
    <font>
      <sz val="16"/>
      <color theme="1"/>
      <name val="Meiryo UI"/>
      <family val="3"/>
      <charset val="128"/>
    </font>
    <font>
      <b/>
      <sz val="11"/>
      <color rgb="FFFF0000"/>
      <name val="Meiryo UI"/>
      <family val="3"/>
      <charset val="128"/>
    </font>
    <font>
      <strike/>
      <sz val="11"/>
      <name val="ＭＳ Ｐゴシック"/>
      <family val="3"/>
      <charset val="128"/>
    </font>
    <font>
      <sz val="11"/>
      <name val="ＭＳ Ｐゴシック"/>
      <family val="3"/>
      <charset val="128"/>
      <scheme val="minor"/>
    </font>
    <font>
      <sz val="11"/>
      <name val="ＭＳ Ｐゴシック"/>
      <family val="2"/>
      <charset val="128"/>
      <scheme val="minor"/>
    </font>
    <font>
      <sz val="6"/>
      <name val="ＭＳ Ｐゴシック"/>
      <family val="2"/>
      <charset val="128"/>
    </font>
    <font>
      <sz val="11"/>
      <name val="Meiryo UI"/>
      <family val="3"/>
      <charset val="128"/>
    </font>
    <font>
      <sz val="18"/>
      <color theme="3"/>
      <name val="ＭＳ Ｐゴシック"/>
      <family val="2"/>
      <charset val="128"/>
      <scheme val="major"/>
    </font>
  </fonts>
  <fills count="10">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right/>
      <top style="thin">
        <color auto="1"/>
      </top>
      <bottom/>
      <diagonal/>
    </border>
    <border>
      <left/>
      <right/>
      <top/>
      <bottom style="thin">
        <color indexed="64"/>
      </bottom>
      <diagonal/>
    </border>
  </borders>
  <cellStyleXfs count="5">
    <xf numFmtId="0" fontId="0" fillId="0" borderId="0">
      <alignment vertical="center"/>
    </xf>
    <xf numFmtId="0" fontId="7" fillId="0" borderId="0" applyNumberFormat="0" applyFill="0" applyBorder="0" applyAlignment="0" applyProtection="0">
      <alignment vertical="top"/>
      <protection locked="0"/>
    </xf>
    <xf numFmtId="0" fontId="8" fillId="0" borderId="0">
      <alignment vertical="center"/>
    </xf>
    <xf numFmtId="0" fontId="2" fillId="0" borderId="0">
      <alignment vertical="center"/>
    </xf>
    <xf numFmtId="0" fontId="1" fillId="0" borderId="0">
      <alignment vertical="center"/>
    </xf>
  </cellStyleXfs>
  <cellXfs count="178">
    <xf numFmtId="0" fontId="0" fillId="0" borderId="0" xfId="0">
      <alignment vertical="center"/>
    </xf>
    <xf numFmtId="0" fontId="3" fillId="2" borderId="1" xfId="0" applyFont="1" applyFill="1" applyBorder="1" applyAlignment="1">
      <alignment horizontal="center" vertical="center"/>
    </xf>
    <xf numFmtId="0" fontId="0" fillId="0" borderId="1" xfId="0" applyBorder="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0" fillId="0" borderId="1" xfId="0" applyBorder="1" applyAlignment="1">
      <alignment horizontal="left" vertical="top" wrapText="1"/>
    </xf>
    <xf numFmtId="0" fontId="9" fillId="3" borderId="1" xfId="2"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2" applyBorder="1" applyAlignment="1">
      <alignment horizontal="center" vertical="center"/>
    </xf>
    <xf numFmtId="14" fontId="8" fillId="0" borderId="1" xfId="2" applyNumberFormat="1" applyBorder="1" applyAlignment="1">
      <alignment horizontal="center" vertical="center"/>
    </xf>
    <xf numFmtId="0" fontId="8" fillId="0" borderId="0" xfId="2" applyAlignment="1">
      <alignment vertical="center"/>
    </xf>
    <xf numFmtId="0" fontId="8" fillId="0" borderId="0" xfId="2">
      <alignment vertical="center"/>
    </xf>
    <xf numFmtId="176" fontId="8" fillId="0" borderId="2" xfId="2" applyNumberFormat="1" applyBorder="1" applyAlignment="1">
      <alignment horizontal="center" vertical="top" wrapText="1"/>
    </xf>
    <xf numFmtId="0" fontId="8" fillId="0" borderId="1" xfId="2" applyBorder="1" applyAlignment="1">
      <alignment horizontal="left" vertical="top" wrapText="1"/>
    </xf>
    <xf numFmtId="49" fontId="8" fillId="0" borderId="1" xfId="2" applyNumberFormat="1" applyBorder="1" applyAlignment="1">
      <alignment horizontal="left" vertical="top" wrapText="1"/>
    </xf>
    <xf numFmtId="14" fontId="8" fillId="0" borderId="1" xfId="2" applyNumberFormat="1" applyBorder="1" applyAlignment="1">
      <alignment horizontal="center" vertical="top" wrapText="1"/>
    </xf>
    <xf numFmtId="176" fontId="8" fillId="0" borderId="3" xfId="2" applyNumberFormat="1" applyFill="1" applyBorder="1" applyAlignment="1">
      <alignment horizontal="center" vertical="top" wrapText="1"/>
    </xf>
    <xf numFmtId="49" fontId="8" fillId="0" borderId="1" xfId="2" applyNumberFormat="1" applyFill="1" applyBorder="1" applyAlignment="1">
      <alignment horizontal="left" vertical="top" wrapText="1"/>
    </xf>
    <xf numFmtId="176" fontId="8" fillId="0" borderId="4" xfId="2" applyNumberFormat="1" applyFill="1" applyBorder="1" applyAlignment="1">
      <alignment horizontal="center" vertical="top" wrapText="1"/>
    </xf>
    <xf numFmtId="0" fontId="8" fillId="0" borderId="1" xfId="2" applyNumberFormat="1" applyBorder="1" applyAlignment="1">
      <alignment horizontal="center" vertical="center"/>
    </xf>
    <xf numFmtId="176" fontId="8" fillId="4" borderId="2" xfId="2" applyNumberFormat="1" applyFill="1" applyBorder="1" applyAlignment="1">
      <alignment horizontal="center" vertical="top" wrapText="1"/>
    </xf>
    <xf numFmtId="0" fontId="8" fillId="4" borderId="1" xfId="2" applyNumberFormat="1" applyFill="1" applyBorder="1" applyAlignment="1">
      <alignment horizontal="center" vertical="center"/>
    </xf>
    <xf numFmtId="176" fontId="8"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176" fontId="8" fillId="0" borderId="1" xfId="2" applyNumberFormat="1" applyBorder="1" applyAlignment="1">
      <alignment horizontal="center" vertical="top" wrapText="1"/>
    </xf>
    <xf numFmtId="176" fontId="8" fillId="0" borderId="1" xfId="2" applyNumberFormat="1" applyFill="1" applyBorder="1" applyAlignment="1">
      <alignment horizontal="center" vertical="top" wrapText="1"/>
    </xf>
    <xf numFmtId="0" fontId="11" fillId="0" borderId="0" xfId="0" applyFont="1">
      <alignment vertical="center"/>
    </xf>
    <xf numFmtId="0" fontId="0" fillId="0" borderId="3" xfId="0" applyNumberFormat="1" applyFill="1" applyBorder="1" applyAlignment="1">
      <alignment horizontal="left" vertical="top" wrapText="1"/>
    </xf>
    <xf numFmtId="0" fontId="0" fillId="0" borderId="1" xfId="0" applyFill="1" applyBorder="1" applyAlignment="1">
      <alignment horizontal="left" vertical="top" wrapText="1"/>
    </xf>
    <xf numFmtId="176" fontId="8" fillId="0" borderId="3" xfId="2" applyNumberFormat="1" applyBorder="1" applyAlignment="1">
      <alignment horizontal="center" vertical="top" wrapText="1"/>
    </xf>
    <xf numFmtId="0" fontId="8" fillId="5" borderId="1" xfId="2" applyFill="1" applyBorder="1" applyAlignment="1">
      <alignment horizontal="left" vertical="top" wrapText="1"/>
    </xf>
    <xf numFmtId="49" fontId="8" fillId="5" borderId="1" xfId="2" applyNumberFormat="1" applyFill="1" applyBorder="1" applyAlignment="1">
      <alignment horizontal="left" vertical="top" wrapText="1"/>
    </xf>
    <xf numFmtId="14" fontId="8" fillId="5" borderId="1" xfId="2" applyNumberFormat="1" applyFill="1" applyBorder="1" applyAlignment="1">
      <alignment horizontal="center" vertical="top" wrapText="1"/>
    </xf>
    <xf numFmtId="49" fontId="8" fillId="5" borderId="3" xfId="2" applyNumberFormat="1" applyFill="1" applyBorder="1" applyAlignment="1">
      <alignment horizontal="left" vertical="top" wrapText="1"/>
    </xf>
    <xf numFmtId="49" fontId="8" fillId="0" borderId="1" xfId="2" applyNumberFormat="1" applyFont="1" applyBorder="1" applyAlignment="1">
      <alignment horizontal="left" vertical="top" wrapText="1"/>
    </xf>
    <xf numFmtId="0" fontId="0" fillId="4" borderId="4" xfId="0" applyFill="1" applyBorder="1" applyAlignment="1">
      <alignment horizontal="center" vertical="top"/>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8" fillId="0" borderId="1" xfId="2" applyFont="1" applyBorder="1" applyAlignment="1">
      <alignment horizontal="left" vertical="top" wrapText="1"/>
    </xf>
    <xf numFmtId="49" fontId="8" fillId="0" borderId="1" xfId="2" applyNumberFormat="1" applyFont="1" applyFill="1" applyBorder="1" applyAlignment="1">
      <alignment horizontal="left" vertical="top" wrapText="1"/>
    </xf>
    <xf numFmtId="14" fontId="8" fillId="0" borderId="1" xfId="2" applyNumberFormat="1" applyFont="1" applyFill="1" applyBorder="1" applyAlignment="1">
      <alignment horizontal="center" vertical="top" wrapText="1"/>
    </xf>
    <xf numFmtId="14" fontId="8" fillId="0" borderId="1" xfId="2" applyNumberFormat="1" applyFill="1" applyBorder="1" applyAlignment="1">
      <alignment horizontal="center" vertical="top" wrapText="1"/>
    </xf>
    <xf numFmtId="0" fontId="11" fillId="6" borderId="1" xfId="0" applyFont="1" applyFill="1" applyBorder="1" applyAlignment="1">
      <alignment horizontal="center" vertical="center"/>
    </xf>
    <xf numFmtId="0" fontId="11" fillId="0" borderId="5" xfId="0" applyFont="1" applyBorder="1">
      <alignmen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2" xfId="0" applyFont="1" applyBorder="1">
      <alignment vertical="center"/>
    </xf>
    <xf numFmtId="0" fontId="11" fillId="0" borderId="6" xfId="0" applyFont="1" applyBorder="1">
      <alignment vertical="center"/>
    </xf>
    <xf numFmtId="0" fontId="11" fillId="0" borderId="7" xfId="0" applyFont="1" applyBorder="1">
      <alignment vertical="center"/>
    </xf>
    <xf numFmtId="0" fontId="12" fillId="0" borderId="1" xfId="0" applyFont="1" applyBorder="1" applyAlignment="1">
      <alignment horizontal="left" vertical="center"/>
    </xf>
    <xf numFmtId="0" fontId="12" fillId="0" borderId="1" xfId="0" applyFont="1" applyBorder="1" applyAlignment="1">
      <alignment vertical="center" wrapText="1"/>
    </xf>
    <xf numFmtId="0" fontId="11" fillId="0" borderId="4" xfId="0" applyFont="1" applyBorder="1">
      <alignment vertical="center"/>
    </xf>
    <xf numFmtId="0" fontId="11" fillId="0" borderId="1" xfId="0" applyFont="1" applyBorder="1">
      <alignment vertical="center"/>
    </xf>
    <xf numFmtId="0" fontId="11" fillId="0" borderId="13" xfId="0" applyFont="1" applyBorder="1">
      <alignment vertical="center"/>
    </xf>
    <xf numFmtId="49" fontId="8" fillId="5" borderId="1" xfId="2" applyNumberFormat="1" applyFont="1" applyFill="1" applyBorder="1" applyAlignment="1">
      <alignment horizontal="left" vertical="top" wrapText="1"/>
    </xf>
    <xf numFmtId="0" fontId="13" fillId="0" borderId="1" xfId="2" applyFont="1" applyBorder="1" applyAlignment="1">
      <alignment horizontal="left" vertical="top" wrapText="1"/>
    </xf>
    <xf numFmtId="49" fontId="13" fillId="0" borderId="1" xfId="2" applyNumberFormat="1" applyFont="1" applyBorder="1" applyAlignment="1">
      <alignment horizontal="left" vertical="top" wrapText="1"/>
    </xf>
    <xf numFmtId="14" fontId="13" fillId="0" borderId="1" xfId="2" applyNumberFormat="1" applyFont="1" applyFill="1" applyBorder="1" applyAlignment="1">
      <alignment horizontal="center" vertical="top" wrapText="1"/>
    </xf>
    <xf numFmtId="0" fontId="8" fillId="0" borderId="1" xfId="2" applyFill="1" applyBorder="1" applyAlignment="1">
      <alignment horizontal="left" vertical="top" wrapText="1"/>
    </xf>
    <xf numFmtId="49" fontId="8" fillId="0" borderId="3" xfId="2" applyNumberFormat="1" applyFill="1" applyBorder="1" applyAlignment="1">
      <alignment horizontal="left" vertical="top" wrapText="1"/>
    </xf>
    <xf numFmtId="0" fontId="14" fillId="0" borderId="0" xfId="0" applyFont="1">
      <alignment vertical="center"/>
    </xf>
    <xf numFmtId="0" fontId="15" fillId="0" borderId="0" xfId="0" applyFont="1">
      <alignment vertical="center"/>
    </xf>
    <xf numFmtId="0" fontId="16" fillId="0" borderId="0" xfId="0" applyFont="1">
      <alignment vertical="center"/>
    </xf>
    <xf numFmtId="0" fontId="16" fillId="7" borderId="1" xfId="0" applyFont="1" applyFill="1" applyBorder="1">
      <alignment vertical="center"/>
    </xf>
    <xf numFmtId="0" fontId="16" fillId="7" borderId="1" xfId="0" applyFont="1" applyFill="1" applyBorder="1" applyAlignment="1">
      <alignment horizontal="center" vertical="center"/>
    </xf>
    <xf numFmtId="0" fontId="17" fillId="0" borderId="0" xfId="0" applyFont="1">
      <alignment vertical="center"/>
    </xf>
    <xf numFmtId="0" fontId="11" fillId="0" borderId="1" xfId="0" applyFont="1" applyBorder="1" applyAlignment="1">
      <alignment vertical="center"/>
    </xf>
    <xf numFmtId="0" fontId="12" fillId="0" borderId="1" xfId="0" applyFont="1" applyBorder="1">
      <alignment vertical="center"/>
    </xf>
    <xf numFmtId="0" fontId="11" fillId="0" borderId="1" xfId="0" applyFont="1" applyBorder="1" applyAlignment="1">
      <alignment horizontal="left" vertical="top" wrapText="1"/>
    </xf>
    <xf numFmtId="0" fontId="8" fillId="0" borderId="1" xfId="2" applyFont="1" applyFill="1" applyBorder="1" applyAlignment="1">
      <alignment horizontal="left" vertical="top" wrapText="1"/>
    </xf>
    <xf numFmtId="0" fontId="8" fillId="5" borderId="1" xfId="2" applyFont="1" applyFill="1" applyBorder="1" applyAlignment="1">
      <alignment horizontal="left" vertical="top" wrapText="1"/>
    </xf>
    <xf numFmtId="14" fontId="8" fillId="5" borderId="1" xfId="2" applyNumberFormat="1" applyFont="1" applyFill="1" applyBorder="1" applyAlignment="1">
      <alignment horizontal="center" vertical="top" wrapText="1"/>
    </xf>
    <xf numFmtId="14" fontId="8" fillId="0" borderId="1" xfId="2" applyNumberFormat="1" applyFont="1" applyBorder="1" applyAlignment="1">
      <alignment horizontal="center" vertical="top" wrapText="1"/>
    </xf>
    <xf numFmtId="0" fontId="20" fillId="0" borderId="0" xfId="0" applyFont="1">
      <alignment vertical="center"/>
    </xf>
    <xf numFmtId="0" fontId="0" fillId="0" borderId="0" xfId="0" applyAlignment="1">
      <alignment horizontal="left" vertical="top" wrapText="1"/>
    </xf>
    <xf numFmtId="0" fontId="21" fillId="0" borderId="3" xfId="0" applyNumberFormat="1" applyFont="1" applyBorder="1" applyAlignment="1">
      <alignment horizontal="left" vertical="top" wrapText="1"/>
    </xf>
    <xf numFmtId="0" fontId="20" fillId="4" borderId="1" xfId="0" applyFont="1" applyFill="1" applyBorder="1" applyAlignment="1">
      <alignment horizontal="center" vertical="top"/>
    </xf>
    <xf numFmtId="0" fontId="20" fillId="0" borderId="1" xfId="0" applyFont="1" applyBorder="1" applyAlignment="1">
      <alignment horizontal="left" vertical="top" wrapText="1"/>
    </xf>
    <xf numFmtId="0" fontId="20" fillId="0" borderId="2" xfId="0" applyNumberFormat="1" applyFont="1" applyBorder="1" applyAlignment="1">
      <alignment horizontal="left" vertical="top" wrapText="1"/>
    </xf>
    <xf numFmtId="0" fontId="20" fillId="0" borderId="3" xfId="0" applyNumberFormat="1"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3" xfId="0" applyNumberFormat="1" applyFont="1" applyBorder="1" applyAlignment="1">
      <alignment horizontal="left" vertical="top" wrapText="1"/>
    </xf>
    <xf numFmtId="0" fontId="20" fillId="0" borderId="2" xfId="0" applyFont="1" applyBorder="1" applyAlignment="1">
      <alignment horizontal="left" vertical="top" wrapText="1"/>
    </xf>
    <xf numFmtId="0" fontId="11" fillId="0" borderId="3" xfId="0" applyFont="1" applyBorder="1">
      <alignment vertical="center"/>
    </xf>
    <xf numFmtId="0" fontId="11" fillId="0" borderId="14" xfId="0" applyFont="1" applyBorder="1">
      <alignment vertical="center"/>
    </xf>
    <xf numFmtId="0" fontId="11" fillId="0" borderId="11" xfId="0" applyFont="1" applyBorder="1">
      <alignment vertical="center"/>
    </xf>
    <xf numFmtId="0" fontId="8" fillId="8" borderId="1" xfId="2" applyFont="1" applyFill="1" applyBorder="1" applyAlignment="1">
      <alignment horizontal="left" vertical="top" wrapText="1"/>
    </xf>
    <xf numFmtId="49" fontId="8" fillId="8" borderId="1" xfId="2" applyNumberFormat="1" applyFont="1" applyFill="1" applyBorder="1" applyAlignment="1">
      <alignment horizontal="left" vertical="top" wrapText="1"/>
    </xf>
    <xf numFmtId="14" fontId="8" fillId="8" borderId="1" xfId="2" applyNumberFormat="1" applyFont="1" applyFill="1" applyBorder="1" applyAlignment="1">
      <alignment horizontal="center" vertical="top" wrapText="1"/>
    </xf>
    <xf numFmtId="0" fontId="11" fillId="0" borderId="0" xfId="0" applyFont="1" applyBorder="1">
      <alignment vertical="center"/>
    </xf>
    <xf numFmtId="0" fontId="11" fillId="0" borderId="1" xfId="0" applyFont="1" applyFill="1" applyBorder="1">
      <alignment vertical="center"/>
    </xf>
    <xf numFmtId="0" fontId="11" fillId="0" borderId="6" xfId="0" applyFont="1" applyFill="1" applyBorder="1">
      <alignment vertical="center"/>
    </xf>
    <xf numFmtId="0" fontId="11" fillId="0" borderId="7" xfId="0" applyFont="1" applyFill="1" applyBorder="1">
      <alignment vertical="center"/>
    </xf>
    <xf numFmtId="0" fontId="11" fillId="0" borderId="8" xfId="0" applyFont="1" applyFill="1" applyBorder="1">
      <alignment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wrapText="1"/>
    </xf>
    <xf numFmtId="0" fontId="11" fillId="0" borderId="12" xfId="0" applyFont="1" applyFill="1" applyBorder="1">
      <alignment vertical="center"/>
    </xf>
    <xf numFmtId="0" fontId="11" fillId="0" borderId="14" xfId="0" applyFont="1" applyFill="1" applyBorder="1">
      <alignment vertical="center"/>
    </xf>
    <xf numFmtId="0" fontId="11" fillId="0" borderId="5" xfId="0" applyFont="1" applyFill="1" applyBorder="1">
      <alignment vertical="center"/>
    </xf>
    <xf numFmtId="0" fontId="11" fillId="0" borderId="0" xfId="0" applyFont="1" applyFill="1" applyBorder="1">
      <alignment vertical="center"/>
    </xf>
    <xf numFmtId="0" fontId="11" fillId="0" borderId="0" xfId="0" applyFont="1" applyFill="1">
      <alignment vertical="center"/>
    </xf>
    <xf numFmtId="0" fontId="11" fillId="0" borderId="10" xfId="0" applyFont="1" applyFill="1" applyBorder="1">
      <alignment vertical="center"/>
    </xf>
    <xf numFmtId="0" fontId="11" fillId="0" borderId="13" xfId="0" applyFont="1" applyFill="1" applyBorder="1">
      <alignment vertical="center"/>
    </xf>
    <xf numFmtId="0" fontId="11" fillId="0" borderId="4" xfId="0" applyFont="1" applyFill="1" applyBorder="1">
      <alignment vertical="center"/>
    </xf>
    <xf numFmtId="0" fontId="11" fillId="0" borderId="3" xfId="0" applyFont="1" applyFill="1" applyBorder="1">
      <alignment vertical="center"/>
    </xf>
    <xf numFmtId="0" fontId="11" fillId="0" borderId="1" xfId="0" applyFont="1" applyFill="1" applyBorder="1" applyAlignment="1">
      <alignment vertical="center"/>
    </xf>
    <xf numFmtId="0" fontId="11" fillId="0" borderId="9" xfId="0" applyFont="1" applyFill="1" applyBorder="1">
      <alignment vertical="center"/>
    </xf>
    <xf numFmtId="0" fontId="8" fillId="8" borderId="1" xfId="2" applyFill="1" applyBorder="1" applyAlignment="1">
      <alignment horizontal="left" vertical="top" wrapText="1"/>
    </xf>
    <xf numFmtId="49" fontId="8" fillId="8" borderId="1" xfId="2" applyNumberFormat="1" applyFill="1" applyBorder="1" applyAlignment="1">
      <alignment horizontal="left" vertical="top" wrapText="1"/>
    </xf>
    <xf numFmtId="14" fontId="8" fillId="8" borderId="1" xfId="2" applyNumberFormat="1" applyFill="1" applyBorder="1" applyAlignment="1">
      <alignment horizontal="center" vertical="top" wrapText="1"/>
    </xf>
    <xf numFmtId="0" fontId="11" fillId="0" borderId="0" xfId="4" applyFont="1">
      <alignment vertical="center"/>
    </xf>
    <xf numFmtId="0" fontId="11" fillId="2" borderId="8" xfId="4" applyFont="1" applyFill="1" applyBorder="1" applyAlignment="1">
      <alignment horizontal="center" vertical="center"/>
    </xf>
    <xf numFmtId="0" fontId="11" fillId="0" borderId="8" xfId="4" applyFont="1" applyBorder="1" applyAlignment="1">
      <alignment horizontal="center" vertical="center"/>
    </xf>
    <xf numFmtId="0" fontId="11" fillId="0" borderId="1" xfId="4" applyFont="1" applyBorder="1">
      <alignment vertical="center"/>
    </xf>
    <xf numFmtId="0" fontId="11" fillId="0" borderId="1" xfId="4" applyFont="1" applyBorder="1" applyAlignment="1">
      <alignment horizontal="center" vertical="center"/>
    </xf>
    <xf numFmtId="0" fontId="23" fillId="0" borderId="1" xfId="4" applyFont="1" applyBorder="1">
      <alignment vertical="center"/>
    </xf>
    <xf numFmtId="0" fontId="11" fillId="0" borderId="11" xfId="4" applyFont="1" applyBorder="1" applyAlignment="1">
      <alignment horizontal="center" vertical="center"/>
    </xf>
    <xf numFmtId="0" fontId="11" fillId="0" borderId="1" xfId="4" applyFont="1" applyBorder="1" applyAlignment="1">
      <alignment horizontal="center" vertical="center" wrapText="1"/>
    </xf>
    <xf numFmtId="0" fontId="16" fillId="0" borderId="0" xfId="4" quotePrefix="1" applyFont="1" applyAlignment="1"/>
    <xf numFmtId="0" fontId="11" fillId="0" borderId="0" xfId="4" quotePrefix="1" applyFont="1">
      <alignment vertical="center"/>
    </xf>
    <xf numFmtId="0" fontId="11" fillId="0" borderId="0" xfId="4" applyFont="1" applyAlignment="1">
      <alignment vertical="center"/>
    </xf>
    <xf numFmtId="0" fontId="11" fillId="0" borderId="13" xfId="4" applyFont="1" applyBorder="1" applyAlignment="1">
      <alignment vertical="center"/>
    </xf>
    <xf numFmtId="0" fontId="11" fillId="2" borderId="1" xfId="4" applyFont="1" applyFill="1" applyBorder="1" applyAlignment="1">
      <alignment horizontal="center" vertical="center"/>
    </xf>
    <xf numFmtId="0" fontId="11" fillId="2" borderId="6" xfId="4" applyFont="1" applyFill="1" applyBorder="1" applyAlignment="1">
      <alignment horizontal="center" vertical="center"/>
    </xf>
    <xf numFmtId="0" fontId="11" fillId="9" borderId="6" xfId="4" applyFont="1" applyFill="1" applyBorder="1" applyAlignment="1">
      <alignment horizontal="center" vertical="center"/>
    </xf>
    <xf numFmtId="0" fontId="11" fillId="8" borderId="1" xfId="4" applyFont="1" applyFill="1" applyBorder="1" applyAlignment="1">
      <alignment horizontal="center" vertical="center"/>
    </xf>
    <xf numFmtId="0" fontId="11" fillId="0" borderId="6" xfId="4" applyFont="1" applyFill="1" applyBorder="1" applyAlignment="1">
      <alignment vertical="center"/>
    </xf>
    <xf numFmtId="0" fontId="11" fillId="8" borderId="1" xfId="4" applyFont="1" applyFill="1" applyBorder="1" applyAlignment="1">
      <alignment vertical="center"/>
    </xf>
    <xf numFmtId="0" fontId="11" fillId="9" borderId="6" xfId="4" applyFont="1" applyFill="1" applyBorder="1" applyAlignment="1">
      <alignment vertical="center"/>
    </xf>
    <xf numFmtId="0" fontId="11" fillId="0" borderId="1" xfId="4" applyFont="1" applyFill="1" applyBorder="1">
      <alignment vertical="center"/>
    </xf>
    <xf numFmtId="0" fontId="11" fillId="0" borderId="1" xfId="4" applyFont="1" applyFill="1" applyBorder="1" applyAlignment="1">
      <alignment horizontal="center" vertical="center"/>
    </xf>
    <xf numFmtId="0" fontId="11" fillId="0" borderId="6" xfId="4" applyFont="1" applyBorder="1" applyAlignment="1">
      <alignment vertical="center"/>
    </xf>
    <xf numFmtId="0" fontId="11" fillId="9" borderId="1" xfId="4" applyFont="1" applyFill="1" applyBorder="1" applyAlignment="1">
      <alignment horizontal="center" vertical="center"/>
    </xf>
    <xf numFmtId="0" fontId="11" fillId="9" borderId="6" xfId="4" applyFont="1" applyFill="1" applyBorder="1" applyAlignment="1">
      <alignment vertical="center" wrapText="1"/>
    </xf>
    <xf numFmtId="0" fontId="11" fillId="9" borderId="6" xfId="4" applyFont="1" applyFill="1" applyBorder="1" applyAlignment="1">
      <alignment horizontal="center" vertical="center" wrapText="1"/>
    </xf>
    <xf numFmtId="0" fontId="11" fillId="2" borderId="6" xfId="4" applyFont="1" applyFill="1" applyBorder="1" applyAlignment="1">
      <alignment horizontal="center" vertical="center" wrapText="1"/>
    </xf>
    <xf numFmtId="0" fontId="11" fillId="0" borderId="1" xfId="4" applyFont="1" applyFill="1" applyBorder="1" applyAlignment="1">
      <alignment vertical="center" wrapText="1"/>
    </xf>
    <xf numFmtId="0" fontId="23" fillId="9" borderId="1" xfId="4" applyFont="1" applyFill="1" applyBorder="1" applyAlignment="1">
      <alignment horizontal="center" vertical="center"/>
    </xf>
    <xf numFmtId="0" fontId="23" fillId="2" borderId="1" xfId="4" applyFont="1" applyFill="1" applyBorder="1" applyAlignment="1">
      <alignment horizontal="center" vertical="center"/>
    </xf>
    <xf numFmtId="0" fontId="11" fillId="9" borderId="1" xfId="4" applyFont="1" applyFill="1" applyBorder="1" applyAlignment="1">
      <alignment horizontal="center" vertical="center" wrapText="1"/>
    </xf>
    <xf numFmtId="0" fontId="11" fillId="9" borderId="1" xfId="4" quotePrefix="1" applyFont="1" applyFill="1" applyBorder="1" applyAlignment="1">
      <alignment horizontal="center" vertical="center" wrapText="1"/>
    </xf>
    <xf numFmtId="0" fontId="11" fillId="0" borderId="12" xfId="4" applyFont="1" applyFill="1" applyBorder="1" applyAlignment="1">
      <alignment horizontal="center" vertical="center" wrapText="1"/>
    </xf>
    <xf numFmtId="0" fontId="11" fillId="0" borderId="10" xfId="4" applyFont="1" applyBorder="1" applyAlignment="1">
      <alignment horizontal="center" vertical="center" wrapText="1"/>
    </xf>
    <xf numFmtId="0" fontId="11" fillId="9" borderId="4" xfId="4" applyFont="1" applyFill="1" applyBorder="1" applyAlignment="1">
      <alignment horizontal="center" vertical="center" wrapText="1"/>
    </xf>
    <xf numFmtId="0" fontId="11" fillId="9" borderId="4" xfId="4" applyFont="1" applyFill="1" applyBorder="1" applyAlignment="1">
      <alignment horizontal="center" vertical="center"/>
    </xf>
    <xf numFmtId="0" fontId="11" fillId="9" borderId="7" xfId="4" applyFont="1" applyFill="1" applyBorder="1" applyAlignment="1">
      <alignment vertical="center"/>
    </xf>
    <xf numFmtId="0" fontId="11"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8" xfId="0" applyFont="1" applyFill="1" applyBorder="1" applyAlignment="1">
      <alignment horizontal="center" vertical="center"/>
    </xf>
    <xf numFmtId="0" fontId="11" fillId="0" borderId="6" xfId="4" applyFont="1" applyBorder="1" applyAlignment="1">
      <alignment horizontal="center" vertical="center"/>
    </xf>
    <xf numFmtId="0" fontId="11" fillId="0" borderId="7" xfId="4" applyFont="1" applyBorder="1" applyAlignment="1">
      <alignment horizontal="center" vertical="center"/>
    </xf>
    <xf numFmtId="0" fontId="11" fillId="0" borderId="8" xfId="4" applyFont="1" applyBorder="1" applyAlignment="1">
      <alignment horizontal="center" vertical="center"/>
    </xf>
    <xf numFmtId="0" fontId="11" fillId="9" borderId="6" xfId="4" quotePrefix="1" applyFont="1" applyFill="1" applyBorder="1" applyAlignment="1">
      <alignment horizontal="center" vertical="center"/>
    </xf>
    <xf numFmtId="0" fontId="11" fillId="9" borderId="7" xfId="4" quotePrefix="1" applyFont="1" applyFill="1" applyBorder="1" applyAlignment="1">
      <alignment horizontal="center" vertical="center"/>
    </xf>
    <xf numFmtId="0" fontId="11" fillId="9" borderId="8" xfId="4" quotePrefix="1" applyFont="1" applyFill="1" applyBorder="1" applyAlignment="1">
      <alignment horizontal="center" vertical="center"/>
    </xf>
    <xf numFmtId="0" fontId="11" fillId="0" borderId="1" xfId="4" applyFont="1" applyBorder="1" applyAlignment="1">
      <alignment horizontal="center" vertical="center"/>
    </xf>
    <xf numFmtId="0" fontId="11" fillId="0" borderId="13" xfId="4" applyFont="1" applyBorder="1" applyAlignment="1">
      <alignment vertical="center"/>
    </xf>
    <xf numFmtId="0" fontId="9" fillId="3" borderId="6" xfId="2" applyFont="1" applyFill="1" applyBorder="1" applyAlignment="1">
      <alignment horizontal="center" vertical="center" wrapText="1"/>
    </xf>
    <xf numFmtId="0" fontId="9" fillId="3" borderId="8" xfId="2" applyFont="1" applyFill="1" applyBorder="1" applyAlignment="1">
      <alignment horizontal="center" vertical="center" wrapText="1"/>
    </xf>
    <xf numFmtId="0" fontId="7" fillId="4" borderId="5" xfId="1" applyFill="1" applyBorder="1" applyAlignment="1" applyProtection="1">
      <alignment horizontal="center" vertical="center"/>
    </xf>
    <xf numFmtId="0" fontId="7" fillId="4" borderId="9" xfId="1" applyFill="1" applyBorder="1" applyAlignment="1" applyProtection="1">
      <alignment horizontal="center" vertical="center"/>
    </xf>
    <xf numFmtId="0" fontId="7" fillId="4" borderId="10" xfId="1" applyFill="1" applyBorder="1" applyAlignment="1" applyProtection="1">
      <alignment horizontal="center" vertical="center"/>
    </xf>
    <xf numFmtId="0" fontId="7" fillId="4" borderId="11" xfId="1" applyFill="1" applyBorder="1" applyAlignment="1" applyProtection="1">
      <alignment horizontal="center" vertical="center"/>
    </xf>
    <xf numFmtId="0" fontId="8" fillId="4" borderId="2" xfId="2" applyFill="1" applyBorder="1" applyAlignment="1">
      <alignment horizontal="center" vertical="center"/>
    </xf>
    <xf numFmtId="0" fontId="8" fillId="4" borderId="4" xfId="2" applyFill="1" applyBorder="1" applyAlignment="1">
      <alignment horizontal="center" vertical="center"/>
    </xf>
    <xf numFmtId="0" fontId="9" fillId="3" borderId="6" xfId="2" applyFont="1" applyFill="1" applyBorder="1" applyAlignment="1">
      <alignment horizontal="left" vertical="center"/>
    </xf>
    <xf numFmtId="0" fontId="9" fillId="3" borderId="7" xfId="2" applyFont="1" applyFill="1" applyBorder="1" applyAlignment="1">
      <alignment horizontal="left" vertical="center"/>
    </xf>
    <xf numFmtId="0" fontId="9" fillId="3" borderId="8" xfId="2" applyFont="1" applyFill="1" applyBorder="1" applyAlignment="1">
      <alignment horizontal="left" vertical="center"/>
    </xf>
    <xf numFmtId="49" fontId="8" fillId="0" borderId="6" xfId="2" applyNumberFormat="1" applyFont="1" applyBorder="1" applyAlignment="1">
      <alignment horizontal="left" vertical="top" wrapText="1"/>
    </xf>
    <xf numFmtId="49" fontId="8" fillId="0" borderId="7" xfId="2" applyNumberFormat="1" applyFont="1" applyBorder="1" applyAlignment="1">
      <alignment horizontal="left" vertical="top"/>
    </xf>
    <xf numFmtId="49" fontId="8" fillId="0" borderId="8" xfId="2" applyNumberFormat="1" applyFont="1" applyBorder="1" applyAlignment="1">
      <alignment horizontal="left" vertical="top"/>
    </xf>
    <xf numFmtId="49" fontId="8" fillId="0" borderId="6" xfId="2" applyNumberFormat="1" applyBorder="1" applyAlignment="1">
      <alignment horizontal="left" vertical="top" wrapText="1"/>
    </xf>
    <xf numFmtId="49" fontId="8" fillId="0" borderId="7" xfId="2" applyNumberFormat="1" applyBorder="1" applyAlignment="1">
      <alignment horizontal="left" vertical="top"/>
    </xf>
    <xf numFmtId="49" fontId="8" fillId="0" borderId="8" xfId="2" applyNumberFormat="1" applyBorder="1" applyAlignment="1">
      <alignment horizontal="left" vertical="top"/>
    </xf>
  </cellXfs>
  <cellStyles count="5">
    <cellStyle name="ハイパーリンク" xfId="1" builtinId="8"/>
    <cellStyle name="標準" xfId="0" builtinId="0"/>
    <cellStyle name="標準 2" xfId="2"/>
    <cellStyle name="標準 3" xfId="3"/>
    <cellStyle name="標準 3 2" xfId="4"/>
  </cellStyles>
  <dxfs count="39">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235323</xdr:colOff>
      <xdr:row>20</xdr:row>
      <xdr:rowOff>0</xdr:rowOff>
    </xdr:from>
    <xdr:to>
      <xdr:col>6</xdr:col>
      <xdr:colOff>216274</xdr:colOff>
      <xdr:row>66</xdr:row>
      <xdr:rowOff>0</xdr:rowOff>
    </xdr:to>
    <xdr:grpSp>
      <xdr:nvGrpSpPr>
        <xdr:cNvPr id="22" name="グループ化 21"/>
        <xdr:cNvGrpSpPr/>
      </xdr:nvGrpSpPr>
      <xdr:grpSpPr>
        <a:xfrm>
          <a:off x="918882" y="13099676"/>
          <a:ext cx="14066745" cy="9278471"/>
          <a:chOff x="1115786" y="707571"/>
          <a:chExt cx="14369143" cy="9388930"/>
        </a:xfrm>
      </xdr:grpSpPr>
      <xdr:sp macro="" textlink="">
        <xdr:nvSpPr>
          <xdr:cNvPr id="2" name="角丸四角形 1"/>
          <xdr:cNvSpPr/>
        </xdr:nvSpPr>
        <xdr:spPr>
          <a:xfrm>
            <a:off x="1115787" y="4381500"/>
            <a:ext cx="6217104" cy="204107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spring-functionaltest-web</a:t>
            </a:r>
            <a:endParaRPr kumimoji="1" lang="ja-JP" altLang="en-US" sz="1800">
              <a:solidFill>
                <a:schemeClr val="bg1">
                  <a:lumMod val="50000"/>
                </a:schemeClr>
              </a:solidFill>
            </a:endParaRPr>
          </a:p>
        </xdr:txBody>
      </xdr:sp>
      <xdr:sp macro="" textlink="">
        <xdr:nvSpPr>
          <xdr:cNvPr id="3" name="角丸四角形 2"/>
          <xdr:cNvSpPr/>
        </xdr:nvSpPr>
        <xdr:spPr>
          <a:xfrm>
            <a:off x="8953500" y="707571"/>
            <a:ext cx="4789714" cy="28575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spring-functionaltest-web-oauth2-db</a:t>
            </a:r>
            <a:endParaRPr kumimoji="1" lang="ja-JP" altLang="en-US" sz="1800">
              <a:solidFill>
                <a:schemeClr val="bg1">
                  <a:lumMod val="50000"/>
                </a:schemeClr>
              </a:solidFill>
            </a:endParaRPr>
          </a:p>
        </xdr:txBody>
      </xdr:sp>
      <xdr:sp macro="" textlink="">
        <xdr:nvSpPr>
          <xdr:cNvPr id="4" name="正方形/長方形 3"/>
          <xdr:cNvSpPr/>
        </xdr:nvSpPr>
        <xdr:spPr>
          <a:xfrm>
            <a:off x="9388929" y="1524000"/>
            <a:ext cx="2177142" cy="81642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400">
                <a:solidFill>
                  <a:srgbClr val="C00000"/>
                </a:solidFill>
              </a:rPr>
              <a:t>&lt;</a:t>
            </a:r>
            <a:r>
              <a:rPr kumimoji="1" lang="en-US" altLang="ja-JP" sz="1400" u="none">
                <a:solidFill>
                  <a:srgbClr val="C00000"/>
                </a:solidFill>
              </a:rPr>
              <a:t>Authorization Server</a:t>
            </a:r>
            <a:r>
              <a:rPr kumimoji="1" lang="en-US" altLang="ja-JP" sz="1400">
                <a:solidFill>
                  <a:srgbClr val="C00000"/>
                </a:solidFill>
              </a:rPr>
              <a:t>&gt;</a:t>
            </a:r>
          </a:p>
        </xdr:txBody>
      </xdr:sp>
      <xdr:sp macro="" textlink="">
        <xdr:nvSpPr>
          <xdr:cNvPr id="5" name="正方形/長方形 4"/>
          <xdr:cNvSpPr/>
        </xdr:nvSpPr>
        <xdr:spPr>
          <a:xfrm>
            <a:off x="9388929" y="2544537"/>
            <a:ext cx="2177142" cy="816428"/>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en-US" altLang="ja-JP" sz="1400">
                <a:solidFill>
                  <a:schemeClr val="accent3">
                    <a:lumMod val="75000"/>
                  </a:schemeClr>
                </a:solidFill>
              </a:rPr>
              <a:t>&lt;</a:t>
            </a:r>
            <a:r>
              <a:rPr kumimoji="1" lang="en-US" altLang="ja-JP" sz="1400" u="none">
                <a:solidFill>
                  <a:schemeClr val="accent3">
                    <a:lumMod val="75000"/>
                  </a:schemeClr>
                </a:solidFill>
              </a:rPr>
              <a:t>Resource Server</a:t>
            </a:r>
            <a:r>
              <a:rPr kumimoji="1" lang="en-US" altLang="ja-JP" sz="1400">
                <a:solidFill>
                  <a:schemeClr val="accent3">
                    <a:lumMod val="75000"/>
                  </a:schemeClr>
                </a:solidFill>
              </a:rPr>
              <a:t>&gt;</a:t>
            </a:r>
          </a:p>
        </xdr:txBody>
      </xdr:sp>
      <xdr:sp macro="" textlink="">
        <xdr:nvSpPr>
          <xdr:cNvPr id="6" name="フローチャート : 磁気ディスク 7"/>
          <xdr:cNvSpPr/>
        </xdr:nvSpPr>
        <xdr:spPr>
          <a:xfrm>
            <a:off x="14178643" y="2340429"/>
            <a:ext cx="1247774" cy="1224642"/>
          </a:xfrm>
          <a:prstGeom prst="flowChartMagneticDisk">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token,</a:t>
            </a:r>
          </a:p>
          <a:p>
            <a:pPr algn="ctr"/>
            <a:r>
              <a:rPr kumimoji="1" lang="en-US" altLang="ja-JP" sz="1100"/>
              <a:t>approval</a:t>
            </a:r>
          </a:p>
        </xdr:txBody>
      </xdr:sp>
      <xdr:sp macro="" textlink="">
        <xdr:nvSpPr>
          <xdr:cNvPr id="7" name="角丸四角形 6"/>
          <xdr:cNvSpPr/>
        </xdr:nvSpPr>
        <xdr:spPr>
          <a:xfrm>
            <a:off x="8953500" y="3973286"/>
            <a:ext cx="4789714" cy="28575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spring-functionaltest-web-oauth2-remote</a:t>
            </a:r>
            <a:endParaRPr kumimoji="1" lang="ja-JP" altLang="en-US" sz="1800">
              <a:solidFill>
                <a:schemeClr val="bg1">
                  <a:lumMod val="50000"/>
                </a:schemeClr>
              </a:solidFill>
            </a:endParaRPr>
          </a:p>
        </xdr:txBody>
      </xdr:sp>
      <xdr:sp macro="" textlink="">
        <xdr:nvSpPr>
          <xdr:cNvPr id="8" name="正方形/長方形 7"/>
          <xdr:cNvSpPr/>
        </xdr:nvSpPr>
        <xdr:spPr>
          <a:xfrm>
            <a:off x="9388929" y="4789715"/>
            <a:ext cx="2177142" cy="81642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400">
                <a:solidFill>
                  <a:srgbClr val="C00000"/>
                </a:solidFill>
              </a:rPr>
              <a:t>&lt;Authorization Server&gt;</a:t>
            </a:r>
          </a:p>
        </xdr:txBody>
      </xdr:sp>
      <xdr:sp macro="" textlink="">
        <xdr:nvSpPr>
          <xdr:cNvPr id="9" name="正方形/長方形 8"/>
          <xdr:cNvSpPr/>
        </xdr:nvSpPr>
        <xdr:spPr>
          <a:xfrm>
            <a:off x="9388929" y="5810251"/>
            <a:ext cx="2177142" cy="816429"/>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en-US" altLang="ja-JP" sz="1400">
                <a:solidFill>
                  <a:schemeClr val="accent3">
                    <a:lumMod val="75000"/>
                  </a:schemeClr>
                </a:solidFill>
              </a:rPr>
              <a:t>&lt;</a:t>
            </a:r>
            <a:r>
              <a:rPr kumimoji="1" lang="en-US" altLang="ja-JP" sz="1400" u="none">
                <a:solidFill>
                  <a:schemeClr val="accent3">
                    <a:lumMod val="75000"/>
                  </a:schemeClr>
                </a:solidFill>
              </a:rPr>
              <a:t>Resource Server</a:t>
            </a:r>
            <a:r>
              <a:rPr kumimoji="1" lang="en-US" altLang="ja-JP" sz="1400">
                <a:solidFill>
                  <a:schemeClr val="accent3">
                    <a:lumMod val="75000"/>
                  </a:schemeClr>
                </a:solidFill>
              </a:rPr>
              <a:t>&gt;</a:t>
            </a:r>
          </a:p>
        </xdr:txBody>
      </xdr:sp>
      <xdr:sp macro="" textlink="">
        <xdr:nvSpPr>
          <xdr:cNvPr id="10" name="フローチャート : 磁気ディスク 12"/>
          <xdr:cNvSpPr/>
        </xdr:nvSpPr>
        <xdr:spPr>
          <a:xfrm>
            <a:off x="14178643" y="4585608"/>
            <a:ext cx="1306286" cy="1224643"/>
          </a:xfrm>
          <a:prstGeom prst="flowChartMagneticDisk">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token, approval,</a:t>
            </a:r>
          </a:p>
          <a:p>
            <a:pPr algn="ctr"/>
            <a:r>
              <a:rPr kumimoji="1" lang="en-US" altLang="ja-JP" sz="1100"/>
              <a:t>authorization code</a:t>
            </a:r>
          </a:p>
          <a:p>
            <a:pPr algn="ctr"/>
            <a:endParaRPr kumimoji="1" lang="ja-JP" altLang="en-US" sz="1100"/>
          </a:p>
        </xdr:txBody>
      </xdr:sp>
      <xdr:sp macro="" textlink="">
        <xdr:nvSpPr>
          <xdr:cNvPr id="11" name="上下矢印 10"/>
          <xdr:cNvSpPr/>
        </xdr:nvSpPr>
        <xdr:spPr>
          <a:xfrm rot="5400000">
            <a:off x="11597070" y="1486194"/>
            <a:ext cx="359819" cy="435431"/>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 name="上下矢印 11"/>
          <xdr:cNvSpPr/>
        </xdr:nvSpPr>
        <xdr:spPr>
          <a:xfrm rot="5400000">
            <a:off x="12651428" y="1588054"/>
            <a:ext cx="359820" cy="2681000"/>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上下矢印 12"/>
          <xdr:cNvSpPr/>
        </xdr:nvSpPr>
        <xdr:spPr>
          <a:xfrm rot="5400000">
            <a:off x="12692446" y="3867446"/>
            <a:ext cx="359821" cy="2612572"/>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上下矢印 13"/>
          <xdr:cNvSpPr/>
        </xdr:nvSpPr>
        <xdr:spPr>
          <a:xfrm>
            <a:off x="10259787" y="5402036"/>
            <a:ext cx="435427" cy="612321"/>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xdr:cNvSpPr txBox="1"/>
        </xdr:nvSpPr>
        <xdr:spPr>
          <a:xfrm>
            <a:off x="10653033" y="5574846"/>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sp macro="" textlink="">
        <xdr:nvSpPr>
          <xdr:cNvPr id="16" name="テキスト ボックス 15"/>
          <xdr:cNvSpPr txBox="1"/>
        </xdr:nvSpPr>
        <xdr:spPr>
          <a:xfrm>
            <a:off x="11760653" y="4801960"/>
            <a:ext cx="468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JDBC</a:t>
            </a:r>
            <a:endParaRPr kumimoji="1" lang="ja-JP" altLang="en-US" sz="1100">
              <a:solidFill>
                <a:schemeClr val="bg1">
                  <a:lumMod val="50000"/>
                </a:schemeClr>
              </a:solidFill>
            </a:endParaRPr>
          </a:p>
        </xdr:txBody>
      </xdr:sp>
      <xdr:sp macro="" textlink="">
        <xdr:nvSpPr>
          <xdr:cNvPr id="17" name="テキスト ボックス 16"/>
          <xdr:cNvSpPr txBox="1"/>
        </xdr:nvSpPr>
        <xdr:spPr>
          <a:xfrm>
            <a:off x="13061496" y="2487386"/>
            <a:ext cx="468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JDBC</a:t>
            </a:r>
            <a:endParaRPr kumimoji="1" lang="ja-JP" altLang="en-US" sz="1100">
              <a:solidFill>
                <a:schemeClr val="bg1">
                  <a:lumMod val="50000"/>
                </a:schemeClr>
              </a:solidFill>
            </a:endParaRPr>
          </a:p>
        </xdr:txBody>
      </xdr:sp>
      <xdr:sp macro="" textlink="">
        <xdr:nvSpPr>
          <xdr:cNvPr id="18" name="テキスト ボックス 17"/>
          <xdr:cNvSpPr txBox="1"/>
        </xdr:nvSpPr>
        <xdr:spPr>
          <a:xfrm>
            <a:off x="11681731" y="2577193"/>
            <a:ext cx="468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JDBC</a:t>
            </a:r>
            <a:endParaRPr kumimoji="1" lang="ja-JP" altLang="en-US" sz="1100">
              <a:solidFill>
                <a:schemeClr val="bg1">
                  <a:lumMod val="50000"/>
                </a:schemeClr>
              </a:solidFill>
            </a:endParaRPr>
          </a:p>
        </xdr:txBody>
      </xdr:sp>
      <xdr:sp macro="" textlink="">
        <xdr:nvSpPr>
          <xdr:cNvPr id="19" name="角丸四角形 18"/>
          <xdr:cNvSpPr/>
        </xdr:nvSpPr>
        <xdr:spPr>
          <a:xfrm>
            <a:off x="8953500" y="7239001"/>
            <a:ext cx="4789714" cy="28575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spring-functionaltest-web-oauth2-memory</a:t>
            </a:r>
            <a:endParaRPr kumimoji="1" lang="ja-JP" altLang="en-US" sz="1800">
              <a:solidFill>
                <a:schemeClr val="bg1">
                  <a:lumMod val="50000"/>
                </a:schemeClr>
              </a:solidFill>
            </a:endParaRPr>
          </a:p>
        </xdr:txBody>
      </xdr:sp>
      <xdr:sp macro="" textlink="">
        <xdr:nvSpPr>
          <xdr:cNvPr id="20" name="正方形/長方形 19"/>
          <xdr:cNvSpPr/>
        </xdr:nvSpPr>
        <xdr:spPr>
          <a:xfrm>
            <a:off x="9388929" y="8055429"/>
            <a:ext cx="2177142" cy="81642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en-US" altLang="ja-JP" sz="1400">
                <a:solidFill>
                  <a:srgbClr val="C00000"/>
                </a:solidFill>
              </a:rPr>
              <a:t>&lt;</a:t>
            </a:r>
            <a:r>
              <a:rPr kumimoji="1" lang="en-US" altLang="ja-JP" sz="1400" u="none">
                <a:solidFill>
                  <a:srgbClr val="C00000"/>
                </a:solidFill>
              </a:rPr>
              <a:t>Authorization Server</a:t>
            </a:r>
            <a:r>
              <a:rPr kumimoji="1" lang="en-US" altLang="ja-JP" sz="1400">
                <a:solidFill>
                  <a:srgbClr val="C00000"/>
                </a:solidFill>
              </a:rPr>
              <a:t>&gt;</a:t>
            </a:r>
          </a:p>
        </xdr:txBody>
      </xdr:sp>
      <xdr:sp macro="" textlink="">
        <xdr:nvSpPr>
          <xdr:cNvPr id="21" name="正方形/長方形 20"/>
          <xdr:cNvSpPr/>
        </xdr:nvSpPr>
        <xdr:spPr>
          <a:xfrm>
            <a:off x="9388929" y="9075964"/>
            <a:ext cx="2177142" cy="816429"/>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en-US" altLang="ja-JP" sz="1400">
                <a:solidFill>
                  <a:schemeClr val="accent3">
                    <a:lumMod val="75000"/>
                  </a:schemeClr>
                </a:solidFill>
              </a:rPr>
              <a:t>&lt;</a:t>
            </a:r>
            <a:r>
              <a:rPr kumimoji="1" lang="en-US" altLang="ja-JP" sz="1400" u="none">
                <a:solidFill>
                  <a:schemeClr val="accent3">
                    <a:lumMod val="75000"/>
                  </a:schemeClr>
                </a:solidFill>
              </a:rPr>
              <a:t>Resource Server</a:t>
            </a:r>
            <a:r>
              <a:rPr kumimoji="1" lang="en-US" altLang="ja-JP" sz="1400">
                <a:solidFill>
                  <a:schemeClr val="accent3">
                    <a:lumMod val="75000"/>
                  </a:schemeClr>
                </a:solidFill>
              </a:rPr>
              <a:t>&gt;</a:t>
            </a:r>
          </a:p>
        </xdr:txBody>
      </xdr:sp>
      <xdr:sp macro="" textlink="">
        <xdr:nvSpPr>
          <xdr:cNvPr id="27" name="正方形/長方形 26"/>
          <xdr:cNvSpPr/>
        </xdr:nvSpPr>
        <xdr:spPr>
          <a:xfrm>
            <a:off x="4957082" y="5197929"/>
            <a:ext cx="1819275" cy="81642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en-US" altLang="ja-JP" sz="1400">
                <a:solidFill>
                  <a:schemeClr val="accent6">
                    <a:lumMod val="75000"/>
                  </a:schemeClr>
                </a:solidFill>
              </a:rPr>
              <a:t>&lt;Client Apps&gt;</a:t>
            </a:r>
          </a:p>
          <a:p>
            <a:pPr algn="ctr"/>
            <a:r>
              <a:rPr kumimoji="1" lang="en-US" altLang="ja-JP" sz="1400">
                <a:solidFill>
                  <a:schemeClr val="accent6">
                    <a:lumMod val="75000"/>
                  </a:schemeClr>
                </a:solidFill>
              </a:rPr>
              <a:t>(RestTemplate)</a:t>
            </a:r>
            <a:endParaRPr kumimoji="1" lang="ja-JP" altLang="en-US" sz="1400">
              <a:solidFill>
                <a:schemeClr val="accent6">
                  <a:lumMod val="75000"/>
                </a:schemeClr>
              </a:solidFill>
            </a:endParaRPr>
          </a:p>
        </xdr:txBody>
      </xdr:sp>
      <xdr:sp macro="" textlink="">
        <xdr:nvSpPr>
          <xdr:cNvPr id="29" name="上下矢印 28"/>
          <xdr:cNvSpPr/>
        </xdr:nvSpPr>
        <xdr:spPr>
          <a:xfrm rot="5400000">
            <a:off x="7644813" y="4378299"/>
            <a:ext cx="408214" cy="2455689"/>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2" name="テキスト ボックス 31"/>
          <xdr:cNvSpPr txBox="1"/>
        </xdr:nvSpPr>
        <xdr:spPr>
          <a:xfrm>
            <a:off x="7694839" y="5188403"/>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sp macro="" textlink="">
        <xdr:nvSpPr>
          <xdr:cNvPr id="34" name="角丸四角形 33"/>
          <xdr:cNvSpPr/>
        </xdr:nvSpPr>
        <xdr:spPr>
          <a:xfrm>
            <a:off x="4599214" y="1115786"/>
            <a:ext cx="2612572" cy="20369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&lt;User Agent&gt;</a:t>
            </a:r>
          </a:p>
          <a:p>
            <a:pPr algn="ctr"/>
            <a:r>
              <a:rPr kumimoji="1" lang="en-US" altLang="ja-JP" sz="1800">
                <a:solidFill>
                  <a:schemeClr val="bg1">
                    <a:lumMod val="50000"/>
                  </a:schemeClr>
                </a:solidFill>
              </a:rPr>
              <a:t>(Web Browser)</a:t>
            </a:r>
            <a:endParaRPr kumimoji="1" lang="ja-JP" altLang="en-US" sz="1800">
              <a:solidFill>
                <a:schemeClr val="bg1">
                  <a:lumMod val="50000"/>
                </a:schemeClr>
              </a:solidFill>
            </a:endParaRPr>
          </a:p>
        </xdr:txBody>
      </xdr:sp>
      <xdr:sp macro="" textlink="">
        <xdr:nvSpPr>
          <xdr:cNvPr id="35" name="正方形/長方形 34"/>
          <xdr:cNvSpPr/>
        </xdr:nvSpPr>
        <xdr:spPr>
          <a:xfrm>
            <a:off x="5034643" y="2136321"/>
            <a:ext cx="1741714" cy="81642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en-US" altLang="ja-JP" sz="1400">
                <a:solidFill>
                  <a:schemeClr val="accent6">
                    <a:lumMod val="75000"/>
                  </a:schemeClr>
                </a:solidFill>
              </a:rPr>
              <a:t>&lt;Client Apps&gt;</a:t>
            </a:r>
          </a:p>
          <a:p>
            <a:pPr algn="ctr"/>
            <a:r>
              <a:rPr kumimoji="1" lang="en-US" altLang="ja-JP" sz="1400">
                <a:solidFill>
                  <a:schemeClr val="accent6">
                    <a:lumMod val="75000"/>
                  </a:schemeClr>
                </a:solidFill>
              </a:rPr>
              <a:t>(Java Script)</a:t>
            </a:r>
            <a:endParaRPr kumimoji="1" lang="ja-JP" altLang="en-US" sz="1400">
              <a:solidFill>
                <a:schemeClr val="accent6">
                  <a:lumMod val="75000"/>
                </a:schemeClr>
              </a:solidFill>
            </a:endParaRPr>
          </a:p>
        </xdr:txBody>
      </xdr:sp>
      <xdr:sp macro="" textlink="">
        <xdr:nvSpPr>
          <xdr:cNvPr id="37" name="テキスト ボックス 36"/>
          <xdr:cNvSpPr txBox="1"/>
        </xdr:nvSpPr>
        <xdr:spPr>
          <a:xfrm>
            <a:off x="7609114" y="1903639"/>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sp macro="" textlink="">
        <xdr:nvSpPr>
          <xdr:cNvPr id="40" name="角丸四角形 39"/>
          <xdr:cNvSpPr/>
        </xdr:nvSpPr>
        <xdr:spPr>
          <a:xfrm>
            <a:off x="1115786" y="1115786"/>
            <a:ext cx="2721428" cy="204107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en-US" altLang="ja-JP" sz="1800">
                <a:solidFill>
                  <a:schemeClr val="bg1">
                    <a:lumMod val="50000"/>
                  </a:schemeClr>
                </a:solidFill>
              </a:rPr>
              <a:t>&lt;Resource Owner&gt;</a:t>
            </a:r>
            <a:endParaRPr kumimoji="1" lang="ja-JP" altLang="en-US" sz="1800">
              <a:solidFill>
                <a:schemeClr val="bg1">
                  <a:lumMod val="50000"/>
                </a:schemeClr>
              </a:solidFill>
            </a:endParaRPr>
          </a:p>
        </xdr:txBody>
      </xdr:sp>
      <xdr:sp macro="" textlink="">
        <xdr:nvSpPr>
          <xdr:cNvPr id="41" name="正方形/長方形 40"/>
          <xdr:cNvSpPr/>
        </xdr:nvSpPr>
        <xdr:spPr>
          <a:xfrm>
            <a:off x="1551214" y="2132238"/>
            <a:ext cx="1741715" cy="820512"/>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kumimoji="1" lang="en-US" altLang="ja-JP" sz="1400">
                <a:solidFill>
                  <a:schemeClr val="accent4">
                    <a:lumMod val="75000"/>
                  </a:schemeClr>
                </a:solidFill>
              </a:rPr>
              <a:t>Selenium</a:t>
            </a:r>
          </a:p>
          <a:p>
            <a:pPr algn="ctr"/>
            <a:r>
              <a:rPr kumimoji="1" lang="en-US" altLang="ja-JP" sz="1400">
                <a:solidFill>
                  <a:schemeClr val="accent4">
                    <a:lumMod val="75000"/>
                  </a:schemeClr>
                </a:solidFill>
              </a:rPr>
              <a:t>(JUnit)</a:t>
            </a:r>
            <a:endParaRPr kumimoji="1" lang="ja-JP" altLang="en-US" sz="1400">
              <a:solidFill>
                <a:schemeClr val="accent4">
                  <a:lumMod val="75000"/>
                </a:schemeClr>
              </a:solidFill>
            </a:endParaRPr>
          </a:p>
        </xdr:txBody>
      </xdr:sp>
      <xdr:sp macro="" textlink="">
        <xdr:nvSpPr>
          <xdr:cNvPr id="42" name="上下矢印 41"/>
          <xdr:cNvSpPr/>
        </xdr:nvSpPr>
        <xdr:spPr>
          <a:xfrm rot="5400000">
            <a:off x="3760038" y="1480048"/>
            <a:ext cx="363902" cy="1649185"/>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3" name="テキスト ボックス 42"/>
          <xdr:cNvSpPr txBox="1"/>
        </xdr:nvSpPr>
        <xdr:spPr>
          <a:xfrm>
            <a:off x="3812961" y="1891312"/>
            <a:ext cx="8059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WebDriver</a:t>
            </a:r>
            <a:endParaRPr kumimoji="1" lang="ja-JP" altLang="en-US" sz="1100">
              <a:solidFill>
                <a:schemeClr val="bg1">
                  <a:lumMod val="50000"/>
                </a:schemeClr>
              </a:solidFill>
            </a:endParaRPr>
          </a:p>
        </xdr:txBody>
      </xdr:sp>
      <xdr:sp macro="" textlink="">
        <xdr:nvSpPr>
          <xdr:cNvPr id="44" name="テキスト ボックス 43"/>
          <xdr:cNvSpPr txBox="1"/>
        </xdr:nvSpPr>
        <xdr:spPr>
          <a:xfrm>
            <a:off x="14366422" y="2359479"/>
            <a:ext cx="88101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solidFill>
                  <a:schemeClr val="bg1">
                    <a:lumMod val="50000"/>
                  </a:schemeClr>
                </a:solidFill>
              </a:rPr>
              <a:t>RDBMS</a:t>
            </a:r>
            <a:endParaRPr kumimoji="1" lang="ja-JP" altLang="en-US" sz="1800">
              <a:solidFill>
                <a:schemeClr val="bg1">
                  <a:lumMod val="50000"/>
                </a:schemeClr>
              </a:solidFill>
            </a:endParaRPr>
          </a:p>
        </xdr:txBody>
      </xdr:sp>
      <xdr:sp macro="" textlink="">
        <xdr:nvSpPr>
          <xdr:cNvPr id="49" name="フローチャート : 磁気ディスク 56"/>
          <xdr:cNvSpPr/>
        </xdr:nvSpPr>
        <xdr:spPr>
          <a:xfrm>
            <a:off x="1639660" y="4993821"/>
            <a:ext cx="1653269" cy="816429"/>
          </a:xfrm>
          <a:prstGeom prst="flowChartMagneticDisk">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Logs</a:t>
            </a:r>
          </a:p>
        </xdr:txBody>
      </xdr:sp>
      <xdr:sp macro="" textlink="">
        <xdr:nvSpPr>
          <xdr:cNvPr id="50" name="テキスト ボックス 49"/>
          <xdr:cNvSpPr txBox="1"/>
        </xdr:nvSpPr>
        <xdr:spPr>
          <a:xfrm>
            <a:off x="3454854" y="4988378"/>
            <a:ext cx="76527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solidFill>
                  <a:schemeClr val="bg1">
                    <a:lumMod val="50000"/>
                  </a:schemeClr>
                </a:solidFill>
              </a:rPr>
              <a:t>H2 DB</a:t>
            </a:r>
            <a:endParaRPr kumimoji="1" lang="ja-JP" altLang="en-US" sz="1800">
              <a:solidFill>
                <a:schemeClr val="bg1">
                  <a:lumMod val="50000"/>
                </a:schemeClr>
              </a:solidFill>
            </a:endParaRPr>
          </a:p>
        </xdr:txBody>
      </xdr:sp>
      <xdr:sp macro="" textlink="">
        <xdr:nvSpPr>
          <xdr:cNvPr id="52" name="テキスト ボックス 51"/>
          <xdr:cNvSpPr txBox="1"/>
        </xdr:nvSpPr>
        <xdr:spPr>
          <a:xfrm>
            <a:off x="2507157" y="3644953"/>
            <a:ext cx="468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JDBC</a:t>
            </a:r>
            <a:endParaRPr kumimoji="1" lang="ja-JP" altLang="en-US" sz="1100">
              <a:solidFill>
                <a:schemeClr val="bg1">
                  <a:lumMod val="50000"/>
                </a:schemeClr>
              </a:solidFill>
            </a:endParaRPr>
          </a:p>
        </xdr:txBody>
      </xdr:sp>
      <xdr:sp macro="" textlink="">
        <xdr:nvSpPr>
          <xdr:cNvPr id="53" name="フローチャート : 磁気ディスク 7"/>
          <xdr:cNvSpPr/>
        </xdr:nvSpPr>
        <xdr:spPr>
          <a:xfrm>
            <a:off x="12053208" y="1396094"/>
            <a:ext cx="1254578" cy="1020535"/>
          </a:xfrm>
          <a:prstGeom prst="flowChartMagneticDisk">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auhorization code</a:t>
            </a:r>
          </a:p>
        </xdr:txBody>
      </xdr:sp>
      <xdr:sp macro="" textlink="">
        <xdr:nvSpPr>
          <xdr:cNvPr id="54" name="上下矢印 53"/>
          <xdr:cNvSpPr/>
        </xdr:nvSpPr>
        <xdr:spPr>
          <a:xfrm rot="5939466">
            <a:off x="12685643" y="1038520"/>
            <a:ext cx="359820" cy="2612571"/>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2179754" y="1367518"/>
            <a:ext cx="98789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solidFill>
                  <a:schemeClr val="bg1">
                    <a:lumMod val="50000"/>
                  </a:schemeClr>
                </a:solidFill>
              </a:rPr>
              <a:t>Memory</a:t>
            </a:r>
            <a:endParaRPr kumimoji="1" lang="ja-JP" altLang="en-US" sz="1800">
              <a:solidFill>
                <a:schemeClr val="bg1">
                  <a:lumMod val="50000"/>
                </a:schemeClr>
              </a:solidFill>
            </a:endParaRPr>
          </a:p>
        </xdr:txBody>
      </xdr:sp>
      <xdr:sp macro="" textlink="">
        <xdr:nvSpPr>
          <xdr:cNvPr id="56" name="テキスト ボックス 55"/>
          <xdr:cNvSpPr txBox="1"/>
        </xdr:nvSpPr>
        <xdr:spPr>
          <a:xfrm>
            <a:off x="11338832" y="1221921"/>
            <a:ext cx="8612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method call</a:t>
            </a:r>
            <a:endParaRPr kumimoji="1" lang="ja-JP" altLang="en-US" sz="1100">
              <a:solidFill>
                <a:schemeClr val="bg1">
                  <a:lumMod val="50000"/>
                </a:schemeClr>
              </a:solidFill>
            </a:endParaRPr>
          </a:p>
        </xdr:txBody>
      </xdr:sp>
      <xdr:sp macro="" textlink="">
        <xdr:nvSpPr>
          <xdr:cNvPr id="57" name="テキスト ボックス 56"/>
          <xdr:cNvSpPr txBox="1"/>
        </xdr:nvSpPr>
        <xdr:spPr>
          <a:xfrm>
            <a:off x="14366422" y="4604657"/>
            <a:ext cx="88101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solidFill>
                  <a:schemeClr val="bg1">
                    <a:lumMod val="50000"/>
                  </a:schemeClr>
                </a:solidFill>
              </a:rPr>
              <a:t>RDBMS</a:t>
            </a:r>
            <a:endParaRPr kumimoji="1" lang="ja-JP" altLang="en-US" sz="1800">
              <a:solidFill>
                <a:schemeClr val="bg1">
                  <a:lumMod val="50000"/>
                </a:schemeClr>
              </a:solidFill>
            </a:endParaRPr>
          </a:p>
        </xdr:txBody>
      </xdr:sp>
      <xdr:sp macro="" textlink="">
        <xdr:nvSpPr>
          <xdr:cNvPr id="58" name="フローチャート : 磁気ディスク 12"/>
          <xdr:cNvSpPr/>
        </xdr:nvSpPr>
        <xdr:spPr>
          <a:xfrm>
            <a:off x="12001500" y="8259536"/>
            <a:ext cx="1306286" cy="1224643"/>
          </a:xfrm>
          <a:prstGeom prst="flowChartMagneticDisk">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token, approval,</a:t>
            </a:r>
          </a:p>
          <a:p>
            <a:pPr algn="ctr"/>
            <a:r>
              <a:rPr kumimoji="1" lang="en-US" altLang="ja-JP" sz="1100"/>
              <a:t>authorization code</a:t>
            </a:r>
          </a:p>
          <a:p>
            <a:pPr algn="ctr"/>
            <a:endParaRPr kumimoji="1" lang="ja-JP" altLang="en-US" sz="1100"/>
          </a:p>
        </xdr:txBody>
      </xdr:sp>
      <xdr:sp macro="" textlink="">
        <xdr:nvSpPr>
          <xdr:cNvPr id="46" name="テキスト ボックス 45"/>
          <xdr:cNvSpPr txBox="1"/>
        </xdr:nvSpPr>
        <xdr:spPr>
          <a:xfrm>
            <a:off x="12147817" y="8252733"/>
            <a:ext cx="98789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a:solidFill>
                  <a:schemeClr val="bg1">
                    <a:lumMod val="50000"/>
                  </a:schemeClr>
                </a:solidFill>
              </a:rPr>
              <a:t>Memory</a:t>
            </a:r>
            <a:endParaRPr kumimoji="1" lang="ja-JP" altLang="en-US" sz="1800">
              <a:solidFill>
                <a:schemeClr val="bg1">
                  <a:lumMod val="50000"/>
                </a:schemeClr>
              </a:solidFill>
            </a:endParaRPr>
          </a:p>
        </xdr:txBody>
      </xdr:sp>
      <xdr:sp macro="" textlink="">
        <xdr:nvSpPr>
          <xdr:cNvPr id="60" name="上下矢印 59"/>
          <xdr:cNvSpPr/>
        </xdr:nvSpPr>
        <xdr:spPr>
          <a:xfrm rot="3793751">
            <a:off x="11575052" y="9047754"/>
            <a:ext cx="370117" cy="711091"/>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1" name="上下矢印 60"/>
          <xdr:cNvSpPr/>
        </xdr:nvSpPr>
        <xdr:spPr>
          <a:xfrm rot="6859281">
            <a:off x="11585798" y="8202237"/>
            <a:ext cx="370114" cy="708930"/>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2" name="テキスト ボックス 61"/>
          <xdr:cNvSpPr txBox="1"/>
        </xdr:nvSpPr>
        <xdr:spPr>
          <a:xfrm>
            <a:off x="11500757" y="8085364"/>
            <a:ext cx="8612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method call</a:t>
            </a:r>
            <a:endParaRPr kumimoji="1" lang="ja-JP" altLang="en-US" sz="1100">
              <a:solidFill>
                <a:schemeClr val="bg1">
                  <a:lumMod val="50000"/>
                </a:schemeClr>
              </a:solidFill>
            </a:endParaRPr>
          </a:p>
        </xdr:txBody>
      </xdr:sp>
      <xdr:sp macro="" textlink="">
        <xdr:nvSpPr>
          <xdr:cNvPr id="63" name="テキスト ボックス 62"/>
          <xdr:cNvSpPr txBox="1"/>
        </xdr:nvSpPr>
        <xdr:spPr>
          <a:xfrm>
            <a:off x="11500757" y="9599839"/>
            <a:ext cx="8612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method call</a:t>
            </a:r>
            <a:endParaRPr kumimoji="1" lang="ja-JP" altLang="en-US" sz="1100">
              <a:solidFill>
                <a:schemeClr val="bg1">
                  <a:lumMod val="50000"/>
                </a:schemeClr>
              </a:solidFill>
            </a:endParaRPr>
          </a:p>
        </xdr:txBody>
      </xdr:sp>
      <xdr:sp macro="" textlink="">
        <xdr:nvSpPr>
          <xdr:cNvPr id="64" name="上下矢印 63"/>
          <xdr:cNvSpPr/>
        </xdr:nvSpPr>
        <xdr:spPr>
          <a:xfrm>
            <a:off x="2221967" y="2838291"/>
            <a:ext cx="413016" cy="2256384"/>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5" name="上下矢印 64"/>
          <xdr:cNvSpPr/>
        </xdr:nvSpPr>
        <xdr:spPr>
          <a:xfrm>
            <a:off x="5682982" y="3042396"/>
            <a:ext cx="413018" cy="1473574"/>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6" name="上下矢印 65"/>
          <xdr:cNvSpPr/>
        </xdr:nvSpPr>
        <xdr:spPr>
          <a:xfrm rot="5400000">
            <a:off x="7650416" y="1333502"/>
            <a:ext cx="408214" cy="2444483"/>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7" name="上下矢印 66"/>
          <xdr:cNvSpPr/>
        </xdr:nvSpPr>
        <xdr:spPr>
          <a:xfrm rot="3042041">
            <a:off x="7713459" y="2624524"/>
            <a:ext cx="408214" cy="3319537"/>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9" name="上下矢印 68"/>
          <xdr:cNvSpPr/>
        </xdr:nvSpPr>
        <xdr:spPr>
          <a:xfrm rot="7302993">
            <a:off x="7635560" y="5195932"/>
            <a:ext cx="460384" cy="3073497"/>
          </a:xfrm>
          <a:prstGeom prst="upDownArrow">
            <a:avLst/>
          </a:prstGeom>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0" name="テキスト ボックス 69"/>
          <xdr:cNvSpPr txBox="1"/>
        </xdr:nvSpPr>
        <xdr:spPr>
          <a:xfrm>
            <a:off x="7505940" y="3726036"/>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sp macro="" textlink="">
        <xdr:nvSpPr>
          <xdr:cNvPr id="71" name="テキスト ボックス 70"/>
          <xdr:cNvSpPr txBox="1"/>
        </xdr:nvSpPr>
        <xdr:spPr>
          <a:xfrm>
            <a:off x="7505940" y="6208939"/>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sp macro="" textlink="">
        <xdr:nvSpPr>
          <xdr:cNvPr id="72" name="テキスト ボックス 71"/>
          <xdr:cNvSpPr txBox="1"/>
        </xdr:nvSpPr>
        <xdr:spPr>
          <a:xfrm>
            <a:off x="5975537" y="3636389"/>
            <a:ext cx="623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lumMod val="50000"/>
                  </a:schemeClr>
                </a:solidFill>
              </a:rPr>
              <a:t>HTTP(s)</a:t>
            </a:r>
            <a:endParaRPr kumimoji="1" lang="ja-JP" altLang="en-US" sz="1100">
              <a:solidFill>
                <a:schemeClr val="bg1">
                  <a:lumMod val="50000"/>
                </a:schemeClr>
              </a:solidFill>
            </a:endParaRPr>
          </a:p>
        </xdr:txBody>
      </xdr:sp>
    </xdr:grpSp>
    <xdr:clientData/>
  </xdr:twoCellAnchor>
  <xdr:twoCellAnchor>
    <xdr:from>
      <xdr:col>3</xdr:col>
      <xdr:colOff>246530</xdr:colOff>
      <xdr:row>46</xdr:row>
      <xdr:rowOff>179295</xdr:rowOff>
    </xdr:from>
    <xdr:to>
      <xdr:col>4</xdr:col>
      <xdr:colOff>582707</xdr:colOff>
      <xdr:row>53</xdr:row>
      <xdr:rowOff>123266</xdr:rowOff>
    </xdr:to>
    <xdr:sp macro="" textlink="">
      <xdr:nvSpPr>
        <xdr:cNvPr id="23" name="角丸四角形吹き出し 22"/>
        <xdr:cNvSpPr/>
      </xdr:nvSpPr>
      <xdr:spPr>
        <a:xfrm>
          <a:off x="1781736" y="13133295"/>
          <a:ext cx="3933265" cy="1355912"/>
        </a:xfrm>
        <a:prstGeom prst="wedgeRoundRectCallout">
          <a:avLst>
            <a:gd name="adj1" fmla="val 30164"/>
            <a:gd name="adj2" fmla="val -76343"/>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kumimoji="1" lang="en-US" altLang="ja-JP" sz="1600" b="1" u="sng">
              <a:solidFill>
                <a:schemeClr val="accent6">
                  <a:lumMod val="75000"/>
                </a:schemeClr>
              </a:solidFill>
              <a:latin typeface="+mn-lt"/>
              <a:ea typeface="+mn-ea"/>
              <a:cs typeface="+mn-cs"/>
            </a:rPr>
            <a:t>Client's request grant type</a:t>
          </a:r>
          <a:endParaRPr kumimoji="1" lang="ja-JP" altLang="ja-JP" sz="1600" b="1" u="sng">
            <a:solidFill>
              <a:schemeClr val="accent6">
                <a:lumMod val="75000"/>
              </a:schemeClr>
            </a:solidFill>
            <a:latin typeface="+mn-lt"/>
            <a:ea typeface="+mn-ea"/>
            <a:cs typeface="+mn-cs"/>
          </a:endParaRPr>
        </a:p>
        <a:p>
          <a:pPr marL="0" indent="0" algn="ctr"/>
          <a:r>
            <a:rPr kumimoji="1" lang="ja-JP" altLang="ja-JP" sz="1600" b="1" u="none">
              <a:solidFill>
                <a:schemeClr val="accent6">
                  <a:lumMod val="75000"/>
                </a:schemeClr>
              </a:solidFill>
              <a:latin typeface="+mn-lt"/>
              <a:ea typeface="+mn-ea"/>
              <a:cs typeface="+mn-cs"/>
            </a:rPr>
            <a:t>・</a:t>
          </a:r>
          <a:r>
            <a:rPr kumimoji="1" lang="en-US" altLang="ja-JP" sz="1600" b="1" u="none">
              <a:solidFill>
                <a:schemeClr val="accent6">
                  <a:lumMod val="75000"/>
                </a:schemeClr>
              </a:solidFill>
              <a:latin typeface="+mn-lt"/>
              <a:ea typeface="+mn-ea"/>
              <a:cs typeface="+mn-cs"/>
            </a:rPr>
            <a:t>Authorization Code </a:t>
          </a:r>
          <a:endParaRPr kumimoji="1" lang="ja-JP" altLang="ja-JP" sz="1600" b="1" u="none">
            <a:solidFill>
              <a:schemeClr val="accent6">
                <a:lumMod val="75000"/>
              </a:schemeClr>
            </a:solidFill>
            <a:latin typeface="+mn-lt"/>
            <a:ea typeface="+mn-ea"/>
            <a:cs typeface="+mn-cs"/>
          </a:endParaRPr>
        </a:p>
        <a:p>
          <a:pPr marL="0" indent="0" algn="ctr"/>
          <a:r>
            <a:rPr kumimoji="1" lang="ja-JP" altLang="ja-JP" sz="1600" b="1" u="none">
              <a:solidFill>
                <a:schemeClr val="accent6">
                  <a:lumMod val="75000"/>
                </a:schemeClr>
              </a:solidFill>
              <a:latin typeface="+mn-lt"/>
              <a:ea typeface="+mn-ea"/>
              <a:cs typeface="+mn-cs"/>
            </a:rPr>
            <a:t>・</a:t>
          </a:r>
          <a:r>
            <a:rPr kumimoji="1" lang="en-US" altLang="ja-JP" sz="1600" b="1" u="none">
              <a:solidFill>
                <a:schemeClr val="accent6">
                  <a:lumMod val="75000"/>
                </a:schemeClr>
              </a:solidFill>
              <a:latin typeface="+mn-lt"/>
              <a:ea typeface="+mn-ea"/>
              <a:cs typeface="+mn-cs"/>
            </a:rPr>
            <a:t>Client Credential</a:t>
          </a:r>
          <a:endParaRPr kumimoji="1" lang="ja-JP" altLang="ja-JP" sz="1600" b="1" u="none">
            <a:solidFill>
              <a:schemeClr val="accent6">
                <a:lumMod val="75000"/>
              </a:schemeClr>
            </a:solidFill>
            <a:latin typeface="+mn-lt"/>
            <a:ea typeface="+mn-ea"/>
            <a:cs typeface="+mn-cs"/>
          </a:endParaRPr>
        </a:p>
        <a:p>
          <a:pPr marL="0" indent="0" algn="ctr"/>
          <a:r>
            <a:rPr kumimoji="1" lang="ja-JP" altLang="ja-JP" sz="1600" b="1" u="none">
              <a:solidFill>
                <a:schemeClr val="accent6">
                  <a:lumMod val="75000"/>
                </a:schemeClr>
              </a:solidFill>
              <a:latin typeface="+mn-lt"/>
              <a:ea typeface="+mn-ea"/>
              <a:cs typeface="+mn-cs"/>
            </a:rPr>
            <a:t>・</a:t>
          </a:r>
          <a:r>
            <a:rPr kumimoji="1" lang="en-US" altLang="ja-JP" sz="1600" b="1" u="none">
              <a:solidFill>
                <a:schemeClr val="accent6">
                  <a:lumMod val="75000"/>
                </a:schemeClr>
              </a:solidFill>
              <a:latin typeface="+mn-lt"/>
              <a:ea typeface="+mn-ea"/>
              <a:cs typeface="+mn-cs"/>
            </a:rPr>
            <a:t>Resource Owner Password Credential</a:t>
          </a:r>
          <a:endParaRPr kumimoji="1" lang="ja-JP" altLang="ja-JP" sz="1600" b="1" u="none">
            <a:solidFill>
              <a:schemeClr val="accent6">
                <a:lumMod val="75000"/>
              </a:schemeClr>
            </a:solidFill>
            <a:latin typeface="+mn-lt"/>
            <a:ea typeface="+mn-ea"/>
            <a:cs typeface="+mn-cs"/>
          </a:endParaRPr>
        </a:p>
      </xdr:txBody>
    </xdr:sp>
    <xdr:clientData/>
  </xdr:twoCellAnchor>
  <xdr:twoCellAnchor>
    <xdr:from>
      <xdr:col>4</xdr:col>
      <xdr:colOff>1266263</xdr:colOff>
      <xdr:row>20</xdr:row>
      <xdr:rowOff>134471</xdr:rowOff>
    </xdr:from>
    <xdr:to>
      <xdr:col>4</xdr:col>
      <xdr:colOff>4011705</xdr:colOff>
      <xdr:row>25</xdr:row>
      <xdr:rowOff>1</xdr:rowOff>
    </xdr:to>
    <xdr:sp macro="" textlink="">
      <xdr:nvSpPr>
        <xdr:cNvPr id="59" name="角丸四角形吹き出し 58"/>
        <xdr:cNvSpPr/>
      </xdr:nvSpPr>
      <xdr:spPr>
        <a:xfrm>
          <a:off x="6398557" y="7844118"/>
          <a:ext cx="2745442" cy="874059"/>
        </a:xfrm>
        <a:prstGeom prst="wedgeRoundRectCallout">
          <a:avLst>
            <a:gd name="adj1" fmla="val -40039"/>
            <a:gd name="adj2" fmla="val 73657"/>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kumimoji="1" lang="en-US" altLang="ja-JP" sz="1600" b="1" u="sng">
              <a:solidFill>
                <a:schemeClr val="accent6">
                  <a:lumMod val="75000"/>
                </a:schemeClr>
              </a:solidFill>
              <a:latin typeface="+mn-lt"/>
              <a:ea typeface="+mn-ea"/>
              <a:cs typeface="+mn-cs"/>
            </a:rPr>
            <a:t>Client's request grant type</a:t>
          </a:r>
          <a:endParaRPr kumimoji="1" lang="ja-JP" altLang="ja-JP" sz="1600" b="1" u="sng">
            <a:solidFill>
              <a:schemeClr val="accent6">
                <a:lumMod val="75000"/>
              </a:schemeClr>
            </a:solidFill>
            <a:latin typeface="+mn-lt"/>
            <a:ea typeface="+mn-ea"/>
            <a:cs typeface="+mn-cs"/>
          </a:endParaRPr>
        </a:p>
        <a:p>
          <a:pPr marL="0" indent="0" algn="ctr"/>
          <a:r>
            <a:rPr kumimoji="1" lang="ja-JP" altLang="ja-JP" sz="1600" b="1" u="none">
              <a:solidFill>
                <a:schemeClr val="accent6">
                  <a:lumMod val="75000"/>
                </a:schemeClr>
              </a:solidFill>
              <a:latin typeface="+mn-lt"/>
              <a:ea typeface="+mn-ea"/>
              <a:cs typeface="+mn-cs"/>
            </a:rPr>
            <a:t>・</a:t>
          </a:r>
          <a:r>
            <a:rPr kumimoji="1" lang="en-US" altLang="ja-JP" sz="1600" b="1" u="none">
              <a:solidFill>
                <a:schemeClr val="accent6">
                  <a:lumMod val="75000"/>
                </a:schemeClr>
              </a:solidFill>
              <a:latin typeface="+mn-lt"/>
              <a:ea typeface="+mn-ea"/>
              <a:cs typeface="+mn-cs"/>
            </a:rPr>
            <a:t>Implicit</a:t>
          </a:r>
          <a:endParaRPr kumimoji="1" lang="ja-JP" altLang="ja-JP" sz="1600" b="1" u="none">
            <a:solidFill>
              <a:schemeClr val="accent6">
                <a:lumMod val="75000"/>
              </a:schemeClr>
            </a:solidFill>
            <a:latin typeface="+mn-lt"/>
            <a:ea typeface="+mn-ea"/>
            <a:cs typeface="+mn-cs"/>
          </a:endParaRPr>
        </a:p>
      </xdr:txBody>
    </xdr:sp>
    <xdr:clientData/>
  </xdr:twoCellAnchor>
  <xdr:twoCellAnchor>
    <xdr:from>
      <xdr:col>5</xdr:col>
      <xdr:colOff>2039470</xdr:colOff>
      <xdr:row>17</xdr:row>
      <xdr:rowOff>145676</xdr:rowOff>
    </xdr:from>
    <xdr:to>
      <xdr:col>7</xdr:col>
      <xdr:colOff>526677</xdr:colOff>
      <xdr:row>23</xdr:row>
      <xdr:rowOff>179292</xdr:rowOff>
    </xdr:to>
    <xdr:sp macro="" textlink="">
      <xdr:nvSpPr>
        <xdr:cNvPr id="68" name="角丸四角形吹き出し 67"/>
        <xdr:cNvSpPr/>
      </xdr:nvSpPr>
      <xdr:spPr>
        <a:xfrm>
          <a:off x="12752294" y="7093323"/>
          <a:ext cx="3227295" cy="1400734"/>
        </a:xfrm>
        <a:prstGeom prst="wedgeRoundRectCallout">
          <a:avLst>
            <a:gd name="adj1" fmla="val -37969"/>
            <a:gd name="adj2" fmla="val 61524"/>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r>
            <a:rPr kumimoji="1" lang="en-US" altLang="ja-JP" sz="1400" b="1" u="sng">
              <a:solidFill>
                <a:srgbClr val="C00000"/>
              </a:solidFill>
              <a:latin typeface="+mn-lt"/>
              <a:ea typeface="+mn-ea"/>
              <a:cs typeface="+mn-cs"/>
            </a:rPr>
            <a:t>Authz-Server's</a:t>
          </a:r>
          <a:r>
            <a:rPr kumimoji="1" lang="en-US" altLang="ja-JP" sz="1400" b="1" u="sng" baseline="0">
              <a:solidFill>
                <a:srgbClr val="C00000"/>
              </a:solidFill>
              <a:latin typeface="+mn-lt"/>
              <a:ea typeface="+mn-ea"/>
              <a:cs typeface="+mn-cs"/>
            </a:rPr>
            <a:t> support </a:t>
          </a:r>
          <a:r>
            <a:rPr kumimoji="1" lang="en-US" altLang="ja-JP" sz="1400" b="1" u="sng">
              <a:solidFill>
                <a:srgbClr val="C00000"/>
              </a:solidFill>
              <a:latin typeface="+mn-lt"/>
              <a:ea typeface="+mn-ea"/>
              <a:cs typeface="+mn-cs"/>
            </a:rPr>
            <a:t>grant type</a:t>
          </a:r>
          <a:endParaRPr kumimoji="1" lang="ja-JP" altLang="ja-JP" sz="1400" b="1" u="sng">
            <a:solidFill>
              <a:srgbClr val="C00000"/>
            </a:solidFill>
            <a:latin typeface="+mn-lt"/>
            <a:ea typeface="+mn-ea"/>
            <a:cs typeface="+mn-cs"/>
          </a:endParaRPr>
        </a:p>
        <a:p>
          <a:pPr marL="0" indent="0" algn="ctr"/>
          <a:r>
            <a:rPr kumimoji="1" lang="ja-JP" altLang="en-US" sz="1400" b="1">
              <a:solidFill>
                <a:srgbClr val="C00000"/>
              </a:solidFill>
              <a:latin typeface="+mn-lt"/>
              <a:ea typeface="+mn-ea"/>
              <a:cs typeface="+mn-cs"/>
            </a:rPr>
            <a:t>・</a:t>
          </a:r>
          <a:r>
            <a:rPr kumimoji="1" lang="en-US" altLang="ja-JP" sz="1400" b="1">
              <a:solidFill>
                <a:srgbClr val="C00000"/>
              </a:solidFill>
              <a:latin typeface="+mn-lt"/>
              <a:ea typeface="+mn-ea"/>
              <a:cs typeface="+mn-cs"/>
            </a:rPr>
            <a:t>Authorization Code </a:t>
          </a:r>
        </a:p>
        <a:p>
          <a:pPr marL="0" indent="0" algn="ctr"/>
          <a:r>
            <a:rPr kumimoji="1" lang="ja-JP" altLang="ja-JP" sz="1400" b="1">
              <a:solidFill>
                <a:srgbClr val="C00000"/>
              </a:solidFill>
              <a:latin typeface="+mn-lt"/>
              <a:ea typeface="+mn-ea"/>
              <a:cs typeface="+mn-cs"/>
            </a:rPr>
            <a:t>・</a:t>
          </a:r>
          <a:r>
            <a:rPr kumimoji="1" lang="en-US" altLang="ja-JP" sz="1400" b="1">
              <a:solidFill>
                <a:srgbClr val="C00000"/>
              </a:solidFill>
              <a:latin typeface="+mn-lt"/>
              <a:ea typeface="+mn-ea"/>
              <a:cs typeface="+mn-cs"/>
            </a:rPr>
            <a:t>Implicit</a:t>
          </a:r>
        </a:p>
        <a:p>
          <a:pPr marL="0" indent="0" algn="ctr"/>
          <a:r>
            <a:rPr kumimoji="1" lang="ja-JP" altLang="en-US" sz="1400" b="1">
              <a:solidFill>
                <a:srgbClr val="C00000"/>
              </a:solidFill>
              <a:latin typeface="+mn-lt"/>
              <a:ea typeface="+mn-ea"/>
              <a:cs typeface="+mn-cs"/>
            </a:rPr>
            <a:t>・</a:t>
          </a:r>
          <a:r>
            <a:rPr kumimoji="1" lang="en-US" altLang="ja-JP" sz="1400" b="1">
              <a:solidFill>
                <a:srgbClr val="C00000"/>
              </a:solidFill>
              <a:latin typeface="+mn-lt"/>
              <a:ea typeface="+mn-ea"/>
              <a:cs typeface="+mn-cs"/>
            </a:rPr>
            <a:t>Client Credential</a:t>
          </a:r>
        </a:p>
        <a:p>
          <a:pPr marL="0" indent="0" algn="ctr"/>
          <a:r>
            <a:rPr kumimoji="1" lang="ja-JP" altLang="en-US" sz="1400" b="1">
              <a:solidFill>
                <a:srgbClr val="C00000"/>
              </a:solidFill>
              <a:latin typeface="+mn-lt"/>
              <a:ea typeface="+mn-ea"/>
              <a:cs typeface="+mn-cs"/>
            </a:rPr>
            <a:t>・</a:t>
          </a:r>
          <a:r>
            <a:rPr kumimoji="1" lang="en-US" altLang="ja-JP" sz="1400" b="1">
              <a:solidFill>
                <a:srgbClr val="C00000"/>
              </a:solidFill>
              <a:latin typeface="+mn-lt"/>
              <a:ea typeface="+mn-ea"/>
              <a:cs typeface="+mn-cs"/>
            </a:rPr>
            <a:t>Resource Owner Password Credential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5567363" y="12383340"/>
    <xdr:ext cx="2651591" cy="403411"/>
    <xdr:sp macro="" textlink="">
      <xdr:nvSpPr>
        <xdr:cNvPr id="2" name="角丸四角形 1"/>
        <xdr:cNvSpPr/>
      </xdr:nvSpPr>
      <xdr:spPr>
        <a:xfrm>
          <a:off x="5567363" y="12383340"/>
          <a:ext cx="2651591" cy="403411"/>
        </a:xfrm>
        <a:prstGeom prst="roundRect">
          <a:avLst/>
        </a:prstGeom>
        <a:solidFill>
          <a:srgbClr val="FFC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OAuth2ExceptionHandler</a:t>
          </a:r>
          <a:endParaRPr lang="ja-JP" altLang="ja-JP"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5500687" y="12965206"/>
    <xdr:ext cx="2982166" cy="664789"/>
    <xdr:sp macro="" textlink="">
      <xdr:nvSpPr>
        <xdr:cNvPr id="3" name="角丸四角形 2"/>
        <xdr:cNvSpPr/>
      </xdr:nvSpPr>
      <xdr:spPr>
        <a:xfrm>
          <a:off x="5500687" y="12965206"/>
          <a:ext cx="2982166" cy="664789"/>
        </a:xfrm>
        <a:prstGeom prst="roundRect">
          <a:avLst/>
        </a:prstGeom>
        <a:solidFill>
          <a:srgbClr val="FFC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OAuth2ResourceOwnerPasswordCredentialsGrantExceptionHandler</a:t>
          </a:r>
          <a:endParaRPr lang="ja-JP" altLang="ja-JP"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6956891" y="16110976"/>
    <xdr:ext cx="1014413" cy="1210236"/>
    <xdr:sp macro="" textlink="">
      <xdr:nvSpPr>
        <xdr:cNvPr id="4" name="メモ 3"/>
        <xdr:cNvSpPr/>
      </xdr:nvSpPr>
      <xdr:spPr>
        <a:xfrm>
          <a:off x="6956891" y="16110976"/>
          <a:ext cx="1014413" cy="1210236"/>
        </a:xfrm>
        <a:prstGeom prst="foldedCorner">
          <a:avLst/>
        </a:prstGeom>
        <a:solidFill>
          <a:srgbClr val="FFC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en-US" altLang="ja-JP"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oth-implicit.js</a:t>
          </a:r>
          <a:endParaRPr kumimoji="1" lang="ja-JP" altLang="en-US"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0446684" y="14487804"/>
    <xdr:ext cx="2668401" cy="1210236"/>
    <xdr:sp macro="" textlink="">
      <xdr:nvSpPr>
        <xdr:cNvPr id="5" name="角丸四角形 4"/>
        <xdr:cNvSpPr/>
      </xdr:nvSpPr>
      <xdr:spPr>
        <a:xfrm>
          <a:off x="10446684" y="14487804"/>
          <a:ext cx="2668401" cy="1210236"/>
        </a:xfrm>
        <a:prstGeom prst="roundRect">
          <a:avLst/>
        </a:prstGeom>
        <a:solidFill>
          <a:srgbClr val="92D050"/>
        </a:solid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OAuth2ErrorController</a:t>
          </a:r>
          <a:endParaRPr lang="ja-JP" altLang="ja-JP"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5221510" y="13277569"/>
    <xdr:ext cx="1015813" cy="1210236"/>
    <xdr:sp macro="" textlink="">
      <xdr:nvSpPr>
        <xdr:cNvPr id="6" name="メモ 5"/>
        <xdr:cNvSpPr/>
      </xdr:nvSpPr>
      <xdr:spPr>
        <a:xfrm>
          <a:off x="15221510" y="13277569"/>
          <a:ext cx="1015813" cy="1210236"/>
        </a:xfrm>
        <a:prstGeom prst="foldedCorner">
          <a:avLst/>
        </a:prstGeom>
        <a:solidFill>
          <a:srgbClr val="00B0F0"/>
        </a:solid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アクセス拒否</a:t>
          </a:r>
          <a:endParaRPr kumimoji="1" lang="en-US" altLang="ja-JP"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a:t>
          </a:r>
        </a:p>
      </xdr:txBody>
    </xdr:sp>
    <xdr:clientData/>
  </xdr:absoluteAnchor>
  <xdr:absoluteAnchor>
    <xdr:pos x="15221510" y="15899746"/>
    <xdr:ext cx="1015813" cy="1210235"/>
    <xdr:sp macro="" textlink="">
      <xdr:nvSpPr>
        <xdr:cNvPr id="7" name="メモ 6"/>
        <xdr:cNvSpPr/>
      </xdr:nvSpPr>
      <xdr:spPr>
        <a:xfrm>
          <a:off x="15221510" y="15899746"/>
          <a:ext cx="1015813" cy="1210235"/>
        </a:xfrm>
        <a:prstGeom prst="foldedCorner">
          <a:avLst/>
        </a:prstGeom>
        <a:solidFill>
          <a:srgbClr val="00B0F0"/>
        </a:solid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システムエラー</a:t>
          </a:r>
          <a:endParaRPr kumimoji="1" lang="en-US" altLang="ja-JP"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a:t>
          </a:r>
        </a:p>
      </xdr:txBody>
    </xdr:sp>
    <xdr:clientData/>
  </xdr:absoluteAnchor>
  <xdr:absoluteAnchor>
    <xdr:pos x="8218954" y="12585046"/>
    <xdr:ext cx="2246780" cy="2083733"/>
    <xdr:cxnSp macro="">
      <xdr:nvCxnSpPr>
        <xdr:cNvPr id="8" name="直線矢印コネクタ 7"/>
        <xdr:cNvCxnSpPr>
          <a:stCxn id="2" idx="3"/>
        </xdr:cNvCxnSpPr>
      </xdr:nvCxnSpPr>
      <xdr:spPr>
        <a:xfrm>
          <a:off x="8218954" y="12585046"/>
          <a:ext cx="2246780" cy="2083733"/>
        </a:xfrm>
        <a:prstGeom prst="straightConnector1">
          <a:avLst/>
        </a:prstGeom>
        <a:ln w="38100">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absoluteAnchor>
  <xdr:absoluteAnchor>
    <xdr:pos x="8482853" y="13297601"/>
    <xdr:ext cx="1838885" cy="1350448"/>
    <xdr:cxnSp macro="">
      <xdr:nvCxnSpPr>
        <xdr:cNvPr id="9" name="直線矢印コネクタ 8"/>
        <xdr:cNvCxnSpPr>
          <a:stCxn id="3" idx="3"/>
        </xdr:cNvCxnSpPr>
      </xdr:nvCxnSpPr>
      <xdr:spPr>
        <a:xfrm>
          <a:off x="8482853" y="13297601"/>
          <a:ext cx="1838885" cy="1350448"/>
        </a:xfrm>
        <a:prstGeom prst="straightConnector1">
          <a:avLst/>
        </a:prstGeom>
        <a:ln w="38100">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absoluteAnchor>
  <xdr:absoluteAnchor>
    <xdr:pos x="7971304" y="15608394"/>
    <xdr:ext cx="2514601" cy="1107700"/>
    <xdr:cxnSp macro="">
      <xdr:nvCxnSpPr>
        <xdr:cNvPr id="10" name="直線矢印コネクタ 9"/>
        <xdr:cNvCxnSpPr>
          <a:stCxn id="4" idx="3"/>
        </xdr:cNvCxnSpPr>
      </xdr:nvCxnSpPr>
      <xdr:spPr>
        <a:xfrm flipV="1">
          <a:off x="7971304" y="15608394"/>
          <a:ext cx="2514601" cy="1107700"/>
        </a:xfrm>
        <a:prstGeom prst="straightConnector1">
          <a:avLst/>
        </a:prstGeom>
        <a:ln w="38100">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absoluteAnchor>
  <xdr:absoluteAnchor>
    <xdr:pos x="13115085" y="13882687"/>
    <xdr:ext cx="2106425" cy="1210236"/>
    <xdr:cxnSp macro="">
      <xdr:nvCxnSpPr>
        <xdr:cNvPr id="11" name="直線矢印コネクタ 10"/>
        <xdr:cNvCxnSpPr>
          <a:stCxn id="5" idx="3"/>
          <a:endCxn id="6" idx="1"/>
        </xdr:cNvCxnSpPr>
      </xdr:nvCxnSpPr>
      <xdr:spPr>
        <a:xfrm flipV="1">
          <a:off x="13115085" y="13882687"/>
          <a:ext cx="2106425" cy="1210236"/>
        </a:xfrm>
        <a:prstGeom prst="straightConnector1">
          <a:avLst/>
        </a:prstGeom>
        <a:ln w="38100">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absoluteAnchor>
  <xdr:absoluteAnchor>
    <xdr:pos x="13115085" y="15092924"/>
    <xdr:ext cx="2106425" cy="1411940"/>
    <xdr:cxnSp macro="">
      <xdr:nvCxnSpPr>
        <xdr:cNvPr id="12" name="直線矢印コネクタ 11"/>
        <xdr:cNvCxnSpPr>
          <a:stCxn id="5" idx="3"/>
          <a:endCxn id="7" idx="1"/>
        </xdr:cNvCxnSpPr>
      </xdr:nvCxnSpPr>
      <xdr:spPr>
        <a:xfrm>
          <a:off x="13115085" y="15092924"/>
          <a:ext cx="2106425" cy="1411940"/>
        </a:xfrm>
        <a:prstGeom prst="straightConnector1">
          <a:avLst/>
        </a:prstGeom>
        <a:ln w="38100">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absoluteAnchor>
  <xdr:absoluteAnchor>
    <xdr:pos x="10948147" y="12057529"/>
    <xdr:ext cx="3821205" cy="1985963"/>
    <xdr:sp macro="" textlink="">
      <xdr:nvSpPr>
        <xdr:cNvPr id="13" name="四角形吹き出し 12"/>
        <xdr:cNvSpPr/>
      </xdr:nvSpPr>
      <xdr:spPr>
        <a:xfrm>
          <a:off x="10948147" y="12057529"/>
          <a:ext cx="3821205" cy="1985963"/>
        </a:xfrm>
        <a:prstGeom prst="wedgeRectCallout">
          <a:avLst>
            <a:gd name="adj1" fmla="val -62093"/>
            <a:gd name="adj2" fmla="val 75223"/>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@RequestMapping("/oauth/accessDeniedError")</a:t>
          </a:r>
        </a:p>
        <a:p>
          <a:pPr algn="l"/>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アクセス拒否画面に遷移する。</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@RequestMapping("/oauth/systemError")</a:t>
          </a:r>
        </a:p>
        <a:p>
          <a:pPr algn="l"/>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システムエラー画面に遷移する。</a:t>
          </a:r>
        </a:p>
        <a:p>
          <a:pPr algn="l"/>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6098241" y="15367469"/>
    <xdr:ext cx="4031877" cy="612119"/>
    <xdr:sp macro="" textlink="">
      <xdr:nvSpPr>
        <xdr:cNvPr id="14" name="テキスト ボックス 13"/>
        <xdr:cNvSpPr txBox="1"/>
      </xdr:nvSpPr>
      <xdr:spPr>
        <a:xfrm>
          <a:off x="6098241" y="15367469"/>
          <a:ext cx="4031877" cy="612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redirect[/oauth/error?error=${error}&amp;error_description=${error_description}]</a:t>
          </a:r>
        </a:p>
      </xdr:txBody>
    </xdr:sp>
    <xdr:clientData/>
  </xdr:absoluteAnchor>
  <xdr:absoluteAnchor>
    <xdr:pos x="8500500" y="11497236"/>
    <xdr:ext cx="2761408" cy="1760724"/>
    <xdr:sp macro="" textlink="">
      <xdr:nvSpPr>
        <xdr:cNvPr id="15" name="テキスト ボックス 14"/>
        <xdr:cNvSpPr txBox="1"/>
      </xdr:nvSpPr>
      <xdr:spPr>
        <a:xfrm>
          <a:off x="8500500" y="11497236"/>
          <a:ext cx="2761408" cy="176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redirect[/oauth/accessDeniedError]</a:t>
          </a:r>
        </a:p>
        <a:p>
          <a:r>
            <a:rPr lang="en-US" altLang="ja-JP" sz="1100" smtClean="0">
              <a:solidFill>
                <a:schemeClr val="dk1"/>
              </a:solidFill>
              <a:latin typeface="+mn-lt"/>
              <a:ea typeface="+mn-ea"/>
              <a:cs typeface="+mn-cs"/>
            </a:rPr>
            <a:t>[FlashAttribute]</a:t>
          </a:r>
        </a:p>
        <a:p>
          <a:r>
            <a:rPr lang="ja-JP" altLang="en-US" sz="1100" smtClean="0">
              <a:solidFill>
                <a:schemeClr val="dk1"/>
              </a:solidFill>
              <a:latin typeface="+mn-lt"/>
              <a:ea typeface="+mn-ea"/>
              <a:cs typeface="+mn-cs"/>
            </a:rPr>
            <a:t>　・</a:t>
          </a:r>
          <a:r>
            <a:rPr lang="en-US" altLang="ja-JP" sz="1100" smtClean="0">
              <a:solidFill>
                <a:schemeClr val="dk1"/>
              </a:solidFill>
              <a:latin typeface="+mn-lt"/>
              <a:ea typeface="+mn-ea"/>
              <a:cs typeface="+mn-cs"/>
            </a:rPr>
            <a:t>exceptionCode</a:t>
          </a:r>
        </a:p>
        <a:p>
          <a:r>
            <a:rPr lang="ja-JP" altLang="en-US" sz="1100" smtClean="0">
              <a:solidFill>
                <a:schemeClr val="dk1"/>
              </a:solidFill>
              <a:latin typeface="+mn-lt"/>
              <a:ea typeface="+mn-ea"/>
              <a:cs typeface="+mn-cs"/>
            </a:rPr>
            <a:t>　・</a:t>
          </a:r>
          <a:r>
            <a:rPr lang="en-US" altLang="ja-JP" sz="1100" smtClean="0">
              <a:solidFill>
                <a:schemeClr val="dk1"/>
              </a:solidFill>
              <a:latin typeface="+mn-lt"/>
              <a:ea typeface="+mn-ea"/>
              <a:cs typeface="+mn-cs"/>
            </a:rPr>
            <a:t>exception</a:t>
          </a:r>
        </a:p>
        <a:p>
          <a:r>
            <a:rPr kumimoji="1" lang="en-US" altLang="ja-JP" sz="1100">
              <a:solidFill>
                <a:schemeClr val="dk1"/>
              </a:solidFill>
              <a:effectLst/>
              <a:latin typeface="+mn-lt"/>
              <a:ea typeface="+mn-ea"/>
              <a:cs typeface="+mn-cs"/>
            </a:rPr>
            <a:t>redirect[/oauth/systemError]</a:t>
          </a:r>
          <a:endParaRPr lang="ja-JP" altLang="ja-JP">
            <a:effectLst/>
          </a:endParaRPr>
        </a:p>
        <a:p>
          <a:r>
            <a:rPr lang="en-US" altLang="ja-JP" sz="1100">
              <a:solidFill>
                <a:schemeClr val="dk1"/>
              </a:solidFill>
              <a:effectLst/>
              <a:latin typeface="+mn-lt"/>
              <a:ea typeface="+mn-ea"/>
              <a:cs typeface="+mn-cs"/>
            </a:rPr>
            <a:t>[FlashAttribute]</a:t>
          </a:r>
          <a:endParaRPr lang="ja-JP" altLang="ja-JP">
            <a:effectLst/>
          </a:endParaRPr>
        </a:p>
        <a:p>
          <a:r>
            <a:rPr lang="ja-JP" altLang="ja-JP" sz="1100">
              <a:solidFill>
                <a:schemeClr val="dk1"/>
              </a:solidFill>
              <a:effectLst/>
              <a:latin typeface="+mn-lt"/>
              <a:ea typeface="+mn-ea"/>
              <a:cs typeface="+mn-cs"/>
            </a:rPr>
            <a:t>　・</a:t>
          </a:r>
          <a:r>
            <a:rPr lang="en-US" altLang="ja-JP" sz="1100">
              <a:solidFill>
                <a:schemeClr val="dk1"/>
              </a:solidFill>
              <a:effectLst/>
              <a:latin typeface="+mn-lt"/>
              <a:ea typeface="+mn-ea"/>
              <a:cs typeface="+mn-cs"/>
            </a:rPr>
            <a:t>exceptionCode</a:t>
          </a:r>
          <a:endParaRPr lang="ja-JP" altLang="ja-JP">
            <a:effectLst/>
          </a:endParaRPr>
        </a:p>
        <a:p>
          <a:r>
            <a:rPr lang="ja-JP" altLang="ja-JP" sz="1100">
              <a:solidFill>
                <a:schemeClr val="dk1"/>
              </a:solidFill>
              <a:effectLst/>
              <a:latin typeface="+mn-lt"/>
              <a:ea typeface="+mn-ea"/>
              <a:cs typeface="+mn-cs"/>
            </a:rPr>
            <a:t>　・</a:t>
          </a:r>
          <a:r>
            <a:rPr lang="en-US" altLang="ja-JP" sz="1100">
              <a:solidFill>
                <a:schemeClr val="dk1"/>
              </a:solidFill>
              <a:effectLst/>
              <a:latin typeface="+mn-lt"/>
              <a:ea typeface="+mn-ea"/>
              <a:cs typeface="+mn-cs"/>
            </a:rPr>
            <a:t>exception</a:t>
          </a:r>
          <a:endParaRPr lang="ja-JP" altLang="ja-JP">
            <a:effectLst/>
          </a:endParaRPr>
        </a:p>
        <a:p>
          <a:endParaRPr lang="en-US" altLang="ja-JP" sz="1100" smtClean="0">
            <a:solidFill>
              <a:schemeClr val="dk1"/>
            </a:solidFill>
            <a:latin typeface="+mn-lt"/>
            <a:ea typeface="+mn-ea"/>
            <a:cs typeface="+mn-cs"/>
          </a:endParaRPr>
        </a:p>
      </xdr:txBody>
    </xdr:sp>
    <xdr:clientData/>
  </xdr:absoluteAnchor>
  <xdr:absoluteAnchor>
    <xdr:pos x="6458901" y="17435927"/>
    <xdr:ext cx="2372152" cy="481293"/>
    <xdr:sp macro="" textlink="">
      <xdr:nvSpPr>
        <xdr:cNvPr id="16" name="テキスト ボックス 15"/>
        <xdr:cNvSpPr txBox="1"/>
      </xdr:nvSpPr>
      <xdr:spPr>
        <a:xfrm>
          <a:off x="6458901" y="17435927"/>
          <a:ext cx="2372152" cy="48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有効期限切れの場合は画面再表示</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0409412" y="16429466"/>
    <xdr:ext cx="4232352" cy="3673887"/>
    <xdr:sp macro="" textlink="">
      <xdr:nvSpPr>
        <xdr:cNvPr id="17" name="四角形吹き出し 16"/>
        <xdr:cNvSpPr/>
      </xdr:nvSpPr>
      <xdr:spPr>
        <a:xfrm>
          <a:off x="10409412" y="16429466"/>
          <a:ext cx="4232352" cy="3673887"/>
        </a:xfrm>
        <a:prstGeom prst="wedgeRectCallout">
          <a:avLst>
            <a:gd name="adj1" fmla="val -47500"/>
            <a:gd name="adj2" fmla="val -71214"/>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@RequestMapping(path="/oauth/error", params = { "error=access_denied", "error_description=User denied access" })</a:t>
          </a: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(1)error/error_description</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を元に例外を復元する。</a:t>
          </a:r>
          <a:endPar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モデルの設定値を決定する。</a:t>
          </a:r>
          <a:endPar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e.sf.oth2.9002</a:t>
          </a:r>
        </a:p>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：（例外）</a:t>
          </a:r>
          <a:endPar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アクセス拒否画面に遷移する。</a:t>
          </a:r>
          <a:endPar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@RequestMapping("/oauth/error")</a:t>
          </a: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(1)error/error_description</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を元に例外を復元する。</a:t>
          </a: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モデルの設定値を決定する。</a:t>
          </a:r>
        </a:p>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e.sf.oth2.9001</a:t>
          </a:r>
        </a:p>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：（例外）</a:t>
          </a:r>
        </a:p>
        <a:p>
          <a:pPr algn="l"/>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システムエラー画面に遷移する。</a:t>
          </a:r>
        </a:p>
        <a:p>
          <a:pPr algn="l"/>
          <a:endPar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421746" y="16699749"/>
    <xdr:ext cx="4786313" cy="3213104"/>
    <xdr:sp macro="" textlink="">
      <xdr:nvSpPr>
        <xdr:cNvPr id="18" name="四角形吹き出し 17"/>
        <xdr:cNvSpPr/>
      </xdr:nvSpPr>
      <xdr:spPr>
        <a:xfrm>
          <a:off x="1421746" y="16699749"/>
          <a:ext cx="4786313" cy="3213104"/>
        </a:xfrm>
        <a:prstGeom prst="wedgeRectCallout">
          <a:avLst>
            <a:gd name="adj1" fmla="val 64474"/>
            <a:gd name="adj2" fmla="val -144014"/>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@ExceptionHandler(OAuth2AccessDeniedException)</a:t>
          </a:r>
        </a:p>
        <a:p>
          <a:pPr algn="l"/>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例外の原因によってフラッシュスコープに設定する内容と遷移先を決定する。</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InvalidGrantException</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の場合</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e.sf.oth2.9002</a:t>
          </a: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cause</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：（例外の原因）</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遷移先：（アクセス拒否画面）</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・上記以外の場合</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e.sf.oth2.9001</a:t>
          </a: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cause</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：（例外の原因）</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遷移先：（システムエラー画面）</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遷移先にリダイレクトする。</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728444" y="11801803"/>
    <xdr:ext cx="3557137" cy="2967549"/>
    <xdr:sp macro="" textlink="">
      <xdr:nvSpPr>
        <xdr:cNvPr id="19" name="四角形吹き出し 18"/>
        <xdr:cNvSpPr/>
      </xdr:nvSpPr>
      <xdr:spPr>
        <a:xfrm>
          <a:off x="728444" y="11801803"/>
          <a:ext cx="3557137" cy="2967549"/>
        </a:xfrm>
        <a:prstGeom prst="wedgeRectCallout">
          <a:avLst>
            <a:gd name="adj1" fmla="val 85007"/>
            <a:gd name="adj2" fmla="val -2459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@ExceptionHandler(</a:t>
          </a:r>
          <a:r>
            <a:rPr kumimoji="1" lang="ja-JP" altLang="en-US"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a:t>
          </a:r>
          <a:r>
            <a:rPr kumimoji="1" lang="en-US" altLang="ja-JP" sz="11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p>
        <a:p>
          <a:pPr algn="l"/>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例外の種類によってフラッシュスコープに設定する内容と遷移先を決定する。</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UserDeniedAuthorizationException</a:t>
          </a:r>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の場合</a:t>
          </a:r>
          <a:endPar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e.sf.oth2.9002</a:t>
          </a:r>
        </a:p>
        <a:p>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a:t>
          </a:r>
          <a:endParaRPr lang="ja-JP" altLang="ja-JP">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遷移先：（</a:t>
          </a:r>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アクセス拒否画面</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lang="ja-JP" altLang="ja-JP">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・上記以外</a:t>
          </a:r>
          <a:endPar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e.sf.oth2.9001</a:t>
          </a:r>
        </a:p>
        <a:p>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a:t>
          </a:r>
          <a:endParaRPr lang="ja-JP" altLang="ja-JP">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遷移先：（</a:t>
          </a:r>
          <a:r>
            <a:rPr kumimoji="1" lang="ja-JP"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システムエラー画面</a:t>
          </a:r>
          <a:r>
            <a:rPr kumimoji="1" lang="ja-JP" altLang="en-US"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1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遷移先にリダイレクトする。</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6996520" y="13315108"/>
    <xdr:ext cx="3166222" cy="937374"/>
    <xdr:sp macro="" textlink="">
      <xdr:nvSpPr>
        <xdr:cNvPr id="20" name="四角形吹き出し 19"/>
        <xdr:cNvSpPr/>
      </xdr:nvSpPr>
      <xdr:spPr>
        <a:xfrm>
          <a:off x="16996520" y="13315108"/>
          <a:ext cx="3166222" cy="937374"/>
        </a:xfrm>
        <a:prstGeom prst="wedgeRectCallout">
          <a:avLst>
            <a:gd name="adj1" fmla="val -75889"/>
            <a:gd name="adj2" fmla="val 11463"/>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表示内容</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・エラーメッセージ（</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lang="ja-JP" altLang="en-US" sz="110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lang="en-US" altLang="ja-JP" sz="110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・例外メッセージ（</a:t>
          </a:r>
          <a:r>
            <a:rPr kumimoji="1" lang="en-US" altLang="ja-JP"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error.message</a:t>
          </a:r>
          <a:r>
            <a:rPr kumimoji="1" lang="ja-JP" altLang="en-US"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absoluteAnchor>
    <xdr:pos x="17018932" y="15780403"/>
    <xdr:ext cx="3166222" cy="1217519"/>
    <xdr:sp macro="" textlink="">
      <xdr:nvSpPr>
        <xdr:cNvPr id="21" name="四角形吹き出し 20"/>
        <xdr:cNvSpPr/>
      </xdr:nvSpPr>
      <xdr:spPr>
        <a:xfrm>
          <a:off x="17018932" y="15780403"/>
          <a:ext cx="3166222" cy="1217519"/>
        </a:xfrm>
        <a:prstGeom prst="wedgeRectCallout">
          <a:avLst>
            <a:gd name="adj1" fmla="val -75889"/>
            <a:gd name="adj2" fmla="val -6469"/>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表示内容</a:t>
          </a:r>
          <a:endPar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・エラーメッセージ（</a:t>
          </a:r>
          <a:r>
            <a:rPr kumimoji="1" lang="en-US" altLang="ja-JP" sz="1100" b="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exceptionCode</a:t>
          </a:r>
          <a:r>
            <a:rPr lang="ja-JP" altLang="en-US" sz="110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lang="en-US" altLang="ja-JP" sz="110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・例外メッセージ（</a:t>
          </a:r>
          <a:r>
            <a:rPr kumimoji="1" lang="en-US" altLang="ja-JP"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error.message</a:t>
          </a:r>
          <a:r>
            <a:rPr kumimoji="1" lang="ja-JP" altLang="en-US"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100" b="0" smtClean="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absoluteAnchor>
  <xdr:twoCellAnchor>
    <xdr:from>
      <xdr:col>1</xdr:col>
      <xdr:colOff>2353235</xdr:colOff>
      <xdr:row>53</xdr:row>
      <xdr:rowOff>32216</xdr:rowOff>
    </xdr:from>
    <xdr:to>
      <xdr:col>2</xdr:col>
      <xdr:colOff>357187</xdr:colOff>
      <xdr:row>58</xdr:row>
      <xdr:rowOff>0</xdr:rowOff>
    </xdr:to>
    <xdr:sp macro="" textlink="">
      <xdr:nvSpPr>
        <xdr:cNvPr id="22" name="爆発 1 21"/>
        <xdr:cNvSpPr/>
      </xdr:nvSpPr>
      <xdr:spPr>
        <a:xfrm>
          <a:off x="1372160" y="9119066"/>
          <a:ext cx="356627" cy="825034"/>
        </a:xfrm>
        <a:prstGeom prst="irregularSeal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例外発生</a:t>
          </a:r>
        </a:p>
      </xdr:txBody>
    </xdr:sp>
    <xdr:clientData/>
  </xdr:twoCellAnchor>
  <xdr:twoCellAnchor>
    <xdr:from>
      <xdr:col>1</xdr:col>
      <xdr:colOff>3316631</xdr:colOff>
      <xdr:row>40</xdr:row>
      <xdr:rowOff>68075</xdr:rowOff>
    </xdr:from>
    <xdr:to>
      <xdr:col>3</xdr:col>
      <xdr:colOff>379040</xdr:colOff>
      <xdr:row>53</xdr:row>
      <xdr:rowOff>32216</xdr:rowOff>
    </xdr:to>
    <xdr:cxnSp macro="">
      <xdr:nvCxnSpPr>
        <xdr:cNvPr id="23" name="曲線コネクタ 22"/>
        <xdr:cNvCxnSpPr>
          <a:stCxn id="22" idx="0"/>
          <a:endCxn id="2" idx="1"/>
        </xdr:cNvCxnSpPr>
      </xdr:nvCxnSpPr>
      <xdr:spPr>
        <a:xfrm rot="5400000" flipH="1" flipV="1">
          <a:off x="808490" y="7491116"/>
          <a:ext cx="2192991" cy="1062909"/>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357187</xdr:colOff>
      <xdr:row>44</xdr:row>
      <xdr:rowOff>104495</xdr:rowOff>
    </xdr:from>
    <xdr:to>
      <xdr:col>4</xdr:col>
      <xdr:colOff>727682</xdr:colOff>
      <xdr:row>56</xdr:row>
      <xdr:rowOff>27802</xdr:rowOff>
    </xdr:to>
    <xdr:cxnSp macro="">
      <xdr:nvCxnSpPr>
        <xdr:cNvPr id="24" name="曲線コネクタ 23"/>
        <xdr:cNvCxnSpPr>
          <a:stCxn id="22" idx="3"/>
          <a:endCxn id="3" idx="2"/>
        </xdr:cNvCxnSpPr>
      </xdr:nvCxnSpPr>
      <xdr:spPr>
        <a:xfrm flipV="1">
          <a:off x="1728787" y="7648295"/>
          <a:ext cx="1703995" cy="1980707"/>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2916132</xdr:colOff>
      <xdr:row>58</xdr:row>
      <xdr:rowOff>0</xdr:rowOff>
    </xdr:from>
    <xdr:to>
      <xdr:col>4</xdr:col>
      <xdr:colOff>692802</xdr:colOff>
      <xdr:row>60</xdr:row>
      <xdr:rowOff>165006</xdr:rowOff>
    </xdr:to>
    <xdr:cxnSp macro="">
      <xdr:nvCxnSpPr>
        <xdr:cNvPr id="25" name="曲線コネクタ 24"/>
        <xdr:cNvCxnSpPr>
          <a:stCxn id="22" idx="2"/>
          <a:endCxn id="4" idx="1"/>
        </xdr:cNvCxnSpPr>
      </xdr:nvCxnSpPr>
      <xdr:spPr>
        <a:xfrm rot="16200000" flipH="1">
          <a:off x="2145827" y="9171355"/>
          <a:ext cx="507906" cy="2053395"/>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0"/>
  <sheetViews>
    <sheetView zoomScaleNormal="100" workbookViewId="0">
      <pane ySplit="4" topLeftCell="A5" activePane="bottomLeft" state="frozen"/>
      <selection pane="bottomLeft" activeCell="A5" sqref="A5"/>
    </sheetView>
  </sheetViews>
  <sheetFormatPr defaultRowHeight="13.5" x14ac:dyDescent="0.15"/>
  <cols>
    <col min="1" max="1" width="9.75" bestFit="1" customWidth="1"/>
    <col min="2" max="2" width="41.25" customWidth="1"/>
    <col min="3" max="3" width="13.625" customWidth="1"/>
    <col min="4" max="4" width="78" customWidth="1"/>
  </cols>
  <sheetData>
    <row r="1" spans="1:5" x14ac:dyDescent="0.15">
      <c r="A1" s="1" t="s">
        <v>0</v>
      </c>
      <c r="B1" s="2" t="s">
        <v>28</v>
      </c>
      <c r="C1" s="27" t="s">
        <v>24</v>
      </c>
    </row>
    <row r="2" spans="1:5" x14ac:dyDescent="0.15">
      <c r="A2" s="3" t="s">
        <v>1</v>
      </c>
      <c r="B2" s="2" t="s">
        <v>29</v>
      </c>
      <c r="C2" s="2">
        <f ca="1">SUM(E:E)</f>
        <v>62</v>
      </c>
    </row>
    <row r="4" spans="1:5" x14ac:dyDescent="0.15">
      <c r="A4" s="4" t="s">
        <v>2</v>
      </c>
      <c r="B4" s="4" t="s">
        <v>3</v>
      </c>
      <c r="C4" s="4" t="s">
        <v>4</v>
      </c>
      <c r="D4" s="4" t="s">
        <v>5</v>
      </c>
    </row>
    <row r="5" spans="1:5" x14ac:dyDescent="0.15">
      <c r="A5" s="25" t="str">
        <f>IF(B5="","",($B$1&amp;TEXT(IF(B5="","",COUNTA($B$5:B5)),"00")))</f>
        <v>OTH201</v>
      </c>
      <c r="B5" s="23" t="s">
        <v>34</v>
      </c>
      <c r="C5" s="26" t="str">
        <f>IF(B5="",($B$1&amp;TEXT(IF(B5="",COUNTA($B$5:B5),1),"00")),A5)&amp;IF(B5&lt;&gt;"",TEXT(1,"00"),TEXT(IF(A5&lt;&gt;"",1,RIGHT(C4,2)+1),"00"))</f>
        <v>OTH20101</v>
      </c>
      <c r="D5" s="5" t="s">
        <v>30</v>
      </c>
      <c r="E5">
        <f ca="1">IF(A5&lt;&gt;"", INDIRECT(A5 &amp;"!C2"), "")</f>
        <v>30</v>
      </c>
    </row>
    <row r="6" spans="1:5" x14ac:dyDescent="0.15">
      <c r="A6" s="25" t="str">
        <f>IF(B6="","",($B$1&amp;TEXT(IF(B6="","",COUNTA($B$5:B6)),"00")))</f>
        <v/>
      </c>
      <c r="B6" s="23"/>
      <c r="C6" s="26" t="str">
        <f>IF(B6="",($B$1&amp;TEXT(IF(B6="",COUNTA($B$5:B6),1),"00")),A6)&amp;IF(B6&lt;&gt;"",TEXT(1,"00"),TEXT(IF(A6&lt;&gt;"",1,RIGHT(C5,2)+1),"00"))</f>
        <v>OTH20102</v>
      </c>
      <c r="D6" s="5" t="s">
        <v>31</v>
      </c>
      <c r="E6" t="str">
        <f t="shared" ref="E6:E26" ca="1" si="0">IF(A6&lt;&gt;"", INDIRECT(A6 &amp;"!C2"), "")</f>
        <v/>
      </c>
    </row>
    <row r="7" spans="1:5" x14ac:dyDescent="0.15">
      <c r="A7" s="25" t="str">
        <f>IF(B7="","",($B$1&amp;TEXT(IF(B7="","",COUNTA($B$5:B7)),"00")))</f>
        <v/>
      </c>
      <c r="B7" s="23"/>
      <c r="C7" s="26" t="str">
        <f>IF(B7="",($B$1&amp;TEXT(IF(B7="",COUNTA($B$5:B7),1),"00")),A7)&amp;IF(B7&lt;&gt;"",TEXT(1,"00"),TEXT(IF(A7&lt;&gt;"",1,RIGHT(C6,2)+1),"00"))</f>
        <v>OTH20103</v>
      </c>
      <c r="D7" s="5" t="s">
        <v>32</v>
      </c>
      <c r="E7" t="str">
        <f t="shared" ca="1" si="0"/>
        <v/>
      </c>
    </row>
    <row r="8" spans="1:5" x14ac:dyDescent="0.15">
      <c r="A8" s="25" t="str">
        <f>IF(B8="","",($B$1&amp;TEXT(IF(B8="","",COUNTA($B$5:B8)),"00")))</f>
        <v/>
      </c>
      <c r="B8" s="23"/>
      <c r="C8" s="26" t="str">
        <f>IF(B8="",($B$1&amp;TEXT(IF(B8="",COUNTA($B$5:B8),1),"00")),A8)&amp;IF(B8&lt;&gt;"",TEXT(1,"00"),TEXT(IF(A8&lt;&gt;"",1,RIGHT(C7,2)+1),"00"))</f>
        <v>OTH20104</v>
      </c>
      <c r="D8" s="5" t="s">
        <v>33</v>
      </c>
      <c r="E8" t="str">
        <f t="shared" ca="1" si="0"/>
        <v/>
      </c>
    </row>
    <row r="9" spans="1:5" x14ac:dyDescent="0.15">
      <c r="A9" s="25" t="str">
        <f>IF(B9="","",($B$1&amp;TEXT(IF(B9="","",COUNTA($B$5:B9)),"00")))</f>
        <v/>
      </c>
      <c r="B9" s="31"/>
      <c r="C9" s="26" t="str">
        <f>IF(B9="",($B$1&amp;TEXT(IF(B9="",COUNTA($B$5:B9),1),"00")),A9)&amp;IF(B9&lt;&gt;"",TEXT(1,"00"),TEXT(IF(A9&lt;&gt;"",1,RIGHT(C8,2)+1),"00"))</f>
        <v>OTH20105</v>
      </c>
      <c r="D9" s="5" t="s">
        <v>37</v>
      </c>
      <c r="E9" t="str">
        <f ca="1">IF(A9&lt;&gt;"", INDIRECT(A9 &amp;"!C2"), "")</f>
        <v/>
      </c>
    </row>
    <row r="10" spans="1:5" x14ac:dyDescent="0.15">
      <c r="A10" s="25" t="str">
        <f>IF(B10="","",($B$1&amp;TEXT(IF(B10="","",COUNTA($B$5:B10)),"00")))</f>
        <v>OTH202</v>
      </c>
      <c r="B10" s="31" t="s">
        <v>35</v>
      </c>
      <c r="C10" s="26" t="str">
        <f>IF(B10="",($B$1&amp;TEXT(IF(B10="",COUNTA($B$5:B10),1),"00")),A10)&amp;IF(B10&lt;&gt;"",TEXT(1,"00"),TEXT(IF(A10&lt;&gt;"",1,RIGHT(C9,2)+1),"00"))</f>
        <v>OTH20201</v>
      </c>
      <c r="D10" s="5" t="s">
        <v>30</v>
      </c>
      <c r="E10">
        <f t="shared" ca="1" si="0"/>
        <v>1</v>
      </c>
    </row>
    <row r="11" spans="1:5" x14ac:dyDescent="0.15">
      <c r="A11" s="25" t="str">
        <f>IF(B11="","",($B$1&amp;TEXT(IF(B11="","",COUNTA($B$5:B11)),"00")))</f>
        <v>OTH203</v>
      </c>
      <c r="B11" s="31" t="s">
        <v>50</v>
      </c>
      <c r="C11" s="26" t="str">
        <f>IF(B11="",($B$1&amp;TEXT(IF(B11="",COUNTA($B$5:B11),1),"00")),A11)&amp;IF(B11&lt;&gt;"",TEXT(1,"00"),TEXT(IF(A11&lt;&gt;"",1,RIGHT(C10,2)+1),"00"))</f>
        <v>OTH20301</v>
      </c>
      <c r="D11" s="32" t="s">
        <v>49</v>
      </c>
      <c r="E11">
        <f t="shared" ca="1" si="0"/>
        <v>1</v>
      </c>
    </row>
    <row r="12" spans="1:5" x14ac:dyDescent="0.15">
      <c r="A12" s="25" t="str">
        <f>IF(B12="","",($B$1&amp;TEXT(IF(B12="","",COUNTA($B$5:B12)),"00")))</f>
        <v>OTH204</v>
      </c>
      <c r="B12" s="31" t="s">
        <v>51</v>
      </c>
      <c r="C12" s="26" t="str">
        <f>IF(B12="",($B$1&amp;TEXT(IF(B12="",COUNTA($B$5:B12),1),"00")),A12)&amp;IF(B12&lt;&gt;"",TEXT(1,"00"),TEXT(IF(A12&lt;&gt;"",1,RIGHT(C11,2)+1),"00"))</f>
        <v>OTH20401</v>
      </c>
      <c r="D12" s="5" t="s">
        <v>52</v>
      </c>
      <c r="E12">
        <f t="shared" ca="1" si="0"/>
        <v>0</v>
      </c>
    </row>
    <row r="13" spans="1:5" x14ac:dyDescent="0.15">
      <c r="A13" s="25" t="str">
        <f>IF(B13="","",($B$1&amp;TEXT(IF(B13="","",COUNTA($B$5:B13)),"00")))</f>
        <v>OTH205</v>
      </c>
      <c r="B13" s="31" t="s">
        <v>48</v>
      </c>
      <c r="C13" s="26" t="str">
        <f>IF(B13="",($B$1&amp;TEXT(IF(B13="",COUNTA($B$5:B13),1),"00")),A13)&amp;IF(B13&lt;&gt;"",TEXT(1,"00"),TEXT(IF(A13&lt;&gt;"",1,RIGHT(C12,2)+1),"00"))</f>
        <v>OTH20501</v>
      </c>
      <c r="D13" s="5" t="s">
        <v>422</v>
      </c>
      <c r="E13">
        <f t="shared" ca="1" si="0"/>
        <v>2</v>
      </c>
    </row>
    <row r="14" spans="1:5" x14ac:dyDescent="0.15">
      <c r="A14" s="25" t="str">
        <f>IF(B14="","",($B$1&amp;TEXT(IF(B14="","",COUNTA($B$5:B14)),"00")))</f>
        <v>OTH206</v>
      </c>
      <c r="B14" s="23" t="s">
        <v>55</v>
      </c>
      <c r="C14" s="26" t="str">
        <f>IF(B14="",($B$1&amp;TEXT(IF(B14="",COUNTA($B$5:B14),1),"00")),A14)&amp;IF(B14&lt;&gt;"",TEXT(1,"00"),TEXT(IF(A14&lt;&gt;"",1,RIGHT(C13,2)+1),"00"))</f>
        <v>OTH20601</v>
      </c>
      <c r="D14" s="5" t="s">
        <v>115</v>
      </c>
      <c r="E14">
        <f t="shared" ca="1" si="0"/>
        <v>4</v>
      </c>
    </row>
    <row r="15" spans="1:5" x14ac:dyDescent="0.15">
      <c r="A15" s="25" t="str">
        <f>IF(B15="","",($B$1&amp;TEXT(IF(B15="","",COUNTA($B$5:B15)),"00")))</f>
        <v>OTH207</v>
      </c>
      <c r="B15" s="79" t="s">
        <v>114</v>
      </c>
      <c r="C15" s="80" t="str">
        <f>IF(B15="",($B$1&amp;TEXT(IF(B15="",COUNTA($B$5:B15),1),"00")),A15)&amp;IF(B15&lt;&gt;"",TEXT(1,"00"),TEXT(IF(A15&lt;&gt;"",1,RIGHT(C14,2)+1),"00"))</f>
        <v>OTH20701</v>
      </c>
      <c r="D15" s="81" t="s">
        <v>416</v>
      </c>
      <c r="E15">
        <f t="shared" ca="1" si="0"/>
        <v>4</v>
      </c>
    </row>
    <row r="16" spans="1:5" x14ac:dyDescent="0.15">
      <c r="A16" s="25" t="str">
        <f>IF(B16="","",($B$1&amp;TEXT(IF(B16="","",COUNTA($B$5:B16)),"00")))</f>
        <v>OTH208</v>
      </c>
      <c r="B16" s="82" t="s">
        <v>113</v>
      </c>
      <c r="C16" s="80" t="str">
        <f>IF(B16="",($B$1&amp;TEXT(IF(B16="",COUNTA($B$5:B16),1),"00")),A16)&amp;IF(B16&lt;&gt;"",TEXT(1,"00"),TEXT(IF(A16&lt;&gt;"",1,RIGHT(C15,2)+1),"00"))</f>
        <v>OTH20801</v>
      </c>
      <c r="D16" s="81" t="s">
        <v>417</v>
      </c>
      <c r="E16">
        <f t="shared" ca="1" si="0"/>
        <v>2</v>
      </c>
    </row>
    <row r="17" spans="1:5" x14ac:dyDescent="0.15">
      <c r="A17" s="25" t="str">
        <f>IF(B17="","",($B$1&amp;TEXT(IF(B17="","",COUNTA($B$5:B17)),"00")))</f>
        <v/>
      </c>
      <c r="B17" s="79"/>
      <c r="C17" s="80" t="str">
        <f>IF(B17="",($B$1&amp;TEXT(IF(B17="",COUNTA($B$5:B17),1),"00")),A17)&amp;IF(B17&lt;&gt;"",TEXT(1,"00"),TEXT(IF(A17&lt;&gt;"",1,RIGHT(C16,2)+1),"00"))</f>
        <v>OTH20802</v>
      </c>
      <c r="D17" s="81" t="s">
        <v>418</v>
      </c>
    </row>
    <row r="18" spans="1:5" x14ac:dyDescent="0.15">
      <c r="A18" s="25" t="str">
        <f>IF(B18="","",($B$1&amp;TEXT(IF(B18="","",COUNTA($B$5:B18)),"00")))</f>
        <v>OTH209</v>
      </c>
      <c r="B18" s="79" t="s">
        <v>119</v>
      </c>
      <c r="C18" s="80" t="str">
        <f>IF(B18="",($B$1&amp;TEXT(IF(B18="",COUNTA($B$5:B18),1),"00")),A18)&amp;IF(B18&lt;&gt;"",TEXT(1,"00"),TEXT(IF(A18&lt;&gt;"",1,RIGHT(C17,2)+1),"00"))</f>
        <v>OTH20901</v>
      </c>
      <c r="D18" s="81" t="s">
        <v>169</v>
      </c>
      <c r="E18">
        <f t="shared" ca="1" si="0"/>
        <v>1</v>
      </c>
    </row>
    <row r="19" spans="1:5" x14ac:dyDescent="0.15">
      <c r="A19" s="25" t="str">
        <f>IF(B19="","",($B$1&amp;TEXT(IF(B19="","",COUNTA($B$5:B19)),"00")))</f>
        <v>OTH210</v>
      </c>
      <c r="B19" s="79" t="s">
        <v>116</v>
      </c>
      <c r="C19" s="80" t="str">
        <f>IF(B19="",($B$1&amp;TEXT(IF(B19="",COUNTA($B$5:B19),1),"00")),A19)&amp;IF(B19&lt;&gt;"",TEXT(1,"00"),TEXT(IF(A19&lt;&gt;"",1,RIGHT(C18,2)+1),"00"))</f>
        <v>OTH21001</v>
      </c>
      <c r="D19" s="81" t="s">
        <v>118</v>
      </c>
      <c r="E19">
        <f t="shared" ca="1" si="0"/>
        <v>5</v>
      </c>
    </row>
    <row r="20" spans="1:5" x14ac:dyDescent="0.15">
      <c r="A20" s="25" t="str">
        <f>IF(B20="","",($B$1&amp;TEXT(IF(B20="","",COUNTA($B$5:B20)),"00")))</f>
        <v/>
      </c>
      <c r="B20" s="79"/>
      <c r="C20" s="80" t="str">
        <f>IF(B20="",($B$1&amp;TEXT(IF(B20="",COUNTA($B$5:B20),1),"00")),A20)&amp;IF(B20&lt;&gt;"",TEXT(1,"00"),TEXT(IF(A20&lt;&gt;"",1,RIGHT(C19,2)+1),"00"))</f>
        <v>OTH21002</v>
      </c>
      <c r="D20" s="81" t="s">
        <v>117</v>
      </c>
    </row>
    <row r="21" spans="1:5" x14ac:dyDescent="0.15">
      <c r="A21" s="25" t="str">
        <f>IF(B21="","",($B$1&amp;TEXT(IF(B21="","",COUNTA($B$5:B21)),"00")))</f>
        <v>OTH211</v>
      </c>
      <c r="B21" s="83" t="s">
        <v>36</v>
      </c>
      <c r="C21" s="80" t="str">
        <f>IF(B21="",($B$1&amp;TEXT(IF(B21="",COUNTA($B$5:B21),1),"00")),A21)&amp;IF(B21&lt;&gt;"",TEXT(1,"00"),TEXT(IF(A21&lt;&gt;"",1,RIGHT(C20,2)+1),"00"))</f>
        <v>OTH21101</v>
      </c>
      <c r="D21" s="84" t="s">
        <v>419</v>
      </c>
      <c r="E21">
        <f t="shared" ca="1" si="0"/>
        <v>8</v>
      </c>
    </row>
    <row r="22" spans="1:5" x14ac:dyDescent="0.15">
      <c r="A22" s="25" t="str">
        <f>IF(B22="","",($B$1&amp;TEXT(IF(B22="","",COUNTA($B$5:B22)),"00")))</f>
        <v>OTH212</v>
      </c>
      <c r="B22" s="85" t="s">
        <v>180</v>
      </c>
      <c r="C22" s="80" t="str">
        <f>IF(B22="",($B$1&amp;TEXT(IF(B22="",COUNTA($B$5:B22),1),"00")),A22)&amp;IF(B22&lt;&gt;"",TEXT(1,"00"),TEXT(IF(A22&lt;&gt;"",1,RIGHT(C21,2)+1),"00"))</f>
        <v>OTH21201</v>
      </c>
      <c r="D22" s="86" t="s">
        <v>420</v>
      </c>
      <c r="E22">
        <f t="shared" ca="1" si="0"/>
        <v>3</v>
      </c>
    </row>
    <row r="23" spans="1:5" x14ac:dyDescent="0.15">
      <c r="A23" s="25" t="str">
        <f>IF(B23="","",($B$1&amp;TEXT(IF(B23="","",COUNTA($B$5:B23)),"00")))</f>
        <v>OTH213</v>
      </c>
      <c r="B23" s="41" t="s">
        <v>206</v>
      </c>
      <c r="C23" s="80" t="str">
        <f>IF(B23="",($B$1&amp;TEXT(IF(B23="",COUNTA($B$5:B23),1),"00")),A23)&amp;IF(B23&lt;&gt;"",TEXT(1,"00"),TEXT(IF(A23&lt;&gt;"",1,RIGHT(C22,2)+1),"00"))</f>
        <v>OTH21301</v>
      </c>
      <c r="D23" s="5" t="s">
        <v>204</v>
      </c>
      <c r="E23">
        <f t="shared" ca="1" si="0"/>
        <v>1</v>
      </c>
    </row>
    <row r="24" spans="1:5" x14ac:dyDescent="0.15">
      <c r="A24" s="25" t="str">
        <f>IF(B24="","",($B$1&amp;TEXT(IF(B24="","",COUNTA($B$5:B24)),"00")))</f>
        <v/>
      </c>
      <c r="B24" s="41"/>
      <c r="C24" s="26"/>
      <c r="D24" s="5"/>
      <c r="E24" t="str">
        <f t="shared" ca="1" si="0"/>
        <v/>
      </c>
    </row>
    <row r="25" spans="1:5" x14ac:dyDescent="0.15">
      <c r="A25" s="25" t="str">
        <f>IF(B25="","",($B$1&amp;TEXT(IF(B25="","",COUNTA($B$5:B25)),"00")))</f>
        <v/>
      </c>
      <c r="B25" s="41"/>
      <c r="C25" s="26"/>
      <c r="D25" s="5"/>
      <c r="E25" t="str">
        <f t="shared" ca="1" si="0"/>
        <v/>
      </c>
    </row>
    <row r="26" spans="1:5" x14ac:dyDescent="0.15">
      <c r="A26" s="25" t="str">
        <f>IF(B26="","",($B$1&amp;TEXT(IF(B26="","",COUNTA($B$5:B26)),"00")))</f>
        <v/>
      </c>
      <c r="B26" s="41"/>
      <c r="C26" s="26"/>
      <c r="D26" s="5"/>
      <c r="E26" t="str">
        <f t="shared" ca="1" si="0"/>
        <v/>
      </c>
    </row>
    <row r="27" spans="1:5" x14ac:dyDescent="0.15">
      <c r="A27" s="25" t="str">
        <f>IF(B27="","",($B$1&amp;TEXT(IF(B27="","",COUNTA($B$5:B27)),"00")))</f>
        <v/>
      </c>
      <c r="B27" s="41"/>
      <c r="C27" s="26"/>
      <c r="D27" s="5"/>
      <c r="E27" t="str">
        <f t="shared" ref="E27:E30" ca="1" si="1">IF(A27&lt;&gt;"", INDIRECT(A27 &amp;"!C2"), "")</f>
        <v/>
      </c>
    </row>
    <row r="28" spans="1:5" x14ac:dyDescent="0.15">
      <c r="A28" s="25" t="str">
        <f>IF(B28="","",($B$1&amp;TEXT(IF(B28="","",COUNTA($B$5:B28)),"00")))</f>
        <v/>
      </c>
      <c r="B28" s="2"/>
      <c r="C28" s="26"/>
      <c r="D28" s="2"/>
      <c r="E28" t="str">
        <f t="shared" ca="1" si="1"/>
        <v/>
      </c>
    </row>
    <row r="29" spans="1:5" x14ac:dyDescent="0.15">
      <c r="A29" s="25" t="str">
        <f>IF(B29="","",($B$1&amp;TEXT(IF(B29="","",COUNTA($B$5:B29)),"00")))</f>
        <v/>
      </c>
      <c r="B29" s="24"/>
      <c r="C29" s="39"/>
      <c r="D29" s="40"/>
      <c r="E29" t="str">
        <f t="shared" ca="1" si="1"/>
        <v/>
      </c>
    </row>
    <row r="30" spans="1:5" x14ac:dyDescent="0.15">
      <c r="A30" s="25" t="str">
        <f>IF(B30="","",($B$1&amp;TEXT(IF(B30="","",COUNTA($B$5:B30)),"00")))</f>
        <v/>
      </c>
      <c r="B30" s="24"/>
      <c r="C30" s="26"/>
      <c r="D30" s="5"/>
      <c r="E30" t="str">
        <f t="shared" ca="1" si="1"/>
        <v/>
      </c>
    </row>
  </sheetData>
  <phoneticPr fontId="4"/>
  <conditionalFormatting sqref="A5:B6 B7:B10 B13:B26 A7:A30">
    <cfRule type="expression" dxfId="38" priority="113">
      <formula>A5&lt;&gt;""</formula>
    </cfRule>
  </conditionalFormatting>
  <conditionalFormatting sqref="B27 B29:B30">
    <cfRule type="expression" dxfId="37" priority="7">
      <formula>B27&lt;&gt;""</formula>
    </cfRule>
  </conditionalFormatting>
  <conditionalFormatting sqref="B11:B12">
    <cfRule type="expression" dxfId="36" priority="4">
      <formula>B11&lt;&gt;""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85" zoomScaleNormal="85" workbookViewId="0">
      <pane ySplit="8" topLeftCell="A9" activePane="bottomLeft" state="frozen"/>
      <selection pane="bottomLeft" activeCell="H8" sqref="H8"/>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COUNTA($C$9:$C$65496)</f>
        <v>2</v>
      </c>
      <c r="D2" s="21" t="str">
        <f>大中項目!B1</f>
        <v>OTH2</v>
      </c>
      <c r="E2" s="19" t="str">
        <f ca="1">RIGHT(CELL("filename",A2),
LEN(CELL("filename",A2))-FIND("]",CELL("filename",A2)))</f>
        <v>OTH205</v>
      </c>
      <c r="F2" s="9" t="s">
        <v>38</v>
      </c>
      <c r="G2" s="9" t="s">
        <v>38</v>
      </c>
      <c r="H2" s="8"/>
    </row>
    <row r="3" spans="1:9" x14ac:dyDescent="0.15">
      <c r="A3" s="165"/>
      <c r="B3" s="166"/>
      <c r="C3" s="168"/>
      <c r="D3" s="21" t="str">
        <f>大中項目!B2</f>
        <v>OAuth2.0</v>
      </c>
      <c r="E3" s="19" t="str">
        <f ca="1">VLOOKUP(E2,大中項目!A:B,2,FALSE)</f>
        <v>スコープの絞込み</v>
      </c>
      <c r="F3" s="9">
        <v>42706</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35.75" customHeight="1" x14ac:dyDescent="0.15">
      <c r="A6" s="172" t="s">
        <v>360</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05" customHeight="1" x14ac:dyDescent="0.15">
      <c r="A9" s="28" t="s">
        <v>47</v>
      </c>
      <c r="B9" s="22">
        <f ca="1">IF(A9&lt;&gt;"",1,INDIRECT(ADDRESS(ROW(B9)-1,COLUMN(B9),4))+1)</f>
        <v>1</v>
      </c>
      <c r="C9" s="13" t="s">
        <v>23</v>
      </c>
      <c r="D9" s="43" t="s">
        <v>148</v>
      </c>
      <c r="E9" s="38" t="s">
        <v>402</v>
      </c>
      <c r="F9" s="14" t="s">
        <v>361</v>
      </c>
      <c r="G9" s="38" t="s">
        <v>377</v>
      </c>
      <c r="H9" s="38" t="s">
        <v>151</v>
      </c>
      <c r="I9" s="15" t="s">
        <v>25</v>
      </c>
    </row>
    <row r="10" spans="1:9" ht="105" customHeight="1" x14ac:dyDescent="0.15">
      <c r="A10" s="29"/>
      <c r="B10" s="22">
        <f t="shared" ref="B10" ca="1" si="0">IF(A10&lt;&gt;"",1,INDIRECT(ADDRESS(ROW(B10)-1,COLUMN(B10),4))+1)</f>
        <v>2</v>
      </c>
      <c r="C10" s="13" t="s">
        <v>23</v>
      </c>
      <c r="D10" s="43" t="s">
        <v>149</v>
      </c>
      <c r="E10" s="38" t="s">
        <v>403</v>
      </c>
      <c r="F10" s="14" t="s">
        <v>157</v>
      </c>
      <c r="G10" s="38" t="s">
        <v>378</v>
      </c>
      <c r="H10" s="38" t="s">
        <v>152</v>
      </c>
      <c r="I10" s="15" t="s">
        <v>25</v>
      </c>
    </row>
  </sheetData>
  <mergeCells count="5">
    <mergeCell ref="A1:B1"/>
    <mergeCell ref="A2:B3"/>
    <mergeCell ref="C2:C3"/>
    <mergeCell ref="A5:I5"/>
    <mergeCell ref="A6:I6"/>
  </mergeCells>
  <phoneticPr fontId="4"/>
  <conditionalFormatting sqref="A10 B9:B10">
    <cfRule type="expression" dxfId="21" priority="2">
      <formula>A9&lt;&gt;""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abSelected="1" zoomScale="85" zoomScaleNormal="85" workbookViewId="0">
      <pane ySplit="8" topLeftCell="A9" activePane="bottomLeft" state="frozen"/>
      <selection pane="bottomLeft" activeCell="F9" sqref="F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COUNTA($C$9:$C$65499)</f>
        <v>4</v>
      </c>
      <c r="D2" s="21" t="str">
        <f>大中項目!B1</f>
        <v>OTH2</v>
      </c>
      <c r="E2" s="19" t="str">
        <f ca="1">RIGHT(CELL("filename",A2),
LEN(CELL("filename",A2))-FIND("]",CELL("filename",A2)))</f>
        <v>OTH206</v>
      </c>
      <c r="F2" s="9" t="s">
        <v>38</v>
      </c>
      <c r="G2" s="9" t="s">
        <v>38</v>
      </c>
      <c r="H2" s="8"/>
    </row>
    <row r="3" spans="1:9" x14ac:dyDescent="0.15">
      <c r="A3" s="165"/>
      <c r="B3" s="166"/>
      <c r="C3" s="168"/>
      <c r="D3" s="21" t="str">
        <f>大中項目!B2</f>
        <v>OAuth2.0</v>
      </c>
      <c r="E3" s="19" t="str">
        <f ca="1">VLOOKUP(E2,大中項目!A:B,2,FALSE)</f>
        <v>トークンの再発行</v>
      </c>
      <c r="F3" s="9">
        <v>42706</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65" customHeight="1" x14ac:dyDescent="0.15">
      <c r="A6" s="172" t="s">
        <v>168</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23.75" customHeight="1" x14ac:dyDescent="0.15">
      <c r="A9" s="28" t="s">
        <v>112</v>
      </c>
      <c r="B9" s="22">
        <f ca="1">IF(A9&lt;&gt;"",1,INDIRECT(ADDRESS(ROW(B9)-1,COLUMN(B9),4))+1)</f>
        <v>1</v>
      </c>
      <c r="C9" s="13" t="s">
        <v>23</v>
      </c>
      <c r="D9" s="14" t="s">
        <v>153</v>
      </c>
      <c r="E9" s="38" t="s">
        <v>362</v>
      </c>
      <c r="F9" s="14" t="s">
        <v>599</v>
      </c>
      <c r="G9" s="14" t="s">
        <v>373</v>
      </c>
      <c r="H9" s="14" t="s">
        <v>158</v>
      </c>
      <c r="I9" s="15" t="s">
        <v>25</v>
      </c>
    </row>
    <row r="10" spans="1:9" ht="123.75" customHeight="1" x14ac:dyDescent="0.15">
      <c r="A10" s="29"/>
      <c r="B10" s="22">
        <f t="shared" ref="B10:B13" ca="1" si="0">IF(A10&lt;&gt;"",1,INDIRECT(ADDRESS(ROW(B10)-1,COLUMN(B10),4))+1)</f>
        <v>2</v>
      </c>
      <c r="C10" s="13" t="s">
        <v>23</v>
      </c>
      <c r="D10" s="14" t="s">
        <v>154</v>
      </c>
      <c r="E10" s="38" t="s">
        <v>363</v>
      </c>
      <c r="F10" s="14" t="s">
        <v>157</v>
      </c>
      <c r="G10" s="38" t="s">
        <v>370</v>
      </c>
      <c r="H10" s="14" t="s">
        <v>159</v>
      </c>
      <c r="I10" s="15" t="s">
        <v>53</v>
      </c>
    </row>
    <row r="11" spans="1:9" ht="123.75" customHeight="1" x14ac:dyDescent="0.15">
      <c r="A11" s="28"/>
      <c r="B11" s="22">
        <f t="shared" ca="1" si="0"/>
        <v>3</v>
      </c>
      <c r="C11" s="13" t="s">
        <v>23</v>
      </c>
      <c r="D11" s="14" t="s">
        <v>155</v>
      </c>
      <c r="E11" s="38" t="s">
        <v>364</v>
      </c>
      <c r="F11" s="14" t="s">
        <v>157</v>
      </c>
      <c r="G11" s="14" t="s">
        <v>371</v>
      </c>
      <c r="H11" s="14" t="s">
        <v>159</v>
      </c>
      <c r="I11" s="15" t="s">
        <v>53</v>
      </c>
    </row>
    <row r="12" spans="1:9" ht="123.75" customHeight="1" x14ac:dyDescent="0.15">
      <c r="A12" s="29"/>
      <c r="B12" s="22">
        <f t="shared" ca="1" si="0"/>
        <v>4</v>
      </c>
      <c r="C12" s="13" t="s">
        <v>23</v>
      </c>
      <c r="D12" s="14" t="s">
        <v>156</v>
      </c>
      <c r="E12" s="38" t="s">
        <v>365</v>
      </c>
      <c r="F12" s="14" t="s">
        <v>157</v>
      </c>
      <c r="G12" s="14" t="s">
        <v>372</v>
      </c>
      <c r="H12" s="14" t="s">
        <v>160</v>
      </c>
      <c r="I12" s="15" t="s">
        <v>53</v>
      </c>
    </row>
    <row r="13" spans="1:9" x14ac:dyDescent="0.15">
      <c r="A13" s="28"/>
      <c r="B13" s="22">
        <f t="shared" ca="1" si="0"/>
        <v>5</v>
      </c>
      <c r="C13" s="13"/>
      <c r="D13" s="14"/>
      <c r="E13" s="14"/>
      <c r="F13" s="14"/>
      <c r="G13" s="14" t="s">
        <v>26</v>
      </c>
      <c r="H13" s="14"/>
      <c r="I13" s="15"/>
    </row>
  </sheetData>
  <mergeCells count="5">
    <mergeCell ref="A1:B1"/>
    <mergeCell ref="A2:B3"/>
    <mergeCell ref="C2:C3"/>
    <mergeCell ref="A5:I5"/>
    <mergeCell ref="A6:I6"/>
  </mergeCells>
  <phoneticPr fontId="4"/>
  <conditionalFormatting sqref="A10:B10 B9 A12">
    <cfRule type="expression" dxfId="20" priority="2">
      <formula>A9&lt;&gt;""</formula>
    </cfRule>
  </conditionalFormatting>
  <conditionalFormatting sqref="B11:B13">
    <cfRule type="expression" dxfId="19" priority="1">
      <formula>B11&lt;&gt;""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70" zoomScaleNormal="70" workbookViewId="0">
      <pane ySplit="8" topLeftCell="A9" activePane="bottomLeft" state="frozen"/>
      <selection pane="bottomLeft" activeCell="A12" sqref="A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COUNTA($C$9:$C$65499)</f>
        <v>4</v>
      </c>
      <c r="D2" s="21" t="str">
        <f>大中項目!B1</f>
        <v>OTH2</v>
      </c>
      <c r="E2" s="19" t="str">
        <f ca="1">RIGHT(CELL("filename",A2),
LEN(CELL("filename",A2))-FIND("]",CELL("filename",A2)))</f>
        <v>OTH207</v>
      </c>
      <c r="F2" s="9" t="s">
        <v>38</v>
      </c>
      <c r="G2" s="9" t="s">
        <v>532</v>
      </c>
      <c r="H2" s="8"/>
    </row>
    <row r="3" spans="1:9" x14ac:dyDescent="0.15">
      <c r="A3" s="165"/>
      <c r="B3" s="166"/>
      <c r="C3" s="168"/>
      <c r="D3" s="21" t="str">
        <f>大中項目!B2</f>
        <v>OAuth2.0</v>
      </c>
      <c r="E3" s="19" t="str">
        <f ca="1">VLOOKUP(E2,大中項目!A:B,2,FALSE)</f>
        <v>トークンの取り消し</v>
      </c>
      <c r="F3" s="9">
        <v>42706</v>
      </c>
      <c r="G3" s="9">
        <v>42913</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37.25" customHeight="1" x14ac:dyDescent="0.15">
      <c r="A6" s="172" t="s">
        <v>173</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11.75" customHeight="1" x14ac:dyDescent="0.15">
      <c r="A9" s="28" t="s">
        <v>56</v>
      </c>
      <c r="B9" s="22">
        <f ca="1">IF(A9&lt;&gt;"",1,INDIRECT(ADDRESS(ROW(B9)-1,COLUMN(B9),4))+1)</f>
        <v>1</v>
      </c>
      <c r="C9" s="13" t="s">
        <v>23</v>
      </c>
      <c r="D9" s="43" t="s">
        <v>431</v>
      </c>
      <c r="E9" s="38" t="s">
        <v>367</v>
      </c>
      <c r="F9" s="14" t="s">
        <v>164</v>
      </c>
      <c r="G9" s="38" t="s">
        <v>374</v>
      </c>
      <c r="H9" s="38" t="s">
        <v>161</v>
      </c>
      <c r="I9" s="15" t="s">
        <v>25</v>
      </c>
    </row>
    <row r="10" spans="1:9" ht="111.75" customHeight="1" x14ac:dyDescent="0.15">
      <c r="A10" s="29"/>
      <c r="B10" s="22">
        <f t="shared" ref="B10:B13" ca="1" si="0">IF(A10&lt;&gt;"",1,INDIRECT(ADDRESS(ROW(B10)-1,COLUMN(B10),4))+1)</f>
        <v>2</v>
      </c>
      <c r="C10" s="13" t="s">
        <v>23</v>
      </c>
      <c r="D10" s="43" t="s">
        <v>432</v>
      </c>
      <c r="E10" s="38" t="s">
        <v>366</v>
      </c>
      <c r="F10" s="14" t="s">
        <v>164</v>
      </c>
      <c r="G10" s="38" t="s">
        <v>375</v>
      </c>
      <c r="H10" s="38" t="s">
        <v>161</v>
      </c>
      <c r="I10" s="15" t="s">
        <v>25</v>
      </c>
    </row>
    <row r="11" spans="1:9" ht="159" customHeight="1" x14ac:dyDescent="0.15">
      <c r="A11" s="28"/>
      <c r="B11" s="22">
        <f t="shared" ca="1" si="0"/>
        <v>3</v>
      </c>
      <c r="C11" s="13" t="s">
        <v>23</v>
      </c>
      <c r="D11" s="43" t="s">
        <v>449</v>
      </c>
      <c r="E11" s="38" t="s">
        <v>450</v>
      </c>
      <c r="F11" s="38" t="s">
        <v>451</v>
      </c>
      <c r="G11" s="38" t="s">
        <v>452</v>
      </c>
      <c r="H11" s="43" t="s">
        <v>524</v>
      </c>
      <c r="I11" s="15" t="s">
        <v>25</v>
      </c>
    </row>
    <row r="12" spans="1:9" ht="148.5" x14ac:dyDescent="0.15">
      <c r="A12" s="29"/>
      <c r="B12" s="22">
        <f t="shared" ca="1" si="0"/>
        <v>4</v>
      </c>
      <c r="C12" s="13" t="s">
        <v>23</v>
      </c>
      <c r="D12" s="43" t="s">
        <v>533</v>
      </c>
      <c r="E12" s="43" t="s">
        <v>534</v>
      </c>
      <c r="F12" s="17" t="s">
        <v>164</v>
      </c>
      <c r="G12" s="43" t="s">
        <v>535</v>
      </c>
      <c r="H12" s="43" t="s">
        <v>536</v>
      </c>
      <c r="I12" s="15" t="s">
        <v>25</v>
      </c>
    </row>
    <row r="13" spans="1:9" x14ac:dyDescent="0.15">
      <c r="A13" s="28"/>
      <c r="B13" s="22">
        <f t="shared" ca="1" si="0"/>
        <v>5</v>
      </c>
      <c r="C13" s="13"/>
      <c r="D13" s="14"/>
      <c r="E13" s="14"/>
      <c r="F13" s="14"/>
      <c r="G13" s="14" t="s">
        <v>26</v>
      </c>
      <c r="H13" s="14"/>
      <c r="I13" s="15"/>
    </row>
  </sheetData>
  <mergeCells count="5">
    <mergeCell ref="A1:B1"/>
    <mergeCell ref="A2:B3"/>
    <mergeCell ref="C2:C3"/>
    <mergeCell ref="A5:I5"/>
    <mergeCell ref="A6:I6"/>
  </mergeCells>
  <phoneticPr fontId="4"/>
  <conditionalFormatting sqref="A10:B10 B9 A12">
    <cfRule type="expression" dxfId="18" priority="2">
      <formula>A9&lt;&gt;""</formula>
    </cfRule>
  </conditionalFormatting>
  <conditionalFormatting sqref="B11:B13">
    <cfRule type="expression" dxfId="17" priority="1">
      <formula>B11&lt;&gt;""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topLeftCell="E1"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10" ht="27" x14ac:dyDescent="0.15">
      <c r="A1" s="161" t="s">
        <v>6</v>
      </c>
      <c r="B1" s="162"/>
      <c r="C1" s="6" t="s">
        <v>7</v>
      </c>
      <c r="D1" s="6" t="s">
        <v>8</v>
      </c>
      <c r="E1" s="6" t="s">
        <v>9</v>
      </c>
      <c r="F1" s="6" t="s">
        <v>10</v>
      </c>
      <c r="G1" s="6" t="s">
        <v>11</v>
      </c>
      <c r="H1" s="7" t="s">
        <v>12</v>
      </c>
    </row>
    <row r="2" spans="1:10" x14ac:dyDescent="0.15">
      <c r="A2" s="163" t="s">
        <v>19</v>
      </c>
      <c r="B2" s="164"/>
      <c r="C2" s="167">
        <f>COUNTA($C$9:$C$65499)</f>
        <v>2</v>
      </c>
      <c r="D2" s="21" t="str">
        <f>大中項目!B1</f>
        <v>OTH2</v>
      </c>
      <c r="E2" s="19" t="str">
        <f ca="1">RIGHT(CELL("filename",A2),
LEN(CELL("filename",A2))-FIND("]",CELL("filename",A2)))</f>
        <v>OTH208</v>
      </c>
      <c r="F2" s="9" t="s">
        <v>38</v>
      </c>
      <c r="G2" s="9" t="s">
        <v>38</v>
      </c>
      <c r="H2" s="8"/>
    </row>
    <row r="3" spans="1:10" x14ac:dyDescent="0.15">
      <c r="A3" s="165"/>
      <c r="B3" s="166"/>
      <c r="C3" s="168"/>
      <c r="D3" s="21" t="str">
        <f>大中項目!B2</f>
        <v>OAuth2.0</v>
      </c>
      <c r="E3" s="19" t="str">
        <f ca="1">VLOOKUP(E2,大中項目!A:B,2,FALSE)</f>
        <v>認可画面のカスタマイズ</v>
      </c>
      <c r="F3" s="9">
        <v>42775</v>
      </c>
      <c r="G3" s="9">
        <v>42775</v>
      </c>
      <c r="H3" s="9"/>
    </row>
    <row r="4" spans="1:10" x14ac:dyDescent="0.15">
      <c r="A4" s="10"/>
      <c r="B4" s="10"/>
      <c r="C4" s="10"/>
      <c r="D4" s="10"/>
      <c r="E4" s="10"/>
      <c r="F4" s="10"/>
      <c r="G4" s="10"/>
      <c r="H4" s="10"/>
      <c r="I4" s="10"/>
    </row>
    <row r="5" spans="1:10" x14ac:dyDescent="0.15">
      <c r="A5" s="169" t="s">
        <v>13</v>
      </c>
      <c r="B5" s="170"/>
      <c r="C5" s="170"/>
      <c r="D5" s="170"/>
      <c r="E5" s="170"/>
      <c r="F5" s="170"/>
      <c r="G5" s="170"/>
      <c r="H5" s="170"/>
      <c r="I5" s="171"/>
    </row>
    <row r="6" spans="1:10" ht="121.5" customHeight="1" x14ac:dyDescent="0.15">
      <c r="A6" s="172" t="s">
        <v>368</v>
      </c>
      <c r="B6" s="173"/>
      <c r="C6" s="173"/>
      <c r="D6" s="173"/>
      <c r="E6" s="173"/>
      <c r="F6" s="173"/>
      <c r="G6" s="173"/>
      <c r="H6" s="173"/>
      <c r="I6" s="174"/>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75" customHeight="1" x14ac:dyDescent="0.15">
      <c r="A9" s="28" t="s">
        <v>57</v>
      </c>
      <c r="B9" s="22">
        <f ca="1">IF(A9&lt;&gt;"",1,INDIRECT(ADDRESS(ROW(B9)-1,COLUMN(B9),4))+1)</f>
        <v>1</v>
      </c>
      <c r="C9" s="13" t="s">
        <v>23</v>
      </c>
      <c r="D9" s="14" t="s">
        <v>162</v>
      </c>
      <c r="E9" s="38" t="s">
        <v>404</v>
      </c>
      <c r="F9" s="14" t="s">
        <v>172</v>
      </c>
      <c r="G9" s="14" t="s">
        <v>165</v>
      </c>
      <c r="H9" s="14" t="s">
        <v>166</v>
      </c>
      <c r="I9" s="15" t="s">
        <v>25</v>
      </c>
    </row>
    <row r="10" spans="1:10" ht="75" customHeight="1" x14ac:dyDescent="0.15">
      <c r="A10" s="29"/>
      <c r="B10" s="22">
        <f t="shared" ref="B10:B13" ca="1" si="0">IF(A10&lt;&gt;"",1,INDIRECT(ADDRESS(ROW(B10)-1,COLUMN(B10),4))+1)</f>
        <v>2</v>
      </c>
      <c r="C10" s="74" t="s">
        <v>23</v>
      </c>
      <c r="D10" s="58" t="s">
        <v>163</v>
      </c>
      <c r="E10" s="58" t="s">
        <v>405</v>
      </c>
      <c r="F10" s="58" t="s">
        <v>171</v>
      </c>
      <c r="G10" s="58" t="s">
        <v>165</v>
      </c>
      <c r="H10" s="58" t="s">
        <v>167</v>
      </c>
      <c r="I10" s="75" t="s">
        <v>53</v>
      </c>
      <c r="J10" s="37" t="s">
        <v>110</v>
      </c>
    </row>
    <row r="11" spans="1:10" x14ac:dyDescent="0.15">
      <c r="A11" s="28"/>
      <c r="B11" s="22">
        <f t="shared" ca="1" si="0"/>
        <v>3</v>
      </c>
      <c r="C11" s="13"/>
      <c r="D11" s="14"/>
      <c r="E11" s="38"/>
      <c r="F11" s="14"/>
      <c r="G11" s="14"/>
      <c r="H11" s="14"/>
      <c r="I11" s="15"/>
    </row>
    <row r="12" spans="1:10" x14ac:dyDescent="0.15">
      <c r="A12" s="29"/>
      <c r="B12" s="22">
        <f t="shared" ca="1" si="0"/>
        <v>4</v>
      </c>
      <c r="C12" s="13"/>
      <c r="D12" s="14"/>
      <c r="E12" s="38"/>
      <c r="F12" s="14"/>
      <c r="G12" s="14"/>
      <c r="H12" s="14"/>
      <c r="I12" s="15"/>
    </row>
    <row r="13" spans="1:10" x14ac:dyDescent="0.15">
      <c r="A13" s="28"/>
      <c r="B13" s="22">
        <f t="shared" ca="1" si="0"/>
        <v>5</v>
      </c>
      <c r="C13" s="13"/>
      <c r="D13" s="14"/>
      <c r="E13" s="14"/>
      <c r="F13" s="14"/>
      <c r="G13" s="14" t="s">
        <v>26</v>
      </c>
      <c r="H13" s="14"/>
      <c r="I13" s="15"/>
    </row>
  </sheetData>
  <mergeCells count="5">
    <mergeCell ref="A1:B1"/>
    <mergeCell ref="A2:B3"/>
    <mergeCell ref="C2:C3"/>
    <mergeCell ref="A5:I5"/>
    <mergeCell ref="A6:I6"/>
  </mergeCells>
  <phoneticPr fontId="4"/>
  <conditionalFormatting sqref="A10:B10 B9 A12">
    <cfRule type="expression" dxfId="16" priority="2">
      <formula>A9&lt;&gt;""</formula>
    </cfRule>
  </conditionalFormatting>
  <conditionalFormatting sqref="B11:B13">
    <cfRule type="expression" dxfId="15" priority="1">
      <formula>B11&lt;&gt;""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opLeftCell="E1"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COUNTA($C$9:$C$65499)</f>
        <v>1</v>
      </c>
      <c r="D2" s="21" t="str">
        <f>大中項目!B1</f>
        <v>OTH2</v>
      </c>
      <c r="E2" s="19" t="str">
        <f ca="1">RIGHT(CELL("filename",A2),
LEN(CELL("filename",A2))-FIND("]",CELL("filename",A2)))</f>
        <v>OTH209</v>
      </c>
      <c r="F2" s="9" t="s">
        <v>38</v>
      </c>
      <c r="G2" s="9" t="s">
        <v>38</v>
      </c>
      <c r="H2" s="8"/>
    </row>
    <row r="3" spans="1:9" x14ac:dyDescent="0.15">
      <c r="A3" s="165"/>
      <c r="B3" s="166"/>
      <c r="C3" s="168"/>
      <c r="D3" s="21" t="str">
        <f>大中項目!B2</f>
        <v>OAuth2.0</v>
      </c>
      <c r="E3" s="19" t="str">
        <f ca="1">VLOOKUP(E2,大中項目!A:B,2,FALSE)</f>
        <v>Basic認証の適用</v>
      </c>
      <c r="F3" s="9">
        <v>42775</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02.75" customHeight="1" x14ac:dyDescent="0.15">
      <c r="A6" s="175" t="s">
        <v>174</v>
      </c>
      <c r="B6" s="176"/>
      <c r="C6" s="176"/>
      <c r="D6" s="176"/>
      <c r="E6" s="176"/>
      <c r="F6" s="176"/>
      <c r="G6" s="176"/>
      <c r="H6" s="176"/>
      <c r="I6" s="177"/>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81" x14ac:dyDescent="0.15">
      <c r="A9" s="28" t="s">
        <v>188</v>
      </c>
      <c r="B9" s="22">
        <f ca="1">IF(A9&lt;&gt;"",1,INDIRECT(ADDRESS(ROW(B9)-1,COLUMN(B9),4))+1)</f>
        <v>1</v>
      </c>
      <c r="C9" s="13" t="s">
        <v>23</v>
      </c>
      <c r="D9" s="14" t="s">
        <v>170</v>
      </c>
      <c r="E9" s="38" t="s">
        <v>410</v>
      </c>
      <c r="F9" s="14" t="s">
        <v>379</v>
      </c>
      <c r="G9" s="14" t="s">
        <v>150</v>
      </c>
      <c r="H9" s="14" t="s">
        <v>60</v>
      </c>
      <c r="I9" s="15" t="s">
        <v>25</v>
      </c>
    </row>
    <row r="10" spans="1:9" x14ac:dyDescent="0.15">
      <c r="A10" s="29"/>
      <c r="B10" s="22">
        <f t="shared" ref="B10:B13" ca="1" si="0">IF(A10&lt;&gt;"",1,INDIRECT(ADDRESS(ROW(B10)-1,COLUMN(B10),4))+1)</f>
        <v>2</v>
      </c>
      <c r="C10" s="13"/>
      <c r="D10" s="14"/>
      <c r="E10" s="38"/>
      <c r="F10" s="14"/>
      <c r="G10" s="38"/>
      <c r="H10" s="14"/>
      <c r="I10" s="15"/>
    </row>
    <row r="11" spans="1:9" x14ac:dyDescent="0.15">
      <c r="A11" s="28"/>
      <c r="B11" s="22">
        <f t="shared" ca="1" si="0"/>
        <v>3</v>
      </c>
      <c r="C11" s="13"/>
      <c r="D11" s="14"/>
      <c r="E11" s="38"/>
      <c r="F11" s="14"/>
      <c r="G11" s="14"/>
      <c r="H11" s="14"/>
      <c r="I11" s="15"/>
    </row>
    <row r="12" spans="1:9" x14ac:dyDescent="0.15">
      <c r="A12" s="29"/>
      <c r="B12" s="22">
        <f t="shared" ca="1" si="0"/>
        <v>4</v>
      </c>
      <c r="C12" s="13"/>
      <c r="D12" s="14"/>
      <c r="E12" s="38"/>
      <c r="F12" s="14"/>
      <c r="G12" s="14"/>
      <c r="H12" s="14"/>
      <c r="I12" s="15"/>
    </row>
    <row r="13" spans="1:9" x14ac:dyDescent="0.15">
      <c r="A13" s="28"/>
      <c r="B13" s="22">
        <f t="shared" ca="1" si="0"/>
        <v>5</v>
      </c>
      <c r="C13" s="13"/>
      <c r="D13" s="14"/>
      <c r="E13" s="14"/>
      <c r="F13" s="14"/>
      <c r="G13" s="14" t="s">
        <v>26</v>
      </c>
      <c r="H13" s="14"/>
      <c r="I13" s="15"/>
    </row>
  </sheetData>
  <mergeCells count="5">
    <mergeCell ref="A1:B1"/>
    <mergeCell ref="A2:B3"/>
    <mergeCell ref="C2:C3"/>
    <mergeCell ref="A5:I5"/>
    <mergeCell ref="A6:I6"/>
  </mergeCells>
  <phoneticPr fontId="4"/>
  <conditionalFormatting sqref="A10:B10 B9 A12">
    <cfRule type="expression" dxfId="14" priority="2">
      <formula>A9&lt;&gt;""</formula>
    </cfRule>
  </conditionalFormatting>
  <conditionalFormatting sqref="B11:B13">
    <cfRule type="expression" dxfId="13" priority="1">
      <formula>B11&lt;&gt;""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85" zoomScaleNormal="85" workbookViewId="0">
      <pane ySplit="8" topLeftCell="A9" activePane="bottomLeft" state="frozen"/>
      <selection pane="bottomLeft" activeCell="F20" sqref="F20"/>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COUNTA($C$9:$C$65500)</f>
        <v>5</v>
      </c>
      <c r="D2" s="21" t="str">
        <f>大中項目!B1</f>
        <v>OTH2</v>
      </c>
      <c r="E2" s="19" t="str">
        <f ca="1">RIGHT(CELL("filename",A2),
LEN(CELL("filename",A2))-FIND("]",CELL("filename",A2)))</f>
        <v>OTH210</v>
      </c>
      <c r="F2" s="9" t="s">
        <v>38</v>
      </c>
      <c r="G2" s="9" t="s">
        <v>58</v>
      </c>
      <c r="H2" s="8"/>
    </row>
    <row r="3" spans="1:9" x14ac:dyDescent="0.15">
      <c r="A3" s="165"/>
      <c r="B3" s="166"/>
      <c r="C3" s="168"/>
      <c r="D3" s="21" t="str">
        <f>大中項目!B2</f>
        <v>OAuth2.0</v>
      </c>
      <c r="E3" s="19" t="str">
        <f ca="1">VLOOKUP(E2,大中項目!A:B,2,FALSE)</f>
        <v>ユーザ情報の取得</v>
      </c>
      <c r="F3" s="9">
        <v>42775</v>
      </c>
      <c r="G3" s="9">
        <v>42776</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74.25" customHeight="1" x14ac:dyDescent="0.15">
      <c r="A6" s="175" t="s">
        <v>191</v>
      </c>
      <c r="B6" s="176"/>
      <c r="C6" s="176"/>
      <c r="D6" s="176"/>
      <c r="E6" s="176"/>
      <c r="F6" s="176"/>
      <c r="G6" s="176"/>
      <c r="H6" s="176"/>
      <c r="I6" s="177"/>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67.5" x14ac:dyDescent="0.15">
      <c r="A9" s="28" t="s">
        <v>176</v>
      </c>
      <c r="B9" s="22">
        <f ca="1">IF(A9&lt;&gt;"",1,INDIRECT(ADDRESS(ROW(B9)-1,COLUMN(B9),4))+1)</f>
        <v>1</v>
      </c>
      <c r="C9" s="42" t="s">
        <v>23</v>
      </c>
      <c r="D9" s="38" t="s">
        <v>196</v>
      </c>
      <c r="E9" s="78" t="s">
        <v>439</v>
      </c>
      <c r="F9" s="38" t="s">
        <v>382</v>
      </c>
      <c r="G9" s="38" t="s">
        <v>197</v>
      </c>
      <c r="H9" s="38" t="s">
        <v>380</v>
      </c>
      <c r="I9" s="76" t="s">
        <v>25</v>
      </c>
    </row>
    <row r="10" spans="1:9" ht="67.5" x14ac:dyDescent="0.15">
      <c r="A10" s="29"/>
      <c r="B10" s="22">
        <f ca="1">IF(A10&lt;&gt;"",1,INDIRECT(ADDRESS(ROW(B10)-1,COLUMN(B10),4))+1)</f>
        <v>2</v>
      </c>
      <c r="C10" s="42" t="s">
        <v>23</v>
      </c>
      <c r="D10" s="38" t="s">
        <v>192</v>
      </c>
      <c r="E10" s="5" t="s">
        <v>440</v>
      </c>
      <c r="F10" s="38" t="s">
        <v>382</v>
      </c>
      <c r="G10" s="38" t="s">
        <v>165</v>
      </c>
      <c r="H10" s="38" t="s">
        <v>381</v>
      </c>
      <c r="I10" s="76" t="s">
        <v>198</v>
      </c>
    </row>
    <row r="11" spans="1:9" ht="67.5" x14ac:dyDescent="0.15">
      <c r="A11" s="29"/>
      <c r="B11" s="22">
        <f ca="1">IF(A11&lt;&gt;"",1,INDIRECT(ADDRESS(ROW(B11)-1,COLUMN(B11),4))+1)</f>
        <v>3</v>
      </c>
      <c r="C11" s="42" t="s">
        <v>23</v>
      </c>
      <c r="D11" s="38" t="s">
        <v>193</v>
      </c>
      <c r="E11" s="78" t="s">
        <v>441</v>
      </c>
      <c r="F11" s="38" t="s">
        <v>382</v>
      </c>
      <c r="G11" s="38" t="s">
        <v>165</v>
      </c>
      <c r="H11" s="38" t="s">
        <v>199</v>
      </c>
      <c r="I11" s="76" t="s">
        <v>198</v>
      </c>
    </row>
    <row r="12" spans="1:9" ht="67.5" x14ac:dyDescent="0.15">
      <c r="A12" s="28"/>
      <c r="B12" s="22">
        <f t="shared" ref="B12:B14" ca="1" si="0">IF(A12&lt;&gt;"",1,INDIRECT(ADDRESS(ROW(B12)-1,COLUMN(B12),4))+1)</f>
        <v>4</v>
      </c>
      <c r="C12" s="42" t="s">
        <v>23</v>
      </c>
      <c r="D12" s="38" t="s">
        <v>194</v>
      </c>
      <c r="E12" s="38" t="s">
        <v>442</v>
      </c>
      <c r="F12" s="38" t="s">
        <v>382</v>
      </c>
      <c r="G12" s="38" t="s">
        <v>165</v>
      </c>
      <c r="H12" s="38" t="s">
        <v>200</v>
      </c>
      <c r="I12" s="76" t="s">
        <v>198</v>
      </c>
    </row>
    <row r="13" spans="1:9" ht="94.5" x14ac:dyDescent="0.15">
      <c r="A13" s="28" t="s">
        <v>175</v>
      </c>
      <c r="B13" s="22">
        <f t="shared" ca="1" si="0"/>
        <v>1</v>
      </c>
      <c r="C13" s="42" t="s">
        <v>195</v>
      </c>
      <c r="D13" s="38" t="s">
        <v>117</v>
      </c>
      <c r="E13" s="38" t="s">
        <v>411</v>
      </c>
      <c r="F13" s="38" t="s">
        <v>383</v>
      </c>
      <c r="G13" s="38" t="s">
        <v>165</v>
      </c>
      <c r="H13" s="43" t="s">
        <v>525</v>
      </c>
      <c r="I13" s="76" t="s">
        <v>198</v>
      </c>
    </row>
    <row r="14" spans="1:9" x14ac:dyDescent="0.15">
      <c r="A14" s="28"/>
      <c r="B14" s="22">
        <f t="shared" ca="1" si="0"/>
        <v>2</v>
      </c>
      <c r="C14" s="13"/>
      <c r="D14" s="14"/>
      <c r="E14" s="14"/>
      <c r="F14" s="14"/>
      <c r="G14" s="14" t="s">
        <v>26</v>
      </c>
      <c r="H14" s="14"/>
      <c r="I14" s="15"/>
    </row>
  </sheetData>
  <mergeCells count="5">
    <mergeCell ref="A1:B1"/>
    <mergeCell ref="A2:B3"/>
    <mergeCell ref="C2:C3"/>
    <mergeCell ref="A5:I5"/>
    <mergeCell ref="A6:I6"/>
  </mergeCells>
  <phoneticPr fontId="4"/>
  <conditionalFormatting sqref="B9 A10:B11">
    <cfRule type="expression" dxfId="12" priority="2">
      <formula>A9&lt;&gt;""</formula>
    </cfRule>
  </conditionalFormatting>
  <conditionalFormatting sqref="B12:B14">
    <cfRule type="expression" dxfId="11" priority="1">
      <formula>B12&lt;&gt;""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
  <sheetViews>
    <sheetView zoomScale="70" zoomScaleNormal="70" workbookViewId="0">
      <pane ySplit="8" topLeftCell="A15" activePane="bottomLeft" state="frozen"/>
      <selection pane="bottomLeft" activeCell="L10" sqref="L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10" ht="27" x14ac:dyDescent="0.15">
      <c r="A1" s="161" t="s">
        <v>6</v>
      </c>
      <c r="B1" s="162"/>
      <c r="C1" s="6" t="s">
        <v>7</v>
      </c>
      <c r="D1" s="6" t="s">
        <v>8</v>
      </c>
      <c r="E1" s="6" t="s">
        <v>9</v>
      </c>
      <c r="F1" s="6" t="s">
        <v>10</v>
      </c>
      <c r="G1" s="6" t="s">
        <v>11</v>
      </c>
      <c r="H1" s="7" t="s">
        <v>12</v>
      </c>
    </row>
    <row r="2" spans="1:10" x14ac:dyDescent="0.15">
      <c r="A2" s="163" t="s">
        <v>19</v>
      </c>
      <c r="B2" s="164"/>
      <c r="C2" s="167">
        <f>COUNTA($C$9:$C$65500)</f>
        <v>8</v>
      </c>
      <c r="D2" s="21" t="str">
        <f>大中項目!B1</f>
        <v>OTH2</v>
      </c>
      <c r="E2" s="19" t="str">
        <f ca="1">RIGHT(CELL("filename",A2),
LEN(CELL("filename",A2))-FIND("]",CELL("filename",A2)))</f>
        <v>OTH211</v>
      </c>
      <c r="F2" s="9" t="s">
        <v>38</v>
      </c>
      <c r="G2" s="9" t="s">
        <v>38</v>
      </c>
      <c r="H2" s="8"/>
    </row>
    <row r="3" spans="1:10" x14ac:dyDescent="0.15">
      <c r="A3" s="165"/>
      <c r="B3" s="166"/>
      <c r="C3" s="168"/>
      <c r="D3" s="21" t="str">
        <f>大中項目!B2</f>
        <v>OAuth2.0</v>
      </c>
      <c r="E3" s="19" t="str">
        <f ca="1">VLOOKUP(E2,大中項目!A:B,2,FALSE)</f>
        <v>エラーハンドリング</v>
      </c>
      <c r="F3" s="9">
        <v>42706</v>
      </c>
      <c r="G3" s="9">
        <v>42912</v>
      </c>
      <c r="H3" s="9"/>
    </row>
    <row r="4" spans="1:10" x14ac:dyDescent="0.15">
      <c r="A4" s="10"/>
      <c r="B4" s="10"/>
      <c r="C4" s="10"/>
      <c r="D4" s="10"/>
      <c r="E4" s="10"/>
      <c r="F4" s="10"/>
      <c r="G4" s="10"/>
      <c r="H4" s="10"/>
      <c r="I4" s="10"/>
    </row>
    <row r="5" spans="1:10" x14ac:dyDescent="0.15">
      <c r="A5" s="169" t="s">
        <v>13</v>
      </c>
      <c r="B5" s="170"/>
      <c r="C5" s="170"/>
      <c r="D5" s="170"/>
      <c r="E5" s="170"/>
      <c r="F5" s="170"/>
      <c r="G5" s="170"/>
      <c r="H5" s="170"/>
      <c r="I5" s="171"/>
    </row>
    <row r="6" spans="1:10" ht="88.5" customHeight="1" x14ac:dyDescent="0.15">
      <c r="A6" s="172" t="s">
        <v>182</v>
      </c>
      <c r="B6" s="173"/>
      <c r="C6" s="173"/>
      <c r="D6" s="173"/>
      <c r="E6" s="173"/>
      <c r="F6" s="173"/>
      <c r="G6" s="173"/>
      <c r="H6" s="173"/>
      <c r="I6" s="174"/>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67.5" x14ac:dyDescent="0.15">
      <c r="A9" s="28" t="s">
        <v>189</v>
      </c>
      <c r="B9" s="22">
        <f ca="1">IF(A9&lt;&gt;"",1,INDIRECT(ADDRESS(ROW(B9)-1,COLUMN(B9),4))+1)</f>
        <v>1</v>
      </c>
      <c r="C9" s="111" t="s">
        <v>27</v>
      </c>
      <c r="D9" s="112" t="s">
        <v>184</v>
      </c>
      <c r="E9" s="91" t="s">
        <v>394</v>
      </c>
      <c r="F9" s="91" t="s">
        <v>388</v>
      </c>
      <c r="G9" s="112" t="s">
        <v>187</v>
      </c>
      <c r="H9" s="112" t="s">
        <v>54</v>
      </c>
      <c r="I9" s="113" t="s">
        <v>25</v>
      </c>
      <c r="J9" s="77" t="s">
        <v>462</v>
      </c>
    </row>
    <row r="10" spans="1:10" ht="277.5" customHeight="1" x14ac:dyDescent="0.15">
      <c r="A10" s="28"/>
      <c r="B10" s="22">
        <f t="shared" ref="B10:B13" ca="1" si="0">IF(A10&lt;&gt;"",1,INDIRECT(ADDRESS(ROW(B10)-1,COLUMN(B10),4))+1)</f>
        <v>2</v>
      </c>
      <c r="C10" s="13" t="s">
        <v>27</v>
      </c>
      <c r="D10" s="14" t="s">
        <v>183</v>
      </c>
      <c r="E10" s="38" t="s">
        <v>395</v>
      </c>
      <c r="F10" s="38" t="s">
        <v>406</v>
      </c>
      <c r="G10" s="14" t="s">
        <v>202</v>
      </c>
      <c r="H10" s="43" t="s">
        <v>598</v>
      </c>
      <c r="I10" s="45" t="s">
        <v>25</v>
      </c>
    </row>
    <row r="11" spans="1:10" ht="81" x14ac:dyDescent="0.15">
      <c r="A11" s="28"/>
      <c r="B11" s="22">
        <f t="shared" ca="1" si="0"/>
        <v>3</v>
      </c>
      <c r="C11" s="42" t="s">
        <v>27</v>
      </c>
      <c r="D11" s="38" t="s">
        <v>201</v>
      </c>
      <c r="E11" s="38" t="s">
        <v>396</v>
      </c>
      <c r="F11" s="38" t="s">
        <v>354</v>
      </c>
      <c r="G11" s="38" t="s">
        <v>186</v>
      </c>
      <c r="H11" s="43" t="s">
        <v>213</v>
      </c>
      <c r="I11" s="44" t="s">
        <v>25</v>
      </c>
      <c r="J11" s="77"/>
    </row>
    <row r="12" spans="1:10" ht="135" x14ac:dyDescent="0.15">
      <c r="A12" s="28"/>
      <c r="B12" s="22">
        <f t="shared" ca="1" si="0"/>
        <v>4</v>
      </c>
      <c r="C12" s="42" t="s">
        <v>27</v>
      </c>
      <c r="D12" s="38" t="s">
        <v>443</v>
      </c>
      <c r="E12" s="38" t="s">
        <v>397</v>
      </c>
      <c r="F12" s="38" t="s">
        <v>391</v>
      </c>
      <c r="G12" s="38" t="s">
        <v>390</v>
      </c>
      <c r="H12" s="43" t="s">
        <v>521</v>
      </c>
      <c r="I12" s="44" t="s">
        <v>25</v>
      </c>
      <c r="J12" s="77"/>
    </row>
    <row r="13" spans="1:10" ht="86.25" customHeight="1" x14ac:dyDescent="0.15">
      <c r="A13" s="28"/>
      <c r="B13" s="22">
        <f t="shared" ca="1" si="0"/>
        <v>5</v>
      </c>
      <c r="C13" s="90" t="s">
        <v>27</v>
      </c>
      <c r="D13" s="91" t="s">
        <v>185</v>
      </c>
      <c r="E13" s="91" t="s">
        <v>398</v>
      </c>
      <c r="F13" s="91" t="s">
        <v>393</v>
      </c>
      <c r="G13" s="91" t="s">
        <v>150</v>
      </c>
      <c r="H13" s="91" t="s">
        <v>214</v>
      </c>
      <c r="I13" s="92" t="s">
        <v>25</v>
      </c>
      <c r="J13" s="77" t="s">
        <v>462</v>
      </c>
    </row>
    <row r="14" spans="1:10" ht="86.25" customHeight="1" x14ac:dyDescent="0.15">
      <c r="A14" s="28"/>
      <c r="B14" s="22">
        <f t="shared" ref="B14:B16" ca="1" si="1">IF(A14&lt;&gt;"",1,INDIRECT(ADDRESS(ROW(B14)-1,COLUMN(B14),4))+1)</f>
        <v>6</v>
      </c>
      <c r="C14" s="90" t="s">
        <v>27</v>
      </c>
      <c r="D14" s="91" t="s">
        <v>444</v>
      </c>
      <c r="E14" s="91" t="s">
        <v>445</v>
      </c>
      <c r="F14" s="91" t="s">
        <v>446</v>
      </c>
      <c r="G14" s="91" t="s">
        <v>447</v>
      </c>
      <c r="H14" s="91" t="s">
        <v>448</v>
      </c>
      <c r="I14" s="92" t="s">
        <v>25</v>
      </c>
      <c r="J14" s="77" t="s">
        <v>462</v>
      </c>
    </row>
    <row r="15" spans="1:10" ht="216" x14ac:dyDescent="0.15">
      <c r="A15" s="28"/>
      <c r="B15" s="22">
        <f t="shared" ref="B15" ca="1" si="2">IF(A15&lt;&gt;"",1,INDIRECT(ADDRESS(ROW(B15)-1,COLUMN(B15),4))+1)</f>
        <v>7</v>
      </c>
      <c r="C15" s="42" t="s">
        <v>27</v>
      </c>
      <c r="D15" s="38" t="s">
        <v>453</v>
      </c>
      <c r="E15" s="38" t="s">
        <v>395</v>
      </c>
      <c r="F15" s="38" t="s">
        <v>354</v>
      </c>
      <c r="G15" s="38" t="s">
        <v>202</v>
      </c>
      <c r="H15" s="43" t="s">
        <v>516</v>
      </c>
      <c r="I15" s="44" t="s">
        <v>25</v>
      </c>
    </row>
    <row r="16" spans="1:10" ht="197.25" customHeight="1" x14ac:dyDescent="0.15">
      <c r="A16" s="28"/>
      <c r="B16" s="22">
        <f t="shared" ca="1" si="1"/>
        <v>8</v>
      </c>
      <c r="C16" s="62" t="s">
        <v>27</v>
      </c>
      <c r="D16" s="17" t="s">
        <v>184</v>
      </c>
      <c r="E16" s="43" t="s">
        <v>463</v>
      </c>
      <c r="F16" s="43" t="s">
        <v>388</v>
      </c>
      <c r="G16" s="17" t="s">
        <v>187</v>
      </c>
      <c r="H16" s="43" t="s">
        <v>522</v>
      </c>
      <c r="I16" s="44" t="s">
        <v>25</v>
      </c>
    </row>
  </sheetData>
  <mergeCells count="5">
    <mergeCell ref="A1:B1"/>
    <mergeCell ref="A2:B3"/>
    <mergeCell ref="C2:C3"/>
    <mergeCell ref="A5:I5"/>
    <mergeCell ref="A6:I6"/>
  </mergeCells>
  <phoneticPr fontId="4"/>
  <conditionalFormatting sqref="B9">
    <cfRule type="expression" dxfId="10" priority="8">
      <formula>B9&lt;&gt;""</formula>
    </cfRule>
  </conditionalFormatting>
  <conditionalFormatting sqref="B10 B12:B13">
    <cfRule type="expression" dxfId="9" priority="7">
      <formula>B10&lt;&gt;""</formula>
    </cfRule>
  </conditionalFormatting>
  <conditionalFormatting sqref="B11">
    <cfRule type="expression" dxfId="8" priority="6">
      <formula>B11&lt;&gt;""</formula>
    </cfRule>
  </conditionalFormatting>
  <conditionalFormatting sqref="B14">
    <cfRule type="expression" dxfId="7" priority="5">
      <formula>B14&lt;&gt;""</formula>
    </cfRule>
  </conditionalFormatting>
  <conditionalFormatting sqref="B16">
    <cfRule type="expression" dxfId="6" priority="4">
      <formula>B16&lt;&gt;""</formula>
    </cfRule>
  </conditionalFormatting>
  <conditionalFormatting sqref="B15">
    <cfRule type="expression" dxfId="5" priority="3">
      <formula>B15&lt;&gt;""</formula>
    </cfRule>
  </conditionalFormatting>
  <dataValidations count="2">
    <dataValidation type="list" allowBlank="1" showInputMessage="1" showErrorMessage="1" sqref="C9:C16">
      <formula1>"正常,クライアントエラー,サーバーエラー"</formula1>
    </dataValidation>
    <dataValidation type="list" allowBlank="1" showInputMessage="1" showErrorMessage="1" sqref="I9:I16">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E10" zoomScale="85" zoomScaleNormal="85" workbookViewId="0">
      <selection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COUNTA($C$9:$C$65496)</f>
        <v>3</v>
      </c>
      <c r="D2" s="21" t="str">
        <f>大中項目!B1</f>
        <v>OTH2</v>
      </c>
      <c r="E2" s="19" t="str">
        <f ca="1">RIGHT(CELL("filename",A2),
LEN(CELL("filename",A2))-FIND("]",CELL("filename",A2)))</f>
        <v>OTH212</v>
      </c>
      <c r="F2" s="9" t="s">
        <v>58</v>
      </c>
      <c r="G2" s="9" t="s">
        <v>38</v>
      </c>
      <c r="H2" s="8"/>
    </row>
    <row r="3" spans="1:9" x14ac:dyDescent="0.15">
      <c r="A3" s="165"/>
      <c r="B3" s="166"/>
      <c r="C3" s="168"/>
      <c r="D3" s="21" t="str">
        <f>大中項目!B2</f>
        <v>OAuth2.0</v>
      </c>
      <c r="E3" s="19" t="str">
        <f ca="1">VLOOKUP(E2,大中項目!A:B,2,FALSE)</f>
        <v>複数ユーザ操作によるリソースアクセス</v>
      </c>
      <c r="F3" s="9">
        <v>42741</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42.5" customHeight="1" x14ac:dyDescent="0.15">
      <c r="A6" s="172" t="s">
        <v>181</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62" x14ac:dyDescent="0.15">
      <c r="A9" s="28" t="s">
        <v>190</v>
      </c>
      <c r="B9" s="22">
        <f ca="1">IF(A9&lt;&gt;"",1,INDIRECT(ADDRESS(ROW(B9)-1,COLUMN(B9),4))+1)</f>
        <v>1</v>
      </c>
      <c r="C9" s="13" t="s">
        <v>59</v>
      </c>
      <c r="D9" s="14" t="s">
        <v>177</v>
      </c>
      <c r="E9" s="38" t="s">
        <v>434</v>
      </c>
      <c r="F9" s="14" t="s">
        <v>407</v>
      </c>
      <c r="G9" s="38" t="s">
        <v>409</v>
      </c>
      <c r="H9" s="38" t="s">
        <v>179</v>
      </c>
      <c r="I9" s="45" t="s">
        <v>25</v>
      </c>
    </row>
    <row r="10" spans="1:9" ht="121.5" x14ac:dyDescent="0.15">
      <c r="A10" s="28"/>
      <c r="B10" s="22">
        <f ca="1">IF(A10&lt;&gt;"",1,INDIRECT(ADDRESS(ROW(B10)-1,COLUMN(B10),4))+1)</f>
        <v>2</v>
      </c>
      <c r="C10" s="42" t="s">
        <v>59</v>
      </c>
      <c r="D10" s="38" t="s">
        <v>178</v>
      </c>
      <c r="E10" s="38" t="s">
        <v>435</v>
      </c>
      <c r="F10" s="38" t="s">
        <v>408</v>
      </c>
      <c r="G10" s="38" t="s">
        <v>215</v>
      </c>
      <c r="H10" s="38" t="s">
        <v>179</v>
      </c>
      <c r="I10" s="44" t="s">
        <v>25</v>
      </c>
    </row>
    <row r="11" spans="1:9" ht="121.5" x14ac:dyDescent="0.15">
      <c r="A11" s="28"/>
      <c r="B11" s="22">
        <f ca="1">IF(A11&lt;&gt;"",1,INDIRECT(ADDRESS(ROW(B11)-1,COLUMN(B11),4))+1)</f>
        <v>3</v>
      </c>
      <c r="C11" s="42" t="s">
        <v>59</v>
      </c>
      <c r="D11" s="38" t="s">
        <v>212</v>
      </c>
      <c r="E11" s="38" t="s">
        <v>436</v>
      </c>
      <c r="F11" s="38" t="s">
        <v>437</v>
      </c>
      <c r="G11" s="38" t="s">
        <v>438</v>
      </c>
      <c r="H11" s="38" t="s">
        <v>433</v>
      </c>
      <c r="I11" s="44" t="s">
        <v>25</v>
      </c>
    </row>
  </sheetData>
  <mergeCells count="5">
    <mergeCell ref="A1:B1"/>
    <mergeCell ref="A2:B3"/>
    <mergeCell ref="C2:C3"/>
    <mergeCell ref="A5:I5"/>
    <mergeCell ref="A6:I6"/>
  </mergeCells>
  <phoneticPr fontId="4"/>
  <conditionalFormatting sqref="B9">
    <cfRule type="expression" dxfId="4" priority="4">
      <formula>B9&lt;&gt;""</formula>
    </cfRule>
  </conditionalFormatting>
  <conditionalFormatting sqref="B10">
    <cfRule type="expression" dxfId="3" priority="2">
      <formula>B10&lt;&gt;""</formula>
    </cfRule>
  </conditionalFormatting>
  <conditionalFormatting sqref="B11">
    <cfRule type="expression" dxfId="2" priority="1">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election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4.75" customWidth="1"/>
    <col min="7" max="7" width="25.5" bestFit="1" customWidth="1"/>
    <col min="8" max="8" width="44.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COUNTA($C$9:$C$65496)</f>
        <v>1</v>
      </c>
      <c r="D2" s="21" t="str">
        <f>大中項目!B1</f>
        <v>OTH2</v>
      </c>
      <c r="E2" s="19" t="str">
        <f ca="1">RIGHT(CELL("filename",A2),
LEN(CELL("filename",A2))-FIND("]",CELL("filename",A2)))</f>
        <v>OTH213</v>
      </c>
      <c r="F2" s="9" t="s">
        <v>203</v>
      </c>
      <c r="G2" s="9" t="s">
        <v>38</v>
      </c>
      <c r="H2" s="8"/>
    </row>
    <row r="3" spans="1:9" x14ac:dyDescent="0.15">
      <c r="A3" s="165"/>
      <c r="B3" s="166"/>
      <c r="C3" s="168"/>
      <c r="D3" s="21" t="str">
        <f>大中項目!B2</f>
        <v>OAuth2.0</v>
      </c>
      <c r="E3" s="19" t="str">
        <f ca="1">VLOOKUP(E2,大中項目!A:B,2,FALSE)</f>
        <v>HTTPS対応</v>
      </c>
      <c r="F3" s="9">
        <v>42776</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26" customHeight="1" x14ac:dyDescent="0.15">
      <c r="A6" s="172" t="s">
        <v>208</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57" customHeight="1" x14ac:dyDescent="0.15">
      <c r="A9" s="28" t="s">
        <v>190</v>
      </c>
      <c r="B9" s="22">
        <f ca="1">IF(A9&lt;&gt;"",1,INDIRECT(ADDRESS(ROW(B9)-1,COLUMN(B9),4))+1)</f>
        <v>1</v>
      </c>
      <c r="C9" s="13" t="s">
        <v>59</v>
      </c>
      <c r="D9" s="14" t="s">
        <v>205</v>
      </c>
      <c r="E9" s="14" t="s">
        <v>384</v>
      </c>
      <c r="F9" s="14" t="s">
        <v>209</v>
      </c>
      <c r="G9" s="38" t="s">
        <v>210</v>
      </c>
      <c r="H9" s="14" t="s">
        <v>211</v>
      </c>
      <c r="I9" s="45" t="s">
        <v>207</v>
      </c>
    </row>
    <row r="10" spans="1:9" x14ac:dyDescent="0.15">
      <c r="A10" s="28"/>
      <c r="B10" s="22">
        <f ca="1">IF(A10&lt;&gt;"",1,INDIRECT(ADDRESS(ROW(B10)-1,COLUMN(B10),4))+1)</f>
        <v>2</v>
      </c>
      <c r="C10" s="59"/>
      <c r="D10" s="60"/>
      <c r="E10" s="60"/>
      <c r="F10" s="60"/>
      <c r="G10" s="60"/>
      <c r="H10" s="60"/>
      <c r="I10" s="61"/>
    </row>
  </sheetData>
  <mergeCells count="5">
    <mergeCell ref="A1:B1"/>
    <mergeCell ref="A2:B3"/>
    <mergeCell ref="C2:C3"/>
    <mergeCell ref="A5:I5"/>
    <mergeCell ref="A6:I6"/>
  </mergeCells>
  <phoneticPr fontId="4"/>
  <conditionalFormatting sqref="B9">
    <cfRule type="expression" dxfId="1" priority="2">
      <formula>B9&lt;&gt;""</formula>
    </cfRule>
  </conditionalFormatting>
  <conditionalFormatting sqref="B10">
    <cfRule type="expression" dxfId="0"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0"/>
  <sheetViews>
    <sheetView view="pageBreakPreview" zoomScale="85" zoomScaleNormal="85" zoomScaleSheetLayoutView="85" workbookViewId="0"/>
  </sheetViews>
  <sheetFormatPr defaultRowHeight="15.75" x14ac:dyDescent="0.15"/>
  <cols>
    <col min="1" max="1" width="9" style="30"/>
    <col min="2" max="3" width="5.625" style="30" customWidth="1"/>
    <col min="4" max="4" width="47.25" style="30" bestFit="1" customWidth="1"/>
    <col min="5" max="5" width="73.25" style="30" customWidth="1"/>
    <col min="6" max="6" width="53.25" style="30" customWidth="1"/>
    <col min="7" max="25" width="9" style="30" customWidth="1"/>
    <col min="26" max="16384" width="9" style="30"/>
  </cols>
  <sheetData>
    <row r="1" spans="2:25" ht="26.25" x14ac:dyDescent="0.15">
      <c r="B1" s="64"/>
      <c r="C1" s="64"/>
      <c r="D1" s="64"/>
      <c r="E1" s="64"/>
      <c r="F1" s="64"/>
      <c r="G1" s="64"/>
      <c r="H1" s="64"/>
      <c r="I1" s="64"/>
      <c r="J1" s="64"/>
      <c r="K1" s="64"/>
      <c r="L1" s="64"/>
      <c r="M1" s="64"/>
      <c r="N1" s="64"/>
      <c r="O1" s="64"/>
      <c r="P1" s="64"/>
      <c r="Q1" s="64"/>
      <c r="R1" s="64"/>
      <c r="S1" s="64"/>
      <c r="T1" s="64"/>
      <c r="U1" s="64"/>
      <c r="V1" s="64"/>
      <c r="W1" s="64"/>
      <c r="X1" s="64"/>
      <c r="Y1" s="64"/>
    </row>
    <row r="2" spans="2:25" ht="28.5" x14ac:dyDescent="0.15">
      <c r="B2" s="65" t="s">
        <v>271</v>
      </c>
    </row>
    <row r="4" spans="2:25" x14ac:dyDescent="0.15">
      <c r="C4" s="68" t="s">
        <v>282</v>
      </c>
      <c r="D4" s="68" t="s">
        <v>286</v>
      </c>
      <c r="E4" s="68" t="s">
        <v>283</v>
      </c>
      <c r="F4" s="68" t="s">
        <v>296</v>
      </c>
    </row>
    <row r="5" spans="2:25" ht="31.5" x14ac:dyDescent="0.15">
      <c r="C5" s="48">
        <v>1</v>
      </c>
      <c r="D5" s="56" t="s">
        <v>272</v>
      </c>
      <c r="E5" s="72" t="s">
        <v>285</v>
      </c>
      <c r="F5" s="56"/>
    </row>
    <row r="6" spans="2:25" ht="31.5" x14ac:dyDescent="0.15">
      <c r="C6" s="48">
        <v>2</v>
      </c>
      <c r="D6" s="71" t="s">
        <v>273</v>
      </c>
      <c r="E6" s="72" t="s">
        <v>288</v>
      </c>
      <c r="F6" s="56"/>
    </row>
    <row r="7" spans="2:25" ht="31.5" x14ac:dyDescent="0.15">
      <c r="C7" s="48">
        <v>3</v>
      </c>
      <c r="D7" s="56" t="s">
        <v>274</v>
      </c>
      <c r="E7" s="72" t="s">
        <v>281</v>
      </c>
      <c r="F7" s="56"/>
    </row>
    <row r="8" spans="2:25" ht="31.5" x14ac:dyDescent="0.15">
      <c r="C8" s="48">
        <v>4</v>
      </c>
      <c r="D8" s="71" t="s">
        <v>287</v>
      </c>
      <c r="E8" s="72" t="s">
        <v>289</v>
      </c>
      <c r="F8" s="56"/>
    </row>
    <row r="9" spans="2:25" ht="31.5" x14ac:dyDescent="0.15">
      <c r="C9" s="48">
        <v>5</v>
      </c>
      <c r="D9" s="56" t="s">
        <v>275</v>
      </c>
      <c r="E9" s="72" t="s">
        <v>281</v>
      </c>
      <c r="F9" s="56"/>
    </row>
    <row r="10" spans="2:25" ht="31.5" x14ac:dyDescent="0.15">
      <c r="C10" s="48">
        <v>6</v>
      </c>
      <c r="D10" s="56" t="s">
        <v>276</v>
      </c>
      <c r="E10" s="72" t="s">
        <v>281</v>
      </c>
      <c r="F10" s="56"/>
    </row>
    <row r="11" spans="2:25" ht="31.5" x14ac:dyDescent="0.15">
      <c r="C11" s="48">
        <v>7</v>
      </c>
      <c r="D11" s="56" t="s">
        <v>277</v>
      </c>
      <c r="E11" s="72" t="s">
        <v>281</v>
      </c>
      <c r="F11" s="56"/>
    </row>
    <row r="12" spans="2:25" ht="31.5" x14ac:dyDescent="0.15">
      <c r="C12" s="48">
        <v>8</v>
      </c>
      <c r="D12" s="56" t="s">
        <v>292</v>
      </c>
      <c r="E12" s="72" t="s">
        <v>290</v>
      </c>
      <c r="F12" s="56"/>
    </row>
    <row r="13" spans="2:25" ht="31.5" x14ac:dyDescent="0.15">
      <c r="C13" s="48">
        <v>9</v>
      </c>
      <c r="D13" s="71" t="s">
        <v>278</v>
      </c>
      <c r="E13" s="72" t="s">
        <v>291</v>
      </c>
      <c r="F13" s="56"/>
    </row>
    <row r="14" spans="2:25" ht="282" customHeight="1" x14ac:dyDescent="0.15">
      <c r="C14" s="48">
        <v>10</v>
      </c>
      <c r="D14" s="71" t="s">
        <v>412</v>
      </c>
      <c r="E14" s="72" t="s">
        <v>415</v>
      </c>
      <c r="F14" s="49" t="s">
        <v>293</v>
      </c>
    </row>
    <row r="15" spans="2:25" ht="106.5" customHeight="1" x14ac:dyDescent="0.15">
      <c r="C15" s="48">
        <v>11</v>
      </c>
      <c r="D15" s="71" t="s">
        <v>279</v>
      </c>
      <c r="E15" s="72" t="s">
        <v>413</v>
      </c>
      <c r="F15" s="49" t="s">
        <v>295</v>
      </c>
    </row>
    <row r="16" spans="2:25" ht="178.5" customHeight="1" x14ac:dyDescent="0.15">
      <c r="C16" s="48">
        <v>12</v>
      </c>
      <c r="D16" s="71" t="s">
        <v>280</v>
      </c>
      <c r="E16" s="72" t="s">
        <v>414</v>
      </c>
      <c r="F16" s="49" t="s">
        <v>294</v>
      </c>
    </row>
    <row r="17" spans="2:6" ht="31.5" x14ac:dyDescent="0.15">
      <c r="C17" s="48">
        <v>13</v>
      </c>
      <c r="D17" s="70" t="s">
        <v>284</v>
      </c>
      <c r="E17" s="72" t="s">
        <v>281</v>
      </c>
      <c r="F17" s="56"/>
    </row>
    <row r="20" spans="2:6" ht="28.5" x14ac:dyDescent="0.15">
      <c r="B20" s="64" t="s">
        <v>216</v>
      </c>
    </row>
  </sheetData>
  <phoneticPr fontId="4"/>
  <pageMargins left="0.7" right="0.7" top="0.75" bottom="0.75" header="0.3" footer="0.3"/>
  <pageSetup paperSize="9" scale="4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51"/>
  <sheetViews>
    <sheetView view="pageBreakPreview" zoomScale="85" zoomScaleNormal="85" zoomScaleSheetLayoutView="85" workbookViewId="0">
      <selection activeCell="H28" sqref="H28"/>
    </sheetView>
  </sheetViews>
  <sheetFormatPr defaultRowHeight="15.75" x14ac:dyDescent="0.15"/>
  <cols>
    <col min="1" max="1" width="9" style="30"/>
    <col min="2" max="3" width="5.625" style="30" customWidth="1"/>
    <col min="4" max="8" width="23.125" style="30" customWidth="1"/>
    <col min="9" max="44" width="5.625" style="30" customWidth="1"/>
    <col min="45" max="16384" width="9" style="30"/>
  </cols>
  <sheetData>
    <row r="1" spans="2:44" ht="26.25" x14ac:dyDescent="0.15">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row>
    <row r="2" spans="2:44" ht="28.5" x14ac:dyDescent="0.15">
      <c r="B2" s="65" t="s">
        <v>270</v>
      </c>
    </row>
    <row r="4" spans="2:44" ht="21" x14ac:dyDescent="0.15">
      <c r="C4" s="69" t="s">
        <v>229</v>
      </c>
    </row>
    <row r="6" spans="2:44" x14ac:dyDescent="0.15">
      <c r="D6" s="66" t="s">
        <v>250</v>
      </c>
    </row>
    <row r="7" spans="2:44" x14ac:dyDescent="0.15">
      <c r="D7" s="68" t="s">
        <v>217</v>
      </c>
      <c r="E7" s="68" t="s">
        <v>219</v>
      </c>
      <c r="F7" s="68" t="s">
        <v>220</v>
      </c>
    </row>
    <row r="8" spans="2:44" x14ac:dyDescent="0.15">
      <c r="D8" s="56" t="s">
        <v>221</v>
      </c>
      <c r="E8" s="56" t="s">
        <v>223</v>
      </c>
      <c r="F8" s="56" t="s">
        <v>224</v>
      </c>
    </row>
    <row r="9" spans="2:44" x14ac:dyDescent="0.15">
      <c r="D9" s="56" t="s">
        <v>222</v>
      </c>
      <c r="E9" s="56" t="s">
        <v>223</v>
      </c>
      <c r="F9" s="56" t="s">
        <v>224</v>
      </c>
    </row>
    <row r="11" spans="2:44" x14ac:dyDescent="0.15">
      <c r="D11" s="66" t="s">
        <v>251</v>
      </c>
    </row>
    <row r="12" spans="2:44" x14ac:dyDescent="0.15">
      <c r="D12" s="68" t="s">
        <v>217</v>
      </c>
      <c r="E12" s="68" t="s">
        <v>225</v>
      </c>
    </row>
    <row r="13" spans="2:44" x14ac:dyDescent="0.15">
      <c r="D13" s="56" t="s">
        <v>221</v>
      </c>
      <c r="E13" s="56" t="s">
        <v>227</v>
      </c>
    </row>
    <row r="14" spans="2:44" x14ac:dyDescent="0.15">
      <c r="D14" s="56" t="s">
        <v>222</v>
      </c>
      <c r="E14" s="56" t="s">
        <v>228</v>
      </c>
    </row>
    <row r="16" spans="2:44" ht="21" x14ac:dyDescent="0.15">
      <c r="C16" s="69" t="s">
        <v>230</v>
      </c>
    </row>
    <row r="18" spans="4:9" x14ac:dyDescent="0.15">
      <c r="D18" s="66" t="s">
        <v>252</v>
      </c>
    </row>
    <row r="19" spans="4:9" x14ac:dyDescent="0.15">
      <c r="D19" s="68" t="s">
        <v>231</v>
      </c>
      <c r="E19" s="68" t="s">
        <v>232</v>
      </c>
      <c r="F19" s="68" t="s">
        <v>233</v>
      </c>
      <c r="G19" s="68" t="s">
        <v>234</v>
      </c>
      <c r="H19" s="68" t="s">
        <v>235</v>
      </c>
    </row>
    <row r="20" spans="4:9" x14ac:dyDescent="0.15">
      <c r="D20" s="56" t="s">
        <v>237</v>
      </c>
      <c r="E20" s="56" t="s">
        <v>223</v>
      </c>
      <c r="F20" s="56" t="s">
        <v>246</v>
      </c>
      <c r="G20" s="56">
        <v>10</v>
      </c>
      <c r="H20" s="56">
        <v>20</v>
      </c>
    </row>
    <row r="21" spans="4:9" x14ac:dyDescent="0.15">
      <c r="D21" s="56" t="s">
        <v>239</v>
      </c>
      <c r="E21" s="56" t="s">
        <v>223</v>
      </c>
      <c r="F21" s="56" t="s">
        <v>246</v>
      </c>
      <c r="G21" s="56">
        <v>10</v>
      </c>
      <c r="H21" s="56">
        <v>20</v>
      </c>
      <c r="I21" s="30" t="s">
        <v>247</v>
      </c>
    </row>
    <row r="22" spans="4:9" x14ac:dyDescent="0.15">
      <c r="D22" s="56" t="s">
        <v>241</v>
      </c>
      <c r="E22" s="56" t="s">
        <v>223</v>
      </c>
      <c r="F22" s="56" t="s">
        <v>246</v>
      </c>
      <c r="G22" s="56">
        <v>10</v>
      </c>
      <c r="H22" s="56">
        <v>20</v>
      </c>
      <c r="I22" s="30" t="s">
        <v>248</v>
      </c>
    </row>
    <row r="23" spans="4:9" x14ac:dyDescent="0.15">
      <c r="D23" s="56" t="s">
        <v>243</v>
      </c>
      <c r="E23" s="56" t="s">
        <v>223</v>
      </c>
      <c r="F23" s="56" t="s">
        <v>246</v>
      </c>
      <c r="G23" s="56">
        <v>10</v>
      </c>
      <c r="H23" s="56">
        <v>20</v>
      </c>
      <c r="I23" s="30" t="s">
        <v>249</v>
      </c>
    </row>
    <row r="24" spans="4:9" x14ac:dyDescent="0.15">
      <c r="D24" s="56" t="s">
        <v>245</v>
      </c>
      <c r="E24" s="56" t="s">
        <v>223</v>
      </c>
      <c r="F24" s="56" t="s">
        <v>246</v>
      </c>
      <c r="G24" s="56">
        <v>10</v>
      </c>
      <c r="H24" s="56">
        <v>20</v>
      </c>
    </row>
    <row r="26" spans="4:9" x14ac:dyDescent="0.15">
      <c r="D26" s="66" t="s">
        <v>253</v>
      </c>
      <c r="G26" s="66" t="s">
        <v>262</v>
      </c>
    </row>
    <row r="27" spans="4:9" x14ac:dyDescent="0.15">
      <c r="D27" s="68" t="s">
        <v>231</v>
      </c>
      <c r="E27" s="68" t="s">
        <v>254</v>
      </c>
      <c r="G27" s="67" t="s">
        <v>259</v>
      </c>
      <c r="H27" s="67" t="s">
        <v>264</v>
      </c>
    </row>
    <row r="28" spans="4:9" x14ac:dyDescent="0.15">
      <c r="D28" s="56" t="s">
        <v>236</v>
      </c>
      <c r="E28" s="56" t="s">
        <v>226</v>
      </c>
      <c r="G28" s="56" t="s">
        <v>236</v>
      </c>
      <c r="H28" s="56" t="s">
        <v>218</v>
      </c>
    </row>
    <row r="29" spans="4:9" x14ac:dyDescent="0.15">
      <c r="D29" s="56" t="s">
        <v>236</v>
      </c>
      <c r="E29" s="56" t="s">
        <v>255</v>
      </c>
      <c r="G29" s="56" t="s">
        <v>236</v>
      </c>
      <c r="H29" s="56" t="s">
        <v>265</v>
      </c>
    </row>
    <row r="30" spans="4:9" x14ac:dyDescent="0.15">
      <c r="D30" s="56" t="s">
        <v>236</v>
      </c>
      <c r="E30" s="56" t="s">
        <v>256</v>
      </c>
      <c r="G30" s="56" t="s">
        <v>236</v>
      </c>
      <c r="H30" s="56" t="s">
        <v>266</v>
      </c>
    </row>
    <row r="31" spans="4:9" x14ac:dyDescent="0.15">
      <c r="D31" s="56" t="s">
        <v>236</v>
      </c>
      <c r="E31" s="56" t="s">
        <v>257</v>
      </c>
      <c r="G31" s="56" t="s">
        <v>236</v>
      </c>
      <c r="H31" s="56" t="s">
        <v>267</v>
      </c>
    </row>
    <row r="32" spans="4:9" x14ac:dyDescent="0.15">
      <c r="D32" s="56" t="s">
        <v>238</v>
      </c>
      <c r="E32" s="56" t="s">
        <v>226</v>
      </c>
      <c r="G32" s="56" t="s">
        <v>238</v>
      </c>
      <c r="H32" s="56" t="s">
        <v>264</v>
      </c>
    </row>
    <row r="33" spans="4:8" x14ac:dyDescent="0.15">
      <c r="D33" s="56" t="s">
        <v>240</v>
      </c>
      <c r="E33" s="56" t="s">
        <v>226</v>
      </c>
      <c r="G33" s="56" t="s">
        <v>238</v>
      </c>
      <c r="H33" s="56" t="s">
        <v>218</v>
      </c>
    </row>
    <row r="34" spans="4:8" x14ac:dyDescent="0.15">
      <c r="D34" s="56" t="s">
        <v>242</v>
      </c>
      <c r="E34" s="56" t="s">
        <v>226</v>
      </c>
      <c r="G34" s="56" t="s">
        <v>238</v>
      </c>
      <c r="H34" s="56" t="s">
        <v>265</v>
      </c>
    </row>
    <row r="35" spans="4:8" x14ac:dyDescent="0.15">
      <c r="D35" s="56" t="s">
        <v>244</v>
      </c>
      <c r="E35" s="56" t="s">
        <v>226</v>
      </c>
      <c r="G35" s="56" t="s">
        <v>238</v>
      </c>
      <c r="H35" s="56" t="s">
        <v>266</v>
      </c>
    </row>
    <row r="36" spans="4:8" x14ac:dyDescent="0.15">
      <c r="D36" s="56" t="s">
        <v>244</v>
      </c>
      <c r="E36" s="56" t="s">
        <v>255</v>
      </c>
      <c r="G36" s="56" t="s">
        <v>238</v>
      </c>
      <c r="H36" s="56" t="s">
        <v>267</v>
      </c>
    </row>
    <row r="37" spans="4:8" x14ac:dyDescent="0.15">
      <c r="D37" s="56" t="s">
        <v>244</v>
      </c>
      <c r="E37" s="56" t="s">
        <v>256</v>
      </c>
      <c r="G37" s="56" t="s">
        <v>240</v>
      </c>
      <c r="H37" s="56" t="s">
        <v>264</v>
      </c>
    </row>
    <row r="38" spans="4:8" x14ac:dyDescent="0.15">
      <c r="D38" s="56" t="s">
        <v>244</v>
      </c>
      <c r="E38" s="56" t="s">
        <v>257</v>
      </c>
      <c r="G38" s="56" t="s">
        <v>387</v>
      </c>
      <c r="H38" s="56" t="s">
        <v>264</v>
      </c>
    </row>
    <row r="39" spans="4:8" x14ac:dyDescent="0.15">
      <c r="G39" s="56" t="s">
        <v>244</v>
      </c>
      <c r="H39" s="56" t="s">
        <v>264</v>
      </c>
    </row>
    <row r="40" spans="4:8" x14ac:dyDescent="0.15">
      <c r="G40" s="56" t="s">
        <v>244</v>
      </c>
      <c r="H40" s="56" t="s">
        <v>218</v>
      </c>
    </row>
    <row r="41" spans="4:8" x14ac:dyDescent="0.15">
      <c r="G41" s="56" t="s">
        <v>244</v>
      </c>
      <c r="H41" s="56" t="s">
        <v>265</v>
      </c>
    </row>
    <row r="42" spans="4:8" x14ac:dyDescent="0.15">
      <c r="G42" s="56" t="s">
        <v>244</v>
      </c>
      <c r="H42" s="56" t="s">
        <v>266</v>
      </c>
    </row>
    <row r="43" spans="4:8" x14ac:dyDescent="0.15">
      <c r="G43" s="56" t="s">
        <v>244</v>
      </c>
      <c r="H43" s="56" t="s">
        <v>267</v>
      </c>
    </row>
    <row r="45" spans="4:8" x14ac:dyDescent="0.15">
      <c r="D45" s="66" t="s">
        <v>258</v>
      </c>
      <c r="G45" s="66" t="s">
        <v>263</v>
      </c>
    </row>
    <row r="46" spans="4:8" x14ac:dyDescent="0.15">
      <c r="D46" s="67" t="s">
        <v>259</v>
      </c>
      <c r="E46" s="67" t="s">
        <v>260</v>
      </c>
      <c r="G46" s="67" t="s">
        <v>259</v>
      </c>
      <c r="H46" s="67" t="s">
        <v>268</v>
      </c>
    </row>
    <row r="47" spans="4:8" x14ac:dyDescent="0.15">
      <c r="D47" s="56" t="s">
        <v>236</v>
      </c>
      <c r="E47" s="56" t="s">
        <v>261</v>
      </c>
      <c r="G47" s="56" t="s">
        <v>236</v>
      </c>
      <c r="H47" s="56" t="s">
        <v>269</v>
      </c>
    </row>
    <row r="48" spans="4:8" x14ac:dyDescent="0.15">
      <c r="D48" s="56" t="s">
        <v>238</v>
      </c>
      <c r="E48" s="56" t="s">
        <v>261</v>
      </c>
      <c r="G48" s="56" t="s">
        <v>238</v>
      </c>
      <c r="H48" s="56" t="s">
        <v>269</v>
      </c>
    </row>
    <row r="49" spans="4:8" x14ac:dyDescent="0.15">
      <c r="D49" s="56" t="s">
        <v>240</v>
      </c>
      <c r="E49" s="56" t="s">
        <v>261</v>
      </c>
      <c r="G49" s="56" t="s">
        <v>240</v>
      </c>
      <c r="H49" s="56" t="s">
        <v>392</v>
      </c>
    </row>
    <row r="50" spans="4:8" x14ac:dyDescent="0.15">
      <c r="D50" s="56" t="s">
        <v>242</v>
      </c>
      <c r="E50" s="56" t="s">
        <v>389</v>
      </c>
      <c r="G50" s="56" t="s">
        <v>242</v>
      </c>
      <c r="H50" s="56" t="s">
        <v>269</v>
      </c>
    </row>
    <row r="51" spans="4:8" x14ac:dyDescent="0.15">
      <c r="D51" s="56" t="s">
        <v>244</v>
      </c>
      <c r="E51" s="56" t="s">
        <v>261</v>
      </c>
      <c r="G51" s="56" t="s">
        <v>244</v>
      </c>
      <c r="H51" s="56" t="s">
        <v>269</v>
      </c>
    </row>
  </sheetData>
  <phoneticPr fontId="4"/>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3"/>
  <sheetViews>
    <sheetView topLeftCell="A24" zoomScale="70" zoomScaleNormal="70" workbookViewId="0">
      <selection activeCell="H38" sqref="H38"/>
    </sheetView>
  </sheetViews>
  <sheetFormatPr defaultRowHeight="15.75" x14ac:dyDescent="0.15"/>
  <cols>
    <col min="1" max="1" width="9" style="30"/>
    <col min="2" max="4" width="4.375" style="30" customWidth="1"/>
    <col min="5" max="6" width="9" style="30"/>
    <col min="7" max="7" width="52.875" style="30" customWidth="1"/>
    <col min="8" max="8" width="39.375" style="30" bestFit="1" customWidth="1"/>
    <col min="9" max="9" width="82.625" style="30" customWidth="1"/>
    <col min="10" max="16384" width="9" style="30"/>
  </cols>
  <sheetData>
    <row r="2" spans="2:9" x14ac:dyDescent="0.15">
      <c r="B2" s="150" t="s">
        <v>61</v>
      </c>
      <c r="C2" s="151"/>
      <c r="D2" s="151"/>
      <c r="E2" s="151"/>
      <c r="F2" s="151"/>
      <c r="G2" s="152"/>
      <c r="H2" s="46" t="s">
        <v>62</v>
      </c>
      <c r="I2" s="46" t="s">
        <v>63</v>
      </c>
    </row>
    <row r="3" spans="2:9" x14ac:dyDescent="0.15">
      <c r="B3" s="47" t="s">
        <v>64</v>
      </c>
      <c r="F3" s="57"/>
      <c r="H3" s="48" t="s">
        <v>65</v>
      </c>
      <c r="I3" s="49" t="s">
        <v>66</v>
      </c>
    </row>
    <row r="4" spans="2:9" x14ac:dyDescent="0.15">
      <c r="B4" s="50"/>
      <c r="C4" s="51" t="s">
        <v>67</v>
      </c>
      <c r="D4" s="52"/>
      <c r="E4" s="52"/>
      <c r="F4" s="52"/>
      <c r="G4" s="52"/>
      <c r="H4" s="48" t="s">
        <v>65</v>
      </c>
      <c r="I4" s="49"/>
    </row>
    <row r="5" spans="2:9" x14ac:dyDescent="0.15">
      <c r="B5" s="50"/>
      <c r="C5" s="50" t="s">
        <v>68</v>
      </c>
      <c r="F5" s="93"/>
      <c r="H5" s="53" t="s">
        <v>69</v>
      </c>
      <c r="I5" s="54" t="s">
        <v>70</v>
      </c>
    </row>
    <row r="6" spans="2:9" x14ac:dyDescent="0.15">
      <c r="B6" s="50"/>
      <c r="C6" s="50"/>
      <c r="D6" s="51" t="s">
        <v>71</v>
      </c>
      <c r="E6" s="52"/>
      <c r="F6" s="52"/>
      <c r="G6" s="52"/>
      <c r="H6" s="48" t="s">
        <v>65</v>
      </c>
      <c r="I6" s="49"/>
    </row>
    <row r="7" spans="2:9" x14ac:dyDescent="0.15">
      <c r="B7" s="50"/>
      <c r="C7" s="50"/>
      <c r="D7" s="51" t="s">
        <v>72</v>
      </c>
      <c r="E7" s="52"/>
      <c r="F7" s="52"/>
      <c r="G7" s="52"/>
      <c r="H7" s="48" t="s">
        <v>65</v>
      </c>
      <c r="I7" s="49"/>
    </row>
    <row r="8" spans="2:9" x14ac:dyDescent="0.15">
      <c r="B8" s="50"/>
      <c r="C8" s="87"/>
      <c r="D8" s="51" t="s">
        <v>73</v>
      </c>
      <c r="E8" s="52"/>
      <c r="F8" s="52"/>
      <c r="G8" s="52"/>
      <c r="H8" s="48" t="s">
        <v>65</v>
      </c>
      <c r="I8" s="49"/>
    </row>
    <row r="9" spans="2:9" x14ac:dyDescent="0.15">
      <c r="B9" s="50"/>
      <c r="C9" s="87"/>
      <c r="D9" s="51" t="s">
        <v>74</v>
      </c>
      <c r="E9" s="52"/>
      <c r="F9" s="52"/>
      <c r="G9" s="52"/>
      <c r="H9" s="48" t="s">
        <v>65</v>
      </c>
      <c r="I9" s="49"/>
    </row>
    <row r="10" spans="2:9" x14ac:dyDescent="0.15">
      <c r="B10" s="50"/>
      <c r="C10" s="55"/>
      <c r="D10" s="51" t="s">
        <v>421</v>
      </c>
      <c r="E10" s="88"/>
      <c r="F10" s="88"/>
      <c r="G10" s="89"/>
      <c r="H10" s="48" t="s">
        <v>65</v>
      </c>
      <c r="I10" s="49"/>
    </row>
    <row r="11" spans="2:9" x14ac:dyDescent="0.15">
      <c r="B11" s="50"/>
      <c r="C11" s="50" t="s">
        <v>75</v>
      </c>
      <c r="F11" s="93"/>
      <c r="H11" s="48" t="s">
        <v>65</v>
      </c>
      <c r="I11" s="49"/>
    </row>
    <row r="12" spans="2:9" x14ac:dyDescent="0.15">
      <c r="B12" s="50"/>
      <c r="C12" s="50"/>
      <c r="D12" s="51" t="s">
        <v>76</v>
      </c>
      <c r="E12" s="52"/>
      <c r="F12" s="52"/>
      <c r="G12" s="52"/>
      <c r="H12" s="48" t="s">
        <v>65</v>
      </c>
      <c r="I12" s="49"/>
    </row>
    <row r="13" spans="2:9" x14ac:dyDescent="0.15">
      <c r="B13" s="50"/>
      <c r="C13" s="50"/>
      <c r="D13" s="51" t="s">
        <v>77</v>
      </c>
      <c r="E13" s="52"/>
      <c r="F13" s="52"/>
      <c r="G13" s="52"/>
      <c r="H13" s="48" t="s">
        <v>65</v>
      </c>
      <c r="I13" s="49"/>
    </row>
    <row r="14" spans="2:9" x14ac:dyDescent="0.15">
      <c r="B14" s="50"/>
      <c r="C14" s="55"/>
      <c r="D14" s="51" t="s">
        <v>78</v>
      </c>
      <c r="E14" s="52"/>
      <c r="F14" s="52"/>
      <c r="G14" s="52"/>
      <c r="H14" s="48" t="s">
        <v>65</v>
      </c>
      <c r="I14" s="49"/>
    </row>
    <row r="15" spans="2:9" x14ac:dyDescent="0.15">
      <c r="B15" s="47" t="s">
        <v>79</v>
      </c>
      <c r="C15" s="57"/>
      <c r="F15" s="93"/>
      <c r="H15" s="48" t="s">
        <v>65</v>
      </c>
      <c r="I15" s="49"/>
    </row>
    <row r="16" spans="2:9" x14ac:dyDescent="0.15">
      <c r="B16" s="50"/>
      <c r="C16" s="95" t="s">
        <v>464</v>
      </c>
      <c r="D16" s="96"/>
      <c r="E16" s="96"/>
      <c r="F16" s="96"/>
      <c r="G16" s="97"/>
      <c r="H16" s="98" t="s">
        <v>65</v>
      </c>
      <c r="I16" s="99"/>
    </row>
    <row r="17" spans="2:9" x14ac:dyDescent="0.15">
      <c r="B17" s="50"/>
      <c r="C17" s="100" t="s">
        <v>80</v>
      </c>
      <c r="D17" s="101"/>
      <c r="E17" s="101"/>
      <c r="F17" s="101"/>
      <c r="G17" s="101"/>
      <c r="H17" s="98" t="s">
        <v>65</v>
      </c>
      <c r="I17" s="99" t="s">
        <v>81</v>
      </c>
    </row>
    <row r="18" spans="2:9" x14ac:dyDescent="0.15">
      <c r="B18" s="50"/>
      <c r="C18" s="102" t="s">
        <v>465</v>
      </c>
      <c r="D18" s="96"/>
      <c r="E18" s="96"/>
      <c r="F18" s="96"/>
      <c r="G18" s="96"/>
      <c r="H18" s="94" t="s">
        <v>471</v>
      </c>
      <c r="I18" s="99" t="s">
        <v>478</v>
      </c>
    </row>
    <row r="19" spans="2:9" x14ac:dyDescent="0.15">
      <c r="B19" s="50"/>
      <c r="C19" s="100"/>
      <c r="D19" s="102" t="s">
        <v>82</v>
      </c>
      <c r="E19" s="96"/>
      <c r="F19" s="103"/>
      <c r="G19" s="104"/>
      <c r="H19" s="98" t="s">
        <v>65</v>
      </c>
      <c r="I19" s="99"/>
    </row>
    <row r="20" spans="2:9" x14ac:dyDescent="0.15">
      <c r="B20" s="50"/>
      <c r="C20" s="100"/>
      <c r="D20" s="100"/>
      <c r="E20" s="95" t="s">
        <v>83</v>
      </c>
      <c r="F20" s="96"/>
      <c r="G20" s="96"/>
      <c r="H20" s="98" t="s">
        <v>65</v>
      </c>
      <c r="I20" s="99" t="s">
        <v>81</v>
      </c>
    </row>
    <row r="21" spans="2:9" x14ac:dyDescent="0.15">
      <c r="B21" s="50"/>
      <c r="C21" s="100"/>
      <c r="D21" s="100"/>
      <c r="E21" s="95" t="s">
        <v>84</v>
      </c>
      <c r="F21" s="96"/>
      <c r="G21" s="96"/>
      <c r="H21" s="98" t="s">
        <v>65</v>
      </c>
      <c r="I21" s="99"/>
    </row>
    <row r="22" spans="2:9" ht="47.25" x14ac:dyDescent="0.15">
      <c r="B22" s="50"/>
      <c r="C22" s="100"/>
      <c r="D22" s="100"/>
      <c r="E22" s="95" t="s">
        <v>85</v>
      </c>
      <c r="F22" s="96"/>
      <c r="G22" s="96"/>
      <c r="H22" s="94" t="s">
        <v>86</v>
      </c>
      <c r="I22" s="99" t="s">
        <v>87</v>
      </c>
    </row>
    <row r="23" spans="2:9" x14ac:dyDescent="0.15">
      <c r="B23" s="50"/>
      <c r="C23" s="100"/>
      <c r="D23" s="100"/>
      <c r="E23" s="95" t="s">
        <v>88</v>
      </c>
      <c r="F23" s="96"/>
      <c r="G23" s="96"/>
      <c r="H23" s="98" t="s">
        <v>65</v>
      </c>
      <c r="I23" s="99" t="s">
        <v>89</v>
      </c>
    </row>
    <row r="24" spans="2:9" x14ac:dyDescent="0.15">
      <c r="B24" s="50"/>
      <c r="C24" s="100"/>
      <c r="D24" s="100"/>
      <c r="E24" s="95" t="s">
        <v>90</v>
      </c>
      <c r="F24" s="96"/>
      <c r="G24" s="96"/>
      <c r="H24" s="94" t="s">
        <v>480</v>
      </c>
      <c r="I24" s="99" t="s">
        <v>91</v>
      </c>
    </row>
    <row r="25" spans="2:9" x14ac:dyDescent="0.15">
      <c r="B25" s="50"/>
      <c r="C25" s="100"/>
      <c r="D25" s="100"/>
      <c r="E25" s="95" t="s">
        <v>423</v>
      </c>
      <c r="F25" s="96"/>
      <c r="G25" s="96"/>
      <c r="H25" s="98" t="s">
        <v>65</v>
      </c>
      <c r="I25" s="99"/>
    </row>
    <row r="26" spans="2:9" x14ac:dyDescent="0.15">
      <c r="B26" s="50"/>
      <c r="C26" s="100"/>
      <c r="D26" s="100"/>
      <c r="E26" s="95" t="s">
        <v>424</v>
      </c>
      <c r="F26" s="96"/>
      <c r="G26" s="96"/>
      <c r="H26" s="94" t="s">
        <v>481</v>
      </c>
      <c r="I26" s="99"/>
    </row>
    <row r="27" spans="2:9" ht="47.25" x14ac:dyDescent="0.15">
      <c r="B27" s="50"/>
      <c r="C27" s="100"/>
      <c r="D27" s="100"/>
      <c r="E27" s="95" t="s">
        <v>92</v>
      </c>
      <c r="F27" s="96"/>
      <c r="G27" s="96"/>
      <c r="H27" s="98" t="s">
        <v>65</v>
      </c>
      <c r="I27" s="99" t="s">
        <v>93</v>
      </c>
    </row>
    <row r="28" spans="2:9" x14ac:dyDescent="0.15">
      <c r="B28" s="50"/>
      <c r="C28" s="100"/>
      <c r="D28" s="100"/>
      <c r="E28" s="95" t="s">
        <v>469</v>
      </c>
      <c r="F28" s="96"/>
      <c r="G28" s="96"/>
      <c r="H28" s="98" t="s">
        <v>65</v>
      </c>
      <c r="I28" s="99"/>
    </row>
    <row r="29" spans="2:9" x14ac:dyDescent="0.15">
      <c r="B29" s="50"/>
      <c r="C29" s="100"/>
      <c r="D29" s="100"/>
      <c r="E29" s="95" t="s">
        <v>425</v>
      </c>
      <c r="F29" s="96"/>
      <c r="G29" s="96"/>
      <c r="H29" s="94" t="s">
        <v>479</v>
      </c>
      <c r="I29" s="99"/>
    </row>
    <row r="30" spans="2:9" x14ac:dyDescent="0.15">
      <c r="B30" s="50"/>
      <c r="C30" s="100"/>
      <c r="D30" s="102" t="s">
        <v>94</v>
      </c>
      <c r="E30" s="96"/>
      <c r="F30" s="103"/>
      <c r="G30" s="104"/>
      <c r="H30" s="98" t="s">
        <v>65</v>
      </c>
      <c r="I30" s="99"/>
    </row>
    <row r="31" spans="2:9" x14ac:dyDescent="0.15">
      <c r="B31" s="50"/>
      <c r="C31" s="100"/>
      <c r="D31" s="100"/>
      <c r="E31" s="95" t="s">
        <v>95</v>
      </c>
      <c r="F31" s="96"/>
      <c r="G31" s="96"/>
      <c r="H31" s="98" t="s">
        <v>65</v>
      </c>
      <c r="I31" s="99" t="s">
        <v>81</v>
      </c>
    </row>
    <row r="32" spans="2:9" x14ac:dyDescent="0.15">
      <c r="B32" s="50"/>
      <c r="C32" s="100"/>
      <c r="D32" s="100"/>
      <c r="E32" s="95" t="s">
        <v>96</v>
      </c>
      <c r="F32" s="96"/>
      <c r="G32" s="96"/>
      <c r="H32" s="98" t="s">
        <v>65</v>
      </c>
      <c r="I32" s="99"/>
    </row>
    <row r="33" spans="2:9" x14ac:dyDescent="0.15">
      <c r="B33" s="50"/>
      <c r="C33" s="100"/>
      <c r="D33" s="100"/>
      <c r="E33" s="95" t="s">
        <v>97</v>
      </c>
      <c r="F33" s="96"/>
      <c r="G33" s="96"/>
      <c r="H33" s="98" t="s">
        <v>65</v>
      </c>
      <c r="I33" s="99"/>
    </row>
    <row r="34" spans="2:9" x14ac:dyDescent="0.15">
      <c r="B34" s="50"/>
      <c r="C34" s="100"/>
      <c r="D34" s="100"/>
      <c r="E34" s="95" t="s">
        <v>98</v>
      </c>
      <c r="F34" s="96"/>
      <c r="G34" s="96"/>
      <c r="H34" s="98" t="s">
        <v>65</v>
      </c>
      <c r="I34" s="99"/>
    </row>
    <row r="35" spans="2:9" x14ac:dyDescent="0.15">
      <c r="B35" s="50"/>
      <c r="C35" s="100"/>
      <c r="D35" s="102" t="s">
        <v>100</v>
      </c>
      <c r="E35" s="96"/>
      <c r="F35" s="96"/>
      <c r="G35" s="96"/>
      <c r="H35" s="98" t="s">
        <v>65</v>
      </c>
      <c r="I35" s="99"/>
    </row>
    <row r="36" spans="2:9" x14ac:dyDescent="0.15">
      <c r="B36" s="50"/>
      <c r="C36" s="100"/>
      <c r="D36" s="100"/>
      <c r="E36" s="95" t="s">
        <v>101</v>
      </c>
      <c r="F36" s="96"/>
      <c r="G36" s="96"/>
      <c r="H36" s="98" t="s">
        <v>65</v>
      </c>
      <c r="I36" s="99"/>
    </row>
    <row r="37" spans="2:9" x14ac:dyDescent="0.15">
      <c r="B37" s="50"/>
      <c r="C37" s="100"/>
      <c r="D37" s="100"/>
      <c r="E37" s="95" t="s">
        <v>102</v>
      </c>
      <c r="F37" s="96"/>
      <c r="G37" s="96"/>
      <c r="H37" s="98" t="s">
        <v>65</v>
      </c>
      <c r="I37" s="99"/>
    </row>
    <row r="38" spans="2:9" x14ac:dyDescent="0.15">
      <c r="B38" s="50"/>
      <c r="C38" s="100"/>
      <c r="D38" s="100"/>
      <c r="E38" s="95" t="s">
        <v>103</v>
      </c>
      <c r="F38" s="96"/>
      <c r="G38" s="104"/>
      <c r="H38" s="98" t="s">
        <v>65</v>
      </c>
      <c r="I38" s="99"/>
    </row>
    <row r="39" spans="2:9" x14ac:dyDescent="0.15">
      <c r="B39" s="50"/>
      <c r="C39" s="100"/>
      <c r="D39" s="100"/>
      <c r="E39" s="105" t="s">
        <v>104</v>
      </c>
      <c r="F39" s="96"/>
      <c r="G39" s="106"/>
      <c r="H39" s="98" t="s">
        <v>65</v>
      </c>
      <c r="I39" s="99"/>
    </row>
    <row r="40" spans="2:9" x14ac:dyDescent="0.15">
      <c r="B40" s="100"/>
      <c r="C40" s="108"/>
      <c r="D40" s="108"/>
      <c r="E40" s="95" t="s">
        <v>470</v>
      </c>
      <c r="F40" s="96"/>
      <c r="G40" s="96"/>
      <c r="H40" s="98" t="s">
        <v>65</v>
      </c>
      <c r="I40" s="99"/>
    </row>
    <row r="41" spans="2:9" x14ac:dyDescent="0.15">
      <c r="B41" s="100"/>
      <c r="C41" s="100"/>
      <c r="D41" s="108"/>
      <c r="E41" s="102" t="s">
        <v>482</v>
      </c>
      <c r="F41" s="96"/>
      <c r="G41" s="106"/>
      <c r="H41" s="109" t="s">
        <v>492</v>
      </c>
      <c r="I41" s="99"/>
    </row>
    <row r="42" spans="2:9" x14ac:dyDescent="0.15">
      <c r="B42" s="100"/>
      <c r="C42" s="100"/>
      <c r="D42" s="108"/>
      <c r="E42" s="108"/>
      <c r="F42" s="96" t="s">
        <v>483</v>
      </c>
      <c r="G42" s="106"/>
      <c r="H42" s="98" t="s">
        <v>65</v>
      </c>
      <c r="I42" s="99"/>
    </row>
    <row r="43" spans="2:9" x14ac:dyDescent="0.15">
      <c r="B43" s="100"/>
      <c r="C43" s="105"/>
      <c r="D43" s="107"/>
      <c r="E43" s="107"/>
      <c r="F43" s="96" t="s">
        <v>484</v>
      </c>
      <c r="G43" s="106"/>
      <c r="H43" s="98" t="s">
        <v>65</v>
      </c>
      <c r="I43" s="99"/>
    </row>
    <row r="44" spans="2:9" x14ac:dyDescent="0.15">
      <c r="B44" s="100"/>
      <c r="C44" s="102" t="s">
        <v>466</v>
      </c>
      <c r="D44" s="96"/>
      <c r="E44" s="96"/>
      <c r="F44" s="96"/>
      <c r="G44" s="96"/>
      <c r="H44" s="94" t="s">
        <v>474</v>
      </c>
      <c r="I44" s="99" t="s">
        <v>478</v>
      </c>
    </row>
    <row r="45" spans="2:9" x14ac:dyDescent="0.15">
      <c r="B45" s="100"/>
      <c r="C45" s="100"/>
      <c r="D45" s="102" t="s">
        <v>82</v>
      </c>
      <c r="E45" s="96"/>
      <c r="F45" s="103"/>
      <c r="G45" s="104"/>
      <c r="H45" s="98" t="s">
        <v>65</v>
      </c>
      <c r="I45" s="99"/>
    </row>
    <row r="46" spans="2:9" x14ac:dyDescent="0.15">
      <c r="B46" s="100"/>
      <c r="C46" s="100"/>
      <c r="D46" s="100"/>
      <c r="E46" s="95" t="s">
        <v>84</v>
      </c>
      <c r="F46" s="96"/>
      <c r="G46" s="96"/>
      <c r="H46" s="98" t="s">
        <v>65</v>
      </c>
      <c r="I46" s="99"/>
    </row>
    <row r="47" spans="2:9" x14ac:dyDescent="0.15">
      <c r="B47" s="100"/>
      <c r="C47" s="100"/>
      <c r="D47" s="102" t="s">
        <v>94</v>
      </c>
      <c r="E47" s="96"/>
      <c r="F47" s="103"/>
      <c r="G47" s="104"/>
      <c r="H47" s="98" t="s">
        <v>65</v>
      </c>
      <c r="I47" s="99"/>
    </row>
    <row r="48" spans="2:9" x14ac:dyDescent="0.15">
      <c r="B48" s="100"/>
      <c r="C48" s="100"/>
      <c r="D48" s="102" t="s">
        <v>100</v>
      </c>
      <c r="E48" s="96"/>
      <c r="F48" s="96"/>
      <c r="G48" s="96"/>
      <c r="H48" s="98" t="s">
        <v>65</v>
      </c>
      <c r="I48" s="99"/>
    </row>
    <row r="49" spans="2:9" x14ac:dyDescent="0.15">
      <c r="B49" s="100"/>
      <c r="C49" s="100"/>
      <c r="D49" s="100"/>
      <c r="E49" s="105" t="s">
        <v>105</v>
      </c>
      <c r="F49" s="96"/>
      <c r="G49" s="96"/>
      <c r="H49" s="98" t="s">
        <v>65</v>
      </c>
      <c r="I49" s="99"/>
    </row>
    <row r="50" spans="2:9" x14ac:dyDescent="0.15">
      <c r="B50" s="100"/>
      <c r="C50" s="108"/>
      <c r="D50" s="108"/>
      <c r="E50" s="95" t="s">
        <v>470</v>
      </c>
      <c r="F50" s="96"/>
      <c r="G50" s="96"/>
      <c r="H50" s="94" t="s">
        <v>477</v>
      </c>
      <c r="I50" s="99"/>
    </row>
    <row r="51" spans="2:9" x14ac:dyDescent="0.15">
      <c r="B51" s="100"/>
      <c r="C51" s="100"/>
      <c r="D51" s="108"/>
      <c r="E51" s="102" t="s">
        <v>482</v>
      </c>
      <c r="F51" s="96"/>
      <c r="G51" s="106"/>
      <c r="H51" s="109" t="s">
        <v>493</v>
      </c>
      <c r="I51" s="99"/>
    </row>
    <row r="52" spans="2:9" x14ac:dyDescent="0.15">
      <c r="B52" s="100"/>
      <c r="C52" s="100"/>
      <c r="D52" s="100"/>
      <c r="E52" s="108"/>
      <c r="F52" s="96" t="s">
        <v>483</v>
      </c>
      <c r="G52" s="106"/>
      <c r="H52" s="98" t="s">
        <v>65</v>
      </c>
      <c r="I52" s="99"/>
    </row>
    <row r="53" spans="2:9" x14ac:dyDescent="0.15">
      <c r="B53" s="100"/>
      <c r="C53" s="100"/>
      <c r="D53" s="100"/>
      <c r="E53" s="107"/>
      <c r="F53" s="96" t="s">
        <v>485</v>
      </c>
      <c r="G53" s="106"/>
      <c r="H53" s="98" t="s">
        <v>65</v>
      </c>
      <c r="I53" s="99"/>
    </row>
    <row r="54" spans="2:9" x14ac:dyDescent="0.15">
      <c r="B54" s="100"/>
      <c r="C54" s="102" t="s">
        <v>467</v>
      </c>
      <c r="D54" s="96"/>
      <c r="E54" s="96"/>
      <c r="F54" s="96"/>
      <c r="G54" s="96"/>
      <c r="H54" s="94" t="s">
        <v>472</v>
      </c>
      <c r="I54" s="99" t="s">
        <v>478</v>
      </c>
    </row>
    <row r="55" spans="2:9" x14ac:dyDescent="0.15">
      <c r="B55" s="100"/>
      <c r="C55" s="100"/>
      <c r="D55" s="102" t="s">
        <v>82</v>
      </c>
      <c r="E55" s="96"/>
      <c r="F55" s="103"/>
      <c r="G55" s="104"/>
      <c r="H55" s="98" t="s">
        <v>65</v>
      </c>
      <c r="I55" s="99"/>
    </row>
    <row r="56" spans="2:9" x14ac:dyDescent="0.15">
      <c r="B56" s="100"/>
      <c r="C56" s="100"/>
      <c r="D56" s="100"/>
      <c r="E56" s="95" t="s">
        <v>84</v>
      </c>
      <c r="F56" s="96"/>
      <c r="G56" s="96"/>
      <c r="H56" s="98" t="s">
        <v>65</v>
      </c>
      <c r="I56" s="99"/>
    </row>
    <row r="57" spans="2:9" x14ac:dyDescent="0.15">
      <c r="B57" s="100"/>
      <c r="C57" s="100"/>
      <c r="D57" s="100"/>
      <c r="E57" s="95" t="s">
        <v>85</v>
      </c>
      <c r="F57" s="96"/>
      <c r="G57" s="96"/>
      <c r="H57" s="98" t="s">
        <v>65</v>
      </c>
      <c r="I57" s="99"/>
    </row>
    <row r="58" spans="2:9" x14ac:dyDescent="0.15">
      <c r="B58" s="100"/>
      <c r="C58" s="100"/>
      <c r="D58" s="100"/>
      <c r="E58" s="95" t="s">
        <v>469</v>
      </c>
      <c r="F58" s="96"/>
      <c r="G58" s="96"/>
      <c r="H58" s="98" t="s">
        <v>65</v>
      </c>
      <c r="I58" s="99"/>
    </row>
    <row r="59" spans="2:9" x14ac:dyDescent="0.15">
      <c r="B59" s="100"/>
      <c r="C59" s="100"/>
      <c r="D59" s="102" t="s">
        <v>94</v>
      </c>
      <c r="E59" s="106"/>
      <c r="F59" s="103"/>
      <c r="G59" s="104"/>
      <c r="H59" s="98" t="s">
        <v>65</v>
      </c>
      <c r="I59" s="99"/>
    </row>
    <row r="60" spans="2:9" x14ac:dyDescent="0.15">
      <c r="B60" s="100"/>
      <c r="C60" s="100"/>
      <c r="D60" s="102" t="s">
        <v>100</v>
      </c>
      <c r="E60" s="96"/>
      <c r="F60" s="96"/>
      <c r="G60" s="96"/>
      <c r="H60" s="98" t="s">
        <v>65</v>
      </c>
      <c r="I60" s="99"/>
    </row>
    <row r="61" spans="2:9" x14ac:dyDescent="0.15">
      <c r="B61" s="100"/>
      <c r="C61" s="100"/>
      <c r="D61" s="100"/>
      <c r="E61" s="95" t="s">
        <v>103</v>
      </c>
      <c r="F61" s="96"/>
      <c r="G61" s="104"/>
      <c r="H61" s="98" t="s">
        <v>65</v>
      </c>
      <c r="I61" s="99"/>
    </row>
    <row r="62" spans="2:9" x14ac:dyDescent="0.15">
      <c r="B62" s="100"/>
      <c r="C62" s="100"/>
      <c r="D62" s="108"/>
      <c r="E62" s="102" t="s">
        <v>482</v>
      </c>
      <c r="F62" s="96"/>
      <c r="G62" s="106"/>
      <c r="H62" s="109" t="s">
        <v>491</v>
      </c>
      <c r="I62" s="99"/>
    </row>
    <row r="63" spans="2:9" x14ac:dyDescent="0.15">
      <c r="B63" s="100"/>
      <c r="C63" s="100"/>
      <c r="D63" s="100"/>
      <c r="E63" s="107"/>
      <c r="F63" s="96" t="s">
        <v>484</v>
      </c>
      <c r="G63" s="106"/>
      <c r="H63" s="98" t="s">
        <v>65</v>
      </c>
      <c r="I63" s="99"/>
    </row>
    <row r="64" spans="2:9" x14ac:dyDescent="0.15">
      <c r="B64" s="100"/>
      <c r="C64" s="102" t="s">
        <v>468</v>
      </c>
      <c r="D64" s="96"/>
      <c r="E64" s="96"/>
      <c r="F64" s="96"/>
      <c r="G64" s="96"/>
      <c r="H64" s="94" t="s">
        <v>473</v>
      </c>
      <c r="I64" s="99" t="s">
        <v>478</v>
      </c>
    </row>
    <row r="65" spans="2:9" x14ac:dyDescent="0.15">
      <c r="B65" s="100"/>
      <c r="C65" s="100"/>
      <c r="D65" s="102" t="s">
        <v>82</v>
      </c>
      <c r="E65" s="96"/>
      <c r="F65" s="103"/>
      <c r="G65" s="104"/>
      <c r="H65" s="98" t="s">
        <v>65</v>
      </c>
      <c r="I65" s="99"/>
    </row>
    <row r="66" spans="2:9" x14ac:dyDescent="0.15">
      <c r="B66" s="100"/>
      <c r="C66" s="100"/>
      <c r="D66" s="100"/>
      <c r="E66" s="95" t="s">
        <v>84</v>
      </c>
      <c r="F66" s="96"/>
      <c r="G66" s="96"/>
      <c r="H66" s="98" t="s">
        <v>65</v>
      </c>
      <c r="I66" s="99"/>
    </row>
    <row r="67" spans="2:9" x14ac:dyDescent="0.15">
      <c r="B67" s="100"/>
      <c r="C67" s="100"/>
      <c r="D67" s="100"/>
      <c r="E67" s="95" t="s">
        <v>85</v>
      </c>
      <c r="F67" s="96"/>
      <c r="G67" s="96"/>
      <c r="H67" s="98" t="s">
        <v>65</v>
      </c>
      <c r="I67" s="99"/>
    </row>
    <row r="68" spans="2:9" x14ac:dyDescent="0.15">
      <c r="B68" s="100"/>
      <c r="C68" s="100"/>
      <c r="D68" s="100"/>
      <c r="E68" s="95" t="s">
        <v>469</v>
      </c>
      <c r="F68" s="96"/>
      <c r="G68" s="96"/>
      <c r="H68" s="98" t="s">
        <v>65</v>
      </c>
      <c r="I68" s="99"/>
    </row>
    <row r="69" spans="2:9" x14ac:dyDescent="0.15">
      <c r="B69" s="100"/>
      <c r="C69" s="100"/>
      <c r="D69" s="102" t="s">
        <v>94</v>
      </c>
      <c r="E69" s="106"/>
      <c r="F69" s="103"/>
      <c r="G69" s="104"/>
      <c r="H69" s="98" t="s">
        <v>65</v>
      </c>
      <c r="I69" s="99"/>
    </row>
    <row r="70" spans="2:9" ht="31.5" x14ac:dyDescent="0.15">
      <c r="B70" s="100"/>
      <c r="C70" s="100"/>
      <c r="D70" s="100"/>
      <c r="E70" s="95" t="s">
        <v>475</v>
      </c>
      <c r="F70" s="96"/>
      <c r="G70" s="97"/>
      <c r="H70" s="98" t="s">
        <v>65</v>
      </c>
      <c r="I70" s="99" t="s">
        <v>99</v>
      </c>
    </row>
    <row r="71" spans="2:9" x14ac:dyDescent="0.15">
      <c r="B71" s="100"/>
      <c r="C71" s="100"/>
      <c r="D71" s="102" t="s">
        <v>100</v>
      </c>
      <c r="E71" s="96"/>
      <c r="F71" s="96"/>
      <c r="G71" s="96"/>
      <c r="H71" s="98" t="s">
        <v>65</v>
      </c>
      <c r="I71" s="99"/>
    </row>
    <row r="72" spans="2:9" x14ac:dyDescent="0.15">
      <c r="B72" s="100"/>
      <c r="C72" s="108"/>
      <c r="D72" s="100"/>
      <c r="E72" s="95" t="s">
        <v>103</v>
      </c>
      <c r="F72" s="96"/>
      <c r="G72" s="104"/>
      <c r="H72" s="98" t="s">
        <v>65</v>
      </c>
      <c r="I72" s="99"/>
    </row>
    <row r="73" spans="2:9" x14ac:dyDescent="0.15">
      <c r="B73" s="100"/>
      <c r="C73" s="108"/>
      <c r="D73" s="108"/>
      <c r="E73" s="102" t="s">
        <v>482</v>
      </c>
      <c r="F73" s="96"/>
      <c r="G73" s="106"/>
      <c r="H73" s="98" t="s">
        <v>65</v>
      </c>
      <c r="I73" s="99" t="s">
        <v>494</v>
      </c>
    </row>
    <row r="74" spans="2:9" x14ac:dyDescent="0.15">
      <c r="B74" s="100"/>
      <c r="C74" s="107"/>
      <c r="D74" s="100"/>
      <c r="E74" s="107"/>
      <c r="F74" s="96" t="s">
        <v>484</v>
      </c>
      <c r="G74" s="106"/>
      <c r="H74" s="98" t="s">
        <v>65</v>
      </c>
      <c r="I74" s="99"/>
    </row>
    <row r="75" spans="2:9" x14ac:dyDescent="0.15">
      <c r="B75" s="102" t="s">
        <v>106</v>
      </c>
      <c r="C75" s="104"/>
      <c r="D75" s="106"/>
      <c r="E75" s="106"/>
      <c r="F75" s="106"/>
      <c r="G75" s="106"/>
      <c r="H75" s="98" t="s">
        <v>65</v>
      </c>
      <c r="I75" s="99"/>
    </row>
    <row r="76" spans="2:9" x14ac:dyDescent="0.15">
      <c r="B76" s="100"/>
      <c r="C76" s="95" t="s">
        <v>476</v>
      </c>
      <c r="D76" s="96"/>
      <c r="E76" s="96"/>
      <c r="F76" s="96"/>
      <c r="G76" s="97"/>
      <c r="H76" s="98" t="s">
        <v>65</v>
      </c>
      <c r="I76" s="99"/>
    </row>
    <row r="77" spans="2:9" x14ac:dyDescent="0.15">
      <c r="B77" s="100"/>
      <c r="C77" s="100" t="s">
        <v>107</v>
      </c>
      <c r="D77" s="104"/>
      <c r="E77" s="104"/>
      <c r="F77" s="103"/>
      <c r="G77" s="104"/>
      <c r="H77" s="98" t="s">
        <v>65</v>
      </c>
      <c r="I77" s="99"/>
    </row>
    <row r="78" spans="2:9" x14ac:dyDescent="0.15">
      <c r="B78" s="100"/>
      <c r="C78" s="100"/>
      <c r="D78" s="95" t="s">
        <v>426</v>
      </c>
      <c r="E78" s="96"/>
      <c r="F78" s="96"/>
      <c r="G78" s="96"/>
      <c r="H78" s="94" t="s">
        <v>108</v>
      </c>
      <c r="I78" s="99"/>
    </row>
    <row r="79" spans="2:9" x14ac:dyDescent="0.15">
      <c r="B79" s="100"/>
      <c r="C79" s="100"/>
      <c r="D79" s="102" t="s">
        <v>427</v>
      </c>
      <c r="E79" s="104"/>
      <c r="F79" s="103"/>
      <c r="G79" s="104"/>
      <c r="H79" s="94" t="s">
        <v>109</v>
      </c>
      <c r="I79" s="99"/>
    </row>
    <row r="80" spans="2:9" x14ac:dyDescent="0.15">
      <c r="B80" s="100"/>
      <c r="C80" s="100"/>
      <c r="D80" s="100"/>
      <c r="E80" s="95" t="s">
        <v>428</v>
      </c>
      <c r="F80" s="96"/>
      <c r="G80" s="96"/>
      <c r="H80" s="98" t="s">
        <v>65</v>
      </c>
      <c r="I80" s="99"/>
    </row>
    <row r="81" spans="2:9" x14ac:dyDescent="0.15">
      <c r="B81" s="100"/>
      <c r="C81" s="100"/>
      <c r="D81" s="100"/>
      <c r="E81" s="95" t="s">
        <v>429</v>
      </c>
      <c r="F81" s="96"/>
      <c r="G81" s="96"/>
      <c r="H81" s="98" t="s">
        <v>65</v>
      </c>
      <c r="I81" s="99"/>
    </row>
    <row r="82" spans="2:9" x14ac:dyDescent="0.15">
      <c r="B82" s="105"/>
      <c r="C82" s="105"/>
      <c r="D82" s="107"/>
      <c r="E82" s="95" t="s">
        <v>430</v>
      </c>
      <c r="F82" s="96"/>
      <c r="G82" s="97"/>
      <c r="H82" s="98" t="s">
        <v>65</v>
      </c>
      <c r="I82" s="99"/>
    </row>
    <row r="83" spans="2:9" x14ac:dyDescent="0.15">
      <c r="B83" s="102" t="s">
        <v>486</v>
      </c>
      <c r="C83" s="106"/>
      <c r="D83" s="106"/>
      <c r="E83" s="106"/>
      <c r="F83" s="106"/>
      <c r="G83" s="110"/>
      <c r="H83" s="98" t="s">
        <v>65</v>
      </c>
      <c r="I83" s="99"/>
    </row>
    <row r="84" spans="2:9" x14ac:dyDescent="0.15">
      <c r="B84" s="100"/>
      <c r="C84" s="102" t="s">
        <v>487</v>
      </c>
      <c r="D84" s="106"/>
      <c r="E84" s="106"/>
      <c r="F84" s="106"/>
      <c r="G84" s="110"/>
      <c r="H84" s="98" t="s">
        <v>65</v>
      </c>
      <c r="I84" s="99"/>
    </row>
    <row r="85" spans="2:9" x14ac:dyDescent="0.15">
      <c r="B85" s="100"/>
      <c r="C85" s="100"/>
      <c r="D85" s="95" t="s">
        <v>488</v>
      </c>
      <c r="E85" s="96"/>
      <c r="F85" s="96"/>
      <c r="G85" s="97"/>
      <c r="H85" s="98" t="s">
        <v>65</v>
      </c>
      <c r="I85" s="99"/>
    </row>
    <row r="86" spans="2:9" x14ac:dyDescent="0.15">
      <c r="B86" s="100"/>
      <c r="C86" s="100"/>
      <c r="D86" s="95" t="s">
        <v>489</v>
      </c>
      <c r="E86" s="96"/>
      <c r="F86" s="96"/>
      <c r="G86" s="97"/>
      <c r="H86" s="98" t="s">
        <v>65</v>
      </c>
      <c r="I86" s="99"/>
    </row>
    <row r="87" spans="2:9" x14ac:dyDescent="0.15">
      <c r="B87" s="105"/>
      <c r="C87" s="105"/>
      <c r="D87" s="95" t="s">
        <v>490</v>
      </c>
      <c r="E87" s="96"/>
      <c r="F87" s="96"/>
      <c r="G87" s="97"/>
      <c r="H87" s="98" t="s">
        <v>65</v>
      </c>
      <c r="I87" s="99"/>
    </row>
    <row r="88" spans="2:9" x14ac:dyDescent="0.15">
      <c r="B88" s="104"/>
      <c r="C88" s="104"/>
      <c r="D88" s="104"/>
      <c r="E88" s="104"/>
      <c r="F88" s="103"/>
      <c r="G88" s="104"/>
      <c r="H88" s="104"/>
      <c r="I88" s="104"/>
    </row>
    <row r="89" spans="2:9" x14ac:dyDescent="0.15">
      <c r="B89" s="104"/>
      <c r="C89" s="104"/>
      <c r="D89" s="104"/>
      <c r="E89" s="104"/>
      <c r="F89" s="103"/>
      <c r="G89" s="104"/>
      <c r="H89" s="104"/>
      <c r="I89" s="104"/>
    </row>
    <row r="90" spans="2:9" x14ac:dyDescent="0.15">
      <c r="B90" s="104"/>
      <c r="C90" s="104"/>
      <c r="D90" s="104"/>
      <c r="E90" s="104"/>
      <c r="F90" s="103"/>
      <c r="G90" s="104"/>
      <c r="H90" s="104"/>
      <c r="I90" s="104"/>
    </row>
    <row r="91" spans="2:9" x14ac:dyDescent="0.15">
      <c r="F91" s="93"/>
    </row>
    <row r="92" spans="2:9" x14ac:dyDescent="0.15">
      <c r="F92" s="93"/>
    </row>
    <row r="93" spans="2:9" x14ac:dyDescent="0.15">
      <c r="F93" s="93"/>
    </row>
  </sheetData>
  <mergeCells count="1">
    <mergeCell ref="B2:G2"/>
  </mergeCells>
  <phoneticPr fontId="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zoomScale="85" zoomScaleNormal="85" workbookViewId="0"/>
  </sheetViews>
  <sheetFormatPr defaultRowHeight="15.75" x14ac:dyDescent="0.15"/>
  <cols>
    <col min="1" max="1" width="17.75" style="114" bestFit="1" customWidth="1"/>
    <col min="2" max="2" width="45" style="114" customWidth="1"/>
    <col min="3" max="4" width="14.125" style="114" bestFit="1" customWidth="1"/>
    <col min="5" max="5" width="27.25" style="114" bestFit="1" customWidth="1"/>
    <col min="6" max="6" width="21.75" style="114" bestFit="1" customWidth="1"/>
    <col min="7" max="7" width="9.625" style="114" bestFit="1" customWidth="1"/>
    <col min="8" max="8" width="11.125" style="114" bestFit="1" customWidth="1"/>
    <col min="9" max="10" width="11.625" style="114" bestFit="1" customWidth="1"/>
    <col min="11" max="11" width="21.375" style="114" bestFit="1" customWidth="1"/>
    <col min="12" max="12" width="29.125" style="114" bestFit="1" customWidth="1"/>
    <col min="13" max="14" width="28.25" style="114" bestFit="1" customWidth="1"/>
    <col min="15" max="15" width="27.5" style="114" bestFit="1" customWidth="1"/>
    <col min="16" max="16" width="23.75" style="114" bestFit="1" customWidth="1"/>
    <col min="17" max="17" width="36.75" style="114" bestFit="1" customWidth="1"/>
    <col min="18" max="18" width="20.625" style="114" bestFit="1" customWidth="1"/>
    <col min="19" max="19" width="32" style="114" bestFit="1" customWidth="1"/>
    <col min="20" max="20" width="31.5" style="114" bestFit="1" customWidth="1"/>
    <col min="21" max="21" width="20.75" style="114" bestFit="1" customWidth="1"/>
    <col min="22" max="22" width="20.625" style="114" bestFit="1" customWidth="1"/>
    <col min="23" max="23" width="22.75" style="114" bestFit="1" customWidth="1"/>
    <col min="24" max="24" width="25.25" style="114" bestFit="1" customWidth="1"/>
    <col min="25" max="25" width="11.75" style="114" bestFit="1" customWidth="1"/>
    <col min="26" max="16384" width="9" style="114"/>
  </cols>
  <sheetData>
    <row r="1" spans="1:20" x14ac:dyDescent="0.15">
      <c r="B1" s="114" t="s">
        <v>495</v>
      </c>
    </row>
    <row r="2" spans="1:20" x14ac:dyDescent="0.15">
      <c r="C2" s="132" t="s">
        <v>597</v>
      </c>
      <c r="D2" s="149"/>
      <c r="E2" s="149"/>
      <c r="F2" s="132" t="s">
        <v>596</v>
      </c>
      <c r="G2" s="149"/>
      <c r="H2" s="149"/>
      <c r="I2" s="149"/>
      <c r="J2" s="149"/>
      <c r="K2" s="149"/>
      <c r="L2" s="149"/>
      <c r="M2" s="153" t="s">
        <v>496</v>
      </c>
      <c r="N2" s="154"/>
      <c r="O2" s="155"/>
      <c r="P2" s="156" t="s">
        <v>513</v>
      </c>
      <c r="Q2" s="157"/>
      <c r="R2" s="157"/>
      <c r="S2" s="157"/>
      <c r="T2" s="158"/>
    </row>
    <row r="3" spans="1:20" ht="126" x14ac:dyDescent="0.15">
      <c r="C3" s="138" t="s">
        <v>497</v>
      </c>
      <c r="D3" s="128" t="s">
        <v>498</v>
      </c>
      <c r="E3" s="128" t="s">
        <v>512</v>
      </c>
      <c r="F3" s="148" t="s">
        <v>499</v>
      </c>
      <c r="G3" s="148" t="s">
        <v>550</v>
      </c>
      <c r="H3" s="148" t="s">
        <v>595</v>
      </c>
      <c r="I3" s="147" t="s">
        <v>549</v>
      </c>
      <c r="J3" s="147" t="s">
        <v>548</v>
      </c>
      <c r="K3" s="146" t="s">
        <v>500</v>
      </c>
      <c r="L3" s="145" t="s">
        <v>515</v>
      </c>
      <c r="M3" s="136" t="s">
        <v>550</v>
      </c>
      <c r="N3" s="136" t="s">
        <v>594</v>
      </c>
      <c r="O3" s="136" t="s">
        <v>593</v>
      </c>
      <c r="P3" s="144" t="s">
        <v>526</v>
      </c>
      <c r="Q3" s="121" t="s">
        <v>530</v>
      </c>
      <c r="R3" s="144" t="s">
        <v>592</v>
      </c>
      <c r="S3" s="121" t="s">
        <v>531</v>
      </c>
      <c r="T3" s="143" t="s">
        <v>591</v>
      </c>
    </row>
    <row r="4" spans="1:20" x14ac:dyDescent="0.15">
      <c r="A4" s="117" t="s">
        <v>566</v>
      </c>
      <c r="B4" s="133" t="s">
        <v>590</v>
      </c>
      <c r="C4" s="127" t="s">
        <v>584</v>
      </c>
      <c r="D4" s="128" t="s">
        <v>501</v>
      </c>
      <c r="E4" s="132" t="s">
        <v>589</v>
      </c>
      <c r="F4" s="126" t="s">
        <v>584</v>
      </c>
      <c r="G4" s="142" t="s">
        <v>584</v>
      </c>
      <c r="H4" s="142" t="s">
        <v>584</v>
      </c>
      <c r="I4" s="126" t="s">
        <v>584</v>
      </c>
      <c r="J4" s="126" t="s">
        <v>584</v>
      </c>
      <c r="K4" s="131" t="s">
        <v>580</v>
      </c>
      <c r="L4" s="130" t="s">
        <v>588</v>
      </c>
      <c r="M4" s="129" t="s">
        <v>580</v>
      </c>
      <c r="N4" s="129" t="s">
        <v>580</v>
      </c>
      <c r="O4" s="129" t="s">
        <v>580</v>
      </c>
      <c r="P4" s="126" t="s">
        <v>584</v>
      </c>
      <c r="Q4" s="126" t="s">
        <v>587</v>
      </c>
      <c r="R4" s="127" t="s">
        <v>514</v>
      </c>
      <c r="S4" s="126" t="s">
        <v>587</v>
      </c>
      <c r="T4" s="136" t="s">
        <v>579</v>
      </c>
    </row>
    <row r="5" spans="1:20" x14ac:dyDescent="0.15">
      <c r="A5" s="117" t="s">
        <v>566</v>
      </c>
      <c r="B5" s="133" t="s">
        <v>502</v>
      </c>
      <c r="C5" s="127" t="s">
        <v>584</v>
      </c>
      <c r="D5" s="128" t="s">
        <v>501</v>
      </c>
      <c r="E5" s="132" t="s">
        <v>589</v>
      </c>
      <c r="F5" s="126" t="s">
        <v>584</v>
      </c>
      <c r="G5" s="142" t="s">
        <v>584</v>
      </c>
      <c r="H5" s="142" t="s">
        <v>584</v>
      </c>
      <c r="I5" s="126" t="s">
        <v>584</v>
      </c>
      <c r="J5" s="126" t="s">
        <v>584</v>
      </c>
      <c r="K5" s="131" t="s">
        <v>580</v>
      </c>
      <c r="L5" s="130" t="s">
        <v>588</v>
      </c>
      <c r="M5" s="129" t="s">
        <v>580</v>
      </c>
      <c r="N5" s="129" t="s">
        <v>580</v>
      </c>
      <c r="O5" s="129" t="s">
        <v>580</v>
      </c>
      <c r="P5" s="126" t="s">
        <v>584</v>
      </c>
      <c r="Q5" s="126" t="s">
        <v>587</v>
      </c>
      <c r="R5" s="127" t="s">
        <v>514</v>
      </c>
      <c r="S5" s="126" t="s">
        <v>587</v>
      </c>
      <c r="T5" s="136" t="s">
        <v>579</v>
      </c>
    </row>
    <row r="6" spans="1:20" x14ac:dyDescent="0.15">
      <c r="A6" s="117" t="s">
        <v>566</v>
      </c>
      <c r="B6" s="133" t="s">
        <v>503</v>
      </c>
      <c r="C6" s="128" t="s">
        <v>579</v>
      </c>
      <c r="D6" s="128" t="s">
        <v>586</v>
      </c>
      <c r="E6" s="132" t="s">
        <v>585</v>
      </c>
      <c r="F6" s="141" t="s">
        <v>579</v>
      </c>
      <c r="G6" s="141" t="s">
        <v>579</v>
      </c>
      <c r="H6" s="141" t="s">
        <v>579</v>
      </c>
      <c r="I6" s="126" t="s">
        <v>584</v>
      </c>
      <c r="J6" s="126" t="s">
        <v>584</v>
      </c>
      <c r="K6" s="135" t="s">
        <v>504</v>
      </c>
      <c r="L6" s="130" t="s">
        <v>583</v>
      </c>
      <c r="M6" s="136" t="s">
        <v>582</v>
      </c>
      <c r="N6" s="136" t="s">
        <v>581</v>
      </c>
      <c r="O6" s="129" t="s">
        <v>580</v>
      </c>
      <c r="P6" s="128" t="s">
        <v>579</v>
      </c>
      <c r="Q6" s="118" t="s">
        <v>578</v>
      </c>
      <c r="R6" s="127" t="s">
        <v>514</v>
      </c>
      <c r="S6" s="126" t="s">
        <v>555</v>
      </c>
      <c r="T6" s="126" t="s">
        <v>554</v>
      </c>
    </row>
    <row r="7" spans="1:20" x14ac:dyDescent="0.15">
      <c r="A7" s="117" t="s">
        <v>566</v>
      </c>
      <c r="B7" s="133" t="s">
        <v>506</v>
      </c>
      <c r="C7" s="127" t="s">
        <v>554</v>
      </c>
      <c r="D7" s="128" t="s">
        <v>560</v>
      </c>
      <c r="E7" s="132" t="s">
        <v>559</v>
      </c>
      <c r="F7" s="126" t="s">
        <v>554</v>
      </c>
      <c r="G7" s="126" t="s">
        <v>554</v>
      </c>
      <c r="H7" s="126" t="s">
        <v>554</v>
      </c>
      <c r="I7" s="126" t="s">
        <v>554</v>
      </c>
      <c r="J7" s="126" t="s">
        <v>554</v>
      </c>
      <c r="K7" s="131" t="s">
        <v>557</v>
      </c>
      <c r="L7" s="130" t="s">
        <v>558</v>
      </c>
      <c r="M7" s="129" t="s">
        <v>557</v>
      </c>
      <c r="N7" s="129" t="s">
        <v>557</v>
      </c>
      <c r="O7" s="129" t="s">
        <v>557</v>
      </c>
      <c r="P7" s="128" t="s">
        <v>556</v>
      </c>
      <c r="Q7" s="159" t="s">
        <v>577</v>
      </c>
      <c r="R7" s="127" t="s">
        <v>514</v>
      </c>
      <c r="S7" s="126" t="s">
        <v>555</v>
      </c>
      <c r="T7" s="126" t="s">
        <v>554</v>
      </c>
    </row>
    <row r="8" spans="1:20" x14ac:dyDescent="0.15">
      <c r="A8" s="133" t="s">
        <v>566</v>
      </c>
      <c r="B8" s="140" t="s">
        <v>576</v>
      </c>
      <c r="C8" s="127" t="s">
        <v>554</v>
      </c>
      <c r="D8" s="128" t="s">
        <v>560</v>
      </c>
      <c r="E8" s="132" t="s">
        <v>565</v>
      </c>
      <c r="F8" s="126" t="s">
        <v>554</v>
      </c>
      <c r="G8" s="126" t="s">
        <v>554</v>
      </c>
      <c r="H8" s="126" t="s">
        <v>554</v>
      </c>
      <c r="I8" s="126" t="s">
        <v>554</v>
      </c>
      <c r="J8" s="126" t="s">
        <v>554</v>
      </c>
      <c r="K8" s="131" t="s">
        <v>557</v>
      </c>
      <c r="L8" s="130" t="s">
        <v>558</v>
      </c>
      <c r="M8" s="129" t="s">
        <v>557</v>
      </c>
      <c r="N8" s="129" t="s">
        <v>557</v>
      </c>
      <c r="O8" s="129" t="s">
        <v>557</v>
      </c>
      <c r="P8" s="128" t="s">
        <v>556</v>
      </c>
      <c r="Q8" s="159"/>
      <c r="R8" s="127" t="s">
        <v>514</v>
      </c>
      <c r="S8" s="126" t="s">
        <v>555</v>
      </c>
      <c r="T8" s="126" t="s">
        <v>554</v>
      </c>
    </row>
    <row r="9" spans="1:20" x14ac:dyDescent="0.15">
      <c r="A9" s="133" t="s">
        <v>566</v>
      </c>
      <c r="B9" s="140" t="s">
        <v>575</v>
      </c>
      <c r="C9" s="127" t="s">
        <v>554</v>
      </c>
      <c r="D9" s="128" t="s">
        <v>560</v>
      </c>
      <c r="E9" s="132" t="s">
        <v>565</v>
      </c>
      <c r="F9" s="126" t="s">
        <v>554</v>
      </c>
      <c r="G9" s="126" t="s">
        <v>554</v>
      </c>
      <c r="H9" s="126" t="s">
        <v>554</v>
      </c>
      <c r="I9" s="126" t="s">
        <v>554</v>
      </c>
      <c r="J9" s="126" t="s">
        <v>554</v>
      </c>
      <c r="K9" s="131" t="s">
        <v>557</v>
      </c>
      <c r="L9" s="130" t="s">
        <v>558</v>
      </c>
      <c r="M9" s="129" t="s">
        <v>557</v>
      </c>
      <c r="N9" s="129" t="s">
        <v>557</v>
      </c>
      <c r="O9" s="129" t="s">
        <v>557</v>
      </c>
      <c r="P9" s="128" t="s">
        <v>556</v>
      </c>
      <c r="Q9" s="159"/>
      <c r="R9" s="127" t="s">
        <v>514</v>
      </c>
      <c r="S9" s="126" t="s">
        <v>555</v>
      </c>
      <c r="T9" s="126" t="s">
        <v>554</v>
      </c>
    </row>
    <row r="10" spans="1:20" x14ac:dyDescent="0.15">
      <c r="A10" s="133" t="s">
        <v>566</v>
      </c>
      <c r="B10" s="140" t="s">
        <v>574</v>
      </c>
      <c r="C10" s="127" t="s">
        <v>554</v>
      </c>
      <c r="D10" s="128" t="s">
        <v>560</v>
      </c>
      <c r="E10" s="132" t="s">
        <v>565</v>
      </c>
      <c r="F10" s="126" t="s">
        <v>554</v>
      </c>
      <c r="G10" s="126" t="s">
        <v>554</v>
      </c>
      <c r="H10" s="126" t="s">
        <v>554</v>
      </c>
      <c r="I10" s="126" t="s">
        <v>554</v>
      </c>
      <c r="J10" s="126" t="s">
        <v>554</v>
      </c>
      <c r="K10" s="131" t="s">
        <v>557</v>
      </c>
      <c r="L10" s="130" t="s">
        <v>558</v>
      </c>
      <c r="M10" s="129" t="s">
        <v>557</v>
      </c>
      <c r="N10" s="129" t="s">
        <v>557</v>
      </c>
      <c r="O10" s="129" t="s">
        <v>557</v>
      </c>
      <c r="P10" s="128" t="s">
        <v>556</v>
      </c>
      <c r="Q10" s="159"/>
      <c r="R10" s="127" t="s">
        <v>514</v>
      </c>
      <c r="S10" s="126" t="s">
        <v>555</v>
      </c>
      <c r="T10" s="126" t="s">
        <v>554</v>
      </c>
    </row>
    <row r="11" spans="1:20" x14ac:dyDescent="0.15">
      <c r="A11" s="133" t="s">
        <v>561</v>
      </c>
      <c r="B11" s="133" t="s">
        <v>573</v>
      </c>
      <c r="C11" s="139" t="s">
        <v>554</v>
      </c>
      <c r="D11" s="128" t="s">
        <v>560</v>
      </c>
      <c r="E11" s="132" t="s">
        <v>559</v>
      </c>
      <c r="F11" s="126" t="s">
        <v>554</v>
      </c>
      <c r="G11" s="126" t="s">
        <v>554</v>
      </c>
      <c r="H11" s="126" t="s">
        <v>554</v>
      </c>
      <c r="I11" s="126" t="s">
        <v>554</v>
      </c>
      <c r="J11" s="126" t="s">
        <v>554</v>
      </c>
      <c r="K11" s="131" t="s">
        <v>557</v>
      </c>
      <c r="L11" s="130" t="s">
        <v>558</v>
      </c>
      <c r="M11" s="129" t="s">
        <v>557</v>
      </c>
      <c r="N11" s="129" t="s">
        <v>557</v>
      </c>
      <c r="O11" s="129" t="s">
        <v>557</v>
      </c>
      <c r="P11" s="128" t="s">
        <v>556</v>
      </c>
      <c r="Q11" s="159"/>
      <c r="R11" s="127" t="s">
        <v>514</v>
      </c>
      <c r="S11" s="126" t="s">
        <v>555</v>
      </c>
      <c r="T11" s="126"/>
    </row>
    <row r="12" spans="1:20" ht="15.75" customHeight="1" x14ac:dyDescent="0.15">
      <c r="A12" s="117" t="s">
        <v>561</v>
      </c>
      <c r="B12" s="133" t="s">
        <v>567</v>
      </c>
      <c r="C12" s="139" t="s">
        <v>554</v>
      </c>
      <c r="D12" s="128" t="s">
        <v>560</v>
      </c>
      <c r="E12" s="132" t="s">
        <v>559</v>
      </c>
      <c r="F12" s="126" t="s">
        <v>554</v>
      </c>
      <c r="G12" s="126" t="s">
        <v>554</v>
      </c>
      <c r="H12" s="126" t="s">
        <v>554</v>
      </c>
      <c r="I12" s="126" t="s">
        <v>554</v>
      </c>
      <c r="J12" s="126" t="s">
        <v>554</v>
      </c>
      <c r="K12" s="131" t="s">
        <v>557</v>
      </c>
      <c r="L12" s="130" t="s">
        <v>558</v>
      </c>
      <c r="M12" s="129" t="s">
        <v>557</v>
      </c>
      <c r="N12" s="129" t="s">
        <v>557</v>
      </c>
      <c r="O12" s="129" t="s">
        <v>557</v>
      </c>
      <c r="P12" s="128" t="s">
        <v>556</v>
      </c>
      <c r="Q12" s="159"/>
      <c r="R12" s="127" t="s">
        <v>514</v>
      </c>
      <c r="S12" s="126" t="s">
        <v>555</v>
      </c>
      <c r="T12" s="126" t="s">
        <v>554</v>
      </c>
    </row>
    <row r="13" spans="1:20" ht="69" customHeight="1" x14ac:dyDescent="0.15">
      <c r="A13" s="133" t="s">
        <v>572</v>
      </c>
      <c r="B13" s="133" t="s">
        <v>567</v>
      </c>
      <c r="C13" s="138" t="s">
        <v>556</v>
      </c>
      <c r="D13" s="128" t="s">
        <v>560</v>
      </c>
      <c r="E13" s="137" t="s">
        <v>571</v>
      </c>
      <c r="F13" s="136" t="s">
        <v>556</v>
      </c>
      <c r="G13" s="126" t="s">
        <v>554</v>
      </c>
      <c r="H13" s="126" t="s">
        <v>554</v>
      </c>
      <c r="I13" s="136" t="s">
        <v>556</v>
      </c>
      <c r="J13" s="126" t="s">
        <v>554</v>
      </c>
      <c r="K13" s="135" t="s">
        <v>511</v>
      </c>
      <c r="L13" s="130" t="s">
        <v>570</v>
      </c>
      <c r="M13" s="129" t="s">
        <v>557</v>
      </c>
      <c r="N13" s="129" t="s">
        <v>557</v>
      </c>
      <c r="O13" s="134" t="s">
        <v>569</v>
      </c>
      <c r="P13" s="128" t="s">
        <v>556</v>
      </c>
      <c r="Q13" s="159"/>
      <c r="R13" s="128" t="s">
        <v>568</v>
      </c>
      <c r="S13" s="117" t="s">
        <v>567</v>
      </c>
      <c r="T13" s="126" t="s">
        <v>554</v>
      </c>
    </row>
    <row r="14" spans="1:20" x14ac:dyDescent="0.15">
      <c r="A14" s="117" t="s">
        <v>566</v>
      </c>
      <c r="B14" s="133" t="s">
        <v>505</v>
      </c>
      <c r="C14" s="127" t="s">
        <v>554</v>
      </c>
      <c r="D14" s="128" t="s">
        <v>560</v>
      </c>
      <c r="E14" s="132" t="s">
        <v>565</v>
      </c>
      <c r="F14" s="126" t="s">
        <v>554</v>
      </c>
      <c r="G14" s="126" t="s">
        <v>554</v>
      </c>
      <c r="H14" s="126" t="s">
        <v>554</v>
      </c>
      <c r="I14" s="126" t="s">
        <v>554</v>
      </c>
      <c r="J14" s="126" t="s">
        <v>554</v>
      </c>
      <c r="K14" s="131" t="s">
        <v>557</v>
      </c>
      <c r="L14" s="130" t="s">
        <v>558</v>
      </c>
      <c r="M14" s="129" t="s">
        <v>557</v>
      </c>
      <c r="N14" s="129" t="s">
        <v>557</v>
      </c>
      <c r="O14" s="129" t="s">
        <v>557</v>
      </c>
      <c r="P14" s="128" t="s">
        <v>556</v>
      </c>
      <c r="Q14" s="159" t="s">
        <v>564</v>
      </c>
      <c r="R14" s="127" t="s">
        <v>514</v>
      </c>
      <c r="S14" s="126" t="s">
        <v>555</v>
      </c>
      <c r="T14" s="126" t="s">
        <v>554</v>
      </c>
    </row>
    <row r="15" spans="1:20" x14ac:dyDescent="0.15">
      <c r="A15" s="117" t="s">
        <v>561</v>
      </c>
      <c r="B15" s="133" t="s">
        <v>508</v>
      </c>
      <c r="C15" s="127" t="s">
        <v>554</v>
      </c>
      <c r="D15" s="128" t="s">
        <v>560</v>
      </c>
      <c r="E15" s="132" t="s">
        <v>529</v>
      </c>
      <c r="F15" s="126" t="s">
        <v>554</v>
      </c>
      <c r="G15" s="126" t="s">
        <v>554</v>
      </c>
      <c r="H15" s="126" t="s">
        <v>554</v>
      </c>
      <c r="I15" s="126" t="s">
        <v>554</v>
      </c>
      <c r="J15" s="126" t="s">
        <v>554</v>
      </c>
      <c r="K15" s="131" t="s">
        <v>557</v>
      </c>
      <c r="L15" s="130" t="s">
        <v>563</v>
      </c>
      <c r="M15" s="129" t="s">
        <v>557</v>
      </c>
      <c r="N15" s="129" t="s">
        <v>557</v>
      </c>
      <c r="O15" s="129" t="s">
        <v>557</v>
      </c>
      <c r="P15" s="128" t="s">
        <v>556</v>
      </c>
      <c r="Q15" s="159"/>
      <c r="R15" s="127" t="s">
        <v>514</v>
      </c>
      <c r="S15" s="126" t="s">
        <v>555</v>
      </c>
      <c r="T15" s="126" t="s">
        <v>554</v>
      </c>
    </row>
    <row r="16" spans="1:20" x14ac:dyDescent="0.15">
      <c r="A16" s="117" t="s">
        <v>561</v>
      </c>
      <c r="B16" s="133" t="s">
        <v>507</v>
      </c>
      <c r="C16" s="127" t="s">
        <v>554</v>
      </c>
      <c r="D16" s="128" t="s">
        <v>560</v>
      </c>
      <c r="E16" s="132" t="s">
        <v>559</v>
      </c>
      <c r="F16" s="126" t="s">
        <v>554</v>
      </c>
      <c r="G16" s="126" t="s">
        <v>554</v>
      </c>
      <c r="H16" s="126" t="s">
        <v>554</v>
      </c>
      <c r="I16" s="126" t="s">
        <v>554</v>
      </c>
      <c r="J16" s="126" t="s">
        <v>554</v>
      </c>
      <c r="K16" s="131" t="s">
        <v>557</v>
      </c>
      <c r="L16" s="130" t="s">
        <v>558</v>
      </c>
      <c r="M16" s="129" t="s">
        <v>557</v>
      </c>
      <c r="N16" s="129" t="s">
        <v>557</v>
      </c>
      <c r="O16" s="129" t="s">
        <v>557</v>
      </c>
      <c r="P16" s="128" t="s">
        <v>556</v>
      </c>
      <c r="Q16" s="159" t="s">
        <v>562</v>
      </c>
      <c r="R16" s="127" t="s">
        <v>514</v>
      </c>
      <c r="S16" s="126" t="s">
        <v>555</v>
      </c>
      <c r="T16" s="126" t="s">
        <v>554</v>
      </c>
    </row>
    <row r="17" spans="1:22" x14ac:dyDescent="0.15">
      <c r="A17" s="117" t="s">
        <v>561</v>
      </c>
      <c r="B17" s="133" t="s">
        <v>509</v>
      </c>
      <c r="C17" s="127" t="s">
        <v>554</v>
      </c>
      <c r="D17" s="128" t="s">
        <v>560</v>
      </c>
      <c r="E17" s="132" t="s">
        <v>559</v>
      </c>
      <c r="F17" s="126" t="s">
        <v>554</v>
      </c>
      <c r="G17" s="126" t="s">
        <v>554</v>
      </c>
      <c r="H17" s="126" t="s">
        <v>554</v>
      </c>
      <c r="I17" s="126" t="s">
        <v>554</v>
      </c>
      <c r="J17" s="126" t="s">
        <v>554</v>
      </c>
      <c r="K17" s="131" t="s">
        <v>557</v>
      </c>
      <c r="L17" s="130" t="s">
        <v>558</v>
      </c>
      <c r="M17" s="129" t="s">
        <v>557</v>
      </c>
      <c r="N17" s="129" t="s">
        <v>557</v>
      </c>
      <c r="O17" s="129" t="s">
        <v>557</v>
      </c>
      <c r="P17" s="128" t="s">
        <v>556</v>
      </c>
      <c r="Q17" s="159"/>
      <c r="R17" s="127" t="s">
        <v>514</v>
      </c>
      <c r="S17" s="126" t="s">
        <v>555</v>
      </c>
      <c r="T17" s="126" t="s">
        <v>554</v>
      </c>
    </row>
    <row r="18" spans="1:22" x14ac:dyDescent="0.15">
      <c r="F18" s="160"/>
      <c r="G18" s="160"/>
      <c r="H18" s="160"/>
      <c r="I18" s="160"/>
      <c r="J18" s="160"/>
      <c r="L18" s="125" t="s">
        <v>527</v>
      </c>
      <c r="M18" s="125"/>
      <c r="N18" s="125"/>
      <c r="O18" s="125"/>
      <c r="P18" s="125"/>
      <c r="R18" s="125"/>
      <c r="T18" s="125"/>
      <c r="V18" s="124"/>
    </row>
    <row r="19" spans="1:22" x14ac:dyDescent="0.15">
      <c r="J19" s="123"/>
      <c r="L19" s="124" t="s">
        <v>528</v>
      </c>
      <c r="M19" s="124"/>
      <c r="N19" s="124"/>
      <c r="O19" s="124"/>
    </row>
    <row r="20" spans="1:22" x14ac:dyDescent="0.15">
      <c r="B20" s="123"/>
    </row>
    <row r="21" spans="1:22" ht="117" customHeight="1" x14ac:dyDescent="0.25">
      <c r="B21" s="122" t="s">
        <v>553</v>
      </c>
      <c r="C21" s="153" t="s">
        <v>552</v>
      </c>
      <c r="D21" s="154"/>
      <c r="E21" s="154"/>
      <c r="F21" s="155"/>
    </row>
    <row r="22" spans="1:22" ht="117" customHeight="1" x14ac:dyDescent="0.15">
      <c r="B22" s="117" t="s">
        <v>551</v>
      </c>
      <c r="C22" s="118" t="s">
        <v>550</v>
      </c>
      <c r="D22" s="118" t="s">
        <v>510</v>
      </c>
      <c r="E22" s="121" t="s">
        <v>549</v>
      </c>
      <c r="F22" s="121" t="s">
        <v>548</v>
      </c>
    </row>
    <row r="23" spans="1:22" x14ac:dyDescent="0.15">
      <c r="B23" s="117" t="s">
        <v>547</v>
      </c>
      <c r="C23" s="120" t="s">
        <v>538</v>
      </c>
      <c r="D23" s="115" t="s">
        <v>540</v>
      </c>
      <c r="E23" s="115" t="s">
        <v>540</v>
      </c>
      <c r="F23" s="115" t="s">
        <v>540</v>
      </c>
    </row>
    <row r="24" spans="1:22" x14ac:dyDescent="0.15">
      <c r="B24" s="117" t="s">
        <v>546</v>
      </c>
      <c r="C24" s="115" t="s">
        <v>540</v>
      </c>
      <c r="D24" s="118" t="s">
        <v>538</v>
      </c>
      <c r="E24" s="115" t="s">
        <v>540</v>
      </c>
      <c r="F24" s="115" t="s">
        <v>540</v>
      </c>
    </row>
    <row r="25" spans="1:22" x14ac:dyDescent="0.15">
      <c r="B25" s="117" t="s">
        <v>545</v>
      </c>
      <c r="C25" s="115" t="s">
        <v>540</v>
      </c>
      <c r="D25" s="115" t="s">
        <v>540</v>
      </c>
      <c r="E25" s="115" t="s">
        <v>540</v>
      </c>
      <c r="F25" s="118" t="s">
        <v>538</v>
      </c>
    </row>
    <row r="26" spans="1:22" x14ac:dyDescent="0.15">
      <c r="B26" s="119" t="s">
        <v>544</v>
      </c>
      <c r="C26" s="115" t="s">
        <v>540</v>
      </c>
      <c r="D26" s="115" t="s">
        <v>540</v>
      </c>
      <c r="E26" s="118" t="s">
        <v>538</v>
      </c>
      <c r="F26" s="115" t="s">
        <v>540</v>
      </c>
    </row>
    <row r="27" spans="1:22" x14ac:dyDescent="0.15">
      <c r="B27" s="117" t="s">
        <v>543</v>
      </c>
      <c r="C27" s="116" t="s">
        <v>538</v>
      </c>
      <c r="D27" s="115" t="s">
        <v>540</v>
      </c>
      <c r="E27" s="115" t="s">
        <v>540</v>
      </c>
      <c r="F27" s="115" t="s">
        <v>540</v>
      </c>
    </row>
    <row r="28" spans="1:22" x14ac:dyDescent="0.15">
      <c r="B28" s="117" t="s">
        <v>542</v>
      </c>
      <c r="C28" s="116" t="s">
        <v>538</v>
      </c>
      <c r="D28" s="115" t="s">
        <v>540</v>
      </c>
      <c r="E28" s="115" t="s">
        <v>540</v>
      </c>
      <c r="F28" s="115" t="s">
        <v>540</v>
      </c>
    </row>
    <row r="29" spans="1:22" x14ac:dyDescent="0.15">
      <c r="B29" s="117" t="s">
        <v>541</v>
      </c>
      <c r="C29" s="116" t="s">
        <v>538</v>
      </c>
      <c r="D29" s="115" t="s">
        <v>540</v>
      </c>
      <c r="E29" s="115" t="s">
        <v>540</v>
      </c>
      <c r="F29" s="115" t="s">
        <v>540</v>
      </c>
    </row>
    <row r="30" spans="1:22" x14ac:dyDescent="0.15">
      <c r="B30" s="117" t="s">
        <v>539</v>
      </c>
      <c r="C30" s="116" t="s">
        <v>538</v>
      </c>
      <c r="D30" s="115" t="s">
        <v>537</v>
      </c>
      <c r="E30" s="115" t="s">
        <v>537</v>
      </c>
      <c r="F30" s="115" t="s">
        <v>537</v>
      </c>
    </row>
  </sheetData>
  <mergeCells count="7">
    <mergeCell ref="C21:F21"/>
    <mergeCell ref="M2:O2"/>
    <mergeCell ref="P2:T2"/>
    <mergeCell ref="Q7:Q13"/>
    <mergeCell ref="Q14:Q15"/>
    <mergeCell ref="Q16:Q17"/>
    <mergeCell ref="F18:J18"/>
  </mergeCells>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zoomScale="70" zoomScaleNormal="70" workbookViewId="0">
      <pane ySplit="8" topLeftCell="A38" activePane="bottomLeft" state="frozen"/>
      <selection pane="bottomLeft" activeCell="A38" sqref="A38"/>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5.125" customWidth="1"/>
    <col min="7" max="7" width="29.625" customWidth="1"/>
    <col min="8" max="8" width="45.125" customWidth="1"/>
    <col min="9" max="9" width="16.75" customWidth="1"/>
    <col min="10" max="10" width="31.8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COUNTA($C$9:$C$65501)</f>
        <v>30</v>
      </c>
      <c r="D2" s="21" t="str">
        <f>大中項目!B1</f>
        <v>OTH2</v>
      </c>
      <c r="E2" s="19" t="str">
        <f ca="1">RIGHT(CELL("filename",A2),
LEN(CELL("filename",A2))-FIND("]",CELL("filename",A2)))</f>
        <v>OTH201</v>
      </c>
      <c r="F2" s="9" t="s">
        <v>38</v>
      </c>
      <c r="G2" s="9" t="s">
        <v>38</v>
      </c>
      <c r="H2" s="8"/>
    </row>
    <row r="3" spans="1:9" x14ac:dyDescent="0.15">
      <c r="A3" s="165"/>
      <c r="B3" s="166"/>
      <c r="C3" s="168"/>
      <c r="D3" s="21" t="str">
        <f>大中項目!B2</f>
        <v>OAuth2.0</v>
      </c>
      <c r="E3" s="19" t="str">
        <f ca="1">VLOOKUP(E2,大中項目!A:B,2,FALSE)</f>
        <v>グラントタイプ別の認可制御</v>
      </c>
      <c r="F3" s="9">
        <v>42706</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201.75" customHeight="1" x14ac:dyDescent="0.15">
      <c r="A6" s="172" t="s">
        <v>297</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21.5" x14ac:dyDescent="0.15">
      <c r="A9" s="12" t="s">
        <v>44</v>
      </c>
      <c r="B9" s="20">
        <f ca="1">IF(A9&lt;&gt;"",1,INDIRECT(ADDRESS(ROW(B9)-1,COLUMN(B9),4))+1)</f>
        <v>1</v>
      </c>
      <c r="C9" s="73" t="s">
        <v>23</v>
      </c>
      <c r="D9" s="43" t="s">
        <v>125</v>
      </c>
      <c r="E9" s="43" t="s">
        <v>338</v>
      </c>
      <c r="F9" s="43" t="s">
        <v>315</v>
      </c>
      <c r="G9" s="43" t="s">
        <v>298</v>
      </c>
      <c r="H9" s="43" t="s">
        <v>120</v>
      </c>
      <c r="I9" s="44" t="s">
        <v>25</v>
      </c>
    </row>
    <row r="10" spans="1:9" ht="135" customHeight="1" x14ac:dyDescent="0.15">
      <c r="A10" s="33"/>
      <c r="B10" s="20">
        <f t="shared" ref="B10:B46" ca="1" si="0">IF(A10&lt;&gt;"",1,INDIRECT(ADDRESS(ROW(B10)-1,COLUMN(B10),4))+1)</f>
        <v>2</v>
      </c>
      <c r="C10" s="73" t="s">
        <v>23</v>
      </c>
      <c r="D10" s="43" t="s">
        <v>126</v>
      </c>
      <c r="E10" s="43" t="s">
        <v>339</v>
      </c>
      <c r="F10" s="43" t="s">
        <v>316</v>
      </c>
      <c r="G10" s="43" t="s">
        <v>299</v>
      </c>
      <c r="H10" s="43" t="s">
        <v>120</v>
      </c>
      <c r="I10" s="44" t="s">
        <v>25</v>
      </c>
    </row>
    <row r="11" spans="1:9" ht="108" x14ac:dyDescent="0.15">
      <c r="A11" s="33"/>
      <c r="B11" s="20">
        <f t="shared" ca="1" si="0"/>
        <v>3</v>
      </c>
      <c r="C11" s="73" t="s">
        <v>23</v>
      </c>
      <c r="D11" s="43" t="s">
        <v>123</v>
      </c>
      <c r="E11" s="43" t="s">
        <v>339</v>
      </c>
      <c r="F11" s="43" t="s">
        <v>317</v>
      </c>
      <c r="G11" s="43" t="s">
        <v>300</v>
      </c>
      <c r="H11" s="43" t="s">
        <v>120</v>
      </c>
      <c r="I11" s="44" t="s">
        <v>25</v>
      </c>
    </row>
    <row r="12" spans="1:9" ht="108" x14ac:dyDescent="0.15">
      <c r="A12" s="33"/>
      <c r="B12" s="20">
        <f t="shared" ca="1" si="0"/>
        <v>4</v>
      </c>
      <c r="C12" s="73" t="s">
        <v>23</v>
      </c>
      <c r="D12" s="43" t="s">
        <v>124</v>
      </c>
      <c r="E12" s="43" t="s">
        <v>339</v>
      </c>
      <c r="F12" s="43" t="s">
        <v>385</v>
      </c>
      <c r="G12" s="43" t="s">
        <v>301</v>
      </c>
      <c r="H12" s="43" t="s">
        <v>120</v>
      </c>
      <c r="I12" s="44" t="s">
        <v>25</v>
      </c>
    </row>
    <row r="13" spans="1:9" ht="108" x14ac:dyDescent="0.15">
      <c r="A13" s="33"/>
      <c r="B13" s="20">
        <f t="shared" ca="1" si="0"/>
        <v>5</v>
      </c>
      <c r="C13" s="73" t="s">
        <v>23</v>
      </c>
      <c r="D13" s="43" t="s">
        <v>324</v>
      </c>
      <c r="E13" s="43" t="s">
        <v>340</v>
      </c>
      <c r="F13" s="43" t="s">
        <v>386</v>
      </c>
      <c r="G13" s="43" t="s">
        <v>302</v>
      </c>
      <c r="H13" s="43" t="s">
        <v>121</v>
      </c>
      <c r="I13" s="44" t="s">
        <v>25</v>
      </c>
    </row>
    <row r="14" spans="1:9" ht="189" x14ac:dyDescent="0.15">
      <c r="A14" s="33"/>
      <c r="B14" s="20">
        <f t="shared" ca="1" si="0"/>
        <v>6</v>
      </c>
      <c r="C14" s="73" t="s">
        <v>23</v>
      </c>
      <c r="D14" s="43" t="s">
        <v>122</v>
      </c>
      <c r="E14" s="43" t="s">
        <v>347</v>
      </c>
      <c r="F14" s="43" t="s">
        <v>314</v>
      </c>
      <c r="G14" s="43" t="s">
        <v>303</v>
      </c>
      <c r="H14" s="43" t="s">
        <v>517</v>
      </c>
      <c r="I14" s="44" t="s">
        <v>25</v>
      </c>
    </row>
    <row r="15" spans="1:9" ht="189" x14ac:dyDescent="0.15">
      <c r="A15" s="33"/>
      <c r="B15" s="20">
        <f t="shared" ca="1" si="0"/>
        <v>7</v>
      </c>
      <c r="C15" s="73" t="s">
        <v>23</v>
      </c>
      <c r="D15" s="43" t="s">
        <v>127</v>
      </c>
      <c r="E15" s="43" t="s">
        <v>347</v>
      </c>
      <c r="F15" s="43" t="s">
        <v>336</v>
      </c>
      <c r="G15" s="43" t="s">
        <v>337</v>
      </c>
      <c r="H15" s="43" t="s">
        <v>517</v>
      </c>
      <c r="I15" s="44" t="s">
        <v>25</v>
      </c>
    </row>
    <row r="16" spans="1:9" ht="189" x14ac:dyDescent="0.15">
      <c r="A16" s="33"/>
      <c r="B16" s="20">
        <f t="shared" ca="1" si="0"/>
        <v>8</v>
      </c>
      <c r="C16" s="73" t="s">
        <v>23</v>
      </c>
      <c r="D16" s="43" t="s">
        <v>128</v>
      </c>
      <c r="E16" s="43" t="s">
        <v>347</v>
      </c>
      <c r="F16" s="43" t="s">
        <v>317</v>
      </c>
      <c r="G16" s="43" t="s">
        <v>305</v>
      </c>
      <c r="H16" s="43" t="s">
        <v>517</v>
      </c>
      <c r="I16" s="44" t="s">
        <v>25</v>
      </c>
    </row>
    <row r="17" spans="1:9" ht="189" x14ac:dyDescent="0.15">
      <c r="A17" s="33"/>
      <c r="B17" s="20">
        <f t="shared" ca="1" si="0"/>
        <v>9</v>
      </c>
      <c r="C17" s="73" t="s">
        <v>23</v>
      </c>
      <c r="D17" s="43" t="s">
        <v>129</v>
      </c>
      <c r="E17" s="43" t="s">
        <v>347</v>
      </c>
      <c r="F17" s="43" t="s">
        <v>318</v>
      </c>
      <c r="G17" s="43" t="s">
        <v>306</v>
      </c>
      <c r="H17" s="43" t="s">
        <v>517</v>
      </c>
      <c r="I17" s="44" t="s">
        <v>25</v>
      </c>
    </row>
    <row r="18" spans="1:9" ht="121.5" x14ac:dyDescent="0.15">
      <c r="A18" s="33"/>
      <c r="B18" s="20">
        <f t="shared" ca="1" si="0"/>
        <v>10</v>
      </c>
      <c r="C18" s="73" t="s">
        <v>23</v>
      </c>
      <c r="D18" s="43" t="s">
        <v>454</v>
      </c>
      <c r="E18" s="43" t="s">
        <v>348</v>
      </c>
      <c r="F18" s="43" t="s">
        <v>455</v>
      </c>
      <c r="G18" s="43" t="s">
        <v>313</v>
      </c>
      <c r="H18" s="43" t="s">
        <v>523</v>
      </c>
      <c r="I18" s="44" t="s">
        <v>25</v>
      </c>
    </row>
    <row r="19" spans="1:9" ht="121.5" x14ac:dyDescent="0.15">
      <c r="A19" s="12" t="s">
        <v>39</v>
      </c>
      <c r="B19" s="20">
        <f t="shared" ca="1" si="0"/>
        <v>1</v>
      </c>
      <c r="C19" s="73" t="s">
        <v>23</v>
      </c>
      <c r="D19" s="43" t="s">
        <v>130</v>
      </c>
      <c r="E19" s="43" t="s">
        <v>341</v>
      </c>
      <c r="F19" s="43" t="s">
        <v>319</v>
      </c>
      <c r="G19" s="43" t="s">
        <v>307</v>
      </c>
      <c r="H19" s="43" t="s">
        <v>120</v>
      </c>
      <c r="I19" s="44" t="s">
        <v>25</v>
      </c>
    </row>
    <row r="20" spans="1:9" ht="108" x14ac:dyDescent="0.15">
      <c r="A20" s="16"/>
      <c r="B20" s="20">
        <f t="shared" ca="1" si="0"/>
        <v>2</v>
      </c>
      <c r="C20" s="73" t="s">
        <v>23</v>
      </c>
      <c r="D20" s="43" t="s">
        <v>131</v>
      </c>
      <c r="E20" s="43" t="s">
        <v>341</v>
      </c>
      <c r="F20" s="43" t="s">
        <v>320</v>
      </c>
      <c r="G20" s="43" t="s">
        <v>299</v>
      </c>
      <c r="H20" s="43" t="s">
        <v>120</v>
      </c>
      <c r="I20" s="44" t="s">
        <v>25</v>
      </c>
    </row>
    <row r="21" spans="1:9" ht="108" x14ac:dyDescent="0.15">
      <c r="A21" s="16"/>
      <c r="B21" s="20">
        <f t="shared" ca="1" si="0"/>
        <v>3</v>
      </c>
      <c r="C21" s="73" t="s">
        <v>23</v>
      </c>
      <c r="D21" s="43" t="s">
        <v>132</v>
      </c>
      <c r="E21" s="43" t="s">
        <v>341</v>
      </c>
      <c r="F21" s="43" t="s">
        <v>321</v>
      </c>
      <c r="G21" s="43" t="s">
        <v>300</v>
      </c>
      <c r="H21" s="43" t="s">
        <v>120</v>
      </c>
      <c r="I21" s="44" t="s">
        <v>25</v>
      </c>
    </row>
    <row r="22" spans="1:9" ht="108" x14ac:dyDescent="0.15">
      <c r="A22" s="16"/>
      <c r="B22" s="20">
        <f t="shared" ca="1" si="0"/>
        <v>4</v>
      </c>
      <c r="C22" s="73" t="s">
        <v>23</v>
      </c>
      <c r="D22" s="43" t="s">
        <v>133</v>
      </c>
      <c r="E22" s="43" t="s">
        <v>341</v>
      </c>
      <c r="F22" s="43" t="s">
        <v>322</v>
      </c>
      <c r="G22" s="43" t="s">
        <v>301</v>
      </c>
      <c r="H22" s="43" t="s">
        <v>120</v>
      </c>
      <c r="I22" s="44" t="s">
        <v>25</v>
      </c>
    </row>
    <row r="23" spans="1:9" ht="121.5" x14ac:dyDescent="0.15">
      <c r="A23" s="16"/>
      <c r="B23" s="20">
        <f t="shared" ca="1" si="0"/>
        <v>5</v>
      </c>
      <c r="C23" s="73" t="s">
        <v>23</v>
      </c>
      <c r="D23" s="43" t="s">
        <v>325</v>
      </c>
      <c r="E23" s="43" t="s">
        <v>342</v>
      </c>
      <c r="F23" s="43" t="s">
        <v>334</v>
      </c>
      <c r="G23" s="43" t="s">
        <v>302</v>
      </c>
      <c r="H23" s="43" t="s">
        <v>121</v>
      </c>
      <c r="I23" s="44"/>
    </row>
    <row r="24" spans="1:9" ht="108" x14ac:dyDescent="0.15">
      <c r="A24" s="16"/>
      <c r="B24" s="20">
        <f t="shared" ca="1" si="0"/>
        <v>6</v>
      </c>
      <c r="C24" s="73" t="s">
        <v>23</v>
      </c>
      <c r="D24" s="43" t="s">
        <v>134</v>
      </c>
      <c r="E24" s="43" t="s">
        <v>349</v>
      </c>
      <c r="F24" s="43" t="s">
        <v>319</v>
      </c>
      <c r="G24" s="43" t="s">
        <v>303</v>
      </c>
      <c r="H24" s="43" t="s">
        <v>519</v>
      </c>
      <c r="I24" s="44" t="s">
        <v>25</v>
      </c>
    </row>
    <row r="25" spans="1:9" ht="108" x14ac:dyDescent="0.15">
      <c r="A25" s="16"/>
      <c r="B25" s="20">
        <f t="shared" ca="1" si="0"/>
        <v>7</v>
      </c>
      <c r="C25" s="73" t="s">
        <v>23</v>
      </c>
      <c r="D25" s="43" t="s">
        <v>135</v>
      </c>
      <c r="E25" s="43" t="s">
        <v>349</v>
      </c>
      <c r="F25" s="43" t="s">
        <v>323</v>
      </c>
      <c r="G25" s="43" t="s">
        <v>304</v>
      </c>
      <c r="H25" s="43" t="s">
        <v>519</v>
      </c>
      <c r="I25" s="44" t="s">
        <v>25</v>
      </c>
    </row>
    <row r="26" spans="1:9" ht="108" x14ac:dyDescent="0.15">
      <c r="A26" s="16"/>
      <c r="B26" s="20">
        <f t="shared" ca="1" si="0"/>
        <v>8</v>
      </c>
      <c r="C26" s="73" t="s">
        <v>23</v>
      </c>
      <c r="D26" s="43" t="s">
        <v>136</v>
      </c>
      <c r="E26" s="43" t="s">
        <v>349</v>
      </c>
      <c r="F26" s="43" t="s">
        <v>321</v>
      </c>
      <c r="G26" s="43" t="s">
        <v>305</v>
      </c>
      <c r="H26" s="43" t="s">
        <v>519</v>
      </c>
      <c r="I26" s="44" t="s">
        <v>25</v>
      </c>
    </row>
    <row r="27" spans="1:9" ht="108" x14ac:dyDescent="0.15">
      <c r="A27" s="16"/>
      <c r="B27" s="20">
        <f t="shared" ca="1" si="0"/>
        <v>9</v>
      </c>
      <c r="C27" s="73" t="s">
        <v>23</v>
      </c>
      <c r="D27" s="43" t="s">
        <v>137</v>
      </c>
      <c r="E27" s="43" t="s">
        <v>349</v>
      </c>
      <c r="F27" s="43" t="s">
        <v>322</v>
      </c>
      <c r="G27" s="43" t="s">
        <v>306</v>
      </c>
      <c r="H27" s="43" t="s">
        <v>519</v>
      </c>
      <c r="I27" s="44" t="s">
        <v>25</v>
      </c>
    </row>
    <row r="28" spans="1:9" ht="121.5" x14ac:dyDescent="0.15">
      <c r="A28" s="16"/>
      <c r="B28" s="20">
        <f t="shared" ca="1" si="0"/>
        <v>10</v>
      </c>
      <c r="C28" s="73" t="s">
        <v>23</v>
      </c>
      <c r="D28" s="43" t="s">
        <v>461</v>
      </c>
      <c r="E28" s="43" t="s">
        <v>350</v>
      </c>
      <c r="F28" s="43" t="s">
        <v>460</v>
      </c>
      <c r="G28" s="43" t="s">
        <v>311</v>
      </c>
      <c r="H28" s="43" t="s">
        <v>518</v>
      </c>
      <c r="I28" s="44" t="s">
        <v>25</v>
      </c>
    </row>
    <row r="29" spans="1:9" ht="94.5" x14ac:dyDescent="0.15">
      <c r="A29" s="12" t="s">
        <v>40</v>
      </c>
      <c r="B29" s="20">
        <f t="shared" ca="1" si="0"/>
        <v>1</v>
      </c>
      <c r="C29" s="73" t="s">
        <v>23</v>
      </c>
      <c r="D29" s="43" t="s">
        <v>140</v>
      </c>
      <c r="E29" s="43" t="s">
        <v>343</v>
      </c>
      <c r="F29" s="43" t="s">
        <v>326</v>
      </c>
      <c r="G29" s="43" t="s">
        <v>308</v>
      </c>
      <c r="H29" s="43" t="s">
        <v>143</v>
      </c>
      <c r="I29" s="44" t="s">
        <v>25</v>
      </c>
    </row>
    <row r="30" spans="1:9" ht="94.5" x14ac:dyDescent="0.15">
      <c r="A30" s="16"/>
      <c r="B30" s="20">
        <f t="shared" ca="1" si="0"/>
        <v>2</v>
      </c>
      <c r="C30" s="73" t="s">
        <v>23</v>
      </c>
      <c r="D30" s="43" t="s">
        <v>141</v>
      </c>
      <c r="E30" s="43" t="s">
        <v>344</v>
      </c>
      <c r="F30" s="43" t="s">
        <v>327</v>
      </c>
      <c r="G30" s="43" t="s">
        <v>309</v>
      </c>
      <c r="H30" s="43" t="s">
        <v>143</v>
      </c>
      <c r="I30" s="44" t="s">
        <v>25</v>
      </c>
    </row>
    <row r="31" spans="1:9" ht="94.5" x14ac:dyDescent="0.15">
      <c r="A31" s="16"/>
      <c r="B31" s="20">
        <f t="shared" ca="1" si="0"/>
        <v>3</v>
      </c>
      <c r="C31" s="73" t="s">
        <v>23</v>
      </c>
      <c r="D31" s="43" t="s">
        <v>142</v>
      </c>
      <c r="E31" s="43" t="s">
        <v>344</v>
      </c>
      <c r="F31" s="43" t="s">
        <v>328</v>
      </c>
      <c r="G31" s="43" t="s">
        <v>310</v>
      </c>
      <c r="H31" s="43" t="s">
        <v>143</v>
      </c>
      <c r="I31" s="44" t="s">
        <v>25</v>
      </c>
    </row>
    <row r="32" spans="1:9" ht="108" x14ac:dyDescent="0.15">
      <c r="A32" s="16"/>
      <c r="B32" s="20">
        <f t="shared" ca="1" si="0"/>
        <v>4</v>
      </c>
      <c r="C32" s="73" t="s">
        <v>23</v>
      </c>
      <c r="D32" s="43" t="s">
        <v>138</v>
      </c>
      <c r="E32" s="43" t="s">
        <v>344</v>
      </c>
      <c r="F32" s="43" t="s">
        <v>329</v>
      </c>
      <c r="G32" s="43" t="s">
        <v>311</v>
      </c>
      <c r="H32" s="43" t="s">
        <v>143</v>
      </c>
      <c r="I32" s="44" t="s">
        <v>25</v>
      </c>
    </row>
    <row r="33" spans="1:10" ht="189" x14ac:dyDescent="0.15">
      <c r="A33" s="16"/>
      <c r="B33" s="20">
        <f t="shared" ca="1" si="0"/>
        <v>5</v>
      </c>
      <c r="C33" s="73" t="s">
        <v>23</v>
      </c>
      <c r="D33" s="43" t="s">
        <v>457</v>
      </c>
      <c r="E33" s="43" t="s">
        <v>351</v>
      </c>
      <c r="F33" s="43" t="s">
        <v>456</v>
      </c>
      <c r="G33" s="43" t="s">
        <v>313</v>
      </c>
      <c r="H33" s="43" t="s">
        <v>520</v>
      </c>
      <c r="I33" s="44" t="s">
        <v>25</v>
      </c>
    </row>
    <row r="34" spans="1:10" ht="108" x14ac:dyDescent="0.15">
      <c r="A34" s="12" t="s">
        <v>41</v>
      </c>
      <c r="B34" s="20">
        <f t="shared" ca="1" si="0"/>
        <v>1</v>
      </c>
      <c r="C34" s="73" t="s">
        <v>23</v>
      </c>
      <c r="D34" s="43" t="s">
        <v>144</v>
      </c>
      <c r="E34" s="43" t="s">
        <v>345</v>
      </c>
      <c r="F34" s="43" t="s">
        <v>330</v>
      </c>
      <c r="G34" s="43" t="s">
        <v>312</v>
      </c>
      <c r="H34" s="43" t="s">
        <v>143</v>
      </c>
      <c r="I34" s="44" t="s">
        <v>25</v>
      </c>
    </row>
    <row r="35" spans="1:10" ht="117.75" customHeight="1" x14ac:dyDescent="0.15">
      <c r="A35" s="16"/>
      <c r="B35" s="20">
        <f t="shared" ca="1" si="0"/>
        <v>2</v>
      </c>
      <c r="C35" s="73" t="s">
        <v>23</v>
      </c>
      <c r="D35" s="43" t="s">
        <v>145</v>
      </c>
      <c r="E35" s="43" t="s">
        <v>346</v>
      </c>
      <c r="F35" s="43" t="s">
        <v>331</v>
      </c>
      <c r="G35" s="43" t="s">
        <v>313</v>
      </c>
      <c r="H35" s="43" t="s">
        <v>143</v>
      </c>
      <c r="I35" s="44" t="s">
        <v>25</v>
      </c>
    </row>
    <row r="36" spans="1:10" ht="117.75" customHeight="1" x14ac:dyDescent="0.15">
      <c r="A36" s="16"/>
      <c r="B36" s="20">
        <f t="shared" ca="1" si="0"/>
        <v>3</v>
      </c>
      <c r="C36" s="73" t="s">
        <v>23</v>
      </c>
      <c r="D36" s="43" t="s">
        <v>146</v>
      </c>
      <c r="E36" s="43" t="s">
        <v>346</v>
      </c>
      <c r="F36" s="43" t="s">
        <v>332</v>
      </c>
      <c r="G36" s="43" t="s">
        <v>310</v>
      </c>
      <c r="H36" s="43" t="s">
        <v>143</v>
      </c>
      <c r="I36" s="44" t="s">
        <v>25</v>
      </c>
    </row>
    <row r="37" spans="1:10" ht="117.75" customHeight="1" x14ac:dyDescent="0.15">
      <c r="A37" s="16"/>
      <c r="B37" s="20">
        <f t="shared" ca="1" si="0"/>
        <v>4</v>
      </c>
      <c r="C37" s="73" t="s">
        <v>23</v>
      </c>
      <c r="D37" s="43" t="s">
        <v>139</v>
      </c>
      <c r="E37" s="43" t="s">
        <v>346</v>
      </c>
      <c r="F37" s="43" t="s">
        <v>333</v>
      </c>
      <c r="G37" s="43" t="s">
        <v>311</v>
      </c>
      <c r="H37" s="43" t="s">
        <v>143</v>
      </c>
      <c r="I37" s="44" t="s">
        <v>25</v>
      </c>
    </row>
    <row r="38" spans="1:10" ht="142.5" customHeight="1" x14ac:dyDescent="0.15">
      <c r="A38" s="16"/>
      <c r="B38" s="20">
        <f t="shared" ca="1" si="0"/>
        <v>5</v>
      </c>
      <c r="C38" s="73" t="s">
        <v>23</v>
      </c>
      <c r="D38" s="43" t="s">
        <v>458</v>
      </c>
      <c r="E38" s="43" t="s">
        <v>352</v>
      </c>
      <c r="F38" s="43" t="s">
        <v>459</v>
      </c>
      <c r="G38" s="43" t="s">
        <v>313</v>
      </c>
      <c r="H38" s="43" t="s">
        <v>520</v>
      </c>
      <c r="I38" s="44" t="s">
        <v>25</v>
      </c>
    </row>
    <row r="39" spans="1:10" ht="27" x14ac:dyDescent="0.15">
      <c r="A39" s="28" t="s">
        <v>42</v>
      </c>
      <c r="B39" s="20">
        <f t="shared" ca="1" si="0"/>
        <v>1</v>
      </c>
      <c r="C39" s="34"/>
      <c r="D39" s="35" t="s">
        <v>43</v>
      </c>
      <c r="E39" s="58"/>
      <c r="F39" s="58"/>
      <c r="G39" s="35"/>
      <c r="H39" s="58"/>
      <c r="I39" s="36" t="s">
        <v>25</v>
      </c>
      <c r="J39" s="37" t="s">
        <v>110</v>
      </c>
    </row>
    <row r="40" spans="1:10" x14ac:dyDescent="0.15">
      <c r="A40" s="16"/>
      <c r="B40" s="20">
        <f t="shared" ca="1" si="0"/>
        <v>2</v>
      </c>
      <c r="C40" s="42"/>
      <c r="D40" s="43"/>
      <c r="E40" s="38"/>
      <c r="F40" s="38"/>
      <c r="G40" s="38"/>
      <c r="H40" s="38"/>
      <c r="I40" s="15"/>
    </row>
    <row r="41" spans="1:10" x14ac:dyDescent="0.15">
      <c r="A41" s="16"/>
      <c r="B41" s="20">
        <f t="shared" ca="1" si="0"/>
        <v>3</v>
      </c>
      <c r="C41" s="42"/>
      <c r="D41" s="43"/>
      <c r="E41" s="38"/>
      <c r="F41" s="38"/>
      <c r="G41" s="38"/>
      <c r="H41" s="38"/>
      <c r="I41" s="15"/>
    </row>
    <row r="42" spans="1:10" x14ac:dyDescent="0.15">
      <c r="A42" s="16"/>
      <c r="B42" s="20">
        <f t="shared" ca="1" si="0"/>
        <v>4</v>
      </c>
      <c r="C42" s="62"/>
      <c r="D42" s="17"/>
      <c r="E42" s="43"/>
      <c r="F42" s="43"/>
      <c r="G42" s="17"/>
      <c r="H42" s="43"/>
      <c r="I42" s="45"/>
      <c r="J42" s="63"/>
    </row>
    <row r="43" spans="1:10" x14ac:dyDescent="0.15">
      <c r="A43" s="16"/>
      <c r="B43" s="20">
        <f t="shared" ca="1" si="0"/>
        <v>5</v>
      </c>
      <c r="C43" s="13"/>
      <c r="D43" s="14"/>
      <c r="E43" s="14"/>
      <c r="F43" s="14"/>
      <c r="G43" s="14"/>
      <c r="H43" s="14"/>
      <c r="I43" s="15"/>
    </row>
    <row r="44" spans="1:10" x14ac:dyDescent="0.15">
      <c r="A44" s="16"/>
      <c r="B44" s="20">
        <f t="shared" ca="1" si="0"/>
        <v>6</v>
      </c>
      <c r="C44" s="13"/>
      <c r="D44" s="14"/>
      <c r="E44" s="14"/>
      <c r="F44" s="14"/>
      <c r="G44" s="14"/>
      <c r="H44" s="14"/>
      <c r="I44" s="15"/>
    </row>
    <row r="45" spans="1:10" x14ac:dyDescent="0.15">
      <c r="A45" s="16"/>
      <c r="B45" s="20">
        <f t="shared" ca="1" si="0"/>
        <v>7</v>
      </c>
      <c r="C45" s="13"/>
      <c r="D45" s="14"/>
      <c r="E45" s="14"/>
      <c r="F45" s="14"/>
      <c r="G45" s="14"/>
      <c r="H45" s="14"/>
      <c r="I45" s="15"/>
    </row>
    <row r="46" spans="1:10" x14ac:dyDescent="0.15">
      <c r="A46" s="18"/>
      <c r="B46" s="22">
        <f t="shared" ca="1" si="0"/>
        <v>8</v>
      </c>
      <c r="C46" s="13"/>
      <c r="D46" s="14"/>
      <c r="E46" s="14"/>
      <c r="F46" s="14"/>
      <c r="G46" s="14"/>
      <c r="H46" s="14"/>
      <c r="I46" s="15"/>
    </row>
    <row r="47" spans="1:10" x14ac:dyDescent="0.15">
      <c r="A47" s="16"/>
    </row>
  </sheetData>
  <mergeCells count="5">
    <mergeCell ref="A1:B1"/>
    <mergeCell ref="A2:B3"/>
    <mergeCell ref="C2:C3"/>
    <mergeCell ref="A5:I5"/>
    <mergeCell ref="A6:I6"/>
  </mergeCells>
  <phoneticPr fontId="4"/>
  <conditionalFormatting sqref="A21:A28 A30:A33 B9:B46">
    <cfRule type="expression" dxfId="35" priority="67">
      <formula>A9&lt;&gt;""</formula>
    </cfRule>
  </conditionalFormatting>
  <conditionalFormatting sqref="A20:A21">
    <cfRule type="expression" dxfId="34" priority="15">
      <formula>A20&lt;&gt;""</formula>
    </cfRule>
  </conditionalFormatting>
  <conditionalFormatting sqref="A30:A33">
    <cfRule type="expression" dxfId="33" priority="14">
      <formula>A30&lt;&gt;""</formula>
    </cfRule>
  </conditionalFormatting>
  <conditionalFormatting sqref="A35:A38">
    <cfRule type="expression" dxfId="32" priority="13">
      <formula>A35&lt;&gt;""</formula>
    </cfRule>
  </conditionalFormatting>
  <conditionalFormatting sqref="A35:A38">
    <cfRule type="expression" dxfId="31" priority="12">
      <formula>A35&lt;&gt;""</formula>
    </cfRule>
  </conditionalFormatting>
  <conditionalFormatting sqref="A40:A47">
    <cfRule type="expression" dxfId="30" priority="3">
      <formula>A40&lt;&gt;""</formula>
    </cfRule>
  </conditionalFormatting>
  <conditionalFormatting sqref="A40:A47">
    <cfRule type="expression" dxfId="29" priority="2">
      <formula>A40&lt;&gt;""</formula>
    </cfRule>
  </conditionalFormatting>
  <dataValidations count="2">
    <dataValidation type="list" allowBlank="1" showInputMessage="1" showErrorMessage="1" sqref="C9:C46">
      <formula1>"正常,クライアントエラー,サーバーエラー"</formula1>
    </dataValidation>
    <dataValidation type="list" allowBlank="1" showInputMessage="1" showErrorMessage="1" sqref="I9:I46">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7.375" customWidth="1"/>
    <col min="7" max="7" width="25.5" bestFit="1" customWidth="1"/>
    <col min="8" max="8" width="47.3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COUNTA($C$9:$C$65497)</f>
        <v>1</v>
      </c>
      <c r="D2" s="21" t="str">
        <f>大中項目!B1</f>
        <v>OTH2</v>
      </c>
      <c r="E2" s="19" t="str">
        <f ca="1">RIGHT(CELL("filename",A2),
LEN(CELL("filename",A2))-FIND("]",CELL("filename",A2)))</f>
        <v>OTH202</v>
      </c>
      <c r="F2" s="9" t="s">
        <v>38</v>
      </c>
      <c r="G2" s="9" t="s">
        <v>38</v>
      </c>
      <c r="H2" s="8"/>
    </row>
    <row r="3" spans="1:9" x14ac:dyDescent="0.15">
      <c r="A3" s="165"/>
      <c r="B3" s="166"/>
      <c r="C3" s="168"/>
      <c r="D3" s="21" t="str">
        <f>大中項目!B2</f>
        <v>OAuth2.0</v>
      </c>
      <c r="E3" s="19" t="str">
        <f ca="1">VLOOKUP(E2,大中項目!A:B,2,FALSE)</f>
        <v>メモリを介したアクセストークン連携</v>
      </c>
      <c r="F3" s="9">
        <v>42706</v>
      </c>
      <c r="G3" s="9">
        <v>42775</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17" customHeight="1" x14ac:dyDescent="0.15">
      <c r="A6" s="172" t="s">
        <v>335</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67.5" x14ac:dyDescent="0.15">
      <c r="A9" s="28" t="s">
        <v>111</v>
      </c>
      <c r="B9" s="22">
        <f ca="1">IF(A9&lt;&gt;"",1,INDIRECT(ADDRESS(ROW(B9)-1,COLUMN(B9),4))+1)</f>
        <v>1</v>
      </c>
      <c r="C9" s="13" t="s">
        <v>23</v>
      </c>
      <c r="D9" s="43" t="s">
        <v>356</v>
      </c>
      <c r="E9" s="38" t="s">
        <v>400</v>
      </c>
      <c r="F9" s="38" t="s">
        <v>354</v>
      </c>
      <c r="G9" s="38" t="s">
        <v>369</v>
      </c>
      <c r="H9" s="38" t="s">
        <v>143</v>
      </c>
      <c r="I9" s="15" t="s">
        <v>25</v>
      </c>
    </row>
    <row r="10" spans="1:9" x14ac:dyDescent="0.15">
      <c r="A10" s="29"/>
      <c r="B10" s="22"/>
      <c r="C10" s="13"/>
      <c r="D10" s="14"/>
      <c r="E10" s="17"/>
      <c r="F10" s="14"/>
      <c r="G10" s="14"/>
      <c r="H10" s="14"/>
      <c r="I10" s="15"/>
    </row>
    <row r="11" spans="1:9" x14ac:dyDescent="0.15">
      <c r="A11" s="29"/>
      <c r="B11" s="22"/>
      <c r="C11" s="13"/>
      <c r="D11" s="14"/>
      <c r="E11" s="17"/>
      <c r="F11" s="14"/>
      <c r="G11" s="14"/>
      <c r="H11" s="14"/>
      <c r="I11" s="15"/>
    </row>
  </sheetData>
  <mergeCells count="5">
    <mergeCell ref="A1:B1"/>
    <mergeCell ref="A2:B3"/>
    <mergeCell ref="C2:C3"/>
    <mergeCell ref="A5:I5"/>
    <mergeCell ref="A6:I6"/>
  </mergeCells>
  <phoneticPr fontId="4"/>
  <conditionalFormatting sqref="B9">
    <cfRule type="expression" dxfId="28" priority="5">
      <formula>B9&lt;&gt;""</formula>
    </cfRule>
  </conditionalFormatting>
  <conditionalFormatting sqref="A10:B11">
    <cfRule type="expression" dxfId="27" priority="4">
      <formula>A10&lt;&gt;""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8.625" customWidth="1"/>
    <col min="7" max="7" width="26.375" bestFit="1" customWidth="1"/>
    <col min="8" max="8" width="45.375" customWidth="1"/>
    <col min="9" max="9" width="16.75" customWidth="1"/>
  </cols>
  <sheetData>
    <row r="1" spans="1:9" ht="27" x14ac:dyDescent="0.15">
      <c r="A1" s="161" t="s">
        <v>6</v>
      </c>
      <c r="B1" s="162"/>
      <c r="C1" s="6" t="s">
        <v>7</v>
      </c>
      <c r="D1" s="6" t="s">
        <v>8</v>
      </c>
      <c r="E1" s="6" t="s">
        <v>9</v>
      </c>
      <c r="F1" s="6" t="s">
        <v>10</v>
      </c>
      <c r="G1" s="6" t="s">
        <v>11</v>
      </c>
      <c r="H1" s="7" t="s">
        <v>12</v>
      </c>
    </row>
    <row r="2" spans="1:9" x14ac:dyDescent="0.15">
      <c r="A2" s="163" t="s">
        <v>19</v>
      </c>
      <c r="B2" s="164"/>
      <c r="C2" s="167">
        <f>COUNTA($C$9:$C$65482)</f>
        <v>1</v>
      </c>
      <c r="D2" s="21" t="str">
        <f>大中項目!B1</f>
        <v>OTH2</v>
      </c>
      <c r="E2" s="19" t="str">
        <f ca="1">RIGHT(CELL("filename",A2),
LEN(CELL("filename",A2))-FIND("]",CELL("filename",A2)))</f>
        <v>OTH203</v>
      </c>
      <c r="F2" s="9" t="s">
        <v>38</v>
      </c>
      <c r="G2" s="9" t="s">
        <v>38</v>
      </c>
      <c r="H2" s="8"/>
    </row>
    <row r="3" spans="1:9" x14ac:dyDescent="0.15">
      <c r="A3" s="165"/>
      <c r="B3" s="166"/>
      <c r="C3" s="168"/>
      <c r="D3" s="21" t="str">
        <f>大中項目!B2</f>
        <v>OAuth2.0</v>
      </c>
      <c r="E3" s="19" t="str">
        <f ca="1">VLOOKUP(E2,大中項目!A:B,2,FALSE)</f>
        <v>HTTPアクセスを介したアクセストークン連携</v>
      </c>
      <c r="F3" s="9">
        <v>42706</v>
      </c>
      <c r="G3" s="9">
        <v>42824</v>
      </c>
      <c r="H3" s="9"/>
    </row>
    <row r="4" spans="1:9" x14ac:dyDescent="0.15">
      <c r="A4" s="10"/>
      <c r="B4" s="10"/>
      <c r="C4" s="10"/>
      <c r="D4" s="10"/>
      <c r="E4" s="10"/>
      <c r="F4" s="10"/>
      <c r="G4" s="10"/>
      <c r="H4" s="10"/>
      <c r="I4" s="10"/>
    </row>
    <row r="5" spans="1:9" x14ac:dyDescent="0.15">
      <c r="A5" s="169" t="s">
        <v>13</v>
      </c>
      <c r="B5" s="170"/>
      <c r="C5" s="170"/>
      <c r="D5" s="170"/>
      <c r="E5" s="170"/>
      <c r="F5" s="170"/>
      <c r="G5" s="170"/>
      <c r="H5" s="170"/>
      <c r="I5" s="171"/>
    </row>
    <row r="6" spans="1:9" ht="116.25" customHeight="1" x14ac:dyDescent="0.15">
      <c r="A6" s="172" t="s">
        <v>358</v>
      </c>
      <c r="B6" s="173"/>
      <c r="C6" s="173"/>
      <c r="D6" s="173"/>
      <c r="E6" s="173"/>
      <c r="F6" s="173"/>
      <c r="G6" s="173"/>
      <c r="H6" s="173"/>
      <c r="I6" s="174"/>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67.5" x14ac:dyDescent="0.15">
      <c r="A9" s="28" t="s">
        <v>45</v>
      </c>
      <c r="B9" s="22">
        <f ca="1">IF(A9&lt;&gt;"",1,INDIRECT(ADDRESS(ROW(B9)-1,COLUMN(B9),4))+1)</f>
        <v>1</v>
      </c>
      <c r="C9" s="13" t="s">
        <v>23</v>
      </c>
      <c r="D9" s="43" t="s">
        <v>357</v>
      </c>
      <c r="E9" s="38" t="s">
        <v>399</v>
      </c>
      <c r="F9" s="38" t="s">
        <v>354</v>
      </c>
      <c r="G9" s="38" t="s">
        <v>376</v>
      </c>
      <c r="H9" s="38" t="s">
        <v>143</v>
      </c>
      <c r="I9" s="15" t="s">
        <v>25</v>
      </c>
    </row>
    <row r="10" spans="1:9" x14ac:dyDescent="0.15">
      <c r="A10" s="29"/>
      <c r="B10" s="22"/>
      <c r="C10" s="13"/>
      <c r="D10" s="14"/>
      <c r="E10" s="14"/>
      <c r="F10" s="14"/>
      <c r="G10" s="14"/>
      <c r="H10" s="14"/>
      <c r="I10" s="15"/>
    </row>
  </sheetData>
  <mergeCells count="5">
    <mergeCell ref="A1:B1"/>
    <mergeCell ref="A2:B3"/>
    <mergeCell ref="C2:C3"/>
    <mergeCell ref="A5:I5"/>
    <mergeCell ref="A6:I6"/>
  </mergeCells>
  <phoneticPr fontId="4"/>
  <conditionalFormatting sqref="B9">
    <cfRule type="expression" dxfId="26" priority="6">
      <formula>B9&lt;&gt;""</formula>
    </cfRule>
  </conditionalFormatting>
  <conditionalFormatting sqref="B10">
    <cfRule type="expression" dxfId="25" priority="2">
      <formula>B10&lt;&gt;""</formula>
    </cfRule>
  </conditionalFormatting>
  <conditionalFormatting sqref="A10:B10">
    <cfRule type="expression" dxfId="24" priority="1">
      <formula>A10&lt;&gt;""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topLeftCell="F1"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46.625" customWidth="1"/>
    <col min="7" max="7" width="26.375" bestFit="1" customWidth="1"/>
    <col min="8" max="8" width="46.625" customWidth="1"/>
    <col min="9" max="9" width="16.75" customWidth="1"/>
    <col min="10" max="10" width="39.5" customWidth="1"/>
  </cols>
  <sheetData>
    <row r="1" spans="1:10" ht="27" x14ac:dyDescent="0.15">
      <c r="A1" s="161" t="s">
        <v>6</v>
      </c>
      <c r="B1" s="162"/>
      <c r="C1" s="6" t="s">
        <v>7</v>
      </c>
      <c r="D1" s="6" t="s">
        <v>8</v>
      </c>
      <c r="E1" s="6" t="s">
        <v>9</v>
      </c>
      <c r="F1" s="6" t="s">
        <v>10</v>
      </c>
      <c r="G1" s="6" t="s">
        <v>11</v>
      </c>
      <c r="H1" s="7" t="s">
        <v>12</v>
      </c>
    </row>
    <row r="2" spans="1:10" x14ac:dyDescent="0.15">
      <c r="A2" s="163" t="s">
        <v>19</v>
      </c>
      <c r="B2" s="164"/>
      <c r="C2" s="167">
        <f>COUNTA($C$9:$C$65497)</f>
        <v>0</v>
      </c>
      <c r="D2" s="21" t="str">
        <f>大中項目!B1</f>
        <v>OTH2</v>
      </c>
      <c r="E2" s="19" t="str">
        <f ca="1">RIGHT(CELL("filename",A2),
LEN(CELL("filename",A2))-FIND("]",CELL("filename",A2)))</f>
        <v>OTH204</v>
      </c>
      <c r="F2" s="9" t="s">
        <v>38</v>
      </c>
      <c r="G2" s="9" t="s">
        <v>38</v>
      </c>
      <c r="H2" s="8"/>
    </row>
    <row r="3" spans="1:10" x14ac:dyDescent="0.15">
      <c r="A3" s="165"/>
      <c r="B3" s="166"/>
      <c r="C3" s="168"/>
      <c r="D3" s="21" t="str">
        <f>大中項目!B2</f>
        <v>OAuth2.0</v>
      </c>
      <c r="E3" s="19" t="str">
        <f ca="1">VLOOKUP(E2,大中項目!A:B,2,FALSE)</f>
        <v>JWTを介したアクセストークン連携</v>
      </c>
      <c r="F3" s="9">
        <v>42706</v>
      </c>
      <c r="G3" s="9">
        <v>42775</v>
      </c>
      <c r="H3" s="9"/>
    </row>
    <row r="4" spans="1:10" x14ac:dyDescent="0.15">
      <c r="A4" s="10"/>
      <c r="B4" s="10"/>
      <c r="C4" s="10"/>
      <c r="D4" s="10"/>
      <c r="E4" s="10"/>
      <c r="F4" s="10"/>
      <c r="G4" s="10"/>
      <c r="H4" s="10"/>
      <c r="I4" s="10"/>
    </row>
    <row r="5" spans="1:10" x14ac:dyDescent="0.15">
      <c r="A5" s="169" t="s">
        <v>13</v>
      </c>
      <c r="B5" s="170"/>
      <c r="C5" s="170"/>
      <c r="D5" s="170"/>
      <c r="E5" s="170"/>
      <c r="F5" s="170"/>
      <c r="G5" s="170"/>
      <c r="H5" s="170"/>
      <c r="I5" s="171"/>
    </row>
    <row r="6" spans="1:10" ht="110.25" customHeight="1" x14ac:dyDescent="0.15">
      <c r="A6" s="172" t="s">
        <v>147</v>
      </c>
      <c r="B6" s="173"/>
      <c r="C6" s="173"/>
      <c r="D6" s="173"/>
      <c r="E6" s="173"/>
      <c r="F6" s="173"/>
      <c r="G6" s="173"/>
      <c r="H6" s="173"/>
      <c r="I6" s="174"/>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67.5" x14ac:dyDescent="0.15">
      <c r="A9" s="28" t="s">
        <v>46</v>
      </c>
      <c r="B9" s="22">
        <f ca="1">IF(A9&lt;&gt;"",1,INDIRECT(ADDRESS(ROW(B9)-1,COLUMN(B9),4))+1)</f>
        <v>1</v>
      </c>
      <c r="C9" s="34"/>
      <c r="D9" s="58" t="s">
        <v>359</v>
      </c>
      <c r="E9" s="58" t="s">
        <v>401</v>
      </c>
      <c r="F9" s="35" t="s">
        <v>353</v>
      </c>
      <c r="G9" s="58" t="s">
        <v>355</v>
      </c>
      <c r="H9" s="58" t="s">
        <v>143</v>
      </c>
      <c r="I9" s="36"/>
      <c r="J9" s="37" t="s">
        <v>110</v>
      </c>
    </row>
    <row r="10" spans="1:10" x14ac:dyDescent="0.15">
      <c r="A10" s="29"/>
      <c r="B10" s="22">
        <f t="shared" ref="B10:B12" ca="1" si="0">IF(A10&lt;&gt;"",1,INDIRECT(ADDRESS(ROW(B10)-1,COLUMN(B10),4))+1)</f>
        <v>2</v>
      </c>
      <c r="C10" s="62"/>
      <c r="D10" s="43"/>
      <c r="E10" s="43"/>
      <c r="F10" s="17"/>
      <c r="G10" s="43"/>
      <c r="H10" s="43"/>
      <c r="I10" s="45"/>
      <c r="J10" s="63"/>
    </row>
    <row r="11" spans="1:10" x14ac:dyDescent="0.15">
      <c r="A11" s="29"/>
      <c r="B11" s="22">
        <f t="shared" ca="1" si="0"/>
        <v>3</v>
      </c>
      <c r="C11" s="62"/>
      <c r="D11" s="43"/>
      <c r="E11" s="43"/>
      <c r="F11" s="17"/>
      <c r="G11" s="43"/>
      <c r="H11" s="43"/>
      <c r="I11" s="45"/>
      <c r="J11" s="63"/>
    </row>
    <row r="12" spans="1:10" x14ac:dyDescent="0.15">
      <c r="A12" s="29"/>
      <c r="B12" s="22">
        <f t="shared" ca="1" si="0"/>
        <v>4</v>
      </c>
      <c r="C12" s="62"/>
      <c r="D12" s="43"/>
      <c r="E12" s="43"/>
      <c r="F12" s="17"/>
      <c r="G12" s="43"/>
      <c r="H12" s="43"/>
      <c r="I12" s="45"/>
      <c r="J12" s="63"/>
    </row>
    <row r="13" spans="1:10" x14ac:dyDescent="0.15">
      <c r="A13" s="29"/>
      <c r="B13" s="22">
        <f t="shared" ref="B13" ca="1" si="1">IF(A13&lt;&gt;"",1,INDIRECT(ADDRESS(ROW(B13)-1,COLUMN(B13),4))+1)</f>
        <v>5</v>
      </c>
      <c r="C13" s="13"/>
      <c r="D13" s="14"/>
      <c r="E13" s="17"/>
      <c r="F13" s="14"/>
      <c r="G13" s="14"/>
      <c r="H13" s="14"/>
      <c r="I13" s="15"/>
    </row>
  </sheetData>
  <mergeCells count="5">
    <mergeCell ref="A1:B1"/>
    <mergeCell ref="A2:B3"/>
    <mergeCell ref="C2:C3"/>
    <mergeCell ref="A5:I5"/>
    <mergeCell ref="A6:I6"/>
  </mergeCells>
  <phoneticPr fontId="4"/>
  <conditionalFormatting sqref="A13:B13 B9">
    <cfRule type="expression" dxfId="23" priority="3">
      <formula>A9&lt;&gt;""</formula>
    </cfRule>
  </conditionalFormatting>
  <conditionalFormatting sqref="A10:B12">
    <cfRule type="expression" dxfId="22" priority="1">
      <formula>A10&lt;&gt;""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14</vt:i4>
      </vt:variant>
    </vt:vector>
  </HeadingPairs>
  <TitlesOfParts>
    <vt:vector size="32" baseType="lpstr">
      <vt:lpstr>大中項目</vt:lpstr>
      <vt:lpstr>プロジェクト・アプリ構成</vt:lpstr>
      <vt:lpstr>アカウント情報</vt:lpstr>
      <vt:lpstr>ガイドラインとの比較</vt:lpstr>
      <vt:lpstr>エラーハンドリング</vt:lpstr>
      <vt:lpstr>OTH201</vt:lpstr>
      <vt:lpstr>OTH202</vt:lpstr>
      <vt:lpstr>OTH203</vt:lpstr>
      <vt:lpstr>OTH204</vt:lpstr>
      <vt:lpstr>OTH205</vt:lpstr>
      <vt:lpstr>OTH206</vt:lpstr>
      <vt:lpstr>OTH207</vt:lpstr>
      <vt:lpstr>OTH208</vt:lpstr>
      <vt:lpstr>OTH209</vt:lpstr>
      <vt:lpstr>OTH210</vt:lpstr>
      <vt:lpstr>OTH211</vt:lpstr>
      <vt:lpstr>OTH212</vt:lpstr>
      <vt:lpstr>OTH213</vt:lpstr>
      <vt:lpstr>アカウント情報!Print_Area</vt:lpstr>
      <vt:lpstr>プロジェクト・アプリ構成!Print_Area</vt:lpstr>
      <vt:lpstr>'OTH201'!Print_Titles</vt:lpstr>
      <vt:lpstr>'OTH202'!Print_Titles</vt:lpstr>
      <vt:lpstr>'OTH203'!Print_Titles</vt:lpstr>
      <vt:lpstr>'OTH204'!Print_Titles</vt:lpstr>
      <vt:lpstr>'OTH205'!Print_Titles</vt:lpstr>
      <vt:lpstr>'OTH206'!Print_Titles</vt:lpstr>
      <vt:lpstr>'OTH207'!Print_Titles</vt:lpstr>
      <vt:lpstr>'OTH208'!Print_Titles</vt:lpstr>
      <vt:lpstr>'OTH209'!Print_Titles</vt:lpstr>
      <vt:lpstr>'OTH210'!Print_Titles</vt:lpstr>
      <vt:lpstr>'OTH211'!Print_Titles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btkatagiriyu</cp:lastModifiedBy>
  <cp:lastPrinted>2013-11-12T01:02:24Z</cp:lastPrinted>
  <dcterms:created xsi:type="dcterms:W3CDTF">2013-11-07T11:05:46Z</dcterms:created>
  <dcterms:modified xsi:type="dcterms:W3CDTF">2018-01-17T06:24:43Z</dcterms:modified>
</cp:coreProperties>
</file>