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U610976\git\spring-functionaltest\docs\03_Securityのテスト\"/>
    </mc:Choice>
  </mc:AlternateContent>
  <bookViews>
    <workbookView xWindow="1440" yWindow="3465" windowWidth="25020" windowHeight="8340" activeTab="5"/>
  </bookViews>
  <sheets>
    <sheet name="大中項目" sheetId="1" r:id="rId1"/>
    <sheet name="SPSC01" sheetId="6" r:id="rId2"/>
    <sheet name="SPSC02" sheetId="7" r:id="rId3"/>
    <sheet name="SPSC03" sheetId="8" r:id="rId4"/>
    <sheet name="SPSC04" sheetId="9" r:id="rId5"/>
    <sheet name="SPSC05" sheetId="10" r:id="rId6"/>
    <sheet name="SPSC06" sheetId="11" r:id="rId7"/>
    <sheet name="HPKP動作確認手順" sheetId="12" r:id="rId8"/>
  </sheets>
  <definedNames>
    <definedName name="_xlnm.Print_Titles" localSheetId="1">SPSC01!$1:$8</definedName>
    <definedName name="_xlnm.Print_Titles" localSheetId="2">SPSC02!$1:$8</definedName>
    <definedName name="_xlnm.Print_Titles" localSheetId="3">SPSC03!$1:$8</definedName>
    <definedName name="_xlnm.Print_Titles" localSheetId="4">SPSC04!$1:$8</definedName>
    <definedName name="_xlnm.Print_Titles" localSheetId="5">SPSC05!$1:$8</definedName>
    <definedName name="_xlnm.Print_Titles" localSheetId="6">SPSC06!$1:$8</definedName>
    <definedName name="_xlnm.Print_Titles" localSheetId="0">大中項目!$1:$4</definedName>
  </definedNames>
  <calcPr calcId="162913"/>
</workbook>
</file>

<file path=xl/calcChain.xml><?xml version="1.0" encoding="utf-8"?>
<calcChain xmlns="http://schemas.openxmlformats.org/spreadsheetml/2006/main">
  <c r="E3" i="11" l="1"/>
  <c r="D3" i="11"/>
  <c r="D2" i="11"/>
  <c r="C2" i="11"/>
  <c r="A10" i="1"/>
  <c r="C10" i="1" s="1"/>
  <c r="A9" i="11" s="1"/>
  <c r="B9" i="11" s="1"/>
  <c r="B10" i="11"/>
  <c r="E2" i="11" l="1"/>
  <c r="E3" i="9"/>
  <c r="E3" i="10"/>
  <c r="D3" i="10"/>
  <c r="D2" i="10"/>
  <c r="C2" i="10"/>
  <c r="A9" i="1"/>
  <c r="C9" i="1" s="1"/>
  <c r="E2" i="10" s="1"/>
  <c r="B11" i="11"/>
  <c r="A9" i="10" l="1"/>
  <c r="B9" i="10" s="1"/>
  <c r="B12" i="11"/>
  <c r="B10" i="10"/>
  <c r="B13" i="11"/>
  <c r="D3" i="9" l="1"/>
  <c r="D2" i="9"/>
  <c r="C2" i="9"/>
  <c r="E3" i="8"/>
  <c r="D3" i="8"/>
  <c r="D2" i="8"/>
  <c r="C2" i="8"/>
  <c r="E3" i="7"/>
  <c r="D3" i="7"/>
  <c r="D2" i="7"/>
  <c r="C2" i="7"/>
  <c r="E3" i="6"/>
  <c r="B11" i="10"/>
  <c r="B12" i="10"/>
  <c r="B14" i="11"/>
  <c r="D3" i="6" l="1"/>
  <c r="D2" i="6"/>
  <c r="A7" i="1"/>
  <c r="A8" i="1"/>
  <c r="A6" i="1"/>
  <c r="A5" i="1"/>
  <c r="B15" i="11"/>
  <c r="B13" i="10"/>
  <c r="C5" i="1" l="1"/>
  <c r="B16" i="11"/>
  <c r="E2" i="6" l="1"/>
  <c r="A9" i="6"/>
  <c r="B9" i="6" s="1"/>
  <c r="C6" i="1"/>
  <c r="B17" i="11"/>
  <c r="B14" i="10"/>
  <c r="B10" i="6"/>
  <c r="E2" i="7" l="1"/>
  <c r="A9" i="7"/>
  <c r="B9" i="7" s="1"/>
  <c r="C7" i="1"/>
  <c r="B15" i="10"/>
  <c r="B16" i="10" s="1"/>
  <c r="B11" i="6"/>
  <c r="B10" i="7"/>
  <c r="B18" i="11"/>
  <c r="B17" i="10"/>
  <c r="A9" i="8" l="1"/>
  <c r="B9" i="8" s="1"/>
  <c r="E2" i="8"/>
  <c r="C8" i="1"/>
  <c r="C2" i="6"/>
  <c r="C2" i="1" s="1"/>
  <c r="B11" i="7"/>
  <c r="B18" i="10"/>
  <c r="B12" i="6"/>
  <c r="B10" i="8"/>
  <c r="A9" i="9" l="1"/>
  <c r="B9" i="9" s="1"/>
  <c r="E2" i="9"/>
  <c r="B11" i="8"/>
  <c r="B13" i="6"/>
  <c r="B12" i="8"/>
  <c r="B19" i="10"/>
  <c r="B10" i="9"/>
  <c r="B11" i="9" s="1"/>
  <c r="B12" i="9"/>
  <c r="B12" i="7"/>
  <c r="B13" i="7" s="1"/>
  <c r="B14" i="7" s="1"/>
  <c r="B15" i="7"/>
  <c r="B13" i="9"/>
  <c r="B13" i="8"/>
  <c r="B14" i="8" s="1"/>
  <c r="B14" i="6"/>
  <c r="B15" i="6" s="1"/>
  <c r="B16" i="6"/>
  <c r="B15" i="8"/>
  <c r="B14" i="9"/>
  <c r="B16" i="7"/>
  <c r="B17" i="7"/>
  <c r="B18" i="7" s="1"/>
  <c r="B19" i="7" s="1"/>
  <c r="B20" i="7" s="1"/>
  <c r="B21" i="7" s="1"/>
  <c r="B22" i="7" s="1"/>
  <c r="B23" i="7" s="1"/>
  <c r="B24" i="7" s="1"/>
  <c r="B15" i="9"/>
  <c r="B16" i="8"/>
  <c r="B17" i="8" s="1"/>
  <c r="B18" i="8" s="1"/>
  <c r="B19" i="8" s="1"/>
  <c r="B20" i="8" s="1"/>
  <c r="B21" i="8" s="1"/>
  <c r="B22" i="8" s="1"/>
  <c r="B23" i="8" s="1"/>
  <c r="B24" i="8" s="1"/>
  <c r="B17" i="6"/>
  <c r="B25" i="8"/>
  <c r="B26" i="8" s="1"/>
  <c r="B16" i="9"/>
  <c r="B17" i="9" s="1"/>
  <c r="B18" i="6"/>
  <c r="B19" i="6"/>
  <c r="B18" i="9"/>
  <c r="B19" i="9"/>
  <c r="B20" i="9" s="1"/>
  <c r="B21" i="9"/>
  <c r="B22" i="9"/>
  <c r="B23" i="9"/>
  <c r="B24" i="9" s="1"/>
  <c r="B25" i="9" s="1"/>
  <c r="B26" i="9"/>
</calcChain>
</file>

<file path=xl/sharedStrings.xml><?xml version="1.0" encoding="utf-8"?>
<sst xmlns="http://schemas.openxmlformats.org/spreadsheetml/2006/main" count="303" uniqueCount="144">
  <si>
    <t>機能ID</t>
    <rPh sb="0" eb="2">
      <t>キノウ</t>
    </rPh>
    <phoneticPr fontId="2"/>
  </si>
  <si>
    <t>機能名</t>
    <rPh sb="0" eb="3">
      <t>キノウメイ</t>
    </rPh>
    <phoneticPr fontId="2"/>
  </si>
  <si>
    <t>大項目ID</t>
    <rPh sb="0" eb="3">
      <t>ダイコウモク</t>
    </rPh>
    <phoneticPr fontId="2"/>
  </si>
  <si>
    <t>大項目</t>
    <rPh sb="0" eb="3">
      <t>ダイコウモク</t>
    </rPh>
    <phoneticPr fontId="2"/>
  </si>
  <si>
    <t>中項目ID</t>
    <rPh sb="0" eb="3">
      <t>チュウコウモク</t>
    </rPh>
    <phoneticPr fontId="2"/>
  </si>
  <si>
    <t>中項目</t>
    <rPh sb="0" eb="3">
      <t>チュウコウモク</t>
    </rPh>
    <phoneticPr fontId="2"/>
  </si>
  <si>
    <t>試験項目表</t>
    <rPh sb="0" eb="2">
      <t>シケン</t>
    </rPh>
    <rPh sb="2" eb="4">
      <t>コウモク</t>
    </rPh>
    <phoneticPr fontId="8"/>
  </si>
  <si>
    <t>件数</t>
    <rPh sb="0" eb="2">
      <t>ケンスウ</t>
    </rPh>
    <phoneticPr fontId="8"/>
  </si>
  <si>
    <t>機能ID/機能名</t>
    <rPh sb="0" eb="2">
      <t>キノウ</t>
    </rPh>
    <rPh sb="5" eb="7">
      <t>キノウ</t>
    </rPh>
    <rPh sb="7" eb="8">
      <t>メイ</t>
    </rPh>
    <phoneticPr fontId="8"/>
  </si>
  <si>
    <t>大項目ID/大項目名</t>
    <rPh sb="0" eb="3">
      <t>ダイコウモク</t>
    </rPh>
    <rPh sb="6" eb="9">
      <t>ダイコウモク</t>
    </rPh>
    <rPh sb="9" eb="10">
      <t>メイ</t>
    </rPh>
    <phoneticPr fontId="8"/>
  </si>
  <si>
    <t>作成者/作成日</t>
    <phoneticPr fontId="8"/>
  </si>
  <si>
    <t>更新者/更新日</t>
    <rPh sb="0" eb="3">
      <t>コウシンシャ</t>
    </rPh>
    <rPh sb="4" eb="7">
      <t>コウシンビ</t>
    </rPh>
    <phoneticPr fontId="8"/>
  </si>
  <si>
    <t>レビュー実施者/
レビュー日</t>
    <rPh sb="13" eb="14">
      <t>ビ</t>
    </rPh>
    <phoneticPr fontId="8"/>
  </si>
  <si>
    <t>特記事項</t>
    <rPh sb="0" eb="2">
      <t>トッキ</t>
    </rPh>
    <rPh sb="2" eb="4">
      <t>ジコウ</t>
    </rPh>
    <phoneticPr fontId="8"/>
  </si>
  <si>
    <t>特になし</t>
    <rPh sb="0" eb="1">
      <t>トク</t>
    </rPh>
    <phoneticPr fontId="2"/>
  </si>
  <si>
    <t>分類</t>
    <rPh sb="0" eb="2">
      <t>ブンルイ</t>
    </rPh>
    <phoneticPr fontId="2"/>
  </si>
  <si>
    <t>試験項目</t>
    <rPh sb="0" eb="2">
      <t>シケン</t>
    </rPh>
    <rPh sb="2" eb="4">
      <t>コウモク</t>
    </rPh>
    <phoneticPr fontId="2"/>
  </si>
  <si>
    <t>試験条件</t>
    <rPh sb="0" eb="2">
      <t>シケン</t>
    </rPh>
    <rPh sb="2" eb="4">
      <t>ジョウケン</t>
    </rPh>
    <phoneticPr fontId="2"/>
  </si>
  <si>
    <t>確認内容</t>
    <rPh sb="0" eb="2">
      <t>カクニン</t>
    </rPh>
    <rPh sb="2" eb="4">
      <t>ナイヨウ</t>
    </rPh>
    <phoneticPr fontId="2"/>
  </si>
  <si>
    <t>確認方法</t>
    <rPh sb="0" eb="2">
      <t>カクニン</t>
    </rPh>
    <rPh sb="2" eb="4">
      <t>ホウホウ</t>
    </rPh>
    <phoneticPr fontId="2"/>
  </si>
  <si>
    <t>大中項目へ</t>
    <rPh sb="0" eb="2">
      <t>ダイチュウ</t>
    </rPh>
    <rPh sb="2" eb="4">
      <t>コウモク</t>
    </rPh>
    <phoneticPr fontId="2"/>
  </si>
  <si>
    <t>Case
ID</t>
    <phoneticPr fontId="2"/>
  </si>
  <si>
    <t>試験条件詳細【事前条件】</t>
    <rPh sb="7" eb="9">
      <t>ジゼン</t>
    </rPh>
    <rPh sb="9" eb="11">
      <t>ジョウケン</t>
    </rPh>
    <phoneticPr fontId="8"/>
  </si>
  <si>
    <t>試験条件詳細【実施条件】</t>
    <phoneticPr fontId="8"/>
  </si>
  <si>
    <t>総件数</t>
    <rPh sb="0" eb="3">
      <t>ソウケンスウ</t>
    </rPh>
    <phoneticPr fontId="2"/>
  </si>
  <si>
    <t>Spring Security</t>
    <phoneticPr fontId="2"/>
  </si>
  <si>
    <t>SPSC</t>
    <phoneticPr fontId="2"/>
  </si>
  <si>
    <t>基本設定</t>
    <rPh sb="0" eb="2">
      <t>キホン</t>
    </rPh>
    <rPh sb="2" eb="4">
      <t>セッテイ</t>
    </rPh>
    <phoneticPr fontId="2"/>
  </si>
  <si>
    <t>Spring Securityの最小構成において、Spring Secuiryのデフォルト機能が有効になることの確認</t>
    <rPh sb="16" eb="18">
      <t>サイショウ</t>
    </rPh>
    <rPh sb="18" eb="20">
      <t>コウセイ</t>
    </rPh>
    <rPh sb="45" eb="47">
      <t>キノウ</t>
    </rPh>
    <rPh sb="48" eb="50">
      <t>ユウコウ</t>
    </rPh>
    <rPh sb="56" eb="58">
      <t>カクニン</t>
    </rPh>
    <phoneticPr fontId="2"/>
  </si>
  <si>
    <t>佐藤隆之</t>
    <rPh sb="0" eb="2">
      <t>サトウ</t>
    </rPh>
    <rPh sb="2" eb="4">
      <t>タカユキ</t>
    </rPh>
    <phoneticPr fontId="2"/>
  </si>
  <si>
    <t>正常</t>
  </si>
  <si>
    <t>Sepring Securityの最小構成でデフォルトのログインフォームが表示されること</t>
    <rPh sb="17" eb="19">
      <t>サイショウ</t>
    </rPh>
    <rPh sb="19" eb="21">
      <t>コウセイ</t>
    </rPh>
    <rPh sb="37" eb="39">
      <t>ヒョウジ</t>
    </rPh>
    <phoneticPr fontId="2"/>
  </si>
  <si>
    <t>Sepring Securityのデフォルトログインフォームが表示されること</t>
    <rPh sb="31" eb="33">
      <t>ヒョウジ</t>
    </rPh>
    <phoneticPr fontId="2"/>
  </si>
  <si>
    <t>Selenium:○</t>
  </si>
  <si>
    <t>Spring Securityの最小構成によるデフォルト動作の確認</t>
    <rPh sb="16" eb="18">
      <t>サイショウ</t>
    </rPh>
    <rPh sb="18" eb="20">
      <t>コウセイ</t>
    </rPh>
    <rPh sb="28" eb="30">
      <t>ドウサ</t>
    </rPh>
    <rPh sb="31" eb="33">
      <t>カクニン</t>
    </rPh>
    <phoneticPr fontId="2"/>
  </si>
  <si>
    <t>spring securityのHTTPヘッダ付与機能の確認
デフォルトの設定ですべてのヘッダーができること</t>
    <rPh sb="23" eb="25">
      <t>フヨ</t>
    </rPh>
    <rPh sb="25" eb="27">
      <t>キノウ</t>
    </rPh>
    <rPh sb="28" eb="30">
      <t>カクニン</t>
    </rPh>
    <rPh sb="37" eb="39">
      <t>セッテイ</t>
    </rPh>
    <phoneticPr fontId="2"/>
  </si>
  <si>
    <t>spring-security.xmlにHTTPヘッダに関する設定を行う。</t>
    <rPh sb="28" eb="29">
      <t>カン</t>
    </rPh>
    <rPh sb="31" eb="33">
      <t>セッテイ</t>
    </rPh>
    <rPh sb="34" eb="35">
      <t>オコナ</t>
    </rPh>
    <phoneticPr fontId="2"/>
  </si>
  <si>
    <t>&lt;sec:http use-expressions="true"&gt;
  &lt;sec:headers /&gt;
&lt;/sec:http&gt;</t>
    <phoneticPr fontId="2"/>
  </si>
  <si>
    <t>HTTPクライアントでリクエストする。</t>
    <phoneticPr fontId="2"/>
  </si>
  <si>
    <t>spring-security.xmlにHTTPヘッダに関する設定を行う。</t>
    <phoneticPr fontId="2"/>
  </si>
  <si>
    <t>HTTPクライアントでリクエストする。</t>
    <phoneticPr fontId="2"/>
  </si>
  <si>
    <t>Seleniumu:△</t>
  </si>
  <si>
    <t>HTTPレスポンスヘッダに以下が設定されていること。
X-Frame-Options:SAMEORIGIN</t>
    <phoneticPr fontId="2"/>
  </si>
  <si>
    <t>HTTPヘッダが設定されることの確認</t>
    <rPh sb="8" eb="10">
      <t>セッテイ</t>
    </rPh>
    <rPh sb="16" eb="18">
      <t>カクニン</t>
    </rPh>
    <phoneticPr fontId="2"/>
  </si>
  <si>
    <t>セキュリティヘッダ出力機能の適用</t>
    <phoneticPr fontId="2"/>
  </si>
  <si>
    <t>&lt;sec:http use-expressions="true"&gt;
  &lt;sec:headers disabled="true"/&gt;
&lt;/sec:http&gt;</t>
    <phoneticPr fontId="2"/>
  </si>
  <si>
    <t>カスタムヘッダの出力</t>
    <rPh sb="8" eb="10">
      <t>シュツリョク</t>
    </rPh>
    <phoneticPr fontId="2"/>
  </si>
  <si>
    <t>&lt;sec:headers&gt;
    &lt;sec:header name="X-WebKit-CSP" value="default-src 'self'"/&gt;
&lt;/sec:headers&gt;</t>
    <phoneticPr fontId="2"/>
  </si>
  <si>
    <t xml:space="preserve">HTTPレスポンスヘッダに以下が設定されていること。
X-WebKit-CSP:default-src 'self'
</t>
    <phoneticPr fontId="2"/>
  </si>
  <si>
    <t>spring securityのHTTPヘッダ付与機能の確認
デフォルトの設定を無効にできること</t>
    <rPh sb="40" eb="41">
      <t>ム</t>
    </rPh>
    <rPh sb="41" eb="42">
      <t>コウ</t>
    </rPh>
    <phoneticPr fontId="2"/>
  </si>
  <si>
    <t>spring securityのHTTPヘッダ付与機能の確認
デフォルトの設定を無効にできること</t>
    <rPh sb="40" eb="42">
      <t>ムコウ</t>
    </rPh>
    <phoneticPr fontId="2"/>
  </si>
  <si>
    <t>spring securityのHTTPヘッダ付与機能の確認
指定したヘッダが出力されること</t>
    <rPh sb="23" eb="25">
      <t>フヨ</t>
    </rPh>
    <rPh sb="25" eb="27">
      <t>キノウ</t>
    </rPh>
    <rPh sb="28" eb="30">
      <t>カクニン</t>
    </rPh>
    <rPh sb="31" eb="33">
      <t>シテイ</t>
    </rPh>
    <rPh sb="39" eb="41">
      <t>シュツリョク</t>
    </rPh>
    <phoneticPr fontId="2"/>
  </si>
  <si>
    <t>&lt;sec:http use-expressions="true"&gt;
  &lt;sec:headers defaults-disabled="true"/&gt;
&lt;/sec:http&gt;</t>
    <phoneticPr fontId="2"/>
  </si>
  <si>
    <t>&lt;sec:headers defaults-disabled="true"&gt;
    &lt;sec:cache-control/&gt;
    &lt;sec:frame-options/&gt;
    &lt;sec:content-type-options/&gt;
    &lt;sec:xss-protection/&gt;
&lt;/sec:headers&gt;</t>
    <phoneticPr fontId="2"/>
  </si>
  <si>
    <t>リクエストパターン毎のセキュリティヘッダの出力</t>
    <phoneticPr fontId="2"/>
  </si>
  <si>
    <t>指定したカスタムHTTPヘッダが設定されることの確認</t>
    <rPh sb="0" eb="2">
      <t>シテイ</t>
    </rPh>
    <rPh sb="16" eb="18">
      <t>セッテイ</t>
    </rPh>
    <rPh sb="24" eb="26">
      <t>カクニン</t>
    </rPh>
    <phoneticPr fontId="2"/>
  </si>
  <si>
    <t>リクエストパターン別にヘッダ設定が指定できることの確認</t>
    <rPh sb="9" eb="10">
      <t>ベツ</t>
    </rPh>
    <rPh sb="14" eb="16">
      <t>セッテイ</t>
    </rPh>
    <rPh sb="17" eb="19">
      <t>シテイ</t>
    </rPh>
    <rPh sb="25" eb="27">
      <t>カクニン</t>
    </rPh>
    <phoneticPr fontId="2"/>
  </si>
  <si>
    <t>起動時エラーとなるため除外</t>
    <rPh sb="0" eb="2">
      <t>キドウ</t>
    </rPh>
    <rPh sb="2" eb="3">
      <t>ジ</t>
    </rPh>
    <rPh sb="11" eb="13">
      <t>ジョガイ</t>
    </rPh>
    <phoneticPr fontId="2"/>
  </si>
  <si>
    <t xml:space="preserve">&lt;sec:http pattern="/spsc/0101/001" auto-config="true"
    use-expressions="true"&gt;
    &lt;sec:form-login /&gt;
    &lt;sec:intercept-url pattern="/**" access="isAuthenticated()" /&gt;
&lt;/sec:http&gt;
&lt;sec:authentication-manager /&gt;
&lt;listener&gt;
  &lt;listener-class&gt; org.springframework.web.context.ContextLoaderListener
  &lt;/listener-class&gt;
&lt;/listener&gt;
&lt;context-param&gt;
  &lt;param-name&gt;contextConfigLocation&lt;/param-name&gt;
    &lt;param-value&gt;
        classpath*:META-INF/spring/applicationContext.xml
        classpath*:META-INF/spring/spring-security.xml
    &lt;/param-value&gt;
&lt;/context-param&gt;
&lt;filter&gt;
    &lt;filter-name&gt;springSecurityFilterChain&lt;/filter-name&gt;
    &lt;filter-class&gt;
 org.springframework.web.filter.DelegatingFilterProxy
    &lt;/filter-class&gt;
&lt;/filter&gt;
&lt;filter-mapping&gt;
    &lt;filter-name&gt;springSecurityFilterChain&lt;/filter-name&gt;
    &lt;url-pattern&gt;/*&lt;/url-pattern&gt;
&lt;/filter-mapping&gt;
</t>
    <phoneticPr fontId="2"/>
  </si>
  <si>
    <t xml:space="preserve">&lt;sec:http pattern="/spsc/0104/001/**" auto-config="true"&gt;
    &lt;sec:headers defaults-disabled="true"&gt;
        &lt;sec:header ref="secureCacheControlHeadersWriter"/&gt; &lt;!-- (2) --&gt;
    &lt;/sec:headers&gt;
&lt;/sec:http&gt;
&lt;bean id="secureCacheControlHeadersWriter"
      class="org.springframework.security.web.header.writers.DelegatingRequestMatcherHeaderWriter"&gt;
    &lt;constructor-arg&gt;
        &lt;bean class="org.springframework.security.web.util.matcher.AntPathRequestMatcher"&gt;
            &lt;constructor-arg value="/spsc/0104/001/secure/**"/&gt;
        &lt;/bean&gt;
    &lt;/constructor-arg&gt;
    &lt;constructor-arg&gt;
        &lt;bean class="org.springframework.security.web.header.writers.CacheControlHeadersWriter"/&gt;
    &lt;/constructor-arg&gt;
&lt;/bean&gt;
</t>
    <phoneticPr fontId="2"/>
  </si>
  <si>
    <t>井手上修一</t>
    <rPh sb="0" eb="1">
      <t>イ</t>
    </rPh>
    <rPh sb="1" eb="2">
      <t>テ</t>
    </rPh>
    <rPh sb="2" eb="3">
      <t>ウエ</t>
    </rPh>
    <rPh sb="3" eb="5">
      <t>シュウイチ</t>
    </rPh>
    <phoneticPr fontId="2"/>
  </si>
  <si>
    <t>Content Security Policy (CSP)用のHTTPヘッダが設定されることの確認</t>
    <rPh sb="29" eb="30">
      <t>ヨウ</t>
    </rPh>
    <rPh sb="39" eb="41">
      <t>セッテイ</t>
    </rPh>
    <rPh sb="47" eb="49">
      <t>カクニン</t>
    </rPh>
    <phoneticPr fontId="2"/>
  </si>
  <si>
    <t>CSPセキュリティヘッダの出力</t>
    <rPh sb="13" eb="15">
      <t>シュツリョク</t>
    </rPh>
    <phoneticPr fontId="2"/>
  </si>
  <si>
    <t>&lt;sec:headers&gt;
  &lt;sec:content-security-policy policy-directives="default-src 'self'" /&gt;
&lt;/sec:headers&gt;</t>
    <phoneticPr fontId="2"/>
  </si>
  <si>
    <t xml:space="preserve">HTTPレスポンスヘッダに以下が設定されていること。
Content-Security-Policy:default-src 'self'
HTTPレスポンスヘッダに以下が設定されていないこと。
Content-Security-Policy-Report-Only
</t>
    <phoneticPr fontId="2"/>
  </si>
  <si>
    <t>&lt;sec:headers&gt;
  &lt;sec:content-security-policy policy-directives="default-src 'self'; report-uri /csp_report;" report-only="true" /&gt;
&lt;/sec:headers&gt;</t>
    <phoneticPr fontId="2"/>
  </si>
  <si>
    <t>HTTPレスポンスヘッダに以下が設定されていること。
Content-Security-Policy-Report-Only:default-src 'self'; report-uri /csp_report;
HTTPレスポンスヘッダに以下が設定されていないこと。
Content-Security-Policy</t>
    <phoneticPr fontId="2"/>
  </si>
  <si>
    <t>ホワイトリスト以外のコンテンツをブロックするようにブラウザに指示するヘッダの出力を確認する。</t>
    <rPh sb="7" eb="9">
      <t>イガイ</t>
    </rPh>
    <rPh sb="30" eb="32">
      <t>シジ</t>
    </rPh>
    <rPh sb="38" eb="40">
      <t>シュツリョク</t>
    </rPh>
    <rPh sb="41" eb="43">
      <t>カクニン</t>
    </rPh>
    <phoneticPr fontId="2"/>
  </si>
  <si>
    <t>事前条件に記載したSpring Securityの設定が適用されるパスに、HTTPクライアントでリクエストする。</t>
    <phoneticPr fontId="2"/>
  </si>
  <si>
    <t>JUnit:○</t>
  </si>
  <si>
    <t>ホワイトリスト以外のコンテンツをブロックせず報告するようにブラウザに指示するヘッダーの出力を確認する。</t>
    <phoneticPr fontId="2"/>
  </si>
  <si>
    <t>ホワイトリスト以外のコンテンツをブロックして報告するようにブラウザに指示するヘッダーの出力を確認する。</t>
    <rPh sb="7" eb="9">
      <t>イガイ</t>
    </rPh>
    <phoneticPr fontId="2"/>
  </si>
  <si>
    <t>HPKPセキュリティヘッダの出力</t>
    <rPh sb="14" eb="16">
      <t>シュツリョク</t>
    </rPh>
    <phoneticPr fontId="2"/>
  </si>
  <si>
    <t>HTTP Public Key Pinning (HPKP)用のHTTPヘッダが設定されることの確認</t>
    <rPh sb="30" eb="31">
      <t>ヨウ</t>
    </rPh>
    <rPh sb="40" eb="42">
      <t>セッテイ</t>
    </rPh>
    <rPh sb="48" eb="50">
      <t>カクニン</t>
    </rPh>
    <phoneticPr fontId="2"/>
  </si>
  <si>
    <t>JUnit:△</t>
  </si>
  <si>
    <t xml:space="preserve">HTTPレスポンスヘッダに以下が設定されていること。
Public-Key-Pins: max-age=5184000 ; pin-sha256="d6qzRu9zOECb90Uez27xWltNsj0e1Md7GkYYkVoZWmM=" ; pin-sha256="E9CZ9INDbd+2eRQozYqqbQ2yXLVKB9+xcprMF+44U1g="
HTTPレスポンスヘッダに以下が設定されていないこと。
Public-Key-Pins-Report-Only
</t>
    <phoneticPr fontId="2"/>
  </si>
  <si>
    <t>HTTPレスポンスヘッダに以下が設定されていること。
Public-Key-Pins-Report-Only: max-age=5184000 ; pin-sha256="d6qzRu9zOECb90Uez27xWltNsj0e1Md7GkYYkVoZWmM=" ; pin-sha256="E9CZ9INDbd+2eRQozYqqbQ2yXLVKB9+xcprMF+44U1g=" ; report-uri="https://www.example.net/hpkp-report"
HTTPレスポンスヘッダに以下が設定されていないこと。
Public-Key-Pins</t>
    <phoneticPr fontId="2"/>
  </si>
  <si>
    <t>HTTPレスポンスヘッダに以下が設定されていること。
Public-Key-Pins: max-age=5184000 ; pin-sha256="d6qzRu9zOECb90Uez27xWltNsj0e1Md7GkYYkVoZWmM=" ; pin-sha256="E9CZ9INDbd+2eRQozYqqbQ2yXLVKB9+xcprMF+44U1g=" ; report-uri="https://www.example.net/hpkp-report"
HTTPレスポンスヘッダに以下が設定されていないこと。
Public-Key-Pins-Report-Only</t>
    <phoneticPr fontId="2"/>
  </si>
  <si>
    <t>&lt;sec:hpkp&gt;はhttps環境のみで出力されるため除外</t>
    <rPh sb="16" eb="18">
      <t>カンキョウ</t>
    </rPh>
    <rPh sb="21" eb="23">
      <t>シュツリョク</t>
    </rPh>
    <rPh sb="28" eb="30">
      <t>ジョガイ</t>
    </rPh>
    <phoneticPr fontId="2"/>
  </si>
  <si>
    <t xml:space="preserve">HTTPレスポンスヘッダに以下が設定されていること。
Cache-Control:no-cache, no-store, max-age=0, must-revalidate
Pragma: no-cache
Expires: 0
X-Content-Type-Options:nosniff
X-Frame-Options:DENY
X-XSS-Protection:1; mode=block
HTTPレスポンスヘッダに以下が設定されていないこと。
Content-Security-Policy
Content-Security-Policy-Report-Only
Public-Key-Pins
Public-Key-Pins-Report-Only
</t>
    <phoneticPr fontId="2"/>
  </si>
  <si>
    <t xml:space="preserve">HTTPレスポンスヘッダに以下が設定されていないこと。
Cache-Control
Pragma
Expires
X-Content-Type-Options
X-Frame-Options
X-XSS-Protection
Strict-Transport-Security
Content-Security-Policy
Content-Security-Policy-Report-Only
Public-Key-Pins
Public-Key-Pins-Report-Only
</t>
    <phoneticPr fontId="2"/>
  </si>
  <si>
    <t xml:space="preserve">HTTPレスポンスヘッダに以下が設定されていること。
Cache-Control:no-cache, no-store, max-age=0, must-revalidate
Pragma: no-cache
Expires: 0
X-Content-Type-Options:nosniff
X-Frame-Options:DENY
X-XSS-Protection:1; mode=block
Strict-Transport-Security:max-age=31536000 ; includeSubDomains
HTTPレスポンスヘッダに以下が設定されていないこと。
Content-Security-Policy
Content-Security-Policy-Report-Only
Public-Key-Pins
Public-Key-Pins-Report-Only
</t>
    <phoneticPr fontId="2"/>
  </si>
  <si>
    <t>spring securityのHTTPヘッダ付与機能の確認
デフォルトの設定で以下以外のすべてのヘッダーが生成できること
・Content Security Policy (CSP)
・HTTP Public Key Pinning (HPKP)</t>
    <rPh sb="23" eb="25">
      <t>フヨ</t>
    </rPh>
    <rPh sb="25" eb="27">
      <t>キノウ</t>
    </rPh>
    <rPh sb="28" eb="30">
      <t>カクニン</t>
    </rPh>
    <rPh sb="37" eb="39">
      <t>セッテイ</t>
    </rPh>
    <rPh sb="40" eb="42">
      <t>イカ</t>
    </rPh>
    <rPh sb="42" eb="44">
      <t>イガイ</t>
    </rPh>
    <rPh sb="54" eb="56">
      <t>セイセイ</t>
    </rPh>
    <phoneticPr fontId="2"/>
  </si>
  <si>
    <t>spring securityのHTTPヘッダ付与機能の確認
デフォルトの設定で以下以外のすべてのヘッダーができること(HTTPS)
・Content Security Policy (CSP)
・HTTP Public Key Pinning (HPKP)</t>
    <rPh sb="40" eb="42">
      <t>イカ</t>
    </rPh>
    <rPh sb="42" eb="44">
      <t>イガイ</t>
    </rPh>
    <phoneticPr fontId="2"/>
  </si>
  <si>
    <t>&lt;sec:hpkp&gt;はhttps環境のみで出力されるため除外</t>
    <phoneticPr fontId="2"/>
  </si>
  <si>
    <t xml:space="preserve">    &lt;sec:hsts/&gt;、&lt;sec:hpkp&gt;はhttps環境のみで出力されるため除外</t>
    <rPh sb="32" eb="34">
      <t>カンキョウ</t>
    </rPh>
    <rPh sb="37" eb="39">
      <t>シュツリョク</t>
    </rPh>
    <rPh sb="44" eb="46">
      <t>ジョガイ</t>
    </rPh>
    <phoneticPr fontId="2"/>
  </si>
  <si>
    <t>サイトの証明書が一致しない場合にアクセスをブロックするようにブラウザに指示するヘッダの出力を確認する。</t>
    <rPh sb="4" eb="7">
      <t>ショウメイショ</t>
    </rPh>
    <rPh sb="8" eb="10">
      <t>イッチ</t>
    </rPh>
    <rPh sb="13" eb="15">
      <t>バアイ</t>
    </rPh>
    <rPh sb="35" eb="37">
      <t>シジ</t>
    </rPh>
    <rPh sb="43" eb="45">
      <t>シュツリョク</t>
    </rPh>
    <rPh sb="46" eb="48">
      <t>カクニン</t>
    </rPh>
    <phoneticPr fontId="2"/>
  </si>
  <si>
    <t>サイトの証明書が一致しない場合にアクセスをブロックせず報告するようにブラウザに指示するヘッダの出力を確認する。</t>
    <rPh sb="4" eb="7">
      <t>ショウメイショ</t>
    </rPh>
    <rPh sb="8" eb="10">
      <t>イッチ</t>
    </rPh>
    <rPh sb="13" eb="15">
      <t>バアイ</t>
    </rPh>
    <rPh sb="27" eb="29">
      <t>ホウコク</t>
    </rPh>
    <rPh sb="39" eb="41">
      <t>シジ</t>
    </rPh>
    <rPh sb="47" eb="49">
      <t>シュツリョク</t>
    </rPh>
    <rPh sb="50" eb="52">
      <t>カクニン</t>
    </rPh>
    <phoneticPr fontId="2"/>
  </si>
  <si>
    <t>サイトの証明書が一致しない場合にアクセスをブロックして報告するようにブラウザに指示するヘッダの出力を確認する。</t>
    <rPh sb="4" eb="7">
      <t>ショウメイショ</t>
    </rPh>
    <rPh sb="8" eb="10">
      <t>イッチ</t>
    </rPh>
    <rPh sb="13" eb="15">
      <t>バアイ</t>
    </rPh>
    <rPh sb="27" eb="29">
      <t>ホウコク</t>
    </rPh>
    <rPh sb="39" eb="41">
      <t>シジ</t>
    </rPh>
    <rPh sb="47" eb="49">
      <t>シュツリョク</t>
    </rPh>
    <rPh sb="50" eb="52">
      <t>カクニン</t>
    </rPh>
    <phoneticPr fontId="2"/>
  </si>
  <si>
    <t xml:space="preserve">&lt;sec:headers&gt;
    &lt;sec:hpkp report-only="false" max-age-seconds="1"&gt;
        &lt;sec:pins&gt;
            &lt;sec:pin algorithm="sha256"&gt;d6qzRu9zOECb90Uez27xWltNsj0e1Md7GkYYkVoZWmM=&lt;/sec:pin&gt;
            &lt;sec:pin algorithm="sha256"&gt;E9CZ9INDbd+2eRQozYqqbQ2yXLVKB9+xcprMF+44U1g=&lt;/sec:pin&gt;
        &lt;/sec:pins&gt;
    &lt;/sec:hpkp&gt;
&lt;/sec:headers&gt;
</t>
    <phoneticPr fontId="2"/>
  </si>
  <si>
    <t xml:space="preserve">&lt;sec:headers&gt;
    &lt;sec:hpkp max-age-seconds="1" report-uri="https://www.example.net/hpkp-report"&gt;
        &lt;sec:pins&gt;
            &lt;sec:pin algorithm="sha256"&gt;d6qzRu9zOECb90Uez27xWltNsj0e1Md7GkYYkVoZWmM=&lt;/sec:pin&gt;
            &lt;sec:pin algorithm="sha256"&gt;E9CZ9INDbd+2eRQozYqqbQ2yXLVKB9+xcprMF+44U1g=&lt;/sec:pin&gt;
        &lt;/sec:pins&gt;
    &lt;/sec:hpkp&gt;
&lt;/sec:headers&gt;
</t>
    <phoneticPr fontId="2"/>
  </si>
  <si>
    <t xml:space="preserve">&lt;sec:headers&gt;
    &lt;sec:hpkp report-only="false" max-age-seconds="1" report-uri="https://www.example.net/hpkp-report"&gt;
        &lt;sec:pins&gt;
            &lt;sec:pin algorithm="sha256"&gt;d6qzRu9zOECb90Uez27xWltNsj0e1Md7GkYYkVoZWmM=&lt;/sec:pin&gt;
            &lt;sec:pin algorithm="sha256"&gt;E9CZ9INDbd+2eRQozYqqbQ2yXLVKB9+xcprMF+44U1g=&lt;/sec:pin&gt;
        &lt;/sec:pins&gt;
    &lt;/sec:hpkp&gt;
&lt;/sec:headers&gt;
</t>
    <phoneticPr fontId="2"/>
  </si>
  <si>
    <t>### 鍵の生成</t>
    <rPh sb="4" eb="5">
      <t>カギ</t>
    </rPh>
    <rPh sb="6" eb="8">
      <t>セイセイ</t>
    </rPh>
    <phoneticPr fontId="2"/>
  </si>
  <si>
    <t>## 環境構築</t>
    <rPh sb="3" eb="5">
      <t>カンキョウ</t>
    </rPh>
    <rPh sb="5" eb="7">
      <t>コウチク</t>
    </rPh>
    <phoneticPr fontId="2"/>
  </si>
  <si>
    <t># HPKP動作確認手順</t>
    <rPh sb="6" eb="8">
      <t>ドウサ</t>
    </rPh>
    <rPh sb="8" eb="10">
      <t>カクニン</t>
    </rPh>
    <rPh sb="10" eb="12">
      <t>テジュン</t>
    </rPh>
    <phoneticPr fontId="2"/>
  </si>
  <si>
    <t>## 動作確認</t>
    <rPh sb="3" eb="5">
      <t>ドウサ</t>
    </rPh>
    <rPh sb="5" eb="7">
      <t>カクニン</t>
    </rPh>
    <phoneticPr fontId="2"/>
  </si>
  <si>
    <t>"%JAVA_HOME%/bin/keytool.exe" -genkey -alias localhost -keyalg RSA -keystore "%JAVA_HOME%\jre\lib\security\cacerts" -storepass changeit -keypass changeit -dname "CN=localhost, OU=TERASOLUNA, O=NTT DATA Corporation, L=Koto-ku, ST=Tokyo, C=JP" -validity 730  -ext san=dns:localhost</t>
    <phoneticPr fontId="2"/>
  </si>
  <si>
    <t>（%JAVA_HOME%\jre\lib\security\cacertsに出力される）</t>
    <rPh sb="38" eb="40">
      <t>シュツリョク</t>
    </rPh>
    <phoneticPr fontId="2"/>
  </si>
  <si>
    <r>
      <t xml:space="preserve">&lt;Connector SSLEnabled="true" clientAuth="false" </t>
    </r>
    <r>
      <rPr>
        <b/>
        <sz val="11"/>
        <color rgb="FFFF0000"/>
        <rFont val="ＭＳ Ｐゴシック"/>
        <family val="3"/>
        <charset val="128"/>
        <scheme val="minor"/>
      </rPr>
      <t>keystoreFile="%JAVA_HOME%/jre/lib/security/cacerts" keystorePass="changeit"</t>
    </r>
    <r>
      <rPr>
        <sz val="11"/>
        <color theme="1"/>
        <rFont val="ＭＳ Ｐゴシック"/>
        <family val="2"/>
        <charset val="128"/>
        <scheme val="minor"/>
      </rPr>
      <t xml:space="preserve"> maxThreads="150" port="8443" protocol="org.apache.coyote.http11.Http11NioProtocol" scheme="https" secure="true" sslProtocol="TLS"/&gt;</t>
    </r>
    <phoneticPr fontId="2"/>
  </si>
  <si>
    <t>（%JAVA_HOME%はフルパスに置き換える）</t>
    <rPh sb="18" eb="19">
      <t>オ</t>
    </rPh>
    <rPh sb="20" eb="21">
      <t>カ</t>
    </rPh>
    <phoneticPr fontId="2"/>
  </si>
  <si>
    <t>### ライブラリの除去</t>
    <rPh sb="10" eb="12">
      <t>ジョキョ</t>
    </rPh>
    <phoneticPr fontId="2"/>
  </si>
  <si>
    <t>### seleniumの接続先の修正</t>
    <rPh sb="13" eb="15">
      <t>セツゾク</t>
    </rPh>
    <rPh sb="15" eb="16">
      <t>サキ</t>
    </rPh>
    <rPh sb="17" eb="19">
      <t>シュウセイ</t>
    </rPh>
    <phoneticPr fontId="2"/>
  </si>
  <si>
    <t>### テストケースの@Ignoreの除去</t>
    <rPh sb="19" eb="21">
      <t>ジョキョ</t>
    </rPh>
    <phoneticPr fontId="2"/>
  </si>
  <si>
    <t>/spring-functionaltest-selenium/src/test/java/jp/co/ntt/fw/spring/functionaltest/selenium/spsc/SpringSecurityTest.java</t>
  </si>
  <si>
    <t>/spring-functionaltest-selenium/src/test/java/jp/co/ntt/fw/spring/functionaltest/selenium/spsc/SpringSecurityTest.java</t>
    <phoneticPr fontId="2"/>
  </si>
  <si>
    <t>/spring-functionaltest-selenium/src/test/resources/META-INF/spring/selenium.properties</t>
  </si>
  <si>
    <t>### ソースの削除</t>
    <rPh sb="8" eb="10">
      <t>サクジョ</t>
    </rPh>
    <phoneticPr fontId="2"/>
  </si>
  <si>
    <t>/spring-functionaltest-web/src/main/java/jp/co/ntt/fw/spring/functionaltest/app/fldw/PdfDownloadView.java</t>
  </si>
  <si>
    <t>com.lowagie</t>
    <phoneticPr fontId="2"/>
  </si>
  <si>
    <t>itext</t>
  </si>
  <si>
    <t>org.bouncycastle</t>
  </si>
  <si>
    <t>bcprov-jdk14</t>
  </si>
  <si>
    <t>groupId</t>
    <phoneticPr fontId="8"/>
  </si>
  <si>
    <t>artifactId</t>
    <phoneticPr fontId="8"/>
  </si>
  <si>
    <t>/spring-functionaltest-web/pom.xml</t>
    <phoneticPr fontId="2"/>
  </si>
  <si>
    <t>上記ライブラリを除去するとコンパイルエラーとなる下記ソースを削除する。</t>
    <rPh sb="0" eb="2">
      <t>ジョウキ</t>
    </rPh>
    <rPh sb="8" eb="10">
      <t>ジョキョ</t>
    </rPh>
    <rPh sb="24" eb="26">
      <t>カキ</t>
    </rPh>
    <rPh sb="30" eb="32">
      <t>サクジョ</t>
    </rPh>
    <phoneticPr fontId="8"/>
  </si>
  <si>
    <t>seleniumの接続先URLをhttp://localhost:8080からhttps://localhost:8443に修正する。</t>
    <rPh sb="9" eb="11">
      <t>セツゾク</t>
    </rPh>
    <rPh sb="11" eb="12">
      <t>サキ</t>
    </rPh>
    <phoneticPr fontId="8"/>
  </si>
  <si>
    <t>HPKPのテストから@Ignoreを除去してテストを有効にする。</t>
    <rPh sb="18" eb="20">
      <t>ジョキョ</t>
    </rPh>
    <rPh sb="26" eb="28">
      <t>ユウコウ</t>
    </rPh>
    <phoneticPr fontId="8"/>
  </si>
  <si>
    <t>鍵の生成時に指定したJVMをランタイムJREに指定して、以下のテストケースを実行する。</t>
    <rPh sb="28" eb="30">
      <t>イカ</t>
    </rPh>
    <rPh sb="38" eb="40">
      <t>ジッコウ</t>
    </rPh>
    <phoneticPr fontId="8"/>
  </si>
  <si>
    <t>spring-functionaltest-webをAP単体でSSL化するとSSL通信時にエラーが発生するため、以下の方法でHPKPヘッダーの動作確認を行う。</t>
    <rPh sb="28" eb="30">
      <t>タンタイ</t>
    </rPh>
    <rPh sb="34" eb="35">
      <t>カ</t>
    </rPh>
    <rPh sb="41" eb="43">
      <t>ツウシン</t>
    </rPh>
    <rPh sb="43" eb="44">
      <t>ジ</t>
    </rPh>
    <rPh sb="49" eb="51">
      <t>ハッセイ</t>
    </rPh>
    <rPh sb="56" eb="58">
      <t>イカ</t>
    </rPh>
    <rPh sb="59" eb="61">
      <t>ホウホウ</t>
    </rPh>
    <rPh sb="71" eb="73">
      <t>ドウサ</t>
    </rPh>
    <rPh sb="73" eb="75">
      <t>カクニン</t>
    </rPh>
    <rPh sb="76" eb="77">
      <t>オコナ</t>
    </rPh>
    <phoneticPr fontId="8"/>
  </si>
  <si>
    <t>### Tomcat Server設定</t>
    <rPh sb="17" eb="19">
      <t>セッテイ</t>
    </rPh>
    <phoneticPr fontId="2"/>
  </si>
  <si>
    <t>Tomcatのserver.xmlのSSL Connector（&lt;Connector ～ port="8443" ～ /&gt;）に以下の赤字部分を追加する。</t>
    <rPh sb="63" eb="65">
      <t>イカ</t>
    </rPh>
    <rPh sb="66" eb="68">
      <t>アカジ</t>
    </rPh>
    <rPh sb="68" eb="70">
      <t>ブブン</t>
    </rPh>
    <rPh sb="71" eb="73">
      <t>ツイカ</t>
    </rPh>
    <phoneticPr fontId="2"/>
  </si>
  <si>
    <t>クラスファイルの残骸が残る場合があるため、削除後にspring-functionaltest全体のクリーンを行う。</t>
    <rPh sb="21" eb="23">
      <t>サクジョ</t>
    </rPh>
    <rPh sb="23" eb="24">
      <t>ゴ</t>
    </rPh>
    <rPh sb="46" eb="48">
      <t>ゼンタイ</t>
    </rPh>
    <rPh sb="54" eb="55">
      <t>オコナ</t>
    </rPh>
    <phoneticPr fontId="8"/>
  </si>
  <si>
    <t>依存関係の変更、ソースの削除を伴うためmasterにマージしないこと。</t>
    <rPh sb="0" eb="2">
      <t>イゾン</t>
    </rPh>
    <rPh sb="2" eb="4">
      <t>カンケイ</t>
    </rPh>
    <rPh sb="5" eb="7">
      <t>ヘンコウ</t>
    </rPh>
    <rPh sb="12" eb="14">
      <t>サクジョ</t>
    </rPh>
    <rPh sb="15" eb="16">
      <t>トモナ</t>
    </rPh>
    <phoneticPr fontId="8"/>
  </si>
  <si>
    <t>管理者として実行したコマンドプロンプトにて以下のコマンドを使用して鍵（公開鍵、秘密鍵）を生成する。</t>
    <rPh sb="0" eb="3">
      <t>カンリシャ</t>
    </rPh>
    <rPh sb="6" eb="8">
      <t>ジッコウ</t>
    </rPh>
    <rPh sb="21" eb="23">
      <t>イカ</t>
    </rPh>
    <rPh sb="29" eb="31">
      <t>シヨウ</t>
    </rPh>
    <rPh sb="33" eb="34">
      <t>カギ</t>
    </rPh>
    <rPh sb="35" eb="37">
      <t>コウカイ</t>
    </rPh>
    <rPh sb="37" eb="38">
      <t>カギ</t>
    </rPh>
    <rPh sb="39" eb="41">
      <t>ヒミツ</t>
    </rPh>
    <rPh sb="41" eb="42">
      <t>カギ</t>
    </rPh>
    <rPh sb="44" eb="46">
      <t>セイセイ</t>
    </rPh>
    <phoneticPr fontId="2"/>
  </si>
  <si>
    <t>SSL通信時のエラー発生を防止するため、spring-functional-webの依存関係から以下のライブラリを除去する。</t>
    <rPh sb="3" eb="5">
      <t>ツウシン</t>
    </rPh>
    <rPh sb="5" eb="6">
      <t>ジ</t>
    </rPh>
    <rPh sb="10" eb="12">
      <t>ハッセイ</t>
    </rPh>
    <rPh sb="13" eb="15">
      <t>ボウシ</t>
    </rPh>
    <rPh sb="42" eb="44">
      <t>イゾン</t>
    </rPh>
    <rPh sb="44" eb="46">
      <t>カンケイ</t>
    </rPh>
    <rPh sb="48" eb="50">
      <t>イカ</t>
    </rPh>
    <rPh sb="57" eb="59">
      <t>ジョキョ</t>
    </rPh>
    <phoneticPr fontId="8"/>
  </si>
  <si>
    <t>（鍵を保持するJVMを指定しない場合、SSL証明書の検証でエラーとなりSSL通信ができないため）</t>
    <rPh sb="1" eb="2">
      <t>カギ</t>
    </rPh>
    <rPh sb="3" eb="5">
      <t>ホジ</t>
    </rPh>
    <rPh sb="11" eb="13">
      <t>シテイ</t>
    </rPh>
    <rPh sb="16" eb="18">
      <t>バアイ</t>
    </rPh>
    <rPh sb="22" eb="25">
      <t>ショウメイショ</t>
    </rPh>
    <rPh sb="26" eb="28">
      <t>ケンショウ</t>
    </rPh>
    <rPh sb="38" eb="40">
      <t>ツウシン</t>
    </rPh>
    <phoneticPr fontId="8"/>
  </si>
  <si>
    <t>/spsc/0104/001/secure/resultへのリクエストでは
Cache-Control:no-cache, no-store, max-age=0, must-revalidate
Pragma: no-cache
が設定され、/spsc/0104/001/へのリクエストでは設定されないこと</t>
    <rPh sb="117" eb="119">
      <t>セッテイ</t>
    </rPh>
    <rPh sb="146" eb="148">
      <t>セッテイ</t>
    </rPh>
    <phoneticPr fontId="2"/>
  </si>
  <si>
    <t>小林隆介</t>
    <rPh sb="0" eb="2">
      <t>コバヤシ</t>
    </rPh>
    <rPh sb="2" eb="4">
      <t>リュウスケ</t>
    </rPh>
    <phoneticPr fontId="2"/>
  </si>
  <si>
    <t>正常</t>
    <phoneticPr fontId="2"/>
  </si>
  <si>
    <t>事前条件に記載したSpring Securityの設定が適用されるパスに、HTTPクライアントでリクエストする。</t>
    <phoneticPr fontId="2"/>
  </si>
  <si>
    <t>spring-security.xmlにHTTPヘッダに関する設定を行い、混在コンテンツにアクセスする。</t>
    <rPh sb="28" eb="29">
      <t>カン</t>
    </rPh>
    <rPh sb="31" eb="33">
      <t>セッテイ</t>
    </rPh>
    <rPh sb="34" eb="35">
      <t>オコナ</t>
    </rPh>
    <rPh sb="37" eb="39">
      <t>コンザイ</t>
    </rPh>
    <phoneticPr fontId="2"/>
  </si>
  <si>
    <t>spring securityのHTTPヘッダ付与機能の確認
要素に属性を付与して、そのヘッダーが正しく出力できること</t>
    <rPh sb="52" eb="54">
      <t>シュツリョク</t>
    </rPh>
    <phoneticPr fontId="2"/>
  </si>
  <si>
    <t>手動実行</t>
  </si>
  <si>
    <t>事前条件に記載したSpring Securityの設定が適用されるパスに混在コンテンツを配置し、HTTPクライアント、HTTPSクライアントのそれぞれでリクエストする。</t>
    <rPh sb="36" eb="38">
      <t>コンザイ</t>
    </rPh>
    <rPh sb="44" eb="46">
      <t>ハイチ</t>
    </rPh>
    <phoneticPr fontId="2"/>
  </si>
  <si>
    <t>HTTPレスポンスヘッダに以下が設定されていること。
Content-Security-Policy:default-src 'self'; report-uri /csp_report;
HTTPレスポンスヘッダに以下が設定されていないこと。
Content-Security-Policy-Report-Only</t>
    <phoneticPr fontId="2"/>
  </si>
  <si>
    <t>&lt;sec:http use-expressions="true"&gt;
  &lt;!-- omitted --&gt;
  &lt;sec:headers&gt;
    &lt;sec:frame-options policy="SAMEORIGIN" /&gt;
  &lt;/sec:headers&gt;
  &lt;!-- omitted --&gt;
&lt;/sec:http&gt;</t>
    <phoneticPr fontId="2"/>
  </si>
  <si>
    <t>&lt;sec:headers&gt;
  &lt;sec:content-security-policy policy-directives="default-src 'self'; report-uri /csp_report;" /&gt;
&lt;/sec:headers&gt;</t>
    <phoneticPr fontId="2"/>
  </si>
  <si>
    <t>&lt;sec:headers&gt;
  &lt;sec:content-security-policy policy-directives="upgrade-insecure-requests; default-src 'self';" /&gt;
&lt;/sec:headers&gt;</t>
    <phoneticPr fontId="2"/>
  </si>
  <si>
    <t>HTTPレスポンスヘッダに以下が設定されていること。
Content-Security-Policy:upgrade-insecure-requests; default-src 'self';
HTTPレスポンスヘッダに以下が設定されていないこと。
Content-Security-Policy-Report-Only</t>
    <phoneticPr fontId="2"/>
  </si>
  <si>
    <t>HTTPをHTTPSに置き換えるように指示するCSPヘッダーが動作するか確認する</t>
    <rPh sb="11" eb="12">
      <t>オ</t>
    </rPh>
    <rPh sb="13" eb="14">
      <t>カ</t>
    </rPh>
    <rPh sb="19" eb="21">
      <t>シジ</t>
    </rPh>
    <rPh sb="31" eb="33">
      <t>ドウサ</t>
    </rPh>
    <rPh sb="36" eb="38">
      <t>カクニン</t>
    </rPh>
    <phoneticPr fontId="2"/>
  </si>
  <si>
    <t>HTTPヘッダの設定
&lt;sec:headers&gt;
  &lt;sec:content-security-policy policy-directives="upgrade-insecure-requests; default-src 'self';" /&gt;
&lt;/sec:headers&gt;
混在コンテンツの用意（JSP）
  &lt;br&gt; &lt;img src="${pageContext.request.contextPath}/resources/image/Duke.png"
    width="128" height="128" title="display image with relative path"&gt;
  &lt;br&gt; &lt;img src="http://${connectIp}:${connectHttpPort}/spring-functionaltest-web/resources/image/Duke.png"
    width="128" height="128" title="display image with http"&gt;
  &lt;br&gt; &lt;img src="https://${connectIp}:${connectHttpsPort}/spring-functionaltest-web/resources/image/Duke.png"
    width="128" height="128" title="display image with https"&gt;
  &lt;br&gt; &lt;img src="http://${connectIp}:${connectHttpsPort}/spring-functionaltest-web/resources/image/Duke.png"
    width="128" height="128" title="display image by CSP Header derective"&gt;</t>
    <rPh sb="8" eb="10">
      <t>セッテイ</t>
    </rPh>
    <rPh sb="143" eb="145">
      <t>コンザイ</t>
    </rPh>
    <rPh sb="151" eb="153">
      <t>ヨウイ</t>
    </rPh>
    <phoneticPr fontId="2"/>
  </si>
  <si>
    <t xml:space="preserve">※Chrome or FireFoxを使用し以下の手動確認を実施する
/spring-functionaltest-web/spsc/0105/005
に対して以下の2パターンでアクセスし、4つの画像の表示状況を確認する
それぞれの画像にマウスオーバーした際に表示される文字列は以下のとおり
①「display image with relative path」
②「display image with http」
③「display image with https」
④「display image by CSP Header derective」
〇HTTPクライアントでアクセス時
・③、④の画像が表示されていること
・①、②の画像が表示されていないこと
〇HTTPSクライアントでアクセス時
・①、③、④の画像が表示されていること
・②の画像が表示されていないこと
</t>
    <rPh sb="19" eb="21">
      <t>シヨウ</t>
    </rPh>
    <rPh sb="22" eb="24">
      <t>イカ</t>
    </rPh>
    <rPh sb="25" eb="27">
      <t>シュドウ</t>
    </rPh>
    <rPh sb="27" eb="29">
      <t>カクニン</t>
    </rPh>
    <rPh sb="30" eb="32">
      <t>ジッシ</t>
    </rPh>
    <rPh sb="78" eb="79">
      <t>タイ</t>
    </rPh>
    <rPh sb="81" eb="83">
      <t>イカ</t>
    </rPh>
    <rPh sb="99" eb="101">
      <t>ガゾウ</t>
    </rPh>
    <rPh sb="102" eb="104">
      <t>ヒョウジ</t>
    </rPh>
    <rPh sb="104" eb="106">
      <t>ジョウキョウ</t>
    </rPh>
    <rPh sb="107" eb="109">
      <t>カクニン</t>
    </rPh>
    <rPh sb="118" eb="120">
      <t>ガゾウ</t>
    </rPh>
    <rPh sb="130" eb="131">
      <t>サイ</t>
    </rPh>
    <rPh sb="132" eb="134">
      <t>ヒョウジ</t>
    </rPh>
    <rPh sb="137" eb="140">
      <t>モジレツ</t>
    </rPh>
    <rPh sb="141" eb="143">
      <t>イカ</t>
    </rPh>
    <rPh sb="297" eb="298">
      <t>ジ</t>
    </rPh>
    <rPh sb="322" eb="324">
      <t>ガゾウ</t>
    </rPh>
    <rPh sb="325" eb="327">
      <t>ヒョウジ</t>
    </rPh>
    <rPh sb="354" eb="355">
      <t>ジ</t>
    </rPh>
    <phoneticPr fontId="2"/>
  </si>
  <si>
    <t>HTTPをHTTPSに置き換えるようにブラウザに指示するヘッダの出力を確認する。</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</si>
</sst>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lt;=999]000;[&lt;=9999]000\-00;000\-0000"/>
  </numFmts>
  <fonts count="10" x14ac:knownFonts="1">
    <font>
      <sz val="11"/>
      <color theme="1"/>
      <name val="ＭＳ Ｐゴシック"/>
      <family val="2"/>
      <charset val="128"/>
      <scheme val="minor"/>
    </font>
    <font>
      <b/>
      <sz val="11"/>
      <name val="ＭＳ Ｐゴシック"/>
      <family val="2"/>
      <charset val="128"/>
      <scheme val="minor"/>
    </font>
    <font>
      <sz val="6"/>
      <name val="ＭＳ Ｐゴシック"/>
      <family val="2"/>
      <charset val="128"/>
      <scheme val="minor"/>
    </font>
    <font>
      <b/>
      <sz val="11"/>
      <name val="ＭＳ Ｐゴシック"/>
      <family val="3"/>
      <charset val="128"/>
      <scheme val="minor"/>
    </font>
    <font>
      <b/>
      <sz val="11"/>
      <color theme="1"/>
      <name val="ＭＳ Ｐゴシック"/>
      <family val="3"/>
      <charset val="128"/>
      <scheme val="minor"/>
    </font>
    <font>
      <u/>
      <sz val="11"/>
      <color theme="10"/>
      <name val="ＭＳ Ｐゴシック"/>
      <family val="3"/>
      <charset val="128"/>
    </font>
    <font>
      <sz val="11"/>
      <name val="ＭＳ Ｐゴシック"/>
      <family val="3"/>
      <charset val="128"/>
    </font>
    <font>
      <b/>
      <sz val="11"/>
      <name val="ＭＳ Ｐゴシック"/>
      <family val="3"/>
      <charset val="128"/>
    </font>
    <font>
      <sz val="6"/>
      <name val="ＭＳ Ｐゴシック"/>
      <family val="3"/>
      <charset val="128"/>
    </font>
    <font>
      <b/>
      <sz val="11"/>
      <color rgb="FFFF0000"/>
      <name val="ＭＳ Ｐゴシック"/>
      <family val="3"/>
      <charset val="128"/>
      <scheme val="minor"/>
    </font>
  </fonts>
  <fills count="8">
    <fill>
      <patternFill patternType="none"/>
    </fill>
    <fill>
      <patternFill patternType="gray125"/>
    </fill>
    <fill>
      <patternFill patternType="solid">
        <fgColor theme="0" tint="-0.249977111117893"/>
        <bgColor indexed="64"/>
      </patternFill>
    </fill>
    <fill>
      <patternFill patternType="solid">
        <fgColor indexed="22"/>
        <bgColor indexed="64"/>
      </patternFill>
    </fill>
    <fill>
      <patternFill patternType="solid">
        <fgColor rgb="FFFFFFCC"/>
        <bgColor indexed="64"/>
      </patternFill>
    </fill>
    <fill>
      <patternFill patternType="solid">
        <fgColor theme="0" tint="-0.34998626667073579"/>
        <bgColor indexed="64"/>
      </patternFill>
    </fill>
    <fill>
      <patternFill patternType="solid">
        <fgColor theme="0" tint="-0.499984740745262"/>
        <bgColor indexed="64"/>
      </patternFill>
    </fill>
    <fill>
      <patternFill patternType="solid">
        <fgColor theme="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s>
  <cellStyleXfs count="3">
    <xf numFmtId="0" fontId="0" fillId="0" borderId="0">
      <alignment vertical="center"/>
    </xf>
    <xf numFmtId="0" fontId="5" fillId="0" borderId="0" applyNumberFormat="0" applyFill="0" applyBorder="0" applyAlignment="0" applyProtection="0">
      <alignment vertical="top"/>
      <protection locked="0"/>
    </xf>
    <xf numFmtId="0" fontId="6" fillId="0" borderId="0">
      <alignment vertical="center"/>
    </xf>
  </cellStyleXfs>
  <cellXfs count="74">
    <xf numFmtId="0" fontId="0" fillId="0" borderId="0" xfId="0">
      <alignment vertical="center"/>
    </xf>
    <xf numFmtId="0" fontId="1" fillId="2" borderId="1" xfId="0" applyFont="1" applyFill="1" applyBorder="1" applyAlignment="1">
      <alignment horizontal="center" vertical="center"/>
    </xf>
    <xf numFmtId="0" fontId="0" fillId="0" borderId="1" xfId="0" applyBorder="1">
      <alignment vertical="center"/>
    </xf>
    <xf numFmtId="0" fontId="3" fillId="2" borderId="1" xfId="0" applyFont="1" applyFill="1" applyBorder="1" applyAlignment="1">
      <alignment horizontal="center" vertical="center"/>
    </xf>
    <xf numFmtId="0" fontId="4" fillId="2" borderId="1" xfId="0" applyFont="1" applyFill="1" applyBorder="1" applyAlignment="1">
      <alignment horizontal="center" vertical="center"/>
    </xf>
    <xf numFmtId="0" fontId="0" fillId="0" borderId="1" xfId="0" applyBorder="1" applyAlignment="1">
      <alignment horizontal="left" vertical="top" wrapText="1"/>
    </xf>
    <xf numFmtId="0" fontId="7" fillId="3" borderId="1" xfId="2" applyFont="1" applyFill="1" applyBorder="1" applyAlignment="1">
      <alignment horizontal="center" vertical="center"/>
    </xf>
    <xf numFmtId="0" fontId="7" fillId="3" borderId="1" xfId="2" applyFont="1" applyFill="1" applyBorder="1" applyAlignment="1">
      <alignment horizontal="center" vertical="center" wrapText="1"/>
    </xf>
    <xf numFmtId="0" fontId="6" fillId="0" borderId="1" xfId="2" applyBorder="1" applyAlignment="1">
      <alignment horizontal="center" vertical="center"/>
    </xf>
    <xf numFmtId="14" fontId="6" fillId="0" borderId="1" xfId="2" applyNumberFormat="1" applyBorder="1" applyAlignment="1">
      <alignment horizontal="center" vertical="center"/>
    </xf>
    <xf numFmtId="0" fontId="6" fillId="0" borderId="0" xfId="2" applyAlignment="1">
      <alignment vertical="center"/>
    </xf>
    <xf numFmtId="0" fontId="6" fillId="0" borderId="0" xfId="2">
      <alignment vertical="center"/>
    </xf>
    <xf numFmtId="176" fontId="6" fillId="0" borderId="2" xfId="2" applyNumberFormat="1" applyBorder="1" applyAlignment="1">
      <alignment horizontal="center" vertical="top" wrapText="1"/>
    </xf>
    <xf numFmtId="0" fontId="6" fillId="0" borderId="1" xfId="2" applyBorder="1" applyAlignment="1">
      <alignment horizontal="left" vertical="top" wrapText="1"/>
    </xf>
    <xf numFmtId="49" fontId="6" fillId="0" borderId="1" xfId="2" applyNumberFormat="1" applyBorder="1" applyAlignment="1">
      <alignment horizontal="left" vertical="top" wrapText="1"/>
    </xf>
    <xf numFmtId="14" fontId="6" fillId="0" borderId="1" xfId="2" applyNumberFormat="1" applyBorder="1" applyAlignment="1">
      <alignment horizontal="center" vertical="top" wrapText="1"/>
    </xf>
    <xf numFmtId="176" fontId="6" fillId="0" borderId="3" xfId="2" applyNumberFormat="1" applyFill="1" applyBorder="1" applyAlignment="1">
      <alignment horizontal="center" vertical="top" wrapText="1"/>
    </xf>
    <xf numFmtId="49" fontId="6" fillId="0" borderId="1" xfId="2" applyNumberFormat="1" applyFill="1" applyBorder="1" applyAlignment="1">
      <alignment horizontal="left" vertical="top" wrapText="1"/>
    </xf>
    <xf numFmtId="176" fontId="6" fillId="0" borderId="4" xfId="2" applyNumberFormat="1" applyFill="1" applyBorder="1" applyAlignment="1">
      <alignment horizontal="center" vertical="top" wrapText="1"/>
    </xf>
    <xf numFmtId="0" fontId="6" fillId="0" borderId="1" xfId="2" applyNumberFormat="1" applyBorder="1" applyAlignment="1">
      <alignment horizontal="center" vertical="center"/>
    </xf>
    <xf numFmtId="176" fontId="6" fillId="4" borderId="2" xfId="2" applyNumberFormat="1" applyFill="1" applyBorder="1" applyAlignment="1">
      <alignment horizontal="center" vertical="top" wrapText="1"/>
    </xf>
    <xf numFmtId="0" fontId="6" fillId="4" borderId="1" xfId="2" applyNumberFormat="1" applyFill="1" applyBorder="1" applyAlignment="1">
      <alignment horizontal="center" vertical="center"/>
    </xf>
    <xf numFmtId="176" fontId="6" fillId="4" borderId="1" xfId="2" applyNumberFormat="1" applyFill="1" applyBorder="1" applyAlignment="1">
      <alignment horizontal="center" vertical="top" wrapText="1"/>
    </xf>
    <xf numFmtId="0" fontId="0" fillId="0" borderId="2" xfId="0" applyNumberFormat="1" applyBorder="1" applyAlignment="1">
      <alignment horizontal="left" vertical="top" wrapText="1"/>
    </xf>
    <xf numFmtId="0" fontId="0" fillId="0" borderId="3" xfId="0" applyNumberFormat="1" applyBorder="1" applyAlignment="1">
      <alignment horizontal="left" vertical="top" wrapText="1"/>
    </xf>
    <xf numFmtId="0" fontId="0" fillId="0" borderId="4" xfId="0" applyNumberFormat="1" applyBorder="1" applyAlignment="1">
      <alignment horizontal="left" vertical="top" wrapText="1"/>
    </xf>
    <xf numFmtId="0" fontId="0" fillId="4" borderId="0" xfId="0" applyFill="1" applyAlignment="1">
      <alignment horizontal="center" vertical="top"/>
    </xf>
    <xf numFmtId="0" fontId="0" fillId="4" borderId="3" xfId="0" applyFill="1" applyBorder="1" applyAlignment="1">
      <alignment horizontal="center" vertical="top"/>
    </xf>
    <xf numFmtId="0" fontId="0" fillId="4" borderId="1" xfId="0" applyFill="1" applyBorder="1" applyAlignment="1">
      <alignment horizontal="center" vertical="top"/>
    </xf>
    <xf numFmtId="0" fontId="0" fillId="2" borderId="1" xfId="0" applyFill="1" applyBorder="1" applyAlignment="1">
      <alignment horizontal="center" vertical="center"/>
    </xf>
    <xf numFmtId="0" fontId="0" fillId="0" borderId="0" xfId="0" quotePrefix="1">
      <alignment vertical="center"/>
    </xf>
    <xf numFmtId="0" fontId="6" fillId="0" borderId="1" xfId="2" applyNumberFormat="1" applyBorder="1" applyAlignment="1">
      <alignment horizontal="left" vertical="top" wrapText="1"/>
    </xf>
    <xf numFmtId="0" fontId="6" fillId="0" borderId="1" xfId="2" applyNumberFormat="1" applyFill="1" applyBorder="1" applyAlignment="1">
      <alignment horizontal="left" vertical="top" wrapText="1"/>
    </xf>
    <xf numFmtId="49" fontId="6" fillId="0" borderId="12" xfId="2" applyNumberFormat="1" applyFill="1" applyBorder="1" applyAlignment="1">
      <alignment horizontal="left" vertical="center" wrapText="1"/>
    </xf>
    <xf numFmtId="49" fontId="6" fillId="0" borderId="12" xfId="2" applyNumberFormat="1" applyFill="1" applyBorder="1" applyAlignment="1">
      <alignment horizontal="left" vertical="top"/>
    </xf>
    <xf numFmtId="0" fontId="6" fillId="5" borderId="1" xfId="2" applyFill="1" applyBorder="1" applyAlignment="1">
      <alignment horizontal="left" vertical="top" wrapText="1"/>
    </xf>
    <xf numFmtId="49" fontId="6" fillId="5" borderId="1" xfId="2" applyNumberFormat="1" applyFill="1" applyBorder="1" applyAlignment="1">
      <alignment horizontal="left" vertical="top" wrapText="1"/>
    </xf>
    <xf numFmtId="0" fontId="6" fillId="5" borderId="1" xfId="2" applyNumberFormat="1" applyFill="1" applyBorder="1" applyAlignment="1">
      <alignment horizontal="left" vertical="top" wrapText="1"/>
    </xf>
    <xf numFmtId="14" fontId="6" fillId="5" borderId="1" xfId="2" applyNumberFormat="1" applyFill="1" applyBorder="1" applyAlignment="1">
      <alignment horizontal="center" vertical="top" wrapText="1"/>
    </xf>
    <xf numFmtId="0" fontId="6" fillId="0" borderId="1" xfId="2" applyFill="1" applyBorder="1" applyAlignment="1">
      <alignment horizontal="left" vertical="top" wrapText="1"/>
    </xf>
    <xf numFmtId="14" fontId="6" fillId="0" borderId="1" xfId="2" applyNumberFormat="1" applyFill="1" applyBorder="1" applyAlignment="1">
      <alignment horizontal="center" vertical="top" wrapText="1"/>
    </xf>
    <xf numFmtId="0" fontId="6" fillId="2" borderId="1" xfId="2" applyFill="1" applyBorder="1" applyAlignment="1">
      <alignment horizontal="left" vertical="top" wrapText="1"/>
    </xf>
    <xf numFmtId="49" fontId="6" fillId="2" borderId="1" xfId="2" applyNumberFormat="1" applyFill="1" applyBorder="1" applyAlignment="1">
      <alignment horizontal="left" vertical="top" wrapText="1"/>
    </xf>
    <xf numFmtId="0" fontId="6" fillId="2" borderId="1" xfId="2" applyNumberFormat="1" applyFill="1" applyBorder="1" applyAlignment="1">
      <alignment horizontal="left" vertical="top" wrapText="1"/>
    </xf>
    <xf numFmtId="14" fontId="6" fillId="2" borderId="1" xfId="2" applyNumberFormat="1" applyFill="1" applyBorder="1" applyAlignment="1">
      <alignment horizontal="center" vertical="top" wrapText="1"/>
    </xf>
    <xf numFmtId="0" fontId="6" fillId="0" borderId="1" xfId="1" applyNumberFormat="1" applyFont="1" applyBorder="1" applyAlignment="1" applyProtection="1">
      <alignment horizontal="left" vertical="top" wrapText="1"/>
    </xf>
    <xf numFmtId="0" fontId="0" fillId="4" borderId="10" xfId="0" applyFill="1" applyBorder="1" applyAlignment="1">
      <alignment horizontal="center" vertical="top"/>
    </xf>
    <xf numFmtId="49" fontId="6" fillId="0" borderId="12" xfId="2" applyNumberFormat="1" applyFill="1" applyBorder="1" applyAlignment="1">
      <alignment horizontal="left" vertical="top" wrapText="1"/>
    </xf>
    <xf numFmtId="176" fontId="6" fillId="6" borderId="2" xfId="2" applyNumberFormat="1" applyFill="1" applyBorder="1" applyAlignment="1">
      <alignment horizontal="center" vertical="top" wrapText="1"/>
    </xf>
    <xf numFmtId="0" fontId="6" fillId="6" borderId="1" xfId="2" applyFill="1" applyBorder="1" applyAlignment="1">
      <alignment horizontal="left" vertical="top" wrapText="1"/>
    </xf>
    <xf numFmtId="49" fontId="6" fillId="6" borderId="1" xfId="2" applyNumberFormat="1" applyFill="1" applyBorder="1" applyAlignment="1">
      <alignment horizontal="left" vertical="top" wrapText="1"/>
    </xf>
    <xf numFmtId="0" fontId="6" fillId="6" borderId="1" xfId="2" applyNumberFormat="1" applyFill="1" applyBorder="1" applyAlignment="1">
      <alignment horizontal="left" vertical="top" wrapText="1"/>
    </xf>
    <xf numFmtId="14" fontId="6" fillId="6" borderId="1" xfId="2" applyNumberFormat="1" applyFill="1" applyBorder="1" applyAlignment="1">
      <alignment horizontal="center" vertical="top" wrapText="1"/>
    </xf>
    <xf numFmtId="176" fontId="6" fillId="6" borderId="3" xfId="2" applyNumberFormat="1" applyFill="1" applyBorder="1" applyAlignment="1">
      <alignment horizontal="center" vertical="top" wrapText="1"/>
    </xf>
    <xf numFmtId="0" fontId="5" fillId="0" borderId="0" xfId="1" applyAlignment="1" applyProtection="1">
      <alignment vertical="center"/>
    </xf>
    <xf numFmtId="0" fontId="0" fillId="7" borderId="6" xfId="0" applyFill="1" applyBorder="1">
      <alignment vertical="center"/>
    </xf>
    <xf numFmtId="0" fontId="0" fillId="7" borderId="8" xfId="0" applyFill="1" applyBorder="1">
      <alignment vertical="center"/>
    </xf>
    <xf numFmtId="0" fontId="0" fillId="0" borderId="0" xfId="0" applyFill="1">
      <alignment vertical="center"/>
    </xf>
    <xf numFmtId="0" fontId="7" fillId="3" borderId="6" xfId="2" applyFont="1" applyFill="1" applyBorder="1" applyAlignment="1">
      <alignment horizontal="center" vertical="center" wrapText="1"/>
    </xf>
    <xf numFmtId="0" fontId="7" fillId="3" borderId="8" xfId="2" applyFont="1" applyFill="1" applyBorder="1" applyAlignment="1">
      <alignment horizontal="center" vertical="center" wrapText="1"/>
    </xf>
    <xf numFmtId="0" fontId="5" fillId="4" borderId="5" xfId="1" applyFill="1" applyBorder="1" applyAlignment="1" applyProtection="1">
      <alignment horizontal="center" vertical="center"/>
    </xf>
    <xf numFmtId="0" fontId="5" fillId="4" borderId="9" xfId="1" applyFill="1" applyBorder="1" applyAlignment="1" applyProtection="1">
      <alignment horizontal="center" vertical="center"/>
    </xf>
    <xf numFmtId="0" fontId="5" fillId="4" borderId="10" xfId="1" applyFill="1" applyBorder="1" applyAlignment="1" applyProtection="1">
      <alignment horizontal="center" vertical="center"/>
    </xf>
    <xf numFmtId="0" fontId="5" fillId="4" borderId="11" xfId="1" applyFill="1" applyBorder="1" applyAlignment="1" applyProtection="1">
      <alignment horizontal="center" vertical="center"/>
    </xf>
    <xf numFmtId="0" fontId="6" fillId="4" borderId="2" xfId="2" applyFill="1" applyBorder="1" applyAlignment="1">
      <alignment horizontal="center" vertical="center"/>
    </xf>
    <xf numFmtId="0" fontId="6" fillId="4" borderId="4" xfId="2" applyFill="1" applyBorder="1" applyAlignment="1">
      <alignment horizontal="center" vertical="center"/>
    </xf>
    <xf numFmtId="0" fontId="7" fillId="3" borderId="6" xfId="2" applyFont="1" applyFill="1" applyBorder="1" applyAlignment="1">
      <alignment horizontal="left" vertical="center"/>
    </xf>
    <xf numFmtId="0" fontId="7" fillId="3" borderId="7" xfId="2" applyFont="1" applyFill="1" applyBorder="1" applyAlignment="1">
      <alignment horizontal="left" vertical="center"/>
    </xf>
    <xf numFmtId="0" fontId="7" fillId="3" borderId="8" xfId="2" applyFont="1" applyFill="1" applyBorder="1" applyAlignment="1">
      <alignment horizontal="left" vertical="center"/>
    </xf>
    <xf numFmtId="49" fontId="6" fillId="0" borderId="6" xfId="2" applyNumberFormat="1" applyBorder="1" applyAlignment="1">
      <alignment horizontal="left" vertical="top"/>
    </xf>
    <xf numFmtId="49" fontId="6" fillId="0" borderId="7" xfId="2" applyNumberFormat="1" applyBorder="1" applyAlignment="1">
      <alignment horizontal="left" vertical="top"/>
    </xf>
    <xf numFmtId="49" fontId="6" fillId="0" borderId="8" xfId="2" applyNumberFormat="1" applyBorder="1" applyAlignment="1">
      <alignment horizontal="left" vertical="top"/>
    </xf>
    <xf numFmtId="0" fontId="7" fillId="3" borderId="5" xfId="2" applyFont="1" applyFill="1" applyBorder="1" applyAlignment="1">
      <alignment horizontal="center" vertical="center"/>
    </xf>
    <xf numFmtId="0" fontId="7" fillId="3" borderId="9" xfId="2" applyFont="1" applyFill="1" applyBorder="1" applyAlignment="1">
      <alignment horizontal="center" vertical="center"/>
    </xf>
  </cellXfs>
  <cellStyles count="3">
    <cellStyle name="ハイパーリンク" xfId="1" builtinId="8"/>
    <cellStyle name="標準" xfId="0" builtinId="0"/>
    <cellStyle name="標準 2" xfId="2"/>
  </cellStyles>
  <dxfs count="217">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s>
  <tableStyles count="0" defaultTableStyle="TableStyleMedium9"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G"/><Relationship Id="rId7" Type="http://schemas.openxmlformats.org/officeDocument/2006/relationships/image" Target="../media/image7.JPG"/><Relationship Id="rId2" Type="http://schemas.openxmlformats.org/officeDocument/2006/relationships/image" Target="../media/image2.JPG"/><Relationship Id="rId1" Type="http://schemas.openxmlformats.org/officeDocument/2006/relationships/image" Target="../media/image1.JPG"/><Relationship Id="rId6" Type="http://schemas.openxmlformats.org/officeDocument/2006/relationships/image" Target="../media/image6.JPG"/><Relationship Id="rId5" Type="http://schemas.openxmlformats.org/officeDocument/2006/relationships/image" Target="../media/image5.JPG"/><Relationship Id="rId4" Type="http://schemas.openxmlformats.org/officeDocument/2006/relationships/image" Target="../media/image4.JPG"/></Relationships>
</file>

<file path=xl/drawings/drawing1.xml><?xml version="1.0" encoding="utf-8"?>
<xdr:wsDr xmlns:xdr="http://schemas.openxmlformats.org/drawingml/2006/spreadsheetDrawing" xmlns:a="http://schemas.openxmlformats.org/drawingml/2006/main">
  <xdr:twoCellAnchor editAs="oneCell">
    <xdr:from>
      <xdr:col>2</xdr:col>
      <xdr:colOff>0</xdr:colOff>
      <xdr:row>40</xdr:row>
      <xdr:rowOff>0</xdr:rowOff>
    </xdr:from>
    <xdr:to>
      <xdr:col>11</xdr:col>
      <xdr:colOff>276225</xdr:colOff>
      <xdr:row>46</xdr:row>
      <xdr:rowOff>57150</xdr:rowOff>
    </xdr:to>
    <xdr:pic>
      <xdr:nvPicPr>
        <xdr:cNvPr id="10" name="図 9"/>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371600" y="1885950"/>
          <a:ext cx="6448425" cy="1085850"/>
        </a:xfrm>
        <a:prstGeom prst="rect">
          <a:avLst/>
        </a:prstGeom>
      </xdr:spPr>
    </xdr:pic>
    <xdr:clientData/>
  </xdr:twoCellAnchor>
  <xdr:twoCellAnchor editAs="oneCell">
    <xdr:from>
      <xdr:col>2</xdr:col>
      <xdr:colOff>0</xdr:colOff>
      <xdr:row>154</xdr:row>
      <xdr:rowOff>0</xdr:rowOff>
    </xdr:from>
    <xdr:to>
      <xdr:col>16</xdr:col>
      <xdr:colOff>457200</xdr:colOff>
      <xdr:row>188</xdr:row>
      <xdr:rowOff>1656</xdr:rowOff>
    </xdr:to>
    <xdr:pic>
      <xdr:nvPicPr>
        <xdr:cNvPr id="13" name="図 1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371600" y="24174450"/>
          <a:ext cx="10058400" cy="5830956"/>
        </a:xfrm>
        <a:prstGeom prst="rect">
          <a:avLst/>
        </a:prstGeom>
      </xdr:spPr>
    </xdr:pic>
    <xdr:clientData/>
  </xdr:twoCellAnchor>
  <xdr:twoCellAnchor editAs="oneCell">
    <xdr:from>
      <xdr:col>2</xdr:col>
      <xdr:colOff>0</xdr:colOff>
      <xdr:row>108</xdr:row>
      <xdr:rowOff>0</xdr:rowOff>
    </xdr:from>
    <xdr:to>
      <xdr:col>16</xdr:col>
      <xdr:colOff>457200</xdr:colOff>
      <xdr:row>119</xdr:row>
      <xdr:rowOff>100048</xdr:rowOff>
    </xdr:to>
    <xdr:pic>
      <xdr:nvPicPr>
        <xdr:cNvPr id="14" name="図 13"/>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371600" y="10287000"/>
          <a:ext cx="10058400" cy="1985998"/>
        </a:xfrm>
        <a:prstGeom prst="rect">
          <a:avLst/>
        </a:prstGeom>
      </xdr:spPr>
    </xdr:pic>
    <xdr:clientData/>
  </xdr:twoCellAnchor>
  <xdr:twoCellAnchor editAs="oneCell">
    <xdr:from>
      <xdr:col>2</xdr:col>
      <xdr:colOff>0</xdr:colOff>
      <xdr:row>125</xdr:row>
      <xdr:rowOff>0</xdr:rowOff>
    </xdr:from>
    <xdr:to>
      <xdr:col>10</xdr:col>
      <xdr:colOff>447675</xdr:colOff>
      <xdr:row>145</xdr:row>
      <xdr:rowOff>152400</xdr:rowOff>
    </xdr:to>
    <xdr:pic>
      <xdr:nvPicPr>
        <xdr:cNvPr id="15" name="図 14"/>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371600" y="13887450"/>
          <a:ext cx="5934075" cy="3581400"/>
        </a:xfrm>
        <a:prstGeom prst="rect">
          <a:avLst/>
        </a:prstGeom>
      </xdr:spPr>
    </xdr:pic>
    <xdr:clientData/>
  </xdr:twoCellAnchor>
  <xdr:twoCellAnchor editAs="oneCell">
    <xdr:from>
      <xdr:col>2</xdr:col>
      <xdr:colOff>0</xdr:colOff>
      <xdr:row>53</xdr:row>
      <xdr:rowOff>0</xdr:rowOff>
    </xdr:from>
    <xdr:to>
      <xdr:col>16</xdr:col>
      <xdr:colOff>457200</xdr:colOff>
      <xdr:row>68</xdr:row>
      <xdr:rowOff>70388</xdr:rowOff>
    </xdr:to>
    <xdr:pic>
      <xdr:nvPicPr>
        <xdr:cNvPr id="17" name="図 16"/>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371600" y="3943350"/>
          <a:ext cx="10058400" cy="2642138"/>
        </a:xfrm>
        <a:prstGeom prst="rect">
          <a:avLst/>
        </a:prstGeom>
      </xdr:spPr>
    </xdr:pic>
    <xdr:clientData/>
  </xdr:twoCellAnchor>
  <xdr:twoCellAnchor editAs="oneCell">
    <xdr:from>
      <xdr:col>2</xdr:col>
      <xdr:colOff>0</xdr:colOff>
      <xdr:row>78</xdr:row>
      <xdr:rowOff>0</xdr:rowOff>
    </xdr:from>
    <xdr:to>
      <xdr:col>16</xdr:col>
      <xdr:colOff>457200</xdr:colOff>
      <xdr:row>97</xdr:row>
      <xdr:rowOff>137798</xdr:rowOff>
    </xdr:to>
    <xdr:pic>
      <xdr:nvPicPr>
        <xdr:cNvPr id="19" name="図 18"/>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1371600" y="8229600"/>
          <a:ext cx="10058400" cy="3395348"/>
        </a:xfrm>
        <a:prstGeom prst="rect">
          <a:avLst/>
        </a:prstGeom>
      </xdr:spPr>
    </xdr:pic>
    <xdr:clientData/>
  </xdr:twoCellAnchor>
  <xdr:twoCellAnchor>
    <xdr:from>
      <xdr:col>10</xdr:col>
      <xdr:colOff>76200</xdr:colOff>
      <xdr:row>167</xdr:row>
      <xdr:rowOff>19050</xdr:rowOff>
    </xdr:from>
    <xdr:to>
      <xdr:col>13</xdr:col>
      <xdr:colOff>590550</xdr:colOff>
      <xdr:row>169</xdr:row>
      <xdr:rowOff>19050</xdr:rowOff>
    </xdr:to>
    <xdr:sp macro="" textlink="">
      <xdr:nvSpPr>
        <xdr:cNvPr id="2" name="円/楕円 1"/>
        <xdr:cNvSpPr/>
      </xdr:nvSpPr>
      <xdr:spPr>
        <a:xfrm>
          <a:off x="6934200" y="23336250"/>
          <a:ext cx="2571750" cy="342900"/>
        </a:xfrm>
        <a:prstGeom prst="ellipse">
          <a:avLst/>
        </a:prstGeom>
        <a:noFill/>
        <a:ln>
          <a:solidFill>
            <a:srgbClr val="FF0000"/>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kumimoji="1" lang="ja-JP" altLang="en-US" sz="1100"/>
        </a:p>
      </xdr:txBody>
    </xdr:sp>
    <xdr:clientData/>
  </xdr:twoCellAnchor>
  <xdr:twoCellAnchor editAs="oneCell">
    <xdr:from>
      <xdr:col>2</xdr:col>
      <xdr:colOff>1</xdr:colOff>
      <xdr:row>5</xdr:row>
      <xdr:rowOff>0</xdr:rowOff>
    </xdr:from>
    <xdr:to>
      <xdr:col>9</xdr:col>
      <xdr:colOff>480417</xdr:colOff>
      <xdr:row>32</xdr:row>
      <xdr:rowOff>152400</xdr:rowOff>
    </xdr:to>
    <xdr:pic>
      <xdr:nvPicPr>
        <xdr:cNvPr id="3" name="図 2"/>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1371601" y="857250"/>
          <a:ext cx="5281016" cy="4781550"/>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10"/>
  <sheetViews>
    <sheetView zoomScale="80" zoomScaleNormal="80" workbookViewId="0">
      <pane ySplit="4" topLeftCell="A5" activePane="bottomLeft" state="frozen"/>
      <selection pane="bottomLeft" activeCell="D11" sqref="D11"/>
    </sheetView>
  </sheetViews>
  <sheetFormatPr defaultRowHeight="13.5" x14ac:dyDescent="0.15"/>
  <cols>
    <col min="1" max="1" width="9.75" bestFit="1" customWidth="1"/>
    <col min="2" max="2" width="41.25" customWidth="1"/>
    <col min="3" max="3" width="13.625" customWidth="1"/>
    <col min="4" max="4" width="75" customWidth="1"/>
  </cols>
  <sheetData>
    <row r="1" spans="1:4" x14ac:dyDescent="0.15">
      <c r="A1" s="1" t="s">
        <v>0</v>
      </c>
      <c r="B1" s="2" t="s">
        <v>26</v>
      </c>
      <c r="C1" s="29" t="s">
        <v>24</v>
      </c>
    </row>
    <row r="2" spans="1:4" x14ac:dyDescent="0.15">
      <c r="A2" s="3" t="s">
        <v>1</v>
      </c>
      <c r="B2" s="2" t="s">
        <v>25</v>
      </c>
      <c r="C2" s="2">
        <f>SPSC01!C2+SPSC02!C2+SPSC03!C2+SPSC04!C2+SPSC05!C2</f>
        <v>14</v>
      </c>
    </row>
    <row r="4" spans="1:4" x14ac:dyDescent="0.15">
      <c r="A4" s="4" t="s">
        <v>2</v>
      </c>
      <c r="B4" s="4" t="s">
        <v>3</v>
      </c>
      <c r="C4" s="4" t="s">
        <v>4</v>
      </c>
      <c r="D4" s="4" t="s">
        <v>5</v>
      </c>
    </row>
    <row r="5" spans="1:4" x14ac:dyDescent="0.15">
      <c r="A5" s="26" t="str">
        <f>IF(B5="","",($B$1&amp;TEXT(IF(B5="","",COUNTA($B$5:B5)),"00")))</f>
        <v>SPSC01</v>
      </c>
      <c r="B5" s="23" t="s">
        <v>27</v>
      </c>
      <c r="C5" s="28" t="str">
        <f>IF(B5="",($B$1&amp;TEXT(IF(B5="",COUNTA($B$5:B5),1),"00")),A5)&amp;IF(B5&lt;&gt;"",TEXT(1,"00"),TEXT(IF(A5&lt;&gt;"",1,RIGHT(C4,2)+1),"00"))</f>
        <v>SPSC0101</v>
      </c>
      <c r="D5" s="5" t="s">
        <v>28</v>
      </c>
    </row>
    <row r="6" spans="1:4" x14ac:dyDescent="0.15">
      <c r="A6" s="27" t="str">
        <f>IF(B6="","",($B$1&amp;TEXT(IF(B6="","",COUNTA($B$5:B6)),"00")))</f>
        <v>SPSC02</v>
      </c>
      <c r="B6" s="24" t="s">
        <v>44</v>
      </c>
      <c r="C6" s="28" t="str">
        <f>IF(B6="",($B$1&amp;TEXT(IF(B6="",COUNTA($B$5:B6),1),"00")),A6)&amp;IF(B6&lt;&gt;"",TEXT(1,"00"),TEXT(IF(A6&lt;&gt;"",1,RIGHT(C5,2)+1),"00"))</f>
        <v>SPSC0201</v>
      </c>
      <c r="D6" s="5" t="s">
        <v>43</v>
      </c>
    </row>
    <row r="7" spans="1:4" x14ac:dyDescent="0.15">
      <c r="A7" s="27" t="str">
        <f>IF(B7="","",($B$1&amp;TEXT(IF(B7="","",COUNTA($B$5:B7)),"00")))</f>
        <v>SPSC03</v>
      </c>
      <c r="B7" s="24" t="s">
        <v>46</v>
      </c>
      <c r="C7" s="28" t="str">
        <f>IF(B7="",($B$1&amp;TEXT(IF(B7="",COUNTA($B$5:B7),1),"00")),A7)&amp;IF(B7&lt;&gt;"",TEXT(1,"00"),TEXT(IF(A7&lt;&gt;"",1,RIGHT(C6,2)+1),"00"))</f>
        <v>SPSC0301</v>
      </c>
      <c r="D7" s="5" t="s">
        <v>55</v>
      </c>
    </row>
    <row r="8" spans="1:4" x14ac:dyDescent="0.15">
      <c r="A8" s="46" t="str">
        <f>IF(B8="","",($B$1&amp;TEXT(IF(B8="","",COUNTA($B$5:B8)),"00")))</f>
        <v>SPSC04</v>
      </c>
      <c r="B8" s="25" t="s">
        <v>54</v>
      </c>
      <c r="C8" s="28" t="str">
        <f>IF(B8="",($B$1&amp;TEXT(IF(B8="",COUNTA($B$5:B8),1),"00")),A8)&amp;IF(B8&lt;&gt;"",TEXT(1,"00"),TEXT(IF(A8&lt;&gt;"",1,RIGHT(C7,2)+1),"00"))</f>
        <v>SPSC0401</v>
      </c>
      <c r="D8" s="5" t="s">
        <v>56</v>
      </c>
    </row>
    <row r="9" spans="1:4" x14ac:dyDescent="0.15">
      <c r="A9" s="46" t="str">
        <f>IF(B9="","",($B$1&amp;TEXT(IF(B9="","",COUNTA($B$5:B9)),"00")))</f>
        <v>SPSC05</v>
      </c>
      <c r="B9" s="25" t="s">
        <v>62</v>
      </c>
      <c r="C9" s="28" t="str">
        <f>IF(B9="",($B$1&amp;TEXT(IF(B9="",COUNTA($B$5:B9),1),"00")),A9)&amp;IF(B9&lt;&gt;"",TEXT(1,"00"),TEXT(IF(A9&lt;&gt;"",1,RIGHT(C8,2)+1),"00"))</f>
        <v>SPSC0501</v>
      </c>
      <c r="D9" s="5" t="s">
        <v>61</v>
      </c>
    </row>
    <row r="10" spans="1:4" x14ac:dyDescent="0.15">
      <c r="A10" s="46" t="str">
        <f>IF(B10="","",($B$1&amp;TEXT(IF(B10="","",COUNTA($B$5:B10)),"00")))</f>
        <v>SPSC06</v>
      </c>
      <c r="B10" s="25" t="s">
        <v>72</v>
      </c>
      <c r="C10" s="28" t="str">
        <f>IF(B10="",($B$1&amp;TEXT(IF(B10="",COUNTA($B$5:B10),1),"00")),A10)&amp;IF(B10&lt;&gt;"",TEXT(1,"00"),TEXT(IF(A10&lt;&gt;"",1,RIGHT(C9,2)+1),"00"))</f>
        <v>SPSC0601</v>
      </c>
      <c r="D10" s="5" t="s">
        <v>73</v>
      </c>
    </row>
  </sheetData>
  <phoneticPr fontId="2"/>
  <conditionalFormatting sqref="B5">
    <cfRule type="expression" dxfId="216" priority="47">
      <formula>B5&lt;&gt;""</formula>
    </cfRule>
  </conditionalFormatting>
  <conditionalFormatting sqref="B6">
    <cfRule type="expression" dxfId="215" priority="46">
      <formula>B6&lt;&gt;""</formula>
    </cfRule>
  </conditionalFormatting>
  <conditionalFormatting sqref="B7">
    <cfRule type="expression" dxfId="214" priority="45">
      <formula>B7&lt;&gt;""</formula>
    </cfRule>
  </conditionalFormatting>
  <conditionalFormatting sqref="B8">
    <cfRule type="expression" dxfId="213" priority="44">
      <formula>B8&lt;&gt;""</formula>
    </cfRule>
  </conditionalFormatting>
  <conditionalFormatting sqref="A5">
    <cfRule type="expression" dxfId="212" priority="37">
      <formula>A5&lt;&gt;""</formula>
    </cfRule>
  </conditionalFormatting>
  <conditionalFormatting sqref="A8">
    <cfRule type="expression" dxfId="211" priority="34">
      <formula>A8&lt;&gt;""</formula>
    </cfRule>
  </conditionalFormatting>
  <conditionalFormatting sqref="A6">
    <cfRule type="expression" dxfId="210" priority="22">
      <formula>A6&lt;&gt;""</formula>
    </cfRule>
  </conditionalFormatting>
  <conditionalFormatting sqref="A7">
    <cfRule type="expression" dxfId="209" priority="21">
      <formula>A7&lt;&gt;""</formula>
    </cfRule>
  </conditionalFormatting>
  <conditionalFormatting sqref="A8">
    <cfRule type="expression" dxfId="208" priority="20">
      <formula>A8&lt;&gt;""</formula>
    </cfRule>
  </conditionalFormatting>
  <conditionalFormatting sqref="A7">
    <cfRule type="expression" dxfId="207" priority="13">
      <formula>A7&lt;&gt;""</formula>
    </cfRule>
  </conditionalFormatting>
  <conditionalFormatting sqref="B9">
    <cfRule type="expression" dxfId="206" priority="6">
      <formula>B9&lt;&gt;""</formula>
    </cfRule>
  </conditionalFormatting>
  <conditionalFormatting sqref="A9">
    <cfRule type="expression" dxfId="205" priority="5">
      <formula>A9&lt;&gt;""</formula>
    </cfRule>
  </conditionalFormatting>
  <conditionalFormatting sqref="A9">
    <cfRule type="expression" dxfId="204" priority="4">
      <formula>A9&lt;&gt;""</formula>
    </cfRule>
  </conditionalFormatting>
  <conditionalFormatting sqref="B10">
    <cfRule type="expression" dxfId="203" priority="3">
      <formula>B10&lt;&gt;""</formula>
    </cfRule>
  </conditionalFormatting>
  <conditionalFormatting sqref="A10">
    <cfRule type="expression" dxfId="202" priority="2">
      <formula>A10&lt;&gt;""</formula>
    </cfRule>
  </conditionalFormatting>
  <conditionalFormatting sqref="A10">
    <cfRule type="expression" dxfId="201" priority="1">
      <formula>A10&lt;&gt;""</formula>
    </cfRule>
  </conditionalFormatting>
  <pageMargins left="0.39370078740157483" right="0.39370078740157483" top="0.59055118110236227" bottom="0.59055118110236227" header="0.31496062992125984" footer="0.31496062992125984"/>
  <pageSetup paperSize="9" fitToHeight="0" orientation="landscape" r:id="rId1"/>
  <headerFooter>
    <oddFooter>&amp;C&amp;P/&amp;N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21"/>
  <sheetViews>
    <sheetView topLeftCell="F1" zoomScaleNormal="100" workbookViewId="0">
      <pane ySplit="8" topLeftCell="A9" activePane="bottomLeft" state="frozen"/>
      <selection pane="bottomLeft" activeCell="G9" sqref="G9"/>
    </sheetView>
  </sheetViews>
  <sheetFormatPr defaultRowHeight="13.5" x14ac:dyDescent="0.15"/>
  <cols>
    <col min="1" max="1" width="11.25" customWidth="1"/>
    <col min="2" max="2" width="8.625" customWidth="1"/>
    <col min="3" max="3" width="10.375" customWidth="1"/>
    <col min="4" max="4" width="25.125" customWidth="1"/>
    <col min="5" max="5" width="42.75" customWidth="1"/>
    <col min="6" max="7" width="41.75" customWidth="1"/>
    <col min="8" max="8" width="42" customWidth="1"/>
    <col min="9" max="9" width="16.75" customWidth="1"/>
  </cols>
  <sheetData>
    <row r="1" spans="1:9" ht="27" x14ac:dyDescent="0.15">
      <c r="A1" s="58" t="s">
        <v>6</v>
      </c>
      <c r="B1" s="59"/>
      <c r="C1" s="6" t="s">
        <v>7</v>
      </c>
      <c r="D1" s="6" t="s">
        <v>8</v>
      </c>
      <c r="E1" s="6" t="s">
        <v>9</v>
      </c>
      <c r="F1" s="6" t="s">
        <v>10</v>
      </c>
      <c r="G1" s="6" t="s">
        <v>11</v>
      </c>
      <c r="H1" s="7" t="s">
        <v>12</v>
      </c>
    </row>
    <row r="2" spans="1:9" x14ac:dyDescent="0.15">
      <c r="A2" s="60" t="s">
        <v>20</v>
      </c>
      <c r="B2" s="61"/>
      <c r="C2" s="64">
        <f>COUNTA($D$9:$D$65506)</f>
        <v>1</v>
      </c>
      <c r="D2" s="21" t="str">
        <f>大中項目!B1</f>
        <v>SPSC</v>
      </c>
      <c r="E2" s="19" t="str">
        <f>大中項目!C5</f>
        <v>SPSC0101</v>
      </c>
      <c r="F2" s="9" t="s">
        <v>29</v>
      </c>
      <c r="G2" s="9"/>
      <c r="H2" s="8"/>
    </row>
    <row r="3" spans="1:9" x14ac:dyDescent="0.15">
      <c r="A3" s="62"/>
      <c r="B3" s="63"/>
      <c r="C3" s="65"/>
      <c r="D3" s="21" t="str">
        <f>大中項目!B2</f>
        <v>Spring Security</v>
      </c>
      <c r="E3" s="19" t="str">
        <f>大中項目!B5</f>
        <v>基本設定</v>
      </c>
      <c r="F3" s="9">
        <v>42306</v>
      </c>
      <c r="G3" s="9"/>
      <c r="H3" s="9"/>
    </row>
    <row r="4" spans="1:9" x14ac:dyDescent="0.15">
      <c r="A4" s="10"/>
      <c r="B4" s="10"/>
      <c r="C4" s="10"/>
      <c r="D4" s="10"/>
      <c r="E4" s="10"/>
      <c r="F4" s="10"/>
      <c r="G4" s="10"/>
      <c r="H4" s="10"/>
      <c r="I4" s="10"/>
    </row>
    <row r="5" spans="1:9" x14ac:dyDescent="0.15">
      <c r="A5" s="66" t="s">
        <v>13</v>
      </c>
      <c r="B5" s="67"/>
      <c r="C5" s="67"/>
      <c r="D5" s="67"/>
      <c r="E5" s="67"/>
      <c r="F5" s="67"/>
      <c r="G5" s="67"/>
      <c r="H5" s="67"/>
      <c r="I5" s="68"/>
    </row>
    <row r="6" spans="1:9" ht="42" customHeight="1" x14ac:dyDescent="0.15">
      <c r="A6" s="69" t="s">
        <v>14</v>
      </c>
      <c r="B6" s="70"/>
      <c r="C6" s="70"/>
      <c r="D6" s="70"/>
      <c r="E6" s="70"/>
      <c r="F6" s="70"/>
      <c r="G6" s="70"/>
      <c r="H6" s="70"/>
      <c r="I6" s="71"/>
    </row>
    <row r="7" spans="1:9" x14ac:dyDescent="0.15">
      <c r="A7" s="11"/>
      <c r="B7" s="11"/>
      <c r="C7" s="11"/>
      <c r="D7" s="11"/>
      <c r="E7" s="11"/>
      <c r="F7" s="11"/>
      <c r="G7" s="11"/>
      <c r="H7" s="11"/>
      <c r="I7" s="11"/>
    </row>
    <row r="8" spans="1:9" ht="27" x14ac:dyDescent="0.15">
      <c r="A8" s="6" t="s">
        <v>4</v>
      </c>
      <c r="B8" s="7" t="s">
        <v>21</v>
      </c>
      <c r="C8" s="6" t="s">
        <v>15</v>
      </c>
      <c r="D8" s="6" t="s">
        <v>16</v>
      </c>
      <c r="E8" s="6" t="s">
        <v>17</v>
      </c>
      <c r="F8" s="7" t="s">
        <v>22</v>
      </c>
      <c r="G8" s="7" t="s">
        <v>23</v>
      </c>
      <c r="H8" s="6" t="s">
        <v>18</v>
      </c>
      <c r="I8" s="6" t="s">
        <v>19</v>
      </c>
    </row>
    <row r="9" spans="1:9" ht="409.5" x14ac:dyDescent="0.15">
      <c r="A9" s="12" t="str">
        <f>大中項目!$C$5</f>
        <v>SPSC0101</v>
      </c>
      <c r="B9" s="20">
        <f t="shared" ref="B9:B19" ca="1" si="0">IF(A9&lt;&gt;"",1,INDIRECT(ADDRESS(ROW(B9)-1,COLUMN(B9),4))+1)</f>
        <v>1</v>
      </c>
      <c r="C9" s="13" t="s">
        <v>30</v>
      </c>
      <c r="D9" s="14" t="s">
        <v>34</v>
      </c>
      <c r="E9" s="14" t="s">
        <v>31</v>
      </c>
      <c r="F9" s="45" t="s">
        <v>58</v>
      </c>
      <c r="G9" s="14"/>
      <c r="H9" s="14" t="s">
        <v>32</v>
      </c>
      <c r="I9" s="15" t="s">
        <v>33</v>
      </c>
    </row>
    <row r="10" spans="1:9" x14ac:dyDescent="0.15">
      <c r="A10" s="16"/>
      <c r="B10" s="20">
        <f t="shared" ca="1" si="0"/>
        <v>2</v>
      </c>
      <c r="C10" s="13"/>
      <c r="D10" s="17"/>
      <c r="E10" s="17"/>
      <c r="F10" s="17"/>
      <c r="G10" s="17"/>
      <c r="H10" s="17"/>
      <c r="I10" s="15"/>
    </row>
    <row r="11" spans="1:9" x14ac:dyDescent="0.15">
      <c r="A11" s="16"/>
      <c r="B11" s="20">
        <f t="shared" ca="1" si="0"/>
        <v>3</v>
      </c>
      <c r="C11" s="13"/>
      <c r="D11" s="17"/>
      <c r="E11" s="17"/>
      <c r="F11" s="17"/>
      <c r="G11" s="17"/>
      <c r="H11" s="17"/>
      <c r="I11" s="15"/>
    </row>
    <row r="12" spans="1:9" x14ac:dyDescent="0.15">
      <c r="A12" s="16"/>
      <c r="B12" s="20">
        <f t="shared" ca="1" si="0"/>
        <v>4</v>
      </c>
      <c r="C12" s="13"/>
      <c r="D12" s="17"/>
      <c r="E12" s="17"/>
      <c r="F12" s="17"/>
      <c r="G12" s="17"/>
      <c r="H12" s="17"/>
      <c r="I12" s="15"/>
    </row>
    <row r="13" spans="1:9" x14ac:dyDescent="0.15">
      <c r="A13" s="16"/>
      <c r="B13" s="20">
        <f t="shared" ca="1" si="0"/>
        <v>5</v>
      </c>
      <c r="C13" s="13"/>
      <c r="D13" s="17"/>
      <c r="E13" s="17"/>
      <c r="F13" s="17"/>
      <c r="G13" s="17"/>
      <c r="H13" s="17"/>
      <c r="I13" s="15"/>
    </row>
    <row r="14" spans="1:9" x14ac:dyDescent="0.15">
      <c r="A14" s="16"/>
      <c r="B14" s="20">
        <f t="shared" ca="1" si="0"/>
        <v>6</v>
      </c>
      <c r="C14" s="13"/>
      <c r="D14" s="17"/>
      <c r="E14" s="17"/>
      <c r="F14" s="17"/>
      <c r="G14" s="17"/>
      <c r="H14" s="17"/>
      <c r="I14" s="15"/>
    </row>
    <row r="15" spans="1:9" x14ac:dyDescent="0.15">
      <c r="A15" s="16"/>
      <c r="B15" s="20">
        <f t="shared" ca="1" si="0"/>
        <v>7</v>
      </c>
      <c r="C15" s="13"/>
      <c r="D15" s="17"/>
      <c r="E15" s="17"/>
      <c r="F15" s="17"/>
      <c r="G15" s="17"/>
      <c r="H15" s="17"/>
      <c r="I15" s="15"/>
    </row>
    <row r="16" spans="1:9" x14ac:dyDescent="0.15">
      <c r="A16" s="16"/>
      <c r="B16" s="20">
        <f t="shared" ca="1" si="0"/>
        <v>8</v>
      </c>
      <c r="C16" s="13"/>
      <c r="D16" s="17"/>
      <c r="E16" s="17"/>
      <c r="F16" s="17"/>
      <c r="G16" s="17"/>
      <c r="H16" s="17"/>
      <c r="I16" s="15"/>
    </row>
    <row r="17" spans="1:9" x14ac:dyDescent="0.15">
      <c r="A17" s="16"/>
      <c r="B17" s="20">
        <f t="shared" ca="1" si="0"/>
        <v>9</v>
      </c>
      <c r="C17" s="13"/>
      <c r="D17" s="17"/>
      <c r="E17" s="17"/>
      <c r="F17" s="17"/>
      <c r="G17" s="17"/>
      <c r="H17" s="17"/>
      <c r="I17" s="15"/>
    </row>
    <row r="18" spans="1:9" x14ac:dyDescent="0.15">
      <c r="A18" s="16"/>
      <c r="B18" s="20">
        <f t="shared" ca="1" si="0"/>
        <v>10</v>
      </c>
      <c r="C18" s="13"/>
      <c r="D18" s="17"/>
      <c r="E18" s="17"/>
      <c r="F18" s="17"/>
      <c r="G18" s="17"/>
      <c r="H18" s="17"/>
      <c r="I18" s="15"/>
    </row>
    <row r="19" spans="1:9" x14ac:dyDescent="0.15">
      <c r="A19" s="18"/>
      <c r="B19" s="22">
        <f t="shared" ca="1" si="0"/>
        <v>11</v>
      </c>
      <c r="C19" s="13"/>
      <c r="D19" s="17"/>
      <c r="E19" s="17"/>
      <c r="F19" s="17"/>
      <c r="G19" s="17"/>
      <c r="H19" s="17"/>
      <c r="I19" s="15"/>
    </row>
    <row r="21" spans="1:9" x14ac:dyDescent="0.15">
      <c r="B21" s="30"/>
    </row>
  </sheetData>
  <mergeCells count="5">
    <mergeCell ref="A1:B1"/>
    <mergeCell ref="A2:B3"/>
    <mergeCell ref="C2:C3"/>
    <mergeCell ref="A5:I5"/>
    <mergeCell ref="A6:I6"/>
  </mergeCells>
  <phoneticPr fontId="2"/>
  <conditionalFormatting sqref="B9 A10:B19">
    <cfRule type="expression" dxfId="200" priority="108">
      <formula>A9&lt;&gt;""</formula>
    </cfRule>
  </conditionalFormatting>
  <conditionalFormatting sqref="B9:B19">
    <cfRule type="expression" dxfId="199" priority="36">
      <formula>B9&lt;&gt;""</formula>
    </cfRule>
  </conditionalFormatting>
  <conditionalFormatting sqref="B9">
    <cfRule type="expression" dxfId="198" priority="35">
      <formula>B9&lt;&gt;""</formula>
    </cfRule>
  </conditionalFormatting>
  <conditionalFormatting sqref="B9">
    <cfRule type="expression" dxfId="197" priority="34">
      <formula>B9&lt;&gt;""</formula>
    </cfRule>
  </conditionalFormatting>
  <conditionalFormatting sqref="B9">
    <cfRule type="expression" dxfId="196" priority="33">
      <formula>B9&lt;&gt;""</formula>
    </cfRule>
  </conditionalFormatting>
  <conditionalFormatting sqref="B10">
    <cfRule type="expression" dxfId="195" priority="32">
      <formula>B10&lt;&gt;""</formula>
    </cfRule>
  </conditionalFormatting>
  <conditionalFormatting sqref="B10">
    <cfRule type="expression" dxfId="194" priority="31">
      <formula>B10&lt;&gt;""</formula>
    </cfRule>
  </conditionalFormatting>
  <conditionalFormatting sqref="B10">
    <cfRule type="expression" dxfId="193" priority="30">
      <formula>B10&lt;&gt;""</formula>
    </cfRule>
  </conditionalFormatting>
  <conditionalFormatting sqref="B11">
    <cfRule type="expression" dxfId="192" priority="29">
      <formula>B11&lt;&gt;""</formula>
    </cfRule>
  </conditionalFormatting>
  <conditionalFormatting sqref="B11">
    <cfRule type="expression" dxfId="191" priority="28">
      <formula>B11&lt;&gt;""</formula>
    </cfRule>
  </conditionalFormatting>
  <conditionalFormatting sqref="B11">
    <cfRule type="expression" dxfId="190" priority="27">
      <formula>B11&lt;&gt;""</formula>
    </cfRule>
  </conditionalFormatting>
  <conditionalFormatting sqref="B12">
    <cfRule type="expression" dxfId="189" priority="26">
      <formula>B12&lt;&gt;""</formula>
    </cfRule>
  </conditionalFormatting>
  <conditionalFormatting sqref="B12">
    <cfRule type="expression" dxfId="188" priority="25">
      <formula>B12&lt;&gt;""</formula>
    </cfRule>
  </conditionalFormatting>
  <conditionalFormatting sqref="B12">
    <cfRule type="expression" dxfId="187" priority="24">
      <formula>B12&lt;&gt;""</formula>
    </cfRule>
  </conditionalFormatting>
  <conditionalFormatting sqref="B13">
    <cfRule type="expression" dxfId="186" priority="23">
      <formula>B13&lt;&gt;""</formula>
    </cfRule>
  </conditionalFormatting>
  <conditionalFormatting sqref="B13">
    <cfRule type="expression" dxfId="185" priority="22">
      <formula>B13&lt;&gt;""</formula>
    </cfRule>
  </conditionalFormatting>
  <conditionalFormatting sqref="B13">
    <cfRule type="expression" dxfId="184" priority="21">
      <formula>B13&lt;&gt;""</formula>
    </cfRule>
  </conditionalFormatting>
  <conditionalFormatting sqref="B14">
    <cfRule type="expression" dxfId="183" priority="20">
      <formula>B14&lt;&gt;""</formula>
    </cfRule>
  </conditionalFormatting>
  <conditionalFormatting sqref="B14">
    <cfRule type="expression" dxfId="182" priority="19">
      <formula>B14&lt;&gt;""</formula>
    </cfRule>
  </conditionalFormatting>
  <conditionalFormatting sqref="B14">
    <cfRule type="expression" dxfId="181" priority="18">
      <formula>B14&lt;&gt;""</formula>
    </cfRule>
  </conditionalFormatting>
  <conditionalFormatting sqref="B15">
    <cfRule type="expression" dxfId="180" priority="17">
      <formula>B15&lt;&gt;""</formula>
    </cfRule>
  </conditionalFormatting>
  <conditionalFormatting sqref="B15">
    <cfRule type="expression" dxfId="179" priority="16">
      <formula>B15&lt;&gt;""</formula>
    </cfRule>
  </conditionalFormatting>
  <conditionalFormatting sqref="B15">
    <cfRule type="expression" dxfId="178" priority="15">
      <formula>B15&lt;&gt;""</formula>
    </cfRule>
  </conditionalFormatting>
  <conditionalFormatting sqref="B16">
    <cfRule type="expression" dxfId="177" priority="14">
      <formula>B16&lt;&gt;""</formula>
    </cfRule>
  </conditionalFormatting>
  <conditionalFormatting sqref="B16">
    <cfRule type="expression" dxfId="176" priority="13">
      <formula>B16&lt;&gt;""</formula>
    </cfRule>
  </conditionalFormatting>
  <conditionalFormatting sqref="B16">
    <cfRule type="expression" dxfId="175" priority="12">
      <formula>B16&lt;&gt;""</formula>
    </cfRule>
  </conditionalFormatting>
  <conditionalFormatting sqref="B17">
    <cfRule type="expression" dxfId="174" priority="11">
      <formula>B17&lt;&gt;""</formula>
    </cfRule>
  </conditionalFormatting>
  <conditionalFormatting sqref="B17">
    <cfRule type="expression" dxfId="173" priority="10">
      <formula>B17&lt;&gt;""</formula>
    </cfRule>
  </conditionalFormatting>
  <conditionalFormatting sqref="B17">
    <cfRule type="expression" dxfId="172" priority="9">
      <formula>B17&lt;&gt;""</formula>
    </cfRule>
  </conditionalFormatting>
  <conditionalFormatting sqref="B18">
    <cfRule type="expression" dxfId="171" priority="8">
      <formula>B18&lt;&gt;""</formula>
    </cfRule>
  </conditionalFormatting>
  <conditionalFormatting sqref="B18">
    <cfRule type="expression" dxfId="170" priority="7">
      <formula>B18&lt;&gt;""</formula>
    </cfRule>
  </conditionalFormatting>
  <conditionalFormatting sqref="B18">
    <cfRule type="expression" dxfId="169" priority="6">
      <formula>B18&lt;&gt;""</formula>
    </cfRule>
  </conditionalFormatting>
  <conditionalFormatting sqref="B19">
    <cfRule type="expression" dxfId="168" priority="5">
      <formula>B19&lt;&gt;""</formula>
    </cfRule>
  </conditionalFormatting>
  <conditionalFormatting sqref="B19">
    <cfRule type="expression" dxfId="167" priority="4">
      <formula>B19&lt;&gt;""</formula>
    </cfRule>
  </conditionalFormatting>
  <conditionalFormatting sqref="B19">
    <cfRule type="expression" dxfId="166" priority="3">
      <formula>B19&lt;&gt;""</formula>
    </cfRule>
  </conditionalFormatting>
  <dataValidations count="2">
    <dataValidation type="list" allowBlank="1" showInputMessage="1" showErrorMessage="1" sqref="I9:I19">
      <formula1>"Selenium:○,Seleniumu:△,Selenium:×,JUnit:○,JUnit:△,Junit:×,手動実行,机上"</formula1>
    </dataValidation>
    <dataValidation type="list" allowBlank="1" showInputMessage="1" showErrorMessage="1" sqref="C9:C19">
      <formula1>"正常,クライアントエラー,サーバーエラー"</formula1>
    </dataValidation>
  </dataValidations>
  <hyperlinks>
    <hyperlink ref="A2" location="大中項目!A1" display="目次へ"/>
  </hyperlinks>
  <pageMargins left="0.39370078740157483" right="0.39370078740157483" top="0.59055118110236227" bottom="0.59055118110236227" header="0.31496062992125984" footer="0.31496062992125984"/>
  <pageSetup paperSize="9" scale="59" fitToHeight="0" orientation="landscape" r:id="rId1"/>
  <headerFooter>
    <oddFooter>&amp;C&amp;P/&amp;N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26"/>
  <sheetViews>
    <sheetView zoomScale="90" zoomScaleNormal="90" workbookViewId="0">
      <pane ySplit="8" topLeftCell="A13" activePane="bottomLeft" state="frozen"/>
      <selection pane="bottomLeft" activeCell="F14" sqref="F14"/>
    </sheetView>
  </sheetViews>
  <sheetFormatPr defaultRowHeight="13.5" x14ac:dyDescent="0.15"/>
  <cols>
    <col min="1" max="1" width="11.25" customWidth="1"/>
    <col min="2" max="2" width="8.625" customWidth="1"/>
    <col min="3" max="3" width="10.375" customWidth="1"/>
    <col min="4" max="4" width="25.125" customWidth="1"/>
    <col min="5" max="5" width="42.75" customWidth="1"/>
    <col min="6" max="7" width="41.75" customWidth="1"/>
    <col min="8" max="8" width="42" customWidth="1"/>
    <col min="9" max="9" width="16.75" customWidth="1"/>
  </cols>
  <sheetData>
    <row r="1" spans="1:10" ht="27" x14ac:dyDescent="0.15">
      <c r="A1" s="58" t="s">
        <v>6</v>
      </c>
      <c r="B1" s="59"/>
      <c r="C1" s="6" t="s">
        <v>7</v>
      </c>
      <c r="D1" s="6" t="s">
        <v>8</v>
      </c>
      <c r="E1" s="6" t="s">
        <v>9</v>
      </c>
      <c r="F1" s="6" t="s">
        <v>10</v>
      </c>
      <c r="G1" s="6" t="s">
        <v>11</v>
      </c>
      <c r="H1" s="7" t="s">
        <v>12</v>
      </c>
    </row>
    <row r="2" spans="1:10" x14ac:dyDescent="0.15">
      <c r="A2" s="60" t="s">
        <v>20</v>
      </c>
      <c r="B2" s="61"/>
      <c r="C2" s="64">
        <f>COUNTA($D$9:$D$65511)</f>
        <v>6</v>
      </c>
      <c r="D2" s="21" t="str">
        <f>大中項目!B1</f>
        <v>SPSC</v>
      </c>
      <c r="E2" s="19" t="str">
        <f>大中項目!C6</f>
        <v>SPSC0201</v>
      </c>
      <c r="F2" s="9" t="s">
        <v>29</v>
      </c>
      <c r="G2" s="9"/>
      <c r="H2" s="8"/>
    </row>
    <row r="3" spans="1:10" x14ac:dyDescent="0.15">
      <c r="A3" s="62"/>
      <c r="B3" s="63"/>
      <c r="C3" s="65"/>
      <c r="D3" s="21" t="str">
        <f>大中項目!B2</f>
        <v>Spring Security</v>
      </c>
      <c r="E3" s="19" t="str">
        <f>大中項目!B6</f>
        <v>セキュリティヘッダ出力機能の適用</v>
      </c>
      <c r="F3" s="9">
        <v>42306</v>
      </c>
      <c r="G3" s="9"/>
      <c r="H3" s="9"/>
    </row>
    <row r="4" spans="1:10" x14ac:dyDescent="0.15">
      <c r="A4" s="10"/>
      <c r="B4" s="10"/>
      <c r="C4" s="10"/>
      <c r="D4" s="10"/>
      <c r="E4" s="10"/>
      <c r="F4" s="10"/>
      <c r="G4" s="10"/>
      <c r="H4" s="10"/>
      <c r="I4" s="10"/>
    </row>
    <row r="5" spans="1:10" x14ac:dyDescent="0.15">
      <c r="A5" s="66" t="s">
        <v>13</v>
      </c>
      <c r="B5" s="67"/>
      <c r="C5" s="67"/>
      <c r="D5" s="67"/>
      <c r="E5" s="67"/>
      <c r="F5" s="67"/>
      <c r="G5" s="67"/>
      <c r="H5" s="67"/>
      <c r="I5" s="68"/>
    </row>
    <row r="6" spans="1:10" ht="42" customHeight="1" x14ac:dyDescent="0.15">
      <c r="A6" s="69" t="s">
        <v>14</v>
      </c>
      <c r="B6" s="70"/>
      <c r="C6" s="70"/>
      <c r="D6" s="70"/>
      <c r="E6" s="70"/>
      <c r="F6" s="70"/>
      <c r="G6" s="70"/>
      <c r="H6" s="70"/>
      <c r="I6" s="71"/>
    </row>
    <row r="7" spans="1:10" x14ac:dyDescent="0.15">
      <c r="A7" s="11"/>
      <c r="B7" s="11"/>
      <c r="C7" s="11"/>
      <c r="D7" s="11"/>
      <c r="E7" s="11"/>
      <c r="F7" s="11"/>
      <c r="G7" s="11"/>
      <c r="H7" s="11"/>
      <c r="I7" s="11"/>
    </row>
    <row r="8" spans="1:10" ht="27" x14ac:dyDescent="0.15">
      <c r="A8" s="6" t="s">
        <v>4</v>
      </c>
      <c r="B8" s="7" t="s">
        <v>21</v>
      </c>
      <c r="C8" s="6" t="s">
        <v>15</v>
      </c>
      <c r="D8" s="6" t="s">
        <v>16</v>
      </c>
      <c r="E8" s="6" t="s">
        <v>17</v>
      </c>
      <c r="F8" s="7" t="s">
        <v>22</v>
      </c>
      <c r="G8" s="7" t="s">
        <v>23</v>
      </c>
      <c r="H8" s="6" t="s">
        <v>18</v>
      </c>
      <c r="I8" s="6" t="s">
        <v>19</v>
      </c>
    </row>
    <row r="9" spans="1:10" ht="243" x14ac:dyDescent="0.15">
      <c r="A9" s="12" t="str">
        <f>大中項目!$C$6</f>
        <v>SPSC0201</v>
      </c>
      <c r="B9" s="20">
        <f t="shared" ref="B9:B24" ca="1" si="0">IF(A9&lt;&gt;"",1,INDIRECT(ADDRESS(ROW(B9)-1,COLUMN(B9),4))+1)</f>
        <v>1</v>
      </c>
      <c r="C9" s="13" t="s">
        <v>30</v>
      </c>
      <c r="D9" s="14" t="s">
        <v>82</v>
      </c>
      <c r="E9" s="14" t="s">
        <v>36</v>
      </c>
      <c r="F9" s="32" t="s">
        <v>37</v>
      </c>
      <c r="G9" s="14" t="s">
        <v>38</v>
      </c>
      <c r="H9" s="14" t="s">
        <v>79</v>
      </c>
      <c r="I9" s="15" t="s">
        <v>33</v>
      </c>
      <c r="J9" s="47" t="s">
        <v>84</v>
      </c>
    </row>
    <row r="10" spans="1:10" ht="202.5" x14ac:dyDescent="0.15">
      <c r="A10" s="16"/>
      <c r="B10" s="20">
        <f t="shared" ca="1" si="0"/>
        <v>2</v>
      </c>
      <c r="C10" s="13" t="s">
        <v>30</v>
      </c>
      <c r="D10" s="14" t="s">
        <v>49</v>
      </c>
      <c r="E10" s="17" t="s">
        <v>39</v>
      </c>
      <c r="F10" s="32" t="s">
        <v>45</v>
      </c>
      <c r="G10" s="17" t="s">
        <v>40</v>
      </c>
      <c r="H10" s="32" t="s">
        <v>80</v>
      </c>
      <c r="I10" s="15" t="s">
        <v>41</v>
      </c>
      <c r="J10" s="33" t="s">
        <v>84</v>
      </c>
    </row>
    <row r="11" spans="1:10" ht="202.5" x14ac:dyDescent="0.15">
      <c r="A11" s="16"/>
      <c r="B11" s="20">
        <f t="shared" ref="B11" ca="1" si="1">IF(A11&lt;&gt;"",1,INDIRECT(ADDRESS(ROW(B11)-1,COLUMN(B11),4))+1)</f>
        <v>3</v>
      </c>
      <c r="C11" s="41" t="s">
        <v>30</v>
      </c>
      <c r="D11" s="42" t="s">
        <v>50</v>
      </c>
      <c r="E11" s="42" t="s">
        <v>39</v>
      </c>
      <c r="F11" s="43" t="s">
        <v>52</v>
      </c>
      <c r="G11" s="42" t="s">
        <v>40</v>
      </c>
      <c r="H11" s="43" t="s">
        <v>80</v>
      </c>
      <c r="I11" s="44" t="s">
        <v>41</v>
      </c>
      <c r="J11" s="33" t="s">
        <v>57</v>
      </c>
    </row>
    <row r="12" spans="1:10" ht="202.5" x14ac:dyDescent="0.15">
      <c r="A12" s="16"/>
      <c r="B12" s="20">
        <f t="shared" ref="B12" ca="1" si="2">IF(A12&lt;&gt;"",1,INDIRECT(ADDRESS(ROW(B12)-1,COLUMN(B12),4))+1)</f>
        <v>4</v>
      </c>
      <c r="C12" s="13" t="s">
        <v>30</v>
      </c>
      <c r="D12" s="14" t="s">
        <v>51</v>
      </c>
      <c r="E12" s="17" t="s">
        <v>39</v>
      </c>
      <c r="F12" s="32" t="s">
        <v>53</v>
      </c>
      <c r="G12" s="17" t="s">
        <v>40</v>
      </c>
      <c r="H12" s="32" t="s">
        <v>80</v>
      </c>
      <c r="I12" s="15" t="s">
        <v>41</v>
      </c>
      <c r="J12" s="33" t="s">
        <v>85</v>
      </c>
    </row>
    <row r="13" spans="1:10" ht="283.5" x14ac:dyDescent="0.15">
      <c r="A13" s="16"/>
      <c r="B13" s="20">
        <f t="shared" ca="1" si="0"/>
        <v>5</v>
      </c>
      <c r="C13" s="35" t="s">
        <v>30</v>
      </c>
      <c r="D13" s="36" t="s">
        <v>83</v>
      </c>
      <c r="E13" s="36" t="s">
        <v>39</v>
      </c>
      <c r="F13" s="37" t="s">
        <v>45</v>
      </c>
      <c r="G13" s="36" t="s">
        <v>40</v>
      </c>
      <c r="H13" s="37" t="s">
        <v>81</v>
      </c>
      <c r="I13" s="38" t="s">
        <v>41</v>
      </c>
      <c r="J13" s="33" t="s">
        <v>85</v>
      </c>
    </row>
    <row r="14" spans="1:10" ht="94.5" x14ac:dyDescent="0.15">
      <c r="A14" s="16"/>
      <c r="B14" s="22">
        <f t="shared" ca="1" si="0"/>
        <v>6</v>
      </c>
      <c r="C14" s="13" t="s">
        <v>30</v>
      </c>
      <c r="D14" s="14" t="s">
        <v>132</v>
      </c>
      <c r="E14" s="17" t="s">
        <v>39</v>
      </c>
      <c r="F14" s="32" t="s">
        <v>136</v>
      </c>
      <c r="G14" s="17" t="s">
        <v>40</v>
      </c>
      <c r="H14" s="17" t="s">
        <v>42</v>
      </c>
      <c r="I14" s="15" t="s">
        <v>33</v>
      </c>
      <c r="J14" s="34"/>
    </row>
    <row r="15" spans="1:10" x14ac:dyDescent="0.15">
      <c r="A15" s="16"/>
      <c r="B15" s="20">
        <f t="shared" ca="1" si="0"/>
        <v>7</v>
      </c>
      <c r="C15" s="13"/>
      <c r="D15" s="17"/>
      <c r="E15" s="17"/>
      <c r="F15" s="17"/>
      <c r="G15" s="17"/>
      <c r="H15" s="17"/>
      <c r="I15" s="15"/>
    </row>
    <row r="16" spans="1:10" x14ac:dyDescent="0.15">
      <c r="A16" s="16"/>
      <c r="B16" s="20">
        <f t="shared" ca="1" si="0"/>
        <v>8</v>
      </c>
      <c r="C16" s="13"/>
      <c r="D16" s="17"/>
      <c r="E16" s="17"/>
      <c r="F16" s="17"/>
      <c r="G16" s="17"/>
      <c r="H16" s="17"/>
      <c r="I16" s="15"/>
    </row>
    <row r="17" spans="1:9" x14ac:dyDescent="0.15">
      <c r="A17" s="16"/>
      <c r="B17" s="20">
        <f t="shared" ca="1" si="0"/>
        <v>9</v>
      </c>
      <c r="C17" s="13"/>
      <c r="D17" s="17"/>
      <c r="E17" s="17"/>
      <c r="F17" s="17"/>
      <c r="G17" s="17"/>
      <c r="H17" s="17"/>
      <c r="I17" s="15"/>
    </row>
    <row r="18" spans="1:9" x14ac:dyDescent="0.15">
      <c r="A18" s="16"/>
      <c r="B18" s="20">
        <f t="shared" ca="1" si="0"/>
        <v>10</v>
      </c>
      <c r="C18" s="13"/>
      <c r="D18" s="17"/>
      <c r="E18" s="17"/>
      <c r="F18" s="17"/>
      <c r="G18" s="17"/>
      <c r="H18" s="17"/>
      <c r="I18" s="15"/>
    </row>
    <row r="19" spans="1:9" x14ac:dyDescent="0.15">
      <c r="A19" s="16"/>
      <c r="B19" s="20">
        <f t="shared" ca="1" si="0"/>
        <v>11</v>
      </c>
      <c r="C19" s="13"/>
      <c r="D19" s="17"/>
      <c r="E19" s="17"/>
      <c r="F19" s="17"/>
      <c r="G19" s="17"/>
      <c r="H19" s="17"/>
      <c r="I19" s="15"/>
    </row>
    <row r="20" spans="1:9" x14ac:dyDescent="0.15">
      <c r="A20" s="16"/>
      <c r="B20" s="20">
        <f t="shared" ca="1" si="0"/>
        <v>12</v>
      </c>
      <c r="C20" s="13"/>
      <c r="D20" s="17"/>
      <c r="E20" s="17"/>
      <c r="F20" s="17"/>
      <c r="G20" s="17"/>
      <c r="H20" s="17"/>
      <c r="I20" s="15"/>
    </row>
    <row r="21" spans="1:9" x14ac:dyDescent="0.15">
      <c r="A21" s="16"/>
      <c r="B21" s="20">
        <f t="shared" ca="1" si="0"/>
        <v>13</v>
      </c>
      <c r="C21" s="13"/>
      <c r="D21" s="17"/>
      <c r="E21" s="17"/>
      <c r="F21" s="17"/>
      <c r="G21" s="17"/>
      <c r="H21" s="17"/>
      <c r="I21" s="15"/>
    </row>
    <row r="22" spans="1:9" x14ac:dyDescent="0.15">
      <c r="A22" s="16"/>
      <c r="B22" s="20">
        <f t="shared" ca="1" si="0"/>
        <v>14</v>
      </c>
      <c r="C22" s="13"/>
      <c r="D22" s="17"/>
      <c r="E22" s="17"/>
      <c r="F22" s="17"/>
      <c r="G22" s="17"/>
      <c r="H22" s="17"/>
      <c r="I22" s="15"/>
    </row>
    <row r="23" spans="1:9" x14ac:dyDescent="0.15">
      <c r="A23" s="16"/>
      <c r="B23" s="20">
        <f t="shared" ca="1" si="0"/>
        <v>15</v>
      </c>
      <c r="C23" s="13"/>
      <c r="D23" s="17"/>
      <c r="E23" s="17"/>
      <c r="F23" s="17"/>
      <c r="G23" s="17"/>
      <c r="H23" s="17"/>
      <c r="I23" s="15"/>
    </row>
    <row r="24" spans="1:9" x14ac:dyDescent="0.15">
      <c r="A24" s="18"/>
      <c r="B24" s="22">
        <f t="shared" ca="1" si="0"/>
        <v>16</v>
      </c>
      <c r="C24" s="13"/>
      <c r="D24" s="17"/>
      <c r="E24" s="17"/>
      <c r="F24" s="17"/>
      <c r="G24" s="17"/>
      <c r="H24" s="17"/>
      <c r="I24" s="15"/>
    </row>
    <row r="26" spans="1:9" x14ac:dyDescent="0.15">
      <c r="B26" s="30"/>
    </row>
  </sheetData>
  <mergeCells count="5">
    <mergeCell ref="A1:B1"/>
    <mergeCell ref="A2:B3"/>
    <mergeCell ref="C2:C3"/>
    <mergeCell ref="A5:I5"/>
    <mergeCell ref="A6:I6"/>
  </mergeCells>
  <phoneticPr fontId="2"/>
  <conditionalFormatting sqref="A13:B24">
    <cfRule type="expression" dxfId="165" priority="39">
      <formula>A13&lt;&gt;""</formula>
    </cfRule>
  </conditionalFormatting>
  <conditionalFormatting sqref="B15:B24">
    <cfRule type="expression" dxfId="164" priority="38">
      <formula>B15&lt;&gt;""</formula>
    </cfRule>
  </conditionalFormatting>
  <conditionalFormatting sqref="B15">
    <cfRule type="expression" dxfId="163" priority="34">
      <formula>B15&lt;&gt;""</formula>
    </cfRule>
  </conditionalFormatting>
  <conditionalFormatting sqref="B15">
    <cfRule type="expression" dxfId="162" priority="33">
      <formula>B15&lt;&gt;""</formula>
    </cfRule>
  </conditionalFormatting>
  <conditionalFormatting sqref="B15">
    <cfRule type="expression" dxfId="161" priority="32">
      <formula>B15&lt;&gt;""</formula>
    </cfRule>
  </conditionalFormatting>
  <conditionalFormatting sqref="B16">
    <cfRule type="expression" dxfId="160" priority="31">
      <formula>B16&lt;&gt;""</formula>
    </cfRule>
  </conditionalFormatting>
  <conditionalFormatting sqref="B16">
    <cfRule type="expression" dxfId="159" priority="30">
      <formula>B16&lt;&gt;""</formula>
    </cfRule>
  </conditionalFormatting>
  <conditionalFormatting sqref="B16">
    <cfRule type="expression" dxfId="158" priority="29">
      <formula>B16&lt;&gt;""</formula>
    </cfRule>
  </conditionalFormatting>
  <conditionalFormatting sqref="B17">
    <cfRule type="expression" dxfId="157" priority="28">
      <formula>B17&lt;&gt;""</formula>
    </cfRule>
  </conditionalFormatting>
  <conditionalFormatting sqref="B17">
    <cfRule type="expression" dxfId="156" priority="27">
      <formula>B17&lt;&gt;""</formula>
    </cfRule>
  </conditionalFormatting>
  <conditionalFormatting sqref="B17">
    <cfRule type="expression" dxfId="155" priority="26">
      <formula>B17&lt;&gt;""</formula>
    </cfRule>
  </conditionalFormatting>
  <conditionalFormatting sqref="B18">
    <cfRule type="expression" dxfId="154" priority="25">
      <formula>B18&lt;&gt;""</formula>
    </cfRule>
  </conditionalFormatting>
  <conditionalFormatting sqref="B18">
    <cfRule type="expression" dxfId="153" priority="24">
      <formula>B18&lt;&gt;""</formula>
    </cfRule>
  </conditionalFormatting>
  <conditionalFormatting sqref="B18">
    <cfRule type="expression" dxfId="152" priority="23">
      <formula>B18&lt;&gt;""</formula>
    </cfRule>
  </conditionalFormatting>
  <conditionalFormatting sqref="B19">
    <cfRule type="expression" dxfId="151" priority="22">
      <formula>B19&lt;&gt;""</formula>
    </cfRule>
  </conditionalFormatting>
  <conditionalFormatting sqref="B19">
    <cfRule type="expression" dxfId="150" priority="21">
      <formula>B19&lt;&gt;""</formula>
    </cfRule>
  </conditionalFormatting>
  <conditionalFormatting sqref="B19">
    <cfRule type="expression" dxfId="149" priority="20">
      <formula>B19&lt;&gt;""</formula>
    </cfRule>
  </conditionalFormatting>
  <conditionalFormatting sqref="B20">
    <cfRule type="expression" dxfId="148" priority="19">
      <formula>B20&lt;&gt;""</formula>
    </cfRule>
  </conditionalFormatting>
  <conditionalFormatting sqref="B20">
    <cfRule type="expression" dxfId="147" priority="18">
      <formula>B20&lt;&gt;""</formula>
    </cfRule>
  </conditionalFormatting>
  <conditionalFormatting sqref="B20">
    <cfRule type="expression" dxfId="146" priority="17">
      <formula>B20&lt;&gt;""</formula>
    </cfRule>
  </conditionalFormatting>
  <conditionalFormatting sqref="B21">
    <cfRule type="expression" dxfId="145" priority="16">
      <formula>B21&lt;&gt;""</formula>
    </cfRule>
  </conditionalFormatting>
  <conditionalFormatting sqref="B21">
    <cfRule type="expression" dxfId="144" priority="15">
      <formula>B21&lt;&gt;""</formula>
    </cfRule>
  </conditionalFormatting>
  <conditionalFormatting sqref="B21">
    <cfRule type="expression" dxfId="143" priority="14">
      <formula>B21&lt;&gt;""</formula>
    </cfRule>
  </conditionalFormatting>
  <conditionalFormatting sqref="B22">
    <cfRule type="expression" dxfId="142" priority="13">
      <formula>B22&lt;&gt;""</formula>
    </cfRule>
  </conditionalFormatting>
  <conditionalFormatting sqref="B22">
    <cfRule type="expression" dxfId="141" priority="12">
      <formula>B22&lt;&gt;""</formula>
    </cfRule>
  </conditionalFormatting>
  <conditionalFormatting sqref="B22">
    <cfRule type="expression" dxfId="140" priority="11">
      <formula>B22&lt;&gt;""</formula>
    </cfRule>
  </conditionalFormatting>
  <conditionalFormatting sqref="B23">
    <cfRule type="expression" dxfId="139" priority="10">
      <formula>B23&lt;&gt;""</formula>
    </cfRule>
  </conditionalFormatting>
  <conditionalFormatting sqref="B23">
    <cfRule type="expression" dxfId="138" priority="9">
      <formula>B23&lt;&gt;""</formula>
    </cfRule>
  </conditionalFormatting>
  <conditionalFormatting sqref="B23">
    <cfRule type="expression" dxfId="137" priority="8">
      <formula>B23&lt;&gt;""</formula>
    </cfRule>
  </conditionalFormatting>
  <conditionalFormatting sqref="B24">
    <cfRule type="expression" dxfId="136" priority="7">
      <formula>B24&lt;&gt;""</formula>
    </cfRule>
  </conditionalFormatting>
  <conditionalFormatting sqref="B24">
    <cfRule type="expression" dxfId="135" priority="6">
      <formula>B24&lt;&gt;""</formula>
    </cfRule>
  </conditionalFormatting>
  <conditionalFormatting sqref="B24">
    <cfRule type="expression" dxfId="134" priority="5">
      <formula>B24&lt;&gt;""</formula>
    </cfRule>
  </conditionalFormatting>
  <conditionalFormatting sqref="B9">
    <cfRule type="expression" dxfId="133" priority="4">
      <formula>B9&lt;&gt;""</formula>
    </cfRule>
  </conditionalFormatting>
  <conditionalFormatting sqref="A10:B10">
    <cfRule type="expression" dxfId="132" priority="3">
      <formula>A10&lt;&gt;""</formula>
    </cfRule>
  </conditionalFormatting>
  <conditionalFormatting sqref="A11:B11">
    <cfRule type="expression" dxfId="131" priority="2">
      <formula>A11&lt;&gt;""</formula>
    </cfRule>
  </conditionalFormatting>
  <conditionalFormatting sqref="A12:B12">
    <cfRule type="expression" dxfId="130" priority="1">
      <formula>A12&lt;&gt;""</formula>
    </cfRule>
  </conditionalFormatting>
  <dataValidations count="2">
    <dataValidation type="list" allowBlank="1" showInputMessage="1" showErrorMessage="1" sqref="C9:C24">
      <formula1>"正常,クライアントエラー,サーバーエラー"</formula1>
    </dataValidation>
    <dataValidation type="list" allowBlank="1" showInputMessage="1" showErrorMessage="1" sqref="I9:I24">
      <formula1>"Selenium:○,Seleniumu:△,Selenium:×,JUnit:○,JUnit:△,Junit:×,手動実行,机上"</formula1>
    </dataValidation>
  </dataValidations>
  <hyperlinks>
    <hyperlink ref="A2" location="大中項目!A1" display="目次へ"/>
  </hyperlinks>
  <pageMargins left="0.39370078740157483" right="0.39370078740157483" top="0.59055118110236227" bottom="0.59055118110236227" header="0.31496062992125984" footer="0.31496062992125984"/>
  <pageSetup paperSize="9" scale="59" fitToHeight="0" orientation="landscape" r:id="rId1"/>
  <headerFooter>
    <oddFooter>&amp;C&amp;P/&amp;N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28"/>
  <sheetViews>
    <sheetView topLeftCell="C1" zoomScaleNormal="100" workbookViewId="0">
      <pane ySplit="8" topLeftCell="A9" activePane="bottomLeft" state="frozen"/>
      <selection pane="bottomLeft" activeCell="E23" sqref="E23"/>
    </sheetView>
  </sheetViews>
  <sheetFormatPr defaultRowHeight="13.5" x14ac:dyDescent="0.15"/>
  <cols>
    <col min="1" max="1" width="11.25" customWidth="1"/>
    <col min="2" max="2" width="8.625" customWidth="1"/>
    <col min="3" max="3" width="10.375" customWidth="1"/>
    <col min="4" max="4" width="25.125" customWidth="1"/>
    <col min="5" max="5" width="42.75" customWidth="1"/>
    <col min="6" max="7" width="41.75" customWidth="1"/>
    <col min="8" max="8" width="42" customWidth="1"/>
    <col min="9" max="9" width="16.75" customWidth="1"/>
  </cols>
  <sheetData>
    <row r="1" spans="1:10" ht="27" x14ac:dyDescent="0.15">
      <c r="A1" s="58" t="s">
        <v>6</v>
      </c>
      <c r="B1" s="59"/>
      <c r="C1" s="6" t="s">
        <v>7</v>
      </c>
      <c r="D1" s="6" t="s">
        <v>8</v>
      </c>
      <c r="E1" s="6" t="s">
        <v>9</v>
      </c>
      <c r="F1" s="6" t="s">
        <v>10</v>
      </c>
      <c r="G1" s="6" t="s">
        <v>11</v>
      </c>
      <c r="H1" s="7" t="s">
        <v>12</v>
      </c>
    </row>
    <row r="2" spans="1:10" x14ac:dyDescent="0.15">
      <c r="A2" s="60" t="s">
        <v>20</v>
      </c>
      <c r="B2" s="61"/>
      <c r="C2" s="64">
        <f>COUNTA($D$9:$D$65513)</f>
        <v>1</v>
      </c>
      <c r="D2" s="21" t="str">
        <f>大中項目!B1</f>
        <v>SPSC</v>
      </c>
      <c r="E2" s="19" t="str">
        <f>大中項目!C7</f>
        <v>SPSC0301</v>
      </c>
      <c r="F2" s="9" t="s">
        <v>29</v>
      </c>
      <c r="G2" s="9"/>
      <c r="H2" s="8"/>
    </row>
    <row r="3" spans="1:10" x14ac:dyDescent="0.15">
      <c r="A3" s="62"/>
      <c r="B3" s="63"/>
      <c r="C3" s="65"/>
      <c r="D3" s="21" t="str">
        <f>大中項目!B2</f>
        <v>Spring Security</v>
      </c>
      <c r="E3" s="19" t="str">
        <f>大中項目!B7</f>
        <v>カスタムヘッダの出力</v>
      </c>
      <c r="F3" s="9">
        <v>42306</v>
      </c>
      <c r="G3" s="9"/>
      <c r="H3" s="9"/>
    </row>
    <row r="4" spans="1:10" x14ac:dyDescent="0.15">
      <c r="A4" s="10"/>
      <c r="B4" s="10"/>
      <c r="C4" s="10"/>
      <c r="D4" s="10"/>
      <c r="E4" s="10"/>
      <c r="F4" s="10"/>
      <c r="G4" s="10"/>
      <c r="H4" s="10"/>
      <c r="I4" s="10"/>
    </row>
    <row r="5" spans="1:10" x14ac:dyDescent="0.15">
      <c r="A5" s="66" t="s">
        <v>13</v>
      </c>
      <c r="B5" s="67"/>
      <c r="C5" s="67"/>
      <c r="D5" s="67"/>
      <c r="E5" s="67"/>
      <c r="F5" s="67"/>
      <c r="G5" s="67"/>
      <c r="H5" s="67"/>
      <c r="I5" s="68"/>
    </row>
    <row r="6" spans="1:10" ht="42" customHeight="1" x14ac:dyDescent="0.15">
      <c r="A6" s="69" t="s">
        <v>14</v>
      </c>
      <c r="B6" s="70"/>
      <c r="C6" s="70"/>
      <c r="D6" s="70"/>
      <c r="E6" s="70"/>
      <c r="F6" s="70"/>
      <c r="G6" s="70"/>
      <c r="H6" s="70"/>
      <c r="I6" s="71"/>
    </row>
    <row r="7" spans="1:10" x14ac:dyDescent="0.15">
      <c r="A7" s="11"/>
      <c r="B7" s="11"/>
      <c r="C7" s="11"/>
      <c r="D7" s="11"/>
      <c r="E7" s="11"/>
      <c r="F7" s="11"/>
      <c r="G7" s="11"/>
      <c r="H7" s="11"/>
      <c r="I7" s="11"/>
    </row>
    <row r="8" spans="1:10" ht="27" x14ac:dyDescent="0.15">
      <c r="A8" s="6" t="s">
        <v>4</v>
      </c>
      <c r="B8" s="7" t="s">
        <v>21</v>
      </c>
      <c r="C8" s="6" t="s">
        <v>15</v>
      </c>
      <c r="D8" s="6" t="s">
        <v>16</v>
      </c>
      <c r="E8" s="6" t="s">
        <v>17</v>
      </c>
      <c r="F8" s="7" t="s">
        <v>22</v>
      </c>
      <c r="G8" s="7" t="s">
        <v>23</v>
      </c>
      <c r="H8" s="6" t="s">
        <v>18</v>
      </c>
      <c r="I8" s="6" t="s">
        <v>19</v>
      </c>
    </row>
    <row r="9" spans="1:10" ht="67.5" x14ac:dyDescent="0.15">
      <c r="A9" s="12" t="str">
        <f>大中項目!$C$7</f>
        <v>SPSC0301</v>
      </c>
      <c r="B9" s="20">
        <f t="shared" ref="B9:B26" ca="1" si="0">IF(A9&lt;&gt;"",1,INDIRECT(ADDRESS(ROW(B9)-1,COLUMN(B9),4))+1)</f>
        <v>1</v>
      </c>
      <c r="C9" s="13" t="s">
        <v>30</v>
      </c>
      <c r="D9" s="14" t="s">
        <v>35</v>
      </c>
      <c r="E9" s="14" t="s">
        <v>36</v>
      </c>
      <c r="F9" s="31" t="s">
        <v>47</v>
      </c>
      <c r="G9" s="14" t="s">
        <v>38</v>
      </c>
      <c r="H9" s="14" t="s">
        <v>48</v>
      </c>
      <c r="I9" s="15" t="s">
        <v>33</v>
      </c>
    </row>
    <row r="10" spans="1:10" x14ac:dyDescent="0.15">
      <c r="A10" s="16"/>
      <c r="B10" s="20">
        <f t="shared" ca="1" si="0"/>
        <v>2</v>
      </c>
      <c r="C10" s="39"/>
      <c r="D10" s="17"/>
      <c r="E10" s="17"/>
      <c r="F10" s="32"/>
      <c r="G10" s="17"/>
      <c r="H10" s="32"/>
      <c r="I10" s="40"/>
      <c r="J10" s="33"/>
    </row>
    <row r="11" spans="1:10" x14ac:dyDescent="0.15">
      <c r="A11" s="16"/>
      <c r="B11" s="20">
        <f t="shared" ca="1" si="0"/>
        <v>3</v>
      </c>
      <c r="C11" s="39"/>
      <c r="D11" s="17"/>
      <c r="E11" s="17"/>
      <c r="F11" s="32"/>
      <c r="G11" s="17"/>
      <c r="H11" s="32"/>
      <c r="I11" s="40"/>
      <c r="J11" s="33"/>
    </row>
    <row r="12" spans="1:10" x14ac:dyDescent="0.15">
      <c r="A12" s="16"/>
      <c r="B12" s="20">
        <f t="shared" ca="1" si="0"/>
        <v>4</v>
      </c>
      <c r="C12" s="39"/>
      <c r="D12" s="17"/>
      <c r="E12" s="17"/>
      <c r="F12" s="32"/>
      <c r="G12" s="17"/>
      <c r="H12" s="17"/>
      <c r="I12" s="40"/>
      <c r="J12" s="33"/>
    </row>
    <row r="13" spans="1:10" x14ac:dyDescent="0.15">
      <c r="A13" s="16"/>
      <c r="B13" s="22">
        <f t="shared" ca="1" si="0"/>
        <v>5</v>
      </c>
      <c r="C13" s="39"/>
      <c r="D13" s="17"/>
      <c r="E13" s="17"/>
      <c r="F13" s="32"/>
      <c r="G13" s="17"/>
      <c r="H13" s="17"/>
      <c r="I13" s="40"/>
      <c r="J13" s="33"/>
    </row>
    <row r="14" spans="1:10" x14ac:dyDescent="0.15">
      <c r="A14" s="16"/>
      <c r="B14" s="22">
        <f t="shared" ca="1" si="0"/>
        <v>6</v>
      </c>
      <c r="C14" s="39"/>
      <c r="D14" s="17"/>
      <c r="E14" s="17"/>
      <c r="F14" s="32"/>
      <c r="G14" s="17"/>
      <c r="H14" s="17"/>
      <c r="I14" s="40"/>
      <c r="J14" s="33"/>
    </row>
    <row r="15" spans="1:10" x14ac:dyDescent="0.15">
      <c r="A15" s="16"/>
      <c r="B15" s="22">
        <f t="shared" ca="1" si="0"/>
        <v>7</v>
      </c>
      <c r="C15" s="39"/>
      <c r="D15" s="17"/>
      <c r="E15" s="17"/>
      <c r="F15" s="32"/>
      <c r="G15" s="17"/>
      <c r="H15" s="17"/>
      <c r="I15" s="40"/>
      <c r="J15" s="34"/>
    </row>
    <row r="16" spans="1:10" x14ac:dyDescent="0.15">
      <c r="A16" s="18"/>
      <c r="B16" s="22">
        <f t="shared" ca="1" si="0"/>
        <v>8</v>
      </c>
      <c r="C16" s="13"/>
      <c r="D16" s="14"/>
      <c r="E16" s="17"/>
      <c r="F16" s="32"/>
      <c r="G16" s="17"/>
      <c r="H16" s="17"/>
      <c r="I16" s="15"/>
      <c r="J16" s="34"/>
    </row>
    <row r="17" spans="1:9" x14ac:dyDescent="0.15">
      <c r="A17" s="16"/>
      <c r="B17" s="20">
        <f t="shared" ca="1" si="0"/>
        <v>9</v>
      </c>
      <c r="C17" s="13"/>
      <c r="D17" s="17"/>
      <c r="E17" s="17"/>
      <c r="F17" s="17"/>
      <c r="G17" s="17"/>
      <c r="H17" s="17"/>
      <c r="I17" s="15"/>
    </row>
    <row r="18" spans="1:9" x14ac:dyDescent="0.15">
      <c r="A18" s="16"/>
      <c r="B18" s="20">
        <f t="shared" ca="1" si="0"/>
        <v>10</v>
      </c>
      <c r="C18" s="13"/>
      <c r="D18" s="17"/>
      <c r="E18" s="17"/>
      <c r="F18" s="17"/>
      <c r="G18" s="17"/>
      <c r="H18" s="17"/>
      <c r="I18" s="15"/>
    </row>
    <row r="19" spans="1:9" x14ac:dyDescent="0.15">
      <c r="A19" s="16"/>
      <c r="B19" s="20">
        <f t="shared" ca="1" si="0"/>
        <v>11</v>
      </c>
      <c r="C19" s="13"/>
      <c r="D19" s="17"/>
      <c r="E19" s="17"/>
      <c r="F19" s="17"/>
      <c r="G19" s="17"/>
      <c r="H19" s="17"/>
      <c r="I19" s="15"/>
    </row>
    <row r="20" spans="1:9" x14ac:dyDescent="0.15">
      <c r="A20" s="16"/>
      <c r="B20" s="20">
        <f t="shared" ca="1" si="0"/>
        <v>12</v>
      </c>
      <c r="C20" s="13"/>
      <c r="D20" s="17"/>
      <c r="E20" s="17"/>
      <c r="F20" s="17"/>
      <c r="G20" s="17"/>
      <c r="H20" s="17"/>
      <c r="I20" s="15"/>
    </row>
    <row r="21" spans="1:9" x14ac:dyDescent="0.15">
      <c r="A21" s="16"/>
      <c r="B21" s="20">
        <f t="shared" ca="1" si="0"/>
        <v>13</v>
      </c>
      <c r="C21" s="13"/>
      <c r="D21" s="17"/>
      <c r="E21" s="17"/>
      <c r="F21" s="17"/>
      <c r="G21" s="17"/>
      <c r="H21" s="17"/>
      <c r="I21" s="15"/>
    </row>
    <row r="22" spans="1:9" x14ac:dyDescent="0.15">
      <c r="A22" s="16"/>
      <c r="B22" s="20">
        <f t="shared" ca="1" si="0"/>
        <v>14</v>
      </c>
      <c r="C22" s="13"/>
      <c r="D22" s="17"/>
      <c r="E22" s="17"/>
      <c r="F22" s="17"/>
      <c r="G22" s="17"/>
      <c r="H22" s="17"/>
      <c r="I22" s="15"/>
    </row>
    <row r="23" spans="1:9" x14ac:dyDescent="0.15">
      <c r="A23" s="16"/>
      <c r="B23" s="20">
        <f t="shared" ca="1" si="0"/>
        <v>15</v>
      </c>
      <c r="C23" s="13"/>
      <c r="D23" s="17"/>
      <c r="E23" s="17"/>
      <c r="F23" s="17"/>
      <c r="G23" s="17"/>
      <c r="H23" s="17"/>
      <c r="I23" s="15"/>
    </row>
    <row r="24" spans="1:9" x14ac:dyDescent="0.15">
      <c r="A24" s="16"/>
      <c r="B24" s="20">
        <f t="shared" ca="1" si="0"/>
        <v>16</v>
      </c>
      <c r="C24" s="13"/>
      <c r="D24" s="17"/>
      <c r="E24" s="17"/>
      <c r="F24" s="17"/>
      <c r="G24" s="17"/>
      <c r="H24" s="17"/>
      <c r="I24" s="15"/>
    </row>
    <row r="25" spans="1:9" x14ac:dyDescent="0.15">
      <c r="A25" s="16"/>
      <c r="B25" s="20">
        <f t="shared" ca="1" si="0"/>
        <v>17</v>
      </c>
      <c r="C25" s="13"/>
      <c r="D25" s="17"/>
      <c r="E25" s="17"/>
      <c r="F25" s="17"/>
      <c r="G25" s="17"/>
      <c r="H25" s="17"/>
      <c r="I25" s="15"/>
    </row>
    <row r="26" spans="1:9" x14ac:dyDescent="0.15">
      <c r="A26" s="18"/>
      <c r="B26" s="22">
        <f t="shared" ca="1" si="0"/>
        <v>18</v>
      </c>
      <c r="C26" s="13"/>
      <c r="D26" s="17"/>
      <c r="E26" s="17"/>
      <c r="F26" s="17"/>
      <c r="G26" s="17"/>
      <c r="H26" s="17"/>
      <c r="I26" s="15"/>
    </row>
    <row r="28" spans="1:9" x14ac:dyDescent="0.15">
      <c r="B28" s="30"/>
    </row>
  </sheetData>
  <mergeCells count="5">
    <mergeCell ref="A1:B1"/>
    <mergeCell ref="A2:B3"/>
    <mergeCell ref="C2:C3"/>
    <mergeCell ref="A5:I5"/>
    <mergeCell ref="A6:I6"/>
  </mergeCells>
  <phoneticPr fontId="2"/>
  <conditionalFormatting sqref="A17:B26">
    <cfRule type="expression" dxfId="129" priority="34">
      <formula>A17&lt;&gt;""</formula>
    </cfRule>
  </conditionalFormatting>
  <conditionalFormatting sqref="B17:B26">
    <cfRule type="expression" dxfId="128" priority="33">
      <formula>B17&lt;&gt;""</formula>
    </cfRule>
  </conditionalFormatting>
  <conditionalFormatting sqref="B17">
    <cfRule type="expression" dxfId="127" priority="32">
      <formula>B17&lt;&gt;""</formula>
    </cfRule>
  </conditionalFormatting>
  <conditionalFormatting sqref="B17">
    <cfRule type="expression" dxfId="126" priority="31">
      <formula>B17&lt;&gt;""</formula>
    </cfRule>
  </conditionalFormatting>
  <conditionalFormatting sqref="B17">
    <cfRule type="expression" dxfId="125" priority="30">
      <formula>B17&lt;&gt;""</formula>
    </cfRule>
  </conditionalFormatting>
  <conditionalFormatting sqref="B18">
    <cfRule type="expression" dxfId="124" priority="29">
      <formula>B18&lt;&gt;""</formula>
    </cfRule>
  </conditionalFormatting>
  <conditionalFormatting sqref="B18">
    <cfRule type="expression" dxfId="123" priority="28">
      <formula>B18&lt;&gt;""</formula>
    </cfRule>
  </conditionalFormatting>
  <conditionalFormatting sqref="B18">
    <cfRule type="expression" dxfId="122" priority="27">
      <formula>B18&lt;&gt;""</formula>
    </cfRule>
  </conditionalFormatting>
  <conditionalFormatting sqref="B19">
    <cfRule type="expression" dxfId="121" priority="26">
      <formula>B19&lt;&gt;""</formula>
    </cfRule>
  </conditionalFormatting>
  <conditionalFormatting sqref="B19">
    <cfRule type="expression" dxfId="120" priority="25">
      <formula>B19&lt;&gt;""</formula>
    </cfRule>
  </conditionalFormatting>
  <conditionalFormatting sqref="B19">
    <cfRule type="expression" dxfId="119" priority="24">
      <formula>B19&lt;&gt;""</formula>
    </cfRule>
  </conditionalFormatting>
  <conditionalFormatting sqref="B20">
    <cfRule type="expression" dxfId="118" priority="23">
      <formula>B20&lt;&gt;""</formula>
    </cfRule>
  </conditionalFormatting>
  <conditionalFormatting sqref="B20">
    <cfRule type="expression" dxfId="117" priority="22">
      <formula>B20&lt;&gt;""</formula>
    </cfRule>
  </conditionalFormatting>
  <conditionalFormatting sqref="B20">
    <cfRule type="expression" dxfId="116" priority="21">
      <formula>B20&lt;&gt;""</formula>
    </cfRule>
  </conditionalFormatting>
  <conditionalFormatting sqref="B21">
    <cfRule type="expression" dxfId="115" priority="20">
      <formula>B21&lt;&gt;""</formula>
    </cfRule>
  </conditionalFormatting>
  <conditionalFormatting sqref="B21">
    <cfRule type="expression" dxfId="114" priority="19">
      <formula>B21&lt;&gt;""</formula>
    </cfRule>
  </conditionalFormatting>
  <conditionalFormatting sqref="B21">
    <cfRule type="expression" dxfId="113" priority="18">
      <formula>B21&lt;&gt;""</formula>
    </cfRule>
  </conditionalFormatting>
  <conditionalFormatting sqref="B22">
    <cfRule type="expression" dxfId="112" priority="17">
      <formula>B22&lt;&gt;""</formula>
    </cfRule>
  </conditionalFormatting>
  <conditionalFormatting sqref="B22">
    <cfRule type="expression" dxfId="111" priority="16">
      <formula>B22&lt;&gt;""</formula>
    </cfRule>
  </conditionalFormatting>
  <conditionalFormatting sqref="B22">
    <cfRule type="expression" dxfId="110" priority="15">
      <formula>B22&lt;&gt;""</formula>
    </cfRule>
  </conditionalFormatting>
  <conditionalFormatting sqref="B23">
    <cfRule type="expression" dxfId="109" priority="14">
      <formula>B23&lt;&gt;""</formula>
    </cfRule>
  </conditionalFormatting>
  <conditionalFormatting sqref="B23">
    <cfRule type="expression" dxfId="108" priority="13">
      <formula>B23&lt;&gt;""</formula>
    </cfRule>
  </conditionalFormatting>
  <conditionalFormatting sqref="B23">
    <cfRule type="expression" dxfId="107" priority="12">
      <formula>B23&lt;&gt;""</formula>
    </cfRule>
  </conditionalFormatting>
  <conditionalFormatting sqref="B24">
    <cfRule type="expression" dxfId="106" priority="11">
      <formula>B24&lt;&gt;""</formula>
    </cfRule>
  </conditionalFormatting>
  <conditionalFormatting sqref="B24">
    <cfRule type="expression" dxfId="105" priority="10">
      <formula>B24&lt;&gt;""</formula>
    </cfRule>
  </conditionalFormatting>
  <conditionalFormatting sqref="B24">
    <cfRule type="expression" dxfId="104" priority="9">
      <formula>B24&lt;&gt;""</formula>
    </cfRule>
  </conditionalFormatting>
  <conditionalFormatting sqref="B25">
    <cfRule type="expression" dxfId="103" priority="8">
      <formula>B25&lt;&gt;""</formula>
    </cfRule>
  </conditionalFormatting>
  <conditionalFormatting sqref="B25">
    <cfRule type="expression" dxfId="102" priority="7">
      <formula>B25&lt;&gt;""</formula>
    </cfRule>
  </conditionalFormatting>
  <conditionalFormatting sqref="B25">
    <cfRule type="expression" dxfId="101" priority="6">
      <formula>B25&lt;&gt;""</formula>
    </cfRule>
  </conditionalFormatting>
  <conditionalFormatting sqref="B26">
    <cfRule type="expression" dxfId="100" priority="5">
      <formula>B26&lt;&gt;""</formula>
    </cfRule>
  </conditionalFormatting>
  <conditionalFormatting sqref="B26">
    <cfRule type="expression" dxfId="99" priority="4">
      <formula>B26&lt;&gt;""</formula>
    </cfRule>
  </conditionalFormatting>
  <conditionalFormatting sqref="B26">
    <cfRule type="expression" dxfId="98" priority="3">
      <formula>B26&lt;&gt;""</formula>
    </cfRule>
  </conditionalFormatting>
  <conditionalFormatting sqref="B9 A11:B16">
    <cfRule type="expression" dxfId="97" priority="2">
      <formula>A9&lt;&gt;""</formula>
    </cfRule>
  </conditionalFormatting>
  <conditionalFormatting sqref="A10:B10">
    <cfRule type="expression" dxfId="96" priority="1">
      <formula>A10&lt;&gt;""</formula>
    </cfRule>
  </conditionalFormatting>
  <dataValidations count="2">
    <dataValidation type="list" allowBlank="1" showInputMessage="1" showErrorMessage="1" sqref="I9:I26">
      <formula1>"Selenium:○,Seleniumu:△,Selenium:×,JUnit:○,JUnit:△,Junit:×,手動実行,机上"</formula1>
    </dataValidation>
    <dataValidation type="list" allowBlank="1" showInputMessage="1" showErrorMessage="1" sqref="C9:C26">
      <formula1>"正常,クライアントエラー,サーバーエラー"</formula1>
    </dataValidation>
  </dataValidations>
  <hyperlinks>
    <hyperlink ref="A2" location="大中項目!A1" display="目次へ"/>
  </hyperlinks>
  <pageMargins left="0.39370078740157483" right="0.39370078740157483" top="0.59055118110236227" bottom="0.59055118110236227" header="0.31496062992125984" footer="0.31496062992125984"/>
  <pageSetup paperSize="9" scale="59" fitToHeight="0" orientation="landscape" r:id="rId1"/>
  <headerFooter>
    <oddFooter>&amp;C&amp;P/&amp;N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28"/>
  <sheetViews>
    <sheetView zoomScaleNormal="100" workbookViewId="0">
      <pane ySplit="8" topLeftCell="A9" activePane="bottomLeft" state="frozen"/>
      <selection pane="bottomLeft" activeCell="B9" sqref="B9"/>
    </sheetView>
  </sheetViews>
  <sheetFormatPr defaultRowHeight="13.5" x14ac:dyDescent="0.15"/>
  <cols>
    <col min="1" max="1" width="11.25" customWidth="1"/>
    <col min="2" max="2" width="8.625" customWidth="1"/>
    <col min="3" max="3" width="10.375" customWidth="1"/>
    <col min="4" max="4" width="25.125" customWidth="1"/>
    <col min="5" max="5" width="42.75" customWidth="1"/>
    <col min="6" max="7" width="41.75" customWidth="1"/>
    <col min="8" max="8" width="42" customWidth="1"/>
    <col min="9" max="9" width="16.75" customWidth="1"/>
  </cols>
  <sheetData>
    <row r="1" spans="1:10" ht="27" x14ac:dyDescent="0.15">
      <c r="A1" s="58" t="s">
        <v>6</v>
      </c>
      <c r="B1" s="59"/>
      <c r="C1" s="6" t="s">
        <v>7</v>
      </c>
      <c r="D1" s="6" t="s">
        <v>8</v>
      </c>
      <c r="E1" s="6" t="s">
        <v>9</v>
      </c>
      <c r="F1" s="6" t="s">
        <v>10</v>
      </c>
      <c r="G1" s="6" t="s">
        <v>11</v>
      </c>
      <c r="H1" s="7" t="s">
        <v>12</v>
      </c>
    </row>
    <row r="2" spans="1:10" x14ac:dyDescent="0.15">
      <c r="A2" s="60" t="s">
        <v>20</v>
      </c>
      <c r="B2" s="61"/>
      <c r="C2" s="64">
        <f>COUNTA($D$9:$D$65513)</f>
        <v>1</v>
      </c>
      <c r="D2" s="21" t="str">
        <f>大中項目!B1</f>
        <v>SPSC</v>
      </c>
      <c r="E2" s="19" t="str">
        <f>大中項目!C8</f>
        <v>SPSC0401</v>
      </c>
      <c r="F2" s="9" t="s">
        <v>29</v>
      </c>
      <c r="G2" s="9"/>
      <c r="H2" s="8"/>
    </row>
    <row r="3" spans="1:10" x14ac:dyDescent="0.15">
      <c r="A3" s="62"/>
      <c r="B3" s="63"/>
      <c r="C3" s="65"/>
      <c r="D3" s="21" t="str">
        <f>大中項目!B2</f>
        <v>Spring Security</v>
      </c>
      <c r="E3" s="19" t="str">
        <f>大中項目!B8</f>
        <v>リクエストパターン毎のセキュリティヘッダの出力</v>
      </c>
      <c r="F3" s="9">
        <v>42306</v>
      </c>
      <c r="G3" s="9"/>
      <c r="H3" s="9"/>
    </row>
    <row r="4" spans="1:10" x14ac:dyDescent="0.15">
      <c r="A4" s="10"/>
      <c r="B4" s="10"/>
      <c r="C4" s="10"/>
      <c r="D4" s="10"/>
      <c r="E4" s="10"/>
      <c r="F4" s="10"/>
      <c r="G4" s="10"/>
      <c r="H4" s="10"/>
      <c r="I4" s="10"/>
    </row>
    <row r="5" spans="1:10" x14ac:dyDescent="0.15">
      <c r="A5" s="66" t="s">
        <v>13</v>
      </c>
      <c r="B5" s="67"/>
      <c r="C5" s="67"/>
      <c r="D5" s="67"/>
      <c r="E5" s="67"/>
      <c r="F5" s="67"/>
      <c r="G5" s="67"/>
      <c r="H5" s="67"/>
      <c r="I5" s="68"/>
    </row>
    <row r="6" spans="1:10" ht="42" customHeight="1" x14ac:dyDescent="0.15">
      <c r="A6" s="69" t="s">
        <v>14</v>
      </c>
      <c r="B6" s="70"/>
      <c r="C6" s="70"/>
      <c r="D6" s="70"/>
      <c r="E6" s="70"/>
      <c r="F6" s="70"/>
      <c r="G6" s="70"/>
      <c r="H6" s="70"/>
      <c r="I6" s="71"/>
    </row>
    <row r="7" spans="1:10" x14ac:dyDescent="0.15">
      <c r="A7" s="11"/>
      <c r="B7" s="11"/>
      <c r="C7" s="11"/>
      <c r="D7" s="11"/>
      <c r="E7" s="11"/>
      <c r="F7" s="11"/>
      <c r="G7" s="11"/>
      <c r="H7" s="11"/>
      <c r="I7" s="11"/>
    </row>
    <row r="8" spans="1:10" ht="27" x14ac:dyDescent="0.15">
      <c r="A8" s="6" t="s">
        <v>4</v>
      </c>
      <c r="B8" s="7" t="s">
        <v>21</v>
      </c>
      <c r="C8" s="6" t="s">
        <v>15</v>
      </c>
      <c r="D8" s="6" t="s">
        <v>16</v>
      </c>
      <c r="E8" s="6" t="s">
        <v>17</v>
      </c>
      <c r="F8" s="7" t="s">
        <v>22</v>
      </c>
      <c r="G8" s="7" t="s">
        <v>23</v>
      </c>
      <c r="H8" s="6" t="s">
        <v>18</v>
      </c>
      <c r="I8" s="6" t="s">
        <v>19</v>
      </c>
    </row>
    <row r="9" spans="1:10" ht="391.5" x14ac:dyDescent="0.15">
      <c r="A9" s="12" t="str">
        <f>大中項目!$C$8</f>
        <v>SPSC0401</v>
      </c>
      <c r="B9" s="20">
        <f t="shared" ref="B9:B26" ca="1" si="0">IF(A9&lt;&gt;"",1,INDIRECT(ADDRESS(ROW(B9)-1,COLUMN(B9),4))+1)</f>
        <v>1</v>
      </c>
      <c r="C9" s="13" t="s">
        <v>30</v>
      </c>
      <c r="D9" s="14" t="s">
        <v>35</v>
      </c>
      <c r="E9" s="14" t="s">
        <v>36</v>
      </c>
      <c r="F9" s="45" t="s">
        <v>59</v>
      </c>
      <c r="G9" s="14" t="s">
        <v>38</v>
      </c>
      <c r="H9" s="14" t="s">
        <v>127</v>
      </c>
      <c r="I9" s="15" t="s">
        <v>33</v>
      </c>
    </row>
    <row r="10" spans="1:10" x14ac:dyDescent="0.15">
      <c r="A10" s="16"/>
      <c r="B10" s="20">
        <f t="shared" ca="1" si="0"/>
        <v>2</v>
      </c>
      <c r="C10" s="39"/>
      <c r="D10" s="17"/>
      <c r="E10" s="17"/>
      <c r="F10" s="32"/>
      <c r="G10" s="17"/>
      <c r="H10" s="32"/>
      <c r="I10" s="40"/>
      <c r="J10" s="33"/>
    </row>
    <row r="11" spans="1:10" x14ac:dyDescent="0.15">
      <c r="A11" s="16"/>
      <c r="B11" s="20">
        <f t="shared" ca="1" si="0"/>
        <v>3</v>
      </c>
      <c r="C11" s="39"/>
      <c r="D11" s="17"/>
      <c r="E11" s="17"/>
      <c r="F11" s="32"/>
      <c r="G11" s="17"/>
      <c r="H11" s="32"/>
      <c r="I11" s="40"/>
      <c r="J11" s="33"/>
    </row>
    <row r="12" spans="1:10" x14ac:dyDescent="0.15">
      <c r="A12" s="16"/>
      <c r="B12" s="20">
        <f t="shared" ca="1" si="0"/>
        <v>4</v>
      </c>
      <c r="C12" s="39"/>
      <c r="D12" s="17"/>
      <c r="E12" s="17"/>
      <c r="F12" s="32"/>
      <c r="G12" s="17"/>
      <c r="H12" s="17"/>
      <c r="I12" s="40"/>
      <c r="J12" s="33"/>
    </row>
    <row r="13" spans="1:10" x14ac:dyDescent="0.15">
      <c r="A13" s="16"/>
      <c r="B13" s="22">
        <f t="shared" ca="1" si="0"/>
        <v>5</v>
      </c>
      <c r="C13" s="39"/>
      <c r="D13" s="17"/>
      <c r="E13" s="17"/>
      <c r="F13" s="32"/>
      <c r="G13" s="17"/>
      <c r="H13" s="17"/>
      <c r="I13" s="40"/>
      <c r="J13" s="33"/>
    </row>
    <row r="14" spans="1:10" x14ac:dyDescent="0.15">
      <c r="A14" s="16"/>
      <c r="B14" s="22">
        <f t="shared" ca="1" si="0"/>
        <v>6</v>
      </c>
      <c r="C14" s="39"/>
      <c r="D14" s="17"/>
      <c r="E14" s="17"/>
      <c r="F14" s="32"/>
      <c r="G14" s="17"/>
      <c r="H14" s="17"/>
      <c r="I14" s="40"/>
      <c r="J14" s="33"/>
    </row>
    <row r="15" spans="1:10" x14ac:dyDescent="0.15">
      <c r="A15" s="16"/>
      <c r="B15" s="22">
        <f t="shared" ca="1" si="0"/>
        <v>7</v>
      </c>
      <c r="C15" s="39"/>
      <c r="D15" s="17"/>
      <c r="E15" s="17"/>
      <c r="F15" s="32"/>
      <c r="G15" s="17"/>
      <c r="H15" s="17"/>
      <c r="I15" s="40"/>
      <c r="J15" s="34"/>
    </row>
    <row r="16" spans="1:10" x14ac:dyDescent="0.15">
      <c r="A16" s="18"/>
      <c r="B16" s="22">
        <f t="shared" ca="1" si="0"/>
        <v>8</v>
      </c>
      <c r="C16" s="13"/>
      <c r="D16" s="14"/>
      <c r="E16" s="17"/>
      <c r="F16" s="32"/>
      <c r="G16" s="17"/>
      <c r="H16" s="17"/>
      <c r="I16" s="15"/>
      <c r="J16" s="34"/>
    </row>
    <row r="17" spans="1:9" x14ac:dyDescent="0.15">
      <c r="A17" s="16"/>
      <c r="B17" s="20">
        <f t="shared" ca="1" si="0"/>
        <v>9</v>
      </c>
      <c r="C17" s="13"/>
      <c r="D17" s="17"/>
      <c r="E17" s="17"/>
      <c r="F17" s="17"/>
      <c r="G17" s="17"/>
      <c r="H17" s="17"/>
      <c r="I17" s="15"/>
    </row>
    <row r="18" spans="1:9" x14ac:dyDescent="0.15">
      <c r="A18" s="16"/>
      <c r="B18" s="20">
        <f t="shared" ca="1" si="0"/>
        <v>10</v>
      </c>
      <c r="C18" s="13"/>
      <c r="D18" s="17"/>
      <c r="E18" s="17"/>
      <c r="F18" s="17"/>
      <c r="G18" s="17"/>
      <c r="H18" s="17"/>
      <c r="I18" s="15"/>
    </row>
    <row r="19" spans="1:9" x14ac:dyDescent="0.15">
      <c r="A19" s="16"/>
      <c r="B19" s="20">
        <f t="shared" ca="1" si="0"/>
        <v>11</v>
      </c>
      <c r="C19" s="13"/>
      <c r="D19" s="17"/>
      <c r="E19" s="17"/>
      <c r="F19" s="17"/>
      <c r="G19" s="17"/>
      <c r="H19" s="17"/>
      <c r="I19" s="15"/>
    </row>
    <row r="20" spans="1:9" x14ac:dyDescent="0.15">
      <c r="A20" s="16"/>
      <c r="B20" s="20">
        <f t="shared" ca="1" si="0"/>
        <v>12</v>
      </c>
      <c r="C20" s="13"/>
      <c r="D20" s="17"/>
      <c r="E20" s="17"/>
      <c r="F20" s="17"/>
      <c r="G20" s="17"/>
      <c r="H20" s="17"/>
      <c r="I20" s="15"/>
    </row>
    <row r="21" spans="1:9" x14ac:dyDescent="0.15">
      <c r="A21" s="16"/>
      <c r="B21" s="20">
        <f t="shared" ca="1" si="0"/>
        <v>13</v>
      </c>
      <c r="C21" s="13"/>
      <c r="D21" s="17"/>
      <c r="E21" s="17"/>
      <c r="F21" s="17"/>
      <c r="G21" s="17"/>
      <c r="H21" s="17"/>
      <c r="I21" s="15"/>
    </row>
    <row r="22" spans="1:9" x14ac:dyDescent="0.15">
      <c r="A22" s="16"/>
      <c r="B22" s="20">
        <f t="shared" ca="1" si="0"/>
        <v>14</v>
      </c>
      <c r="C22" s="13"/>
      <c r="D22" s="17"/>
      <c r="E22" s="17"/>
      <c r="F22" s="17"/>
      <c r="G22" s="17"/>
      <c r="H22" s="17"/>
      <c r="I22" s="15"/>
    </row>
    <row r="23" spans="1:9" x14ac:dyDescent="0.15">
      <c r="A23" s="16"/>
      <c r="B23" s="20">
        <f t="shared" ca="1" si="0"/>
        <v>15</v>
      </c>
      <c r="C23" s="13"/>
      <c r="D23" s="17"/>
      <c r="E23" s="17"/>
      <c r="F23" s="17"/>
      <c r="G23" s="17"/>
      <c r="H23" s="17"/>
      <c r="I23" s="15"/>
    </row>
    <row r="24" spans="1:9" x14ac:dyDescent="0.15">
      <c r="A24" s="16"/>
      <c r="B24" s="20">
        <f t="shared" ca="1" si="0"/>
        <v>16</v>
      </c>
      <c r="C24" s="13"/>
      <c r="D24" s="17"/>
      <c r="E24" s="17"/>
      <c r="F24" s="17"/>
      <c r="G24" s="17"/>
      <c r="H24" s="17"/>
      <c r="I24" s="15"/>
    </row>
    <row r="25" spans="1:9" x14ac:dyDescent="0.15">
      <c r="A25" s="16"/>
      <c r="B25" s="20">
        <f t="shared" ca="1" si="0"/>
        <v>17</v>
      </c>
      <c r="C25" s="13"/>
      <c r="D25" s="17"/>
      <c r="E25" s="17"/>
      <c r="F25" s="17"/>
      <c r="G25" s="17"/>
      <c r="H25" s="17"/>
      <c r="I25" s="15"/>
    </row>
    <row r="26" spans="1:9" x14ac:dyDescent="0.15">
      <c r="A26" s="18"/>
      <c r="B26" s="22">
        <f t="shared" ca="1" si="0"/>
        <v>18</v>
      </c>
      <c r="C26" s="13"/>
      <c r="D26" s="17"/>
      <c r="E26" s="17"/>
      <c r="F26" s="17"/>
      <c r="G26" s="17"/>
      <c r="H26" s="17"/>
      <c r="I26" s="15"/>
    </row>
    <row r="28" spans="1:9" x14ac:dyDescent="0.15">
      <c r="B28" s="30"/>
      <c r="C28" s="30"/>
    </row>
  </sheetData>
  <mergeCells count="5">
    <mergeCell ref="A1:B1"/>
    <mergeCell ref="A2:B3"/>
    <mergeCell ref="C2:C3"/>
    <mergeCell ref="A5:I5"/>
    <mergeCell ref="A6:I6"/>
  </mergeCells>
  <phoneticPr fontId="2"/>
  <conditionalFormatting sqref="A17:B26">
    <cfRule type="expression" dxfId="95" priority="34">
      <formula>A17&lt;&gt;""</formula>
    </cfRule>
  </conditionalFormatting>
  <conditionalFormatting sqref="B17:B26">
    <cfRule type="expression" dxfId="94" priority="33">
      <formula>B17&lt;&gt;""</formula>
    </cfRule>
  </conditionalFormatting>
  <conditionalFormatting sqref="B17">
    <cfRule type="expression" dxfId="93" priority="32">
      <formula>B17&lt;&gt;""</formula>
    </cfRule>
  </conditionalFormatting>
  <conditionalFormatting sqref="B17">
    <cfRule type="expression" dxfId="92" priority="31">
      <formula>B17&lt;&gt;""</formula>
    </cfRule>
  </conditionalFormatting>
  <conditionalFormatting sqref="B17">
    <cfRule type="expression" dxfId="91" priority="30">
      <formula>B17&lt;&gt;""</formula>
    </cfRule>
  </conditionalFormatting>
  <conditionalFormatting sqref="B18">
    <cfRule type="expression" dxfId="90" priority="29">
      <formula>B18&lt;&gt;""</formula>
    </cfRule>
  </conditionalFormatting>
  <conditionalFormatting sqref="B18">
    <cfRule type="expression" dxfId="89" priority="28">
      <formula>B18&lt;&gt;""</formula>
    </cfRule>
  </conditionalFormatting>
  <conditionalFormatting sqref="B18">
    <cfRule type="expression" dxfId="88" priority="27">
      <formula>B18&lt;&gt;""</formula>
    </cfRule>
  </conditionalFormatting>
  <conditionalFormatting sqref="B19">
    <cfRule type="expression" dxfId="87" priority="26">
      <formula>B19&lt;&gt;""</formula>
    </cfRule>
  </conditionalFormatting>
  <conditionalFormatting sqref="B19">
    <cfRule type="expression" dxfId="86" priority="25">
      <formula>B19&lt;&gt;""</formula>
    </cfRule>
  </conditionalFormatting>
  <conditionalFormatting sqref="B19">
    <cfRule type="expression" dxfId="85" priority="24">
      <formula>B19&lt;&gt;""</formula>
    </cfRule>
  </conditionalFormatting>
  <conditionalFormatting sqref="B20">
    <cfRule type="expression" dxfId="84" priority="23">
      <formula>B20&lt;&gt;""</formula>
    </cfRule>
  </conditionalFormatting>
  <conditionalFormatting sqref="B20">
    <cfRule type="expression" dxfId="83" priority="22">
      <formula>B20&lt;&gt;""</formula>
    </cfRule>
  </conditionalFormatting>
  <conditionalFormatting sqref="B20">
    <cfRule type="expression" dxfId="82" priority="21">
      <formula>B20&lt;&gt;""</formula>
    </cfRule>
  </conditionalFormatting>
  <conditionalFormatting sqref="B21">
    <cfRule type="expression" dxfId="81" priority="20">
      <formula>B21&lt;&gt;""</formula>
    </cfRule>
  </conditionalFormatting>
  <conditionalFormatting sqref="B21">
    <cfRule type="expression" dxfId="80" priority="19">
      <formula>B21&lt;&gt;""</formula>
    </cfRule>
  </conditionalFormatting>
  <conditionalFormatting sqref="B21">
    <cfRule type="expression" dxfId="79" priority="18">
      <formula>B21&lt;&gt;""</formula>
    </cfRule>
  </conditionalFormatting>
  <conditionalFormatting sqref="B22">
    <cfRule type="expression" dxfId="78" priority="17">
      <formula>B22&lt;&gt;""</formula>
    </cfRule>
  </conditionalFormatting>
  <conditionalFormatting sqref="B22">
    <cfRule type="expression" dxfId="77" priority="16">
      <formula>B22&lt;&gt;""</formula>
    </cfRule>
  </conditionalFormatting>
  <conditionalFormatting sqref="B22">
    <cfRule type="expression" dxfId="76" priority="15">
      <formula>B22&lt;&gt;""</formula>
    </cfRule>
  </conditionalFormatting>
  <conditionalFormatting sqref="B23">
    <cfRule type="expression" dxfId="75" priority="14">
      <formula>B23&lt;&gt;""</formula>
    </cfRule>
  </conditionalFormatting>
  <conditionalFormatting sqref="B23">
    <cfRule type="expression" dxfId="74" priority="13">
      <formula>B23&lt;&gt;""</formula>
    </cfRule>
  </conditionalFormatting>
  <conditionalFormatting sqref="B23">
    <cfRule type="expression" dxfId="73" priority="12">
      <formula>B23&lt;&gt;""</formula>
    </cfRule>
  </conditionalFormatting>
  <conditionalFormatting sqref="B24">
    <cfRule type="expression" dxfId="72" priority="11">
      <formula>B24&lt;&gt;""</formula>
    </cfRule>
  </conditionalFormatting>
  <conditionalFormatting sqref="B24">
    <cfRule type="expression" dxfId="71" priority="10">
      <formula>B24&lt;&gt;""</formula>
    </cfRule>
  </conditionalFormatting>
  <conditionalFormatting sqref="B24">
    <cfRule type="expression" dxfId="70" priority="9">
      <formula>B24&lt;&gt;""</formula>
    </cfRule>
  </conditionalFormatting>
  <conditionalFormatting sqref="B25">
    <cfRule type="expression" dxfId="69" priority="8">
      <formula>B25&lt;&gt;""</formula>
    </cfRule>
  </conditionalFormatting>
  <conditionalFormatting sqref="B25">
    <cfRule type="expression" dxfId="68" priority="7">
      <formula>B25&lt;&gt;""</formula>
    </cfRule>
  </conditionalFormatting>
  <conditionalFormatting sqref="B25">
    <cfRule type="expression" dxfId="67" priority="6">
      <formula>B25&lt;&gt;""</formula>
    </cfRule>
  </conditionalFormatting>
  <conditionalFormatting sqref="B26">
    <cfRule type="expression" dxfId="66" priority="5">
      <formula>B26&lt;&gt;""</formula>
    </cfRule>
  </conditionalFormatting>
  <conditionalFormatting sqref="B26">
    <cfRule type="expression" dxfId="65" priority="4">
      <formula>B26&lt;&gt;""</formula>
    </cfRule>
  </conditionalFormatting>
  <conditionalFormatting sqref="B26">
    <cfRule type="expression" dxfId="64" priority="3">
      <formula>B26&lt;&gt;""</formula>
    </cfRule>
  </conditionalFormatting>
  <conditionalFormatting sqref="B9 A11:B16">
    <cfRule type="expression" dxfId="63" priority="2">
      <formula>A9&lt;&gt;""</formula>
    </cfRule>
  </conditionalFormatting>
  <conditionalFormatting sqref="A10:B10">
    <cfRule type="expression" dxfId="62" priority="1">
      <formula>A10&lt;&gt;""</formula>
    </cfRule>
  </conditionalFormatting>
  <dataValidations count="2">
    <dataValidation type="list" allowBlank="1" showInputMessage="1" showErrorMessage="1" sqref="C9:C26">
      <formula1>"正常,クライアントエラー,サーバーエラー"</formula1>
    </dataValidation>
    <dataValidation type="list" allowBlank="1" showInputMessage="1" showErrorMessage="1" sqref="I9:I26">
      <formula1>"Selenium:○,Seleniumu:△,Selenium:×,JUnit:○,JUnit:△,Junit:×,手動実行,机上"</formula1>
    </dataValidation>
  </dataValidations>
  <hyperlinks>
    <hyperlink ref="A2" location="大中項目!A1" display="目次へ"/>
  </hyperlinks>
  <pageMargins left="0.39370078740157483" right="0.39370078740157483" top="0.59055118110236227" bottom="0.59055118110236227" header="0.31496062992125984" footer="0.31496062992125984"/>
  <pageSetup paperSize="9" scale="59" fitToHeight="0" orientation="landscape" r:id="rId1"/>
  <headerFooter>
    <oddFooter>&amp;C&amp;P/&amp;N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21"/>
  <sheetViews>
    <sheetView tabSelected="1" topLeftCell="B1" zoomScaleNormal="100" workbookViewId="0">
      <pane ySplit="8" topLeftCell="A11" activePane="bottomLeft" state="frozen"/>
      <selection pane="bottomLeft" activeCell="I12" sqref="I12"/>
    </sheetView>
  </sheetViews>
  <sheetFormatPr defaultRowHeight="13.5" x14ac:dyDescent="0.15"/>
  <cols>
    <col min="1" max="1" width="11.25" customWidth="1"/>
    <col min="2" max="2" width="8.625" customWidth="1"/>
    <col min="3" max="3" width="10.375" customWidth="1"/>
    <col min="4" max="4" width="25.125" customWidth="1"/>
    <col min="5" max="5" width="42.75" customWidth="1"/>
    <col min="6" max="7" width="41.75" customWidth="1"/>
    <col min="8" max="8" width="42" customWidth="1"/>
    <col min="9" max="9" width="16.75" customWidth="1"/>
  </cols>
  <sheetData>
    <row r="1" spans="1:9" ht="27" x14ac:dyDescent="0.15">
      <c r="A1" s="58" t="s">
        <v>6</v>
      </c>
      <c r="B1" s="59"/>
      <c r="C1" s="6" t="s">
        <v>7</v>
      </c>
      <c r="D1" s="6" t="s">
        <v>8</v>
      </c>
      <c r="E1" s="6" t="s">
        <v>9</v>
      </c>
      <c r="F1" s="6" t="s">
        <v>10</v>
      </c>
      <c r="G1" s="6" t="s">
        <v>11</v>
      </c>
      <c r="H1" s="7" t="s">
        <v>12</v>
      </c>
    </row>
    <row r="2" spans="1:9" x14ac:dyDescent="0.15">
      <c r="A2" s="60" t="s">
        <v>20</v>
      </c>
      <c r="B2" s="61"/>
      <c r="C2" s="64">
        <f>COUNTA($D$9:$D$65506)</f>
        <v>5</v>
      </c>
      <c r="D2" s="21" t="str">
        <f>大中項目!B1</f>
        <v>SPSC</v>
      </c>
      <c r="E2" s="19" t="str">
        <f>大中項目!C9</f>
        <v>SPSC0501</v>
      </c>
      <c r="F2" s="9" t="s">
        <v>60</v>
      </c>
      <c r="G2" s="9" t="s">
        <v>128</v>
      </c>
      <c r="H2" s="8"/>
    </row>
    <row r="3" spans="1:9" x14ac:dyDescent="0.15">
      <c r="A3" s="62"/>
      <c r="B3" s="63"/>
      <c r="C3" s="65"/>
      <c r="D3" s="21" t="str">
        <f>大中項目!B2</f>
        <v>Spring Security</v>
      </c>
      <c r="E3" s="19" t="str">
        <f>大中項目!B9</f>
        <v>CSPセキュリティヘッダの出力</v>
      </c>
      <c r="F3" s="9">
        <v>42745</v>
      </c>
      <c r="G3" s="9">
        <v>43881</v>
      </c>
      <c r="H3" s="9"/>
    </row>
    <row r="4" spans="1:9" x14ac:dyDescent="0.15">
      <c r="A4" s="10"/>
      <c r="B4" s="10"/>
      <c r="C4" s="10"/>
      <c r="D4" s="10"/>
      <c r="E4" s="10"/>
      <c r="F4" s="10"/>
      <c r="G4" s="10"/>
      <c r="H4" s="10"/>
      <c r="I4" s="10"/>
    </row>
    <row r="5" spans="1:9" x14ac:dyDescent="0.15">
      <c r="A5" s="66" t="s">
        <v>13</v>
      </c>
      <c r="B5" s="67"/>
      <c r="C5" s="67"/>
      <c r="D5" s="67"/>
      <c r="E5" s="67"/>
      <c r="F5" s="67"/>
      <c r="G5" s="67"/>
      <c r="H5" s="67"/>
      <c r="I5" s="68"/>
    </row>
    <row r="6" spans="1:9" ht="42" customHeight="1" x14ac:dyDescent="0.15">
      <c r="A6" s="69" t="s">
        <v>14</v>
      </c>
      <c r="B6" s="70"/>
      <c r="C6" s="70"/>
      <c r="D6" s="70"/>
      <c r="E6" s="70"/>
      <c r="F6" s="70"/>
      <c r="G6" s="70"/>
      <c r="H6" s="70"/>
      <c r="I6" s="71"/>
    </row>
    <row r="7" spans="1:9" x14ac:dyDescent="0.15">
      <c r="A7" s="11"/>
      <c r="B7" s="11"/>
      <c r="C7" s="11"/>
      <c r="D7" s="11"/>
      <c r="E7" s="11"/>
      <c r="F7" s="11"/>
      <c r="G7" s="11"/>
      <c r="H7" s="11"/>
      <c r="I7" s="11"/>
    </row>
    <row r="8" spans="1:9" ht="27" x14ac:dyDescent="0.15">
      <c r="A8" s="6" t="s">
        <v>4</v>
      </c>
      <c r="B8" s="7" t="s">
        <v>21</v>
      </c>
      <c r="C8" s="6" t="s">
        <v>15</v>
      </c>
      <c r="D8" s="6" t="s">
        <v>16</v>
      </c>
      <c r="E8" s="6" t="s">
        <v>17</v>
      </c>
      <c r="F8" s="7" t="s">
        <v>22</v>
      </c>
      <c r="G8" s="7" t="s">
        <v>23</v>
      </c>
      <c r="H8" s="6" t="s">
        <v>18</v>
      </c>
      <c r="I8" s="6" t="s">
        <v>19</v>
      </c>
    </row>
    <row r="9" spans="1:9" ht="135" x14ac:dyDescent="0.15">
      <c r="A9" s="12" t="str">
        <f>大中項目!$C$9</f>
        <v>SPSC0501</v>
      </c>
      <c r="B9" s="20">
        <f t="shared" ref="B9:B12" ca="1" si="0">IF(A9&lt;&gt;"",1,INDIRECT(ADDRESS(ROW(B9)-1,COLUMN(B9),4))+1)</f>
        <v>1</v>
      </c>
      <c r="C9" s="13" t="s">
        <v>30</v>
      </c>
      <c r="D9" s="14" t="s">
        <v>67</v>
      </c>
      <c r="E9" s="14" t="s">
        <v>36</v>
      </c>
      <c r="F9" s="31" t="s">
        <v>63</v>
      </c>
      <c r="G9" s="14" t="s">
        <v>68</v>
      </c>
      <c r="H9" s="14" t="s">
        <v>64</v>
      </c>
      <c r="I9" s="15" t="s">
        <v>69</v>
      </c>
    </row>
    <row r="10" spans="1:9" ht="135" x14ac:dyDescent="0.15">
      <c r="A10" s="16"/>
      <c r="B10" s="20">
        <f t="shared" ca="1" si="0"/>
        <v>2</v>
      </c>
      <c r="C10" s="13" t="s">
        <v>30</v>
      </c>
      <c r="D10" s="14" t="s">
        <v>70</v>
      </c>
      <c r="E10" s="14" t="s">
        <v>36</v>
      </c>
      <c r="F10" s="31" t="s">
        <v>65</v>
      </c>
      <c r="G10" s="14" t="s">
        <v>130</v>
      </c>
      <c r="H10" s="14" t="s">
        <v>66</v>
      </c>
      <c r="I10" s="15" t="s">
        <v>69</v>
      </c>
    </row>
    <row r="11" spans="1:9" ht="135" x14ac:dyDescent="0.15">
      <c r="A11" s="16"/>
      <c r="B11" s="20">
        <f t="shared" ca="1" si="0"/>
        <v>3</v>
      </c>
      <c r="C11" s="13" t="s">
        <v>30</v>
      </c>
      <c r="D11" s="14" t="s">
        <v>71</v>
      </c>
      <c r="E11" s="14" t="s">
        <v>36</v>
      </c>
      <c r="F11" s="31" t="s">
        <v>137</v>
      </c>
      <c r="G11" s="14" t="s">
        <v>68</v>
      </c>
      <c r="H11" s="14" t="s">
        <v>135</v>
      </c>
      <c r="I11" s="15" t="s">
        <v>69</v>
      </c>
    </row>
    <row r="12" spans="1:9" ht="146.25" customHeight="1" x14ac:dyDescent="0.15">
      <c r="A12" s="16"/>
      <c r="B12" s="20">
        <f t="shared" ca="1" si="0"/>
        <v>4</v>
      </c>
      <c r="C12" s="13" t="s">
        <v>30</v>
      </c>
      <c r="D12" s="14" t="s">
        <v>143</v>
      </c>
      <c r="E12" s="14" t="s">
        <v>36</v>
      </c>
      <c r="F12" s="31" t="s">
        <v>138</v>
      </c>
      <c r="G12" s="14" t="s">
        <v>68</v>
      </c>
      <c r="H12" s="14" t="s">
        <v>139</v>
      </c>
      <c r="I12" s="15" t="s">
        <v>69</v>
      </c>
    </row>
    <row r="13" spans="1:9" ht="384" customHeight="1" x14ac:dyDescent="0.15">
      <c r="A13" s="16"/>
      <c r="B13" s="20">
        <f t="shared" ref="B13:B19" ca="1" si="1">IF(A14&lt;&gt;"",1,INDIRECT(ADDRESS(ROW(B13)-1,COLUMN(B13),4))+1)</f>
        <v>5</v>
      </c>
      <c r="C13" s="13" t="s">
        <v>129</v>
      </c>
      <c r="D13" s="17" t="s">
        <v>140</v>
      </c>
      <c r="E13" s="14" t="s">
        <v>131</v>
      </c>
      <c r="F13" s="17" t="s">
        <v>141</v>
      </c>
      <c r="G13" s="17" t="s">
        <v>134</v>
      </c>
      <c r="H13" s="17" t="s">
        <v>142</v>
      </c>
      <c r="I13" s="15" t="s">
        <v>133</v>
      </c>
    </row>
    <row r="14" spans="1:9" x14ac:dyDescent="0.15">
      <c r="A14" s="16"/>
      <c r="B14" s="20">
        <f t="shared" ca="1" si="1"/>
        <v>6</v>
      </c>
      <c r="C14" s="13"/>
      <c r="D14" s="17"/>
      <c r="E14" s="17"/>
      <c r="F14" s="17"/>
      <c r="G14" s="17"/>
      <c r="H14" s="17"/>
      <c r="I14" s="15"/>
    </row>
    <row r="15" spans="1:9" x14ac:dyDescent="0.15">
      <c r="A15" s="16"/>
      <c r="B15" s="20">
        <f t="shared" ca="1" si="1"/>
        <v>7</v>
      </c>
      <c r="C15" s="13"/>
      <c r="D15" s="17"/>
      <c r="E15" s="17"/>
      <c r="F15" s="17"/>
      <c r="G15" s="17"/>
      <c r="H15" s="17"/>
      <c r="I15" s="15"/>
    </row>
    <row r="16" spans="1:9" x14ac:dyDescent="0.15">
      <c r="A16" s="16"/>
      <c r="B16" s="20">
        <f t="shared" ca="1" si="1"/>
        <v>8</v>
      </c>
      <c r="C16" s="13"/>
      <c r="D16" s="17"/>
      <c r="E16" s="17"/>
      <c r="F16" s="17"/>
      <c r="G16" s="17"/>
      <c r="H16" s="17"/>
      <c r="I16" s="15"/>
    </row>
    <row r="17" spans="1:9" x14ac:dyDescent="0.15">
      <c r="A17" s="16"/>
      <c r="B17" s="20">
        <f t="shared" ca="1" si="1"/>
        <v>9</v>
      </c>
      <c r="C17" s="13"/>
      <c r="D17" s="17"/>
      <c r="E17" s="17"/>
      <c r="F17" s="17"/>
      <c r="G17" s="17"/>
      <c r="H17" s="17"/>
      <c r="I17" s="15"/>
    </row>
    <row r="18" spans="1:9" x14ac:dyDescent="0.15">
      <c r="A18" s="16"/>
      <c r="B18" s="20">
        <f t="shared" ca="1" si="1"/>
        <v>10</v>
      </c>
      <c r="C18" s="13"/>
      <c r="D18" s="17"/>
      <c r="E18" s="17"/>
      <c r="F18" s="17"/>
      <c r="G18" s="17"/>
      <c r="H18" s="17"/>
      <c r="I18" s="15"/>
    </row>
    <row r="19" spans="1:9" x14ac:dyDescent="0.15">
      <c r="A19" s="16"/>
      <c r="B19" s="22">
        <f t="shared" ca="1" si="1"/>
        <v>11</v>
      </c>
      <c r="C19" s="13"/>
      <c r="D19" s="17"/>
      <c r="E19" s="17"/>
      <c r="F19" s="17"/>
      <c r="G19" s="17"/>
      <c r="H19" s="17"/>
      <c r="I19" s="15"/>
    </row>
    <row r="20" spans="1:9" x14ac:dyDescent="0.15">
      <c r="A20" s="18"/>
    </row>
    <row r="21" spans="1:9" x14ac:dyDescent="0.15">
      <c r="B21" s="30"/>
    </row>
  </sheetData>
  <mergeCells count="5">
    <mergeCell ref="A1:B1"/>
    <mergeCell ref="A2:B3"/>
    <mergeCell ref="C2:C3"/>
    <mergeCell ref="A5:I5"/>
    <mergeCell ref="A6:I6"/>
  </mergeCells>
  <phoneticPr fontId="2"/>
  <conditionalFormatting sqref="A10:B12 A13:A20 B9:B19">
    <cfRule type="expression" dxfId="61" priority="35">
      <formula>A9&lt;&gt;""</formula>
    </cfRule>
  </conditionalFormatting>
  <conditionalFormatting sqref="B9">
    <cfRule type="expression" dxfId="60" priority="33">
      <formula>B9&lt;&gt;""</formula>
    </cfRule>
  </conditionalFormatting>
  <conditionalFormatting sqref="B9">
    <cfRule type="expression" dxfId="59" priority="32">
      <formula>B9&lt;&gt;""</formula>
    </cfRule>
  </conditionalFormatting>
  <conditionalFormatting sqref="B9">
    <cfRule type="expression" dxfId="58" priority="31">
      <formula>B9&lt;&gt;""</formula>
    </cfRule>
  </conditionalFormatting>
  <conditionalFormatting sqref="B10">
    <cfRule type="expression" dxfId="57" priority="27">
      <formula>B10&lt;&gt;""</formula>
    </cfRule>
  </conditionalFormatting>
  <conditionalFormatting sqref="B10">
    <cfRule type="expression" dxfId="56" priority="26">
      <formula>B10&lt;&gt;""</formula>
    </cfRule>
  </conditionalFormatting>
  <conditionalFormatting sqref="B10">
    <cfRule type="expression" dxfId="55" priority="25">
      <formula>B10&lt;&gt;""</formula>
    </cfRule>
  </conditionalFormatting>
  <conditionalFormatting sqref="B11:B12">
    <cfRule type="expression" dxfId="54" priority="24">
      <formula>B11&lt;&gt;""</formula>
    </cfRule>
  </conditionalFormatting>
  <conditionalFormatting sqref="B11:B12">
    <cfRule type="expression" dxfId="53" priority="23">
      <formula>B11&lt;&gt;""</formula>
    </cfRule>
  </conditionalFormatting>
  <conditionalFormatting sqref="B11:B12">
    <cfRule type="expression" dxfId="52" priority="22">
      <formula>B11&lt;&gt;""</formula>
    </cfRule>
  </conditionalFormatting>
  <conditionalFormatting sqref="B13">
    <cfRule type="expression" dxfId="51" priority="21">
      <formula>B13&lt;&gt;""</formula>
    </cfRule>
  </conditionalFormatting>
  <conditionalFormatting sqref="B13">
    <cfRule type="expression" dxfId="50" priority="20">
      <formula>B13&lt;&gt;""</formula>
    </cfRule>
  </conditionalFormatting>
  <conditionalFormatting sqref="B13">
    <cfRule type="expression" dxfId="49" priority="19">
      <formula>B13&lt;&gt;""</formula>
    </cfRule>
  </conditionalFormatting>
  <conditionalFormatting sqref="B14">
    <cfRule type="expression" dxfId="48" priority="18">
      <formula>B14&lt;&gt;""</formula>
    </cfRule>
  </conditionalFormatting>
  <conditionalFormatting sqref="B14">
    <cfRule type="expression" dxfId="47" priority="17">
      <formula>B14&lt;&gt;""</formula>
    </cfRule>
  </conditionalFormatting>
  <conditionalFormatting sqref="B14">
    <cfRule type="expression" dxfId="46" priority="16">
      <formula>B14&lt;&gt;""</formula>
    </cfRule>
  </conditionalFormatting>
  <conditionalFormatting sqref="B15">
    <cfRule type="expression" dxfId="45" priority="15">
      <formula>B15&lt;&gt;""</formula>
    </cfRule>
  </conditionalFormatting>
  <conditionalFormatting sqref="B15">
    <cfRule type="expression" dxfId="44" priority="14">
      <formula>B15&lt;&gt;""</formula>
    </cfRule>
  </conditionalFormatting>
  <conditionalFormatting sqref="B15">
    <cfRule type="expression" dxfId="43" priority="13">
      <formula>B15&lt;&gt;""</formula>
    </cfRule>
  </conditionalFormatting>
  <conditionalFormatting sqref="B16">
    <cfRule type="expression" dxfId="42" priority="12">
      <formula>B16&lt;&gt;""</formula>
    </cfRule>
  </conditionalFormatting>
  <conditionalFormatting sqref="B16">
    <cfRule type="expression" dxfId="41" priority="11">
      <formula>B16&lt;&gt;""</formula>
    </cfRule>
  </conditionalFormatting>
  <conditionalFormatting sqref="B16">
    <cfRule type="expression" dxfId="40" priority="10">
      <formula>B16&lt;&gt;""</formula>
    </cfRule>
  </conditionalFormatting>
  <conditionalFormatting sqref="B17">
    <cfRule type="expression" dxfId="39" priority="9">
      <formula>B17&lt;&gt;""</formula>
    </cfRule>
  </conditionalFormatting>
  <conditionalFormatting sqref="B17">
    <cfRule type="expression" dxfId="38" priority="8">
      <formula>B17&lt;&gt;""</formula>
    </cfRule>
  </conditionalFormatting>
  <conditionalFormatting sqref="B17">
    <cfRule type="expression" dxfId="37" priority="7">
      <formula>B17&lt;&gt;""</formula>
    </cfRule>
  </conditionalFormatting>
  <conditionalFormatting sqref="B18">
    <cfRule type="expression" dxfId="36" priority="6">
      <formula>B18&lt;&gt;""</formula>
    </cfRule>
  </conditionalFormatting>
  <conditionalFormatting sqref="B18">
    <cfRule type="expression" dxfId="35" priority="5">
      <formula>B18&lt;&gt;""</formula>
    </cfRule>
  </conditionalFormatting>
  <conditionalFormatting sqref="B18">
    <cfRule type="expression" dxfId="34" priority="4">
      <formula>B18&lt;&gt;""</formula>
    </cfRule>
  </conditionalFormatting>
  <conditionalFormatting sqref="B19">
    <cfRule type="expression" dxfId="33" priority="3">
      <formula>B19&lt;&gt;""</formula>
    </cfRule>
  </conditionalFormatting>
  <conditionalFormatting sqref="B19">
    <cfRule type="expression" dxfId="32" priority="2">
      <formula>B19&lt;&gt;""</formula>
    </cfRule>
  </conditionalFormatting>
  <conditionalFormatting sqref="B19">
    <cfRule type="expression" dxfId="31" priority="1">
      <formula>B19&lt;&gt;""</formula>
    </cfRule>
  </conditionalFormatting>
  <dataValidations count="2">
    <dataValidation type="list" allowBlank="1" showInputMessage="1" showErrorMessage="1" sqref="C9:C19">
      <formula1>"正常,クライアントエラー,サーバーエラー"</formula1>
    </dataValidation>
    <dataValidation type="list" allowBlank="1" showInputMessage="1" showErrorMessage="1" sqref="I9:I19">
      <formula1>"Selenium:○,Seleniumu:△,Selenium:×,JUnit:○,JUnit:△,Junit:×,手動実行,机上"</formula1>
    </dataValidation>
  </dataValidations>
  <hyperlinks>
    <hyperlink ref="A2" location="大中項目!A1" display="目次へ"/>
  </hyperlinks>
  <pageMargins left="0.39370078740157483" right="0.39370078740157483" top="0.59055118110236227" bottom="0.59055118110236227" header="0.31496062992125984" footer="0.31496062992125984"/>
  <pageSetup paperSize="9" scale="59" fitToHeight="0" orientation="landscape" r:id="rId1"/>
  <headerFooter>
    <oddFooter>&amp;C&amp;P/&amp;N</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20"/>
  <sheetViews>
    <sheetView zoomScaleNormal="100" workbookViewId="0">
      <pane ySplit="8" topLeftCell="A9" activePane="bottomLeft" state="frozen"/>
      <selection pane="bottomLeft" activeCell="A6" sqref="A6:I6"/>
    </sheetView>
  </sheetViews>
  <sheetFormatPr defaultRowHeight="13.5" x14ac:dyDescent="0.15"/>
  <cols>
    <col min="1" max="1" width="11.25" customWidth="1"/>
    <col min="2" max="2" width="8.625" customWidth="1"/>
    <col min="3" max="3" width="10.375" customWidth="1"/>
    <col min="4" max="4" width="25.125" customWidth="1"/>
    <col min="5" max="5" width="42.75" customWidth="1"/>
    <col min="6" max="7" width="41.75" customWidth="1"/>
    <col min="8" max="8" width="42" customWidth="1"/>
    <col min="9" max="9" width="16.75" customWidth="1"/>
  </cols>
  <sheetData>
    <row r="1" spans="1:10" ht="27" x14ac:dyDescent="0.15">
      <c r="A1" s="58" t="s">
        <v>6</v>
      </c>
      <c r="B1" s="59"/>
      <c r="C1" s="6" t="s">
        <v>7</v>
      </c>
      <c r="D1" s="6" t="s">
        <v>8</v>
      </c>
      <c r="E1" s="6" t="s">
        <v>9</v>
      </c>
      <c r="F1" s="6" t="s">
        <v>10</v>
      </c>
      <c r="G1" s="6" t="s">
        <v>11</v>
      </c>
      <c r="H1" s="7" t="s">
        <v>12</v>
      </c>
    </row>
    <row r="2" spans="1:10" x14ac:dyDescent="0.15">
      <c r="A2" s="60" t="s">
        <v>20</v>
      </c>
      <c r="B2" s="61"/>
      <c r="C2" s="64">
        <f>COUNTA($D$9:$D$65505)</f>
        <v>3</v>
      </c>
      <c r="D2" s="21" t="str">
        <f>大中項目!B1</f>
        <v>SPSC</v>
      </c>
      <c r="E2" s="19" t="str">
        <f>大中項目!C10</f>
        <v>SPSC0601</v>
      </c>
      <c r="F2" s="9" t="s">
        <v>60</v>
      </c>
      <c r="G2" s="9"/>
      <c r="H2" s="8"/>
    </row>
    <row r="3" spans="1:10" x14ac:dyDescent="0.15">
      <c r="A3" s="62"/>
      <c r="B3" s="63"/>
      <c r="C3" s="65"/>
      <c r="D3" s="21" t="str">
        <f>大中項目!B2</f>
        <v>Spring Security</v>
      </c>
      <c r="E3" s="19" t="str">
        <f>大中項目!B10</f>
        <v>HPKPセキュリティヘッダの出力</v>
      </c>
      <c r="F3" s="9">
        <v>42755</v>
      </c>
      <c r="G3" s="9"/>
      <c r="H3" s="9"/>
    </row>
    <row r="4" spans="1:10" x14ac:dyDescent="0.15">
      <c r="A4" s="10"/>
      <c r="B4" s="10"/>
      <c r="C4" s="10"/>
      <c r="D4" s="10"/>
      <c r="E4" s="10"/>
      <c r="F4" s="10"/>
      <c r="G4" s="10"/>
      <c r="H4" s="10"/>
      <c r="I4" s="10"/>
    </row>
    <row r="5" spans="1:10" x14ac:dyDescent="0.15">
      <c r="A5" s="66" t="s">
        <v>13</v>
      </c>
      <c r="B5" s="67"/>
      <c r="C5" s="67"/>
      <c r="D5" s="67"/>
      <c r="E5" s="67"/>
      <c r="F5" s="67"/>
      <c r="G5" s="67"/>
      <c r="H5" s="67"/>
      <c r="I5" s="68"/>
    </row>
    <row r="6" spans="1:10" ht="42" customHeight="1" x14ac:dyDescent="0.15">
      <c r="A6" s="69" t="s">
        <v>14</v>
      </c>
      <c r="B6" s="70"/>
      <c r="C6" s="70"/>
      <c r="D6" s="70"/>
      <c r="E6" s="70"/>
      <c r="F6" s="70"/>
      <c r="G6" s="70"/>
      <c r="H6" s="70"/>
      <c r="I6" s="71"/>
    </row>
    <row r="7" spans="1:10" x14ac:dyDescent="0.15">
      <c r="A7" s="11"/>
      <c r="B7" s="11"/>
      <c r="C7" s="11"/>
      <c r="D7" s="11"/>
      <c r="E7" s="11"/>
      <c r="F7" s="11"/>
      <c r="G7" s="11"/>
      <c r="H7" s="11"/>
      <c r="I7" s="11"/>
    </row>
    <row r="8" spans="1:10" ht="27" x14ac:dyDescent="0.15">
      <c r="A8" s="6" t="s">
        <v>4</v>
      </c>
      <c r="B8" s="7" t="s">
        <v>21</v>
      </c>
      <c r="C8" s="6" t="s">
        <v>15</v>
      </c>
      <c r="D8" s="6" t="s">
        <v>16</v>
      </c>
      <c r="E8" s="6" t="s">
        <v>17</v>
      </c>
      <c r="F8" s="7" t="s">
        <v>22</v>
      </c>
      <c r="G8" s="7" t="s">
        <v>23</v>
      </c>
      <c r="H8" s="6" t="s">
        <v>18</v>
      </c>
      <c r="I8" s="6" t="s">
        <v>19</v>
      </c>
    </row>
    <row r="9" spans="1:10" ht="202.5" x14ac:dyDescent="0.15">
      <c r="A9" s="48" t="str">
        <f>大中項目!$C$10</f>
        <v>SPSC0601</v>
      </c>
      <c r="B9" s="48">
        <f t="shared" ref="B9:B18" ca="1" si="0">IF(A9&lt;&gt;"",1,INDIRECT(ADDRESS(ROW(B9)-1,COLUMN(B9),4))+1)</f>
        <v>1</v>
      </c>
      <c r="C9" s="49" t="s">
        <v>30</v>
      </c>
      <c r="D9" s="50" t="s">
        <v>86</v>
      </c>
      <c r="E9" s="50" t="s">
        <v>36</v>
      </c>
      <c r="F9" s="51" t="s">
        <v>89</v>
      </c>
      <c r="G9" s="50" t="s">
        <v>68</v>
      </c>
      <c r="H9" s="50" t="s">
        <v>75</v>
      </c>
      <c r="I9" s="52" t="s">
        <v>74</v>
      </c>
      <c r="J9" s="47" t="s">
        <v>78</v>
      </c>
    </row>
    <row r="10" spans="1:10" ht="216" x14ac:dyDescent="0.15">
      <c r="A10" s="53"/>
      <c r="B10" s="48">
        <f t="shared" ca="1" si="0"/>
        <v>2</v>
      </c>
      <c r="C10" s="49" t="s">
        <v>30</v>
      </c>
      <c r="D10" s="50" t="s">
        <v>87</v>
      </c>
      <c r="E10" s="50" t="s">
        <v>36</v>
      </c>
      <c r="F10" s="51" t="s">
        <v>90</v>
      </c>
      <c r="G10" s="50" t="s">
        <v>68</v>
      </c>
      <c r="H10" s="50" t="s">
        <v>76</v>
      </c>
      <c r="I10" s="52" t="s">
        <v>74</v>
      </c>
      <c r="J10" s="47" t="s">
        <v>78</v>
      </c>
    </row>
    <row r="11" spans="1:10" ht="202.5" x14ac:dyDescent="0.15">
      <c r="A11" s="53"/>
      <c r="B11" s="48">
        <f t="shared" ca="1" si="0"/>
        <v>3</v>
      </c>
      <c r="C11" s="49" t="s">
        <v>30</v>
      </c>
      <c r="D11" s="50" t="s">
        <v>88</v>
      </c>
      <c r="E11" s="50" t="s">
        <v>36</v>
      </c>
      <c r="F11" s="51" t="s">
        <v>91</v>
      </c>
      <c r="G11" s="50" t="s">
        <v>68</v>
      </c>
      <c r="H11" s="50" t="s">
        <v>77</v>
      </c>
      <c r="I11" s="52" t="s">
        <v>74</v>
      </c>
      <c r="J11" s="47" t="s">
        <v>78</v>
      </c>
    </row>
    <row r="12" spans="1:10" x14ac:dyDescent="0.15">
      <c r="A12" s="16"/>
      <c r="B12" s="20">
        <f t="shared" ca="1" si="0"/>
        <v>4</v>
      </c>
      <c r="C12" s="13"/>
      <c r="D12" s="17"/>
      <c r="E12" s="17"/>
      <c r="F12" s="17"/>
      <c r="G12" s="17"/>
      <c r="H12" s="17"/>
      <c r="I12" s="15"/>
    </row>
    <row r="13" spans="1:10" x14ac:dyDescent="0.15">
      <c r="A13" s="16"/>
      <c r="B13" s="20">
        <f t="shared" ca="1" si="0"/>
        <v>5</v>
      </c>
      <c r="C13" s="13"/>
      <c r="D13" s="17"/>
      <c r="E13" s="17"/>
      <c r="F13" s="17"/>
      <c r="G13" s="17"/>
      <c r="H13" s="17"/>
      <c r="I13" s="15"/>
    </row>
    <row r="14" spans="1:10" x14ac:dyDescent="0.15">
      <c r="A14" s="16"/>
      <c r="B14" s="20">
        <f t="shared" ca="1" si="0"/>
        <v>6</v>
      </c>
      <c r="C14" s="13"/>
      <c r="D14" s="17"/>
      <c r="E14" s="17"/>
      <c r="F14" s="17"/>
      <c r="G14" s="17"/>
      <c r="H14" s="17"/>
      <c r="I14" s="15"/>
    </row>
    <row r="15" spans="1:10" x14ac:dyDescent="0.15">
      <c r="A15" s="16"/>
      <c r="B15" s="20">
        <f t="shared" ca="1" si="0"/>
        <v>7</v>
      </c>
      <c r="C15" s="13"/>
      <c r="D15" s="17"/>
      <c r="E15" s="17"/>
      <c r="F15" s="17"/>
      <c r="G15" s="17"/>
      <c r="H15" s="17"/>
      <c r="I15" s="15"/>
    </row>
    <row r="16" spans="1:10" x14ac:dyDescent="0.15">
      <c r="A16" s="16"/>
      <c r="B16" s="20">
        <f t="shared" ca="1" si="0"/>
        <v>8</v>
      </c>
      <c r="C16" s="13"/>
      <c r="D16" s="17"/>
      <c r="E16" s="17"/>
      <c r="F16" s="17"/>
      <c r="G16" s="17"/>
      <c r="H16" s="17"/>
      <c r="I16" s="15"/>
    </row>
    <row r="17" spans="1:9" x14ac:dyDescent="0.15">
      <c r="A17" s="16"/>
      <c r="B17" s="20">
        <f t="shared" ca="1" si="0"/>
        <v>9</v>
      </c>
      <c r="C17" s="13"/>
      <c r="D17" s="17"/>
      <c r="E17" s="17"/>
      <c r="F17" s="17"/>
      <c r="G17" s="17"/>
      <c r="H17" s="17"/>
      <c r="I17" s="15"/>
    </row>
    <row r="18" spans="1:9" x14ac:dyDescent="0.15">
      <c r="A18" s="18"/>
      <c r="B18" s="22">
        <f t="shared" ca="1" si="0"/>
        <v>10</v>
      </c>
      <c r="C18" s="13"/>
      <c r="D18" s="17"/>
      <c r="E18" s="17"/>
      <c r="F18" s="17"/>
      <c r="G18" s="17"/>
      <c r="H18" s="17"/>
      <c r="I18" s="15"/>
    </row>
    <row r="20" spans="1:9" x14ac:dyDescent="0.15">
      <c r="B20" s="30"/>
    </row>
  </sheetData>
  <mergeCells count="5">
    <mergeCell ref="A1:B1"/>
    <mergeCell ref="A2:B3"/>
    <mergeCell ref="C2:C3"/>
    <mergeCell ref="A5:I5"/>
    <mergeCell ref="A6:I6"/>
  </mergeCells>
  <phoneticPr fontId="2"/>
  <conditionalFormatting sqref="A10:B18 B9">
    <cfRule type="expression" dxfId="30" priority="31">
      <formula>A9&lt;&gt;""</formula>
    </cfRule>
  </conditionalFormatting>
  <conditionalFormatting sqref="B9">
    <cfRule type="expression" dxfId="29" priority="30">
      <formula>B9&lt;&gt;""</formula>
    </cfRule>
  </conditionalFormatting>
  <conditionalFormatting sqref="B9">
    <cfRule type="expression" dxfId="28" priority="29">
      <formula>B9&lt;&gt;""</formula>
    </cfRule>
  </conditionalFormatting>
  <conditionalFormatting sqref="B9">
    <cfRule type="expression" dxfId="27" priority="28">
      <formula>B9&lt;&gt;""</formula>
    </cfRule>
  </conditionalFormatting>
  <conditionalFormatting sqref="B10">
    <cfRule type="expression" dxfId="26" priority="27">
      <formula>B10&lt;&gt;""</formula>
    </cfRule>
  </conditionalFormatting>
  <conditionalFormatting sqref="B10">
    <cfRule type="expression" dxfId="25" priority="26">
      <formula>B10&lt;&gt;""</formula>
    </cfRule>
  </conditionalFormatting>
  <conditionalFormatting sqref="B10">
    <cfRule type="expression" dxfId="24" priority="25">
      <formula>B10&lt;&gt;""</formula>
    </cfRule>
  </conditionalFormatting>
  <conditionalFormatting sqref="B11">
    <cfRule type="expression" dxfId="23" priority="24">
      <formula>B11&lt;&gt;""</formula>
    </cfRule>
  </conditionalFormatting>
  <conditionalFormatting sqref="B11">
    <cfRule type="expression" dxfId="22" priority="23">
      <formula>B11&lt;&gt;""</formula>
    </cfRule>
  </conditionalFormatting>
  <conditionalFormatting sqref="B11">
    <cfRule type="expression" dxfId="21" priority="22">
      <formula>B11&lt;&gt;""</formula>
    </cfRule>
  </conditionalFormatting>
  <conditionalFormatting sqref="B12">
    <cfRule type="expression" dxfId="20" priority="21">
      <formula>B12&lt;&gt;""</formula>
    </cfRule>
  </conditionalFormatting>
  <conditionalFormatting sqref="B12">
    <cfRule type="expression" dxfId="19" priority="20">
      <formula>B12&lt;&gt;""</formula>
    </cfRule>
  </conditionalFormatting>
  <conditionalFormatting sqref="B12">
    <cfRule type="expression" dxfId="18" priority="19">
      <formula>B12&lt;&gt;""</formula>
    </cfRule>
  </conditionalFormatting>
  <conditionalFormatting sqref="B13">
    <cfRule type="expression" dxfId="17" priority="18">
      <formula>B13&lt;&gt;""</formula>
    </cfRule>
  </conditionalFormatting>
  <conditionalFormatting sqref="B13">
    <cfRule type="expression" dxfId="16" priority="17">
      <formula>B13&lt;&gt;""</formula>
    </cfRule>
  </conditionalFormatting>
  <conditionalFormatting sqref="B13">
    <cfRule type="expression" dxfId="15" priority="16">
      <formula>B13&lt;&gt;""</formula>
    </cfRule>
  </conditionalFormatting>
  <conditionalFormatting sqref="B14">
    <cfRule type="expression" dxfId="14" priority="15">
      <formula>B14&lt;&gt;""</formula>
    </cfRule>
  </conditionalFormatting>
  <conditionalFormatting sqref="B14">
    <cfRule type="expression" dxfId="13" priority="14">
      <formula>B14&lt;&gt;""</formula>
    </cfRule>
  </conditionalFormatting>
  <conditionalFormatting sqref="B14">
    <cfRule type="expression" dxfId="12" priority="13">
      <formula>B14&lt;&gt;""</formula>
    </cfRule>
  </conditionalFormatting>
  <conditionalFormatting sqref="B15">
    <cfRule type="expression" dxfId="11" priority="12">
      <formula>B15&lt;&gt;""</formula>
    </cfRule>
  </conditionalFormatting>
  <conditionalFormatting sqref="B15">
    <cfRule type="expression" dxfId="10" priority="11">
      <formula>B15&lt;&gt;""</formula>
    </cfRule>
  </conditionalFormatting>
  <conditionalFormatting sqref="B15">
    <cfRule type="expression" dxfId="9" priority="10">
      <formula>B15&lt;&gt;""</formula>
    </cfRule>
  </conditionalFormatting>
  <conditionalFormatting sqref="B16">
    <cfRule type="expression" dxfId="8" priority="9">
      <formula>B16&lt;&gt;""</formula>
    </cfRule>
  </conditionalFormatting>
  <conditionalFormatting sqref="B16">
    <cfRule type="expression" dxfId="7" priority="8">
      <formula>B16&lt;&gt;""</formula>
    </cfRule>
  </conditionalFormatting>
  <conditionalFormatting sqref="B16">
    <cfRule type="expression" dxfId="6" priority="7">
      <formula>B16&lt;&gt;""</formula>
    </cfRule>
  </conditionalFormatting>
  <conditionalFormatting sqref="B17">
    <cfRule type="expression" dxfId="5" priority="6">
      <formula>B17&lt;&gt;""</formula>
    </cfRule>
  </conditionalFormatting>
  <conditionalFormatting sqref="B17">
    <cfRule type="expression" dxfId="4" priority="5">
      <formula>B17&lt;&gt;""</formula>
    </cfRule>
  </conditionalFormatting>
  <conditionalFormatting sqref="B17">
    <cfRule type="expression" dxfId="3" priority="4">
      <formula>B17&lt;&gt;""</formula>
    </cfRule>
  </conditionalFormatting>
  <conditionalFormatting sqref="B18">
    <cfRule type="expression" dxfId="2" priority="3">
      <formula>B18&lt;&gt;""</formula>
    </cfRule>
  </conditionalFormatting>
  <conditionalFormatting sqref="B18">
    <cfRule type="expression" dxfId="1" priority="2">
      <formula>B18&lt;&gt;""</formula>
    </cfRule>
  </conditionalFormatting>
  <conditionalFormatting sqref="B18">
    <cfRule type="expression" dxfId="0" priority="1">
      <formula>B18&lt;&gt;""</formula>
    </cfRule>
  </conditionalFormatting>
  <dataValidations count="2">
    <dataValidation type="list" allowBlank="1" showInputMessage="1" showErrorMessage="1" sqref="I9:I18">
      <formula1>"Selenium:○,Seleniumu:△,Selenium:×,JUnit:○,JUnit:△,Junit:×,手動実行,机上"</formula1>
    </dataValidation>
    <dataValidation type="list" allowBlank="1" showInputMessage="1" showErrorMessage="1" sqref="C9:C18">
      <formula1>"正常,クライアントエラー,サーバーエラー"</formula1>
    </dataValidation>
  </dataValidations>
  <hyperlinks>
    <hyperlink ref="A2" location="大中項目!A1" display="目次へ"/>
  </hyperlinks>
  <pageMargins left="0.39370078740157483" right="0.39370078740157483" top="0.59055118110236227" bottom="0.59055118110236227" header="0.31496062992125984" footer="0.31496062992125984"/>
  <pageSetup paperSize="9" scale="59" fitToHeight="0" orientation="landscape" r:id="rId1"/>
  <headerFooter>
    <oddFooter>&amp;C&amp;P/&amp;N</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153"/>
  <sheetViews>
    <sheetView topLeftCell="A4" workbookViewId="0">
      <selection activeCell="L32" sqref="L32"/>
    </sheetView>
  </sheetViews>
  <sheetFormatPr defaultRowHeight="13.5" x14ac:dyDescent="0.15"/>
  <sheetData>
    <row r="2" spans="2:2" x14ac:dyDescent="0.15">
      <c r="B2" t="s">
        <v>94</v>
      </c>
    </row>
    <row r="3" spans="2:2" s="57" customFormat="1" x14ac:dyDescent="0.15">
      <c r="B3" s="57" t="s">
        <v>119</v>
      </c>
    </row>
    <row r="4" spans="2:2" s="57" customFormat="1" x14ac:dyDescent="0.15">
      <c r="B4" s="57" t="s">
        <v>123</v>
      </c>
    </row>
    <row r="5" spans="2:2" s="57" customFormat="1" x14ac:dyDescent="0.15"/>
    <row r="6" spans="2:2" s="57" customFormat="1" x14ac:dyDescent="0.15"/>
    <row r="7" spans="2:2" s="57" customFormat="1" x14ac:dyDescent="0.15"/>
    <row r="8" spans="2:2" s="57" customFormat="1" x14ac:dyDescent="0.15"/>
    <row r="9" spans="2:2" s="57" customFormat="1" x14ac:dyDescent="0.15"/>
    <row r="10" spans="2:2" s="57" customFormat="1" x14ac:dyDescent="0.15"/>
    <row r="11" spans="2:2" s="57" customFormat="1" x14ac:dyDescent="0.15"/>
    <row r="12" spans="2:2" s="57" customFormat="1" x14ac:dyDescent="0.15"/>
    <row r="13" spans="2:2" s="57" customFormat="1" x14ac:dyDescent="0.15"/>
    <row r="14" spans="2:2" s="57" customFormat="1" x14ac:dyDescent="0.15"/>
    <row r="15" spans="2:2" s="57" customFormat="1" x14ac:dyDescent="0.15"/>
    <row r="16" spans="2:2" s="57" customFormat="1" x14ac:dyDescent="0.15"/>
    <row r="17" s="57" customFormat="1" x14ac:dyDescent="0.15"/>
    <row r="18" s="57" customFormat="1" x14ac:dyDescent="0.15"/>
    <row r="19" s="57" customFormat="1" x14ac:dyDescent="0.15"/>
    <row r="20" s="57" customFormat="1" x14ac:dyDescent="0.15"/>
    <row r="21" s="57" customFormat="1" x14ac:dyDescent="0.15"/>
    <row r="22" s="57" customFormat="1" x14ac:dyDescent="0.15"/>
    <row r="23" s="57" customFormat="1" x14ac:dyDescent="0.15"/>
    <row r="24" s="57" customFormat="1" x14ac:dyDescent="0.15"/>
    <row r="25" s="57" customFormat="1" x14ac:dyDescent="0.15"/>
    <row r="26" s="57" customFormat="1" x14ac:dyDescent="0.15"/>
    <row r="27" s="57" customFormat="1" x14ac:dyDescent="0.15"/>
    <row r="28" s="57" customFormat="1" x14ac:dyDescent="0.15"/>
    <row r="29" s="57" customFormat="1" x14ac:dyDescent="0.15"/>
    <row r="30" s="57" customFormat="1" x14ac:dyDescent="0.15"/>
    <row r="31" s="57" customFormat="1" x14ac:dyDescent="0.15"/>
    <row r="32" s="57" customFormat="1" x14ac:dyDescent="0.15"/>
    <row r="33" spans="2:3" s="57" customFormat="1" x14ac:dyDescent="0.15"/>
    <row r="34" spans="2:3" s="57" customFormat="1" x14ac:dyDescent="0.15"/>
    <row r="35" spans="2:3" x14ac:dyDescent="0.15">
      <c r="B35" t="s">
        <v>93</v>
      </c>
    </row>
    <row r="36" spans="2:3" x14ac:dyDescent="0.15">
      <c r="B36" t="s">
        <v>92</v>
      </c>
    </row>
    <row r="37" spans="2:3" s="57" customFormat="1" x14ac:dyDescent="0.15">
      <c r="B37" s="57" t="s">
        <v>124</v>
      </c>
    </row>
    <row r="38" spans="2:3" x14ac:dyDescent="0.15">
      <c r="B38" t="s">
        <v>97</v>
      </c>
    </row>
    <row r="39" spans="2:3" x14ac:dyDescent="0.15">
      <c r="C39" t="s">
        <v>96</v>
      </c>
    </row>
    <row r="49" spans="2:3" x14ac:dyDescent="0.15">
      <c r="B49" t="s">
        <v>120</v>
      </c>
    </row>
    <row r="50" spans="2:3" x14ac:dyDescent="0.15">
      <c r="B50" t="s">
        <v>121</v>
      </c>
    </row>
    <row r="51" spans="2:3" x14ac:dyDescent="0.15">
      <c r="B51" t="s">
        <v>99</v>
      </c>
    </row>
    <row r="52" spans="2:3" x14ac:dyDescent="0.15">
      <c r="C52" t="s">
        <v>98</v>
      </c>
    </row>
    <row r="71" spans="2:6" x14ac:dyDescent="0.15">
      <c r="B71" t="s">
        <v>100</v>
      </c>
    </row>
    <row r="72" spans="2:6" x14ac:dyDescent="0.15">
      <c r="B72" t="s">
        <v>125</v>
      </c>
    </row>
    <row r="74" spans="2:6" x14ac:dyDescent="0.15">
      <c r="C74" t="s">
        <v>114</v>
      </c>
    </row>
    <row r="75" spans="2:6" x14ac:dyDescent="0.15">
      <c r="C75" s="72" t="s">
        <v>112</v>
      </c>
      <c r="D75" s="73"/>
      <c r="E75" s="72" t="s">
        <v>113</v>
      </c>
      <c r="F75" s="73"/>
    </row>
    <row r="76" spans="2:6" x14ac:dyDescent="0.15">
      <c r="C76" s="55" t="s">
        <v>108</v>
      </c>
      <c r="D76" s="56"/>
      <c r="E76" s="55" t="s">
        <v>109</v>
      </c>
      <c r="F76" s="56"/>
    </row>
    <row r="77" spans="2:6" x14ac:dyDescent="0.15">
      <c r="C77" s="55" t="s">
        <v>110</v>
      </c>
      <c r="D77" s="56"/>
      <c r="E77" s="55" t="s">
        <v>111</v>
      </c>
      <c r="F77" s="56"/>
    </row>
    <row r="100" spans="2:3" x14ac:dyDescent="0.15">
      <c r="B100" t="s">
        <v>106</v>
      </c>
    </row>
    <row r="101" spans="2:3" x14ac:dyDescent="0.15">
      <c r="B101" t="s">
        <v>115</v>
      </c>
    </row>
    <row r="102" spans="2:3" x14ac:dyDescent="0.15">
      <c r="B102" t="s">
        <v>122</v>
      </c>
    </row>
    <row r="103" spans="2:3" x14ac:dyDescent="0.15">
      <c r="C103" t="s">
        <v>107</v>
      </c>
    </row>
    <row r="105" spans="2:3" x14ac:dyDescent="0.15">
      <c r="B105" t="s">
        <v>101</v>
      </c>
    </row>
    <row r="106" spans="2:3" x14ac:dyDescent="0.15">
      <c r="B106" t="s">
        <v>116</v>
      </c>
    </row>
    <row r="107" spans="2:3" x14ac:dyDescent="0.15">
      <c r="C107" t="s">
        <v>105</v>
      </c>
    </row>
    <row r="122" spans="2:3" x14ac:dyDescent="0.15">
      <c r="B122" t="s">
        <v>102</v>
      </c>
    </row>
    <row r="123" spans="2:3" x14ac:dyDescent="0.15">
      <c r="B123" t="s">
        <v>117</v>
      </c>
    </row>
    <row r="124" spans="2:3" x14ac:dyDescent="0.15">
      <c r="C124" t="s">
        <v>104</v>
      </c>
    </row>
    <row r="149" spans="2:3" x14ac:dyDescent="0.15">
      <c r="B149" t="s">
        <v>95</v>
      </c>
    </row>
    <row r="150" spans="2:3" x14ac:dyDescent="0.15">
      <c r="B150" t="s">
        <v>118</v>
      </c>
    </row>
    <row r="151" spans="2:3" x14ac:dyDescent="0.15">
      <c r="B151" t="s">
        <v>126</v>
      </c>
    </row>
    <row r="152" spans="2:3" x14ac:dyDescent="0.15">
      <c r="C152" s="54"/>
    </row>
    <row r="153" spans="2:3" x14ac:dyDescent="0.15">
      <c r="C153" t="s">
        <v>103</v>
      </c>
    </row>
  </sheetData>
  <mergeCells count="2">
    <mergeCell ref="C75:D75"/>
    <mergeCell ref="E75:F75"/>
  </mergeCells>
  <phoneticPr fontId="8"/>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8</vt:i4>
      </vt:variant>
      <vt:variant>
        <vt:lpstr>名前付き一覧</vt:lpstr>
      </vt:variant>
      <vt:variant>
        <vt:i4>7</vt:i4>
      </vt:variant>
    </vt:vector>
  </HeadingPairs>
  <TitlesOfParts>
    <vt:vector size="15" baseType="lpstr">
      <vt:lpstr>大中項目</vt:lpstr>
      <vt:lpstr>SPSC01</vt:lpstr>
      <vt:lpstr>SPSC02</vt:lpstr>
      <vt:lpstr>SPSC03</vt:lpstr>
      <vt:lpstr>SPSC04</vt:lpstr>
      <vt:lpstr>SPSC05</vt:lpstr>
      <vt:lpstr>SPSC06</vt:lpstr>
      <vt:lpstr>HPKP動作確認手順</vt:lpstr>
      <vt:lpstr>SPSC01!Print_Titles</vt:lpstr>
      <vt:lpstr>SPSC02!Print_Titles</vt:lpstr>
      <vt:lpstr>SPSC03!Print_Titles</vt:lpstr>
      <vt:lpstr>SPSC04!Print_Titles</vt:lpstr>
      <vt:lpstr>SPSC05!Print_Titles</vt:lpstr>
      <vt:lpstr>SPSC06!Print_Titles</vt:lpstr>
      <vt:lpstr>大中項目!Print_Titles</vt:lpstr>
    </vt:vector>
  </TitlesOfParts>
  <Company>Hewlett-Packard Company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btishiwatasns</dc:creator>
  <cp:lastModifiedBy>小林　隆介</cp:lastModifiedBy>
  <cp:lastPrinted>2013-11-12T01:02:24Z</cp:lastPrinted>
  <dcterms:created xsi:type="dcterms:W3CDTF">2013-11-07T11:05:46Z</dcterms:created>
  <dcterms:modified xsi:type="dcterms:W3CDTF">2020-02-28T01:09:28Z</dcterms:modified>
</cp:coreProperties>
</file>