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611244\Desktop\workspace\spring-functionaltest\docs\03_Securityのテスト\"/>
    </mc:Choice>
  </mc:AlternateContent>
  <bookViews>
    <workbookView xWindow="1440" yWindow="3465" windowWidth="13920" windowHeight="4305" tabRatio="734" activeTab="2"/>
  </bookViews>
  <sheets>
    <sheet name="大中項目" sheetId="1" r:id="rId1"/>
    <sheet name="SPSM01" sheetId="6" r:id="rId2"/>
    <sheet name="SPSM02" sheetId="7" r:id="rId3"/>
    <sheet name="SPSM03" sheetId="8" r:id="rId4"/>
    <sheet name="SPSM04" sheetId="9" r:id="rId5"/>
    <sheet name="SPSM05" sheetId="12" r:id="rId6"/>
  </sheets>
  <definedNames>
    <definedName name="_xlnm.Print_Titles" localSheetId="1">SPSM01!$1:$8</definedName>
    <definedName name="_xlnm.Print_Titles" localSheetId="2">SPSM02!$1:$8</definedName>
    <definedName name="_xlnm.Print_Titles" localSheetId="3">SPSM03!$1:$8</definedName>
    <definedName name="_xlnm.Print_Titles" localSheetId="4">SPSM04!$1:$8</definedName>
    <definedName name="_xlnm.Print_Titles" localSheetId="5">SPSM05!$1:$8</definedName>
    <definedName name="_xlnm.Print_Titles" localSheetId="0">大中項目!$1:$4</definedName>
  </definedNames>
  <calcPr calcId="162913"/>
</workbook>
</file>

<file path=xl/calcChain.xml><?xml version="1.0" encoding="utf-8"?>
<calcChain xmlns="http://schemas.openxmlformats.org/spreadsheetml/2006/main">
  <c r="E3" i="12" l="1"/>
  <c r="A13" i="1"/>
  <c r="C13" i="1" s="1"/>
  <c r="A9" i="12" s="1"/>
  <c r="B9" i="12" s="1"/>
  <c r="D3" i="12"/>
  <c r="D2" i="12"/>
  <c r="C2" i="12"/>
  <c r="B10" i="12"/>
  <c r="E2" i="12" l="1"/>
  <c r="E3" i="9"/>
  <c r="E3" i="8"/>
  <c r="B11" i="12"/>
  <c r="A7" i="1" l="1"/>
  <c r="A8" i="1"/>
  <c r="C8" i="1" s="1"/>
  <c r="A9" i="8" s="1"/>
  <c r="A9" i="1"/>
  <c r="A10" i="1"/>
  <c r="A11" i="1"/>
  <c r="A12" i="1"/>
  <c r="B12" i="12"/>
  <c r="B13" i="12"/>
  <c r="C9" i="1" l="1"/>
  <c r="C10" i="1"/>
  <c r="A9" i="9" s="1"/>
  <c r="B9" i="9" s="1"/>
  <c r="I12" i="1"/>
  <c r="B14" i="12"/>
  <c r="C11" i="1" l="1"/>
  <c r="E3" i="7"/>
  <c r="E3" i="6"/>
  <c r="B15" i="12"/>
  <c r="C12" i="1" l="1"/>
  <c r="A11" i="9" s="1"/>
  <c r="A10" i="9"/>
  <c r="A6" i="1"/>
  <c r="C6" i="1" s="1"/>
  <c r="C7" i="1" s="1"/>
  <c r="A10" i="7" s="1"/>
  <c r="D3" i="9"/>
  <c r="D2" i="9"/>
  <c r="C2" i="9"/>
  <c r="D3" i="8"/>
  <c r="D2" i="8"/>
  <c r="C2" i="8"/>
  <c r="B16" i="12"/>
  <c r="B17" i="12"/>
  <c r="A9" i="7" l="1"/>
  <c r="E2" i="7"/>
  <c r="D3" i="7"/>
  <c r="D2" i="7"/>
  <c r="C2" i="7"/>
  <c r="D3" i="6" l="1"/>
  <c r="D2" i="6"/>
  <c r="A5" i="1"/>
  <c r="E2" i="9" l="1"/>
  <c r="E2" i="8"/>
  <c r="E2" i="6"/>
  <c r="C5" i="1"/>
  <c r="B9" i="8"/>
  <c r="B10" i="8"/>
  <c r="A9" i="6" l="1"/>
  <c r="B9" i="6" s="1"/>
  <c r="B9" i="7"/>
  <c r="C2" i="6"/>
  <c r="C2" i="1" s="1"/>
  <c r="B10" i="9"/>
  <c r="B10" i="7"/>
  <c r="B11" i="9"/>
  <c r="B11" i="8"/>
  <c r="B12" i="9"/>
  <c r="B13" i="9"/>
  <c r="B14" i="9" s="1"/>
  <c r="B15" i="9" s="1"/>
  <c r="B16" i="9" s="1"/>
  <c r="B10" i="6"/>
  <c r="B12" i="8"/>
  <c r="B13" i="8" s="1"/>
  <c r="B14" i="8" s="1"/>
  <c r="B15" i="8" s="1"/>
  <c r="B16" i="8" s="1"/>
  <c r="B11" i="7"/>
  <c r="B12" i="7" s="1"/>
  <c r="B13" i="7" s="1"/>
  <c r="B14" i="7" s="1"/>
  <c r="B15" i="7" s="1"/>
  <c r="B16" i="7"/>
  <c r="B17" i="8"/>
  <c r="B17" i="9"/>
  <c r="B11" i="6"/>
  <c r="B12" i="6" s="1"/>
  <c r="B13" i="6" s="1"/>
  <c r="B14" i="6" s="1"/>
  <c r="B15" i="6"/>
  <c r="B17" i="7"/>
  <c r="B18" i="7" s="1"/>
  <c r="B19" i="7" s="1"/>
  <c r="B18" i="9"/>
  <c r="B18" i="8"/>
  <c r="B16" i="6"/>
  <c r="B17" i="6" s="1"/>
  <c r="B18" i="6"/>
  <c r="B19" i="6" s="1"/>
  <c r="B20" i="6" s="1"/>
  <c r="B21" i="6" s="1"/>
  <c r="B22" i="6" s="1"/>
  <c r="B23" i="6"/>
  <c r="B24" i="6" s="1"/>
  <c r="B25" i="6" s="1"/>
  <c r="B26" i="6" s="1"/>
  <c r="B27" i="6" s="1"/>
  <c r="B28" i="6" s="1"/>
  <c r="B29" i="6" s="1"/>
  <c r="B30" i="6" s="1"/>
  <c r="B31" i="6"/>
  <c r="B32" i="6" s="1"/>
  <c r="B33" i="6" s="1"/>
  <c r="B34" i="6" s="1"/>
  <c r="B35" i="6" s="1"/>
  <c r="B36" i="6" s="1"/>
  <c r="B37" i="6" s="1"/>
  <c r="B38" i="6" s="1"/>
  <c r="B39" i="6" s="1"/>
  <c r="B40" i="6" s="1"/>
  <c r="B41" i="6" s="1"/>
  <c r="B42" i="6" s="1"/>
  <c r="B43" i="6" s="1"/>
  <c r="B44" i="6" s="1"/>
</calcChain>
</file>

<file path=xl/sharedStrings.xml><?xml version="1.0" encoding="utf-8"?>
<sst xmlns="http://schemas.openxmlformats.org/spreadsheetml/2006/main" count="208" uniqueCount="106">
  <si>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</si>
  <si>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</si>
  <si>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</si>
  <si>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</si>
  <si>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</si>
  <si>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</si>
  <si>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</si>
  <si>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</si>
  <si>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</si>
  <si>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</si>
  <si>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</si>
  <si>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</si>
  <si>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</si>
  <si>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</si>
  <si>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</si>
  <si>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</si>
  <si>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</si>
  <si>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</si>
  <si>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</si>
  <si>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</si>
  <si>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</si>
  <si>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</si>
  <si>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</si>
  <si>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</si>
  <si>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</si>
  <si>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佐藤隆之</t>
    <rPh sb="0" eb="2">
      <t>サトウ</t>
    </rPh>
    <rPh sb="2" eb="4">
      <t>タカユキ</t>
    </rPh>
    <phoneticPr fontId="2"/>
  </si>
  <si>
    <t>正常</t>
  </si>
  <si>
    <t>認証</t>
    <rPh sb="0" eb="2">
      <t>ニンショウ</t>
    </rPh>
    <phoneticPr fontId="2"/>
  </si>
  <si>
    <t>SPSM</t>
    <phoneticPr fontId="2"/>
  </si>
  <si>
    <t>セッション管理機能の共通設定</t>
    <rPh sb="5" eb="7">
      <t>カンリ</t>
    </rPh>
    <rPh sb="7" eb="9">
      <t>キノウ</t>
    </rPh>
    <rPh sb="10" eb="12">
      <t>キョウツウ</t>
    </rPh>
    <rPh sb="12" eb="14">
      <t>セッテイ</t>
    </rPh>
    <phoneticPr fontId="2"/>
  </si>
  <si>
    <t>セッション管理機能の適用</t>
    <phoneticPr fontId="2"/>
  </si>
  <si>
    <t>セッション利用時のセキュリティ対策</t>
    <phoneticPr fontId="2"/>
  </si>
  <si>
    <t>URL Rewriting対策</t>
    <rPh sb="13" eb="15">
      <t>タイサク</t>
    </rPh>
    <phoneticPr fontId="2"/>
  </si>
  <si>
    <t>セッション固定攻撃への対策</t>
    <phoneticPr fontId="2"/>
  </si>
  <si>
    <t>セッションのライフサイクル制御</t>
    <phoneticPr fontId="2"/>
  </si>
  <si>
    <t>セッションの作成</t>
    <phoneticPr fontId="2"/>
  </si>
  <si>
    <t>セッションの破棄</t>
    <phoneticPr fontId="2"/>
  </si>
  <si>
    <t>セッションタイムアウトの制御</t>
    <phoneticPr fontId="2"/>
  </si>
  <si>
    <t>セッションタイムアウトの指定</t>
    <phoneticPr fontId="2"/>
  </si>
  <si>
    <t>無効なセッションを使ったリクエストの検知</t>
    <phoneticPr fontId="2"/>
  </si>
  <si>
    <t>除外パスの指定</t>
    <phoneticPr fontId="2"/>
  </si>
  <si>
    <t>&lt;sec:http&gt;
    &lt;!-- ommited --&gt;
    &lt;sec:session-management /&gt; &lt;!-- (1) --&gt;
    &lt;!-- ommited --&gt;
&lt;/sec:http&gt;</t>
    <phoneticPr fontId="2"/>
  </si>
  <si>
    <t>ログイン→操作→ログアウトを行う。</t>
    <rPh sb="5" eb="7">
      <t>ソウサ</t>
    </rPh>
    <rPh sb="14" eb="15">
      <t>オコナ</t>
    </rPh>
    <phoneticPr fontId="2"/>
  </si>
  <si>
    <t>ログイン→ログアウトを行う</t>
    <rPh sb="11" eb="12">
      <t>オコナ</t>
    </rPh>
    <phoneticPr fontId="2"/>
  </si>
  <si>
    <t>URL Rewriting管理が正常に機能するかを確認する。</t>
    <rPh sb="13" eb="15">
      <t>カンリ</t>
    </rPh>
    <rPh sb="16" eb="18">
      <t>セイジョウ</t>
    </rPh>
    <rPh sb="19" eb="21">
      <t>キノウ</t>
    </rPh>
    <rPh sb="25" eb="27">
      <t>カクニン</t>
    </rPh>
    <phoneticPr fontId="2"/>
  </si>
  <si>
    <t>リクエストパスに、クエリパラメータとして「jsessionid=XXX」が付加されていること。</t>
    <rPh sb="37" eb="39">
      <t>フカ</t>
    </rPh>
    <phoneticPr fontId="2"/>
  </si>
  <si>
    <t>セッションID固定化管理が正常に機能するかを確認する。
（セッションID変更・ログイン前セッション引継ぎ）</t>
    <rPh sb="7" eb="10">
      <t>コテイカ</t>
    </rPh>
    <rPh sb="10" eb="12">
      <t>カンリ</t>
    </rPh>
    <rPh sb="13" eb="15">
      <t>セイジョウ</t>
    </rPh>
    <rPh sb="16" eb="18">
      <t>キノウ</t>
    </rPh>
    <rPh sb="22" eb="24">
      <t>カクニン</t>
    </rPh>
    <rPh sb="36" eb="38">
      <t>ヘンコウ</t>
    </rPh>
    <rPh sb="43" eb="44">
      <t>マエ</t>
    </rPh>
    <rPh sb="49" eb="51">
      <t>ヒキツ</t>
    </rPh>
    <phoneticPr fontId="2"/>
  </si>
  <si>
    <t>セッションID固定化管理が正常に機能するかを確認する。
（セッションID変更・ログイン前セッション破棄）</t>
    <rPh sb="7" eb="10">
      <t>コテイカ</t>
    </rPh>
    <rPh sb="10" eb="12">
      <t>カンリ</t>
    </rPh>
    <rPh sb="13" eb="15">
      <t>セイジョウ</t>
    </rPh>
    <rPh sb="16" eb="18">
      <t>キノウ</t>
    </rPh>
    <rPh sb="22" eb="24">
      <t>カクニン</t>
    </rPh>
    <rPh sb="36" eb="38">
      <t>ヘンコウ</t>
    </rPh>
    <rPh sb="43" eb="44">
      <t>マエ</t>
    </rPh>
    <rPh sb="49" eb="51">
      <t>ハキ</t>
    </rPh>
    <phoneticPr fontId="2"/>
  </si>
  <si>
    <t>操作→ログイン→ログアウトを行う</t>
    <rPh sb="0" eb="2">
      <t>ソウサ</t>
    </rPh>
    <rPh sb="14" eb="15">
      <t>オコナ</t>
    </rPh>
    <phoneticPr fontId="2"/>
  </si>
  <si>
    <t>URL Rewritingを行うよう設定する。
Security.xml
&lt;sec:http disable-url-rewriting="false"&gt;</t>
    <rPh sb="13" eb="14">
      <t>オコナ</t>
    </rPh>
    <rPh sb="14" eb="15">
      <t>オコナ</t>
    </rPh>
    <rPh sb="17" eb="19">
      <t>セッテイ</t>
    </rPh>
    <phoneticPr fontId="2"/>
  </si>
  <si>
    <t>ログイン中・ログイン後でセッションIDが変更されていること（cookieで確認）
ログイン前に作成したセッション情報が破棄されていること。</t>
    <rPh sb="4" eb="5">
      <t>チュウ</t>
    </rPh>
    <rPh sb="10" eb="11">
      <t>ゴ</t>
    </rPh>
    <rPh sb="20" eb="22">
      <t>ヘンコウ</t>
    </rPh>
    <rPh sb="37" eb="39">
      <t>カクニン</t>
    </rPh>
    <phoneticPr fontId="2"/>
  </si>
  <si>
    <t>ログイン中・ログイン後でセッションIDが変更されていること（cookieで確認）
ログイン前に作成したセッション情報が破棄されていないこと。</t>
    <rPh sb="4" eb="5">
      <t>チュウ</t>
    </rPh>
    <rPh sb="10" eb="11">
      <t>ゴ</t>
    </rPh>
    <rPh sb="20" eb="22">
      <t>ヘンコウ</t>
    </rPh>
    <rPh sb="37" eb="39">
      <t>カクニン</t>
    </rPh>
    <rPh sb="46" eb="47">
      <t>マエ</t>
    </rPh>
    <rPh sb="48" eb="50">
      <t>サクセイ</t>
    </rPh>
    <rPh sb="57" eb="59">
      <t>ジョウホウ</t>
    </rPh>
    <rPh sb="60" eb="62">
      <t>ハキ</t>
    </rPh>
    <phoneticPr fontId="2"/>
  </si>
  <si>
    <r>
      <t xml:space="preserve">セッション生成の方式を設定する。
Security.xml
&lt;sec:http </t>
    </r>
    <r>
      <rPr>
        <b/>
        <sz val="11"/>
        <rFont val="ＭＳ Ｐゴシック"/>
        <family val="3"/>
        <charset val="128"/>
      </rPr>
      <t>create-session="always"</t>
    </r>
    <r>
      <rPr>
        <sz val="11"/>
        <rFont val="ＭＳ Ｐゴシック"/>
        <family val="3"/>
        <charset val="128"/>
      </rPr>
      <t xml:space="preserve">&gt;
&lt;/sec:http&gt;
</t>
    </r>
    <rPh sb="4" eb="6">
      <t>セイセイ</t>
    </rPh>
    <rPh sb="7" eb="9">
      <t>ホウシキ</t>
    </rPh>
    <rPh sb="10" eb="12">
      <t>セッテイ</t>
    </rPh>
    <phoneticPr fontId="2"/>
  </si>
  <si>
    <r>
      <t xml:space="preserve">セッション生成の方式を設定する。
Security.xml
&lt;sec:http </t>
    </r>
    <r>
      <rPr>
        <b/>
        <sz val="11"/>
        <rFont val="ＭＳ Ｐゴシック"/>
        <family val="3"/>
        <charset val="128"/>
      </rPr>
      <t>create-session="ifRequired"</t>
    </r>
    <r>
      <rPr>
        <sz val="11"/>
        <rFont val="ＭＳ Ｐゴシック"/>
        <family val="3"/>
        <charset val="128"/>
      </rPr>
      <t xml:space="preserve">&gt;
&lt;/sec:http&gt;
</t>
    </r>
    <rPh sb="4" eb="6">
      <t>セイセイ</t>
    </rPh>
    <rPh sb="7" eb="9">
      <t>ホウシキ</t>
    </rPh>
    <rPh sb="10" eb="12">
      <t>セッテイ</t>
    </rPh>
    <phoneticPr fontId="2"/>
  </si>
  <si>
    <r>
      <t xml:space="preserve">セッション生成の方式を設定する。
Security.xml
&lt;sec:http </t>
    </r>
    <r>
      <rPr>
        <b/>
        <sz val="11"/>
        <rFont val="ＭＳ Ｐゴシック"/>
        <family val="3"/>
        <charset val="128"/>
      </rPr>
      <t>create-session="never"</t>
    </r>
    <r>
      <rPr>
        <sz val="11"/>
        <rFont val="ＭＳ Ｐゴシック"/>
        <family val="3"/>
        <charset val="128"/>
      </rPr>
      <t xml:space="preserve">&gt;
&lt;/sec:http&gt;
</t>
    </r>
    <rPh sb="4" eb="6">
      <t>セイセイ</t>
    </rPh>
    <rPh sb="7" eb="9">
      <t>ホウシキ</t>
    </rPh>
    <rPh sb="10" eb="12">
      <t>セッテイ</t>
    </rPh>
    <phoneticPr fontId="2"/>
  </si>
  <si>
    <r>
      <t xml:space="preserve">セッション生成の方式を設定する。
Security.xml
&lt;sec:http </t>
    </r>
    <r>
      <rPr>
        <b/>
        <sz val="11"/>
        <rFont val="ＭＳ Ｐゴシック"/>
        <family val="3"/>
        <charset val="128"/>
      </rPr>
      <t>create-session="stateless"</t>
    </r>
    <r>
      <rPr>
        <sz val="11"/>
        <rFont val="ＭＳ Ｐゴシック"/>
        <family val="3"/>
        <charset val="128"/>
      </rPr>
      <t xml:space="preserve">&gt;
&lt;/sec:http&gt;
</t>
    </r>
    <rPh sb="4" eb="6">
      <t>セイセイ</t>
    </rPh>
    <rPh sb="7" eb="9">
      <t>ホウシキ</t>
    </rPh>
    <rPh sb="10" eb="12">
      <t>セッテイ</t>
    </rPh>
    <phoneticPr fontId="2"/>
  </si>
  <si>
    <t>セッション生成機能が正常に機能することを確認する。
（セッションを必ず生成）</t>
    <rPh sb="5" eb="7">
      <t>セイセイ</t>
    </rPh>
    <rPh sb="7" eb="9">
      <t>キノウ</t>
    </rPh>
    <rPh sb="10" eb="12">
      <t>セイジョウ</t>
    </rPh>
    <rPh sb="13" eb="15">
      <t>キノウ</t>
    </rPh>
    <rPh sb="20" eb="22">
      <t>カクニン</t>
    </rPh>
    <rPh sb="33" eb="34">
      <t>カナラ</t>
    </rPh>
    <rPh sb="35" eb="37">
      <t>セイセイ</t>
    </rPh>
    <phoneticPr fontId="2"/>
  </si>
  <si>
    <t>セッション生成機能が正常に機能することを確認する。
（存在していなければ生成）</t>
    <rPh sb="5" eb="7">
      <t>セイセイ</t>
    </rPh>
    <rPh sb="7" eb="9">
      <t>キノウ</t>
    </rPh>
    <rPh sb="10" eb="12">
      <t>セイジョウ</t>
    </rPh>
    <rPh sb="13" eb="15">
      <t>キノウ</t>
    </rPh>
    <rPh sb="20" eb="22">
      <t>カクニン</t>
    </rPh>
    <rPh sb="27" eb="29">
      <t>ソンザイ</t>
    </rPh>
    <rPh sb="36" eb="38">
      <t>セイセイ</t>
    </rPh>
    <phoneticPr fontId="2"/>
  </si>
  <si>
    <t>セッション生成機能が正常に機能することを確認する。
（既存のセッションのみ使用）</t>
    <rPh sb="5" eb="7">
      <t>セイセイ</t>
    </rPh>
    <rPh sb="7" eb="9">
      <t>キノウ</t>
    </rPh>
    <rPh sb="10" eb="12">
      <t>セイジョウ</t>
    </rPh>
    <rPh sb="13" eb="15">
      <t>キノウ</t>
    </rPh>
    <rPh sb="20" eb="22">
      <t>カクニン</t>
    </rPh>
    <rPh sb="27" eb="29">
      <t>キソン</t>
    </rPh>
    <rPh sb="37" eb="39">
      <t>シヨウ</t>
    </rPh>
    <phoneticPr fontId="2"/>
  </si>
  <si>
    <t>ログイン→操作（セッション使用）→ログアウトを行う</t>
    <rPh sb="5" eb="7">
      <t>ソウサ</t>
    </rPh>
    <rPh sb="13" eb="15">
      <t>シヨウ</t>
    </rPh>
    <rPh sb="23" eb="24">
      <t>オコナ</t>
    </rPh>
    <phoneticPr fontId="2"/>
  </si>
  <si>
    <t>セッションタイムアウトの設定が正常に機能することを確認する。</t>
    <rPh sb="12" eb="14">
      <t>セッテイ</t>
    </rPh>
    <rPh sb="15" eb="17">
      <t>セイジョウ</t>
    </rPh>
    <rPh sb="18" eb="20">
      <t>キノウ</t>
    </rPh>
    <rPh sb="25" eb="27">
      <t>カクニン</t>
    </rPh>
    <phoneticPr fontId="2"/>
  </si>
  <si>
    <t>実現性から検討</t>
    <rPh sb="0" eb="3">
      <t>ジツゲンセイ</t>
    </rPh>
    <rPh sb="5" eb="7">
      <t>ケントウ</t>
    </rPh>
    <phoneticPr fontId="2"/>
  </si>
  <si>
    <t xml:space="preserve">&lt;session-config&gt;
    &lt;session-timeout&gt;60&lt;/session-timeout&gt;
    &lt;!-- ommited --&gt;
&lt;/session-config&gt;
</t>
    <phoneticPr fontId="2"/>
  </si>
  <si>
    <t>SPSM0402001Java</t>
    <phoneticPr fontId="2"/>
  </si>
  <si>
    <t>無効なセッションを使ったリクエストの検知機能が正常に機能することを確認する。</t>
    <rPh sb="20" eb="22">
      <t>キノウ</t>
    </rPh>
    <rPh sb="23" eb="25">
      <t>セイジョウ</t>
    </rPh>
    <rPh sb="26" eb="28">
      <t>キノウ</t>
    </rPh>
    <rPh sb="33" eb="35">
      <t>カクニン</t>
    </rPh>
    <phoneticPr fontId="2"/>
  </si>
  <si>
    <t>ログイン中に無効がセッションIDを使用してリクエストを行う</t>
    <rPh sb="4" eb="5">
      <t>チュウ</t>
    </rPh>
    <rPh sb="6" eb="8">
      <t>ムコウ</t>
    </rPh>
    <rPh sb="17" eb="19">
      <t>シヨウ</t>
    </rPh>
    <rPh sb="27" eb="28">
      <t>オコナ</t>
    </rPh>
    <phoneticPr fontId="2"/>
  </si>
  <si>
    <t>指定したエラー遷移先に遷移すること。</t>
    <rPh sb="0" eb="2">
      <t>シテイ</t>
    </rPh>
    <rPh sb="7" eb="9">
      <t>センイ</t>
    </rPh>
    <rPh sb="9" eb="10">
      <t>サキ</t>
    </rPh>
    <rPh sb="11" eb="13">
      <t>センイ</t>
    </rPh>
    <phoneticPr fontId="2"/>
  </si>
  <si>
    <t>無効セッション検知機能の除外パス指定が正常に機能することを確認する。</t>
    <rPh sb="0" eb="2">
      <t>ムコウ</t>
    </rPh>
    <rPh sb="7" eb="9">
      <t>ケンチ</t>
    </rPh>
    <rPh sb="9" eb="11">
      <t>キノウ</t>
    </rPh>
    <rPh sb="12" eb="14">
      <t>ジョガイ</t>
    </rPh>
    <rPh sb="16" eb="18">
      <t>シテイ</t>
    </rPh>
    <rPh sb="19" eb="21">
      <t>セイジョウ</t>
    </rPh>
    <rPh sb="22" eb="24">
      <t>キノウ</t>
    </rPh>
    <rPh sb="29" eb="31">
      <t>カクニン</t>
    </rPh>
    <phoneticPr fontId="2"/>
  </si>
  <si>
    <r>
      <t xml:space="preserve">セッションIDを変更するよう設定する。
Security.xml
&lt;sec:session-management
        </t>
    </r>
    <r>
      <rPr>
        <b/>
        <sz val="11"/>
        <rFont val="ＭＳ Ｐゴシック"/>
        <family val="3"/>
        <charset val="128"/>
      </rPr>
      <t>session-fixation-protection="migrateSession"</t>
    </r>
    <r>
      <rPr>
        <sz val="11"/>
        <rFont val="ＭＳ Ｐゴシック"/>
        <family val="3"/>
        <charset val="128"/>
      </rPr>
      <t>/&gt;</t>
    </r>
    <rPh sb="7" eb="9">
      <t>ヘンコウ</t>
    </rPh>
    <rPh sb="13" eb="15">
      <t>セッテイ</t>
    </rPh>
    <phoneticPr fontId="2"/>
  </si>
  <si>
    <r>
      <t xml:space="preserve">セッションIDを変更するよう設定する。
Security.xml
&lt;sec:session-management
        </t>
    </r>
    <r>
      <rPr>
        <b/>
        <sz val="11"/>
        <rFont val="ＭＳ Ｐゴシック"/>
        <family val="3"/>
        <charset val="128"/>
      </rPr>
      <t>session-fixation-protection="newSession"</t>
    </r>
    <r>
      <rPr>
        <sz val="11"/>
        <rFont val="ＭＳ Ｐゴシック"/>
        <family val="3"/>
        <charset val="128"/>
      </rPr>
      <t>/&gt;</t>
    </r>
    <phoneticPr fontId="2"/>
  </si>
  <si>
    <t>手動実行</t>
  </si>
  <si>
    <t>机上</t>
  </si>
  <si>
    <t>やらない</t>
    <phoneticPr fontId="2"/>
  </si>
  <si>
    <t>やらない</t>
    <phoneticPr fontId="2"/>
  </si>
  <si>
    <t>無効セッションID検知設定を設定する。
Security.c\xml
&lt;sec:session-management
        invalid-session-url="/error/invalidSession"/&gt;</t>
    <rPh sb="0" eb="2">
      <t>ムコウ</t>
    </rPh>
    <rPh sb="11" eb="13">
      <t>セッテイ</t>
    </rPh>
    <rPh sb="14" eb="16">
      <t>セッテイ</t>
    </rPh>
    <phoneticPr fontId="2"/>
  </si>
  <si>
    <t>無効セッション検知除外パスを指定する
&lt;sec:http pattern="/"&gt; 
    &lt;sec:session-management /&gt;
&lt;/sec:http&gt;
&lt;sec:http&gt;
    &lt;!-- ommited --&gt;
    &lt;sec:session-management
            invalid-session-url="/error/invalidSession"/&gt;
    &lt;!-- ommited --&gt;
&lt;/sec:http&gt;</t>
    <rPh sb="0" eb="2">
      <t>ムコウ</t>
    </rPh>
    <rPh sb="9" eb="11">
      <t>ジョガイ</t>
    </rPh>
    <rPh sb="14" eb="16">
      <t>シテイ</t>
    </rPh>
    <phoneticPr fontId="2"/>
  </si>
  <si>
    <t>デフォルトなので、ATHR02でフォロー。
※ログインできればよい</t>
    <phoneticPr fontId="2"/>
  </si>
  <si>
    <t>RESTでやる
※画面なし</t>
    <rPh sb="9" eb="11">
      <t>ガメン</t>
    </rPh>
    <phoneticPr fontId="2"/>
  </si>
  <si>
    <t>Selenium:○</t>
  </si>
  <si>
    <t>SpringSecurity一連の機能が使用できること</t>
    <rPh sb="14" eb="16">
      <t>イチレン</t>
    </rPh>
    <rPh sb="17" eb="19">
      <t>キノウ</t>
    </rPh>
    <rPh sb="20" eb="22">
      <t>シヨウ</t>
    </rPh>
    <phoneticPr fontId="2"/>
  </si>
  <si>
    <t>RESTAPIを使用してログインを行う</t>
    <rPh sb="8" eb="10">
      <t>シヨウ</t>
    </rPh>
    <rPh sb="17" eb="18">
      <t>オコナ</t>
    </rPh>
    <phoneticPr fontId="2"/>
  </si>
  <si>
    <t>SpringSecriutityによるセッション生成が行われないこと
※ログで確認</t>
    <rPh sb="24" eb="26">
      <t>セイセイ</t>
    </rPh>
    <rPh sb="27" eb="28">
      <t>オコナ</t>
    </rPh>
    <rPh sb="39" eb="41">
      <t>カクニン</t>
    </rPh>
    <phoneticPr fontId="2"/>
  </si>
  <si>
    <t>セッション生成機能が正常に機能することを確認する。
（セッションを使用しない）</t>
    <rPh sb="5" eb="7">
      <t>セイセイ</t>
    </rPh>
    <rPh sb="7" eb="9">
      <t>キノウ</t>
    </rPh>
    <rPh sb="10" eb="12">
      <t>セイジョウ</t>
    </rPh>
    <rPh sb="13" eb="15">
      <t>キノウ</t>
    </rPh>
    <rPh sb="20" eb="22">
      <t>カクニン</t>
    </rPh>
    <rPh sb="33" eb="35">
      <t>シヨウ</t>
    </rPh>
    <phoneticPr fontId="2"/>
  </si>
  <si>
    <t xml:space="preserve">1. ブラウザAでログイン処理を行う。
2. ブラウザAとは別セッションとなるブラウザBでログイン処理を行う。
3. ブラウザA、Bとは別セッションとなるブラウザCでログイン処理を行う。
4. ブラウザAで認証が必要な画面に遷移する。
</t>
    <rPh sb="13" eb="15">
      <t>ショリ</t>
    </rPh>
    <rPh sb="16" eb="17">
      <t>オコナ</t>
    </rPh>
    <rPh sb="31" eb="32">
      <t>ベツ</t>
    </rPh>
    <rPh sb="50" eb="52">
      <t>ショリ</t>
    </rPh>
    <rPh sb="53" eb="54">
      <t>オコナ</t>
    </rPh>
    <rPh sb="106" eb="108">
      <t>ニンショウ</t>
    </rPh>
    <rPh sb="109" eb="111">
      <t>ヒツヨウ</t>
    </rPh>
    <rPh sb="112" eb="114">
      <t>ガメン</t>
    </rPh>
    <rPh sb="115" eb="117">
      <t>センイ</t>
    </rPh>
    <phoneticPr fontId="2"/>
  </si>
  <si>
    <t xml:space="preserve">実施条件1 
認証状態となることを確認する。
実施条件2
認証状態となることを確認する。
実施条件3
認証状態となることを確認する。
実施条件4
"/" に遷移することを確認する。
</t>
    <rPh sb="0" eb="2">
      <t>ジッシ</t>
    </rPh>
    <rPh sb="2" eb="4">
      <t>ジョウケン</t>
    </rPh>
    <rPh sb="7" eb="9">
      <t>ニンショウ</t>
    </rPh>
    <rPh sb="9" eb="11">
      <t>ジョウタイ</t>
    </rPh>
    <rPh sb="24" eb="26">
      <t>ジッシ</t>
    </rPh>
    <rPh sb="26" eb="28">
      <t>ジョウケン</t>
    </rPh>
    <rPh sb="81" eb="83">
      <t>センイ</t>
    </rPh>
    <rPh sb="88" eb="90">
      <t>カクニン</t>
    </rPh>
    <phoneticPr fontId="2"/>
  </si>
  <si>
    <t>1ユーザの最大セッション数を超過した場合、新規ログインを受け付けない機能を設定ファイルに記述し、複数セッションからログインを行う。</t>
    <rPh sb="37" eb="39">
      <t>セッテイ</t>
    </rPh>
    <rPh sb="44" eb="46">
      <t>キジュツ</t>
    </rPh>
    <rPh sb="48" eb="50">
      <t>フクスウ</t>
    </rPh>
    <rPh sb="62" eb="63">
      <t>オコナ</t>
    </rPh>
    <phoneticPr fontId="2"/>
  </si>
  <si>
    <t>多重ログインの制御</t>
    <rPh sb="0" eb="2">
      <t>タジュウ</t>
    </rPh>
    <phoneticPr fontId="2"/>
  </si>
  <si>
    <t>多重ログインの制御</t>
    <phoneticPr fontId="2"/>
  </si>
  <si>
    <t>後述の試験に含む
※全般的に動作ししてればOk</t>
    <rPh sb="0" eb="2">
      <t>コウジュツ</t>
    </rPh>
    <rPh sb="3" eb="5">
      <t>シケン</t>
    </rPh>
    <rPh sb="6" eb="7">
      <t>フク</t>
    </rPh>
    <rPh sb="10" eb="13">
      <t>ゼンパンテキ</t>
    </rPh>
    <rPh sb="14" eb="16">
      <t>ドウサ</t>
    </rPh>
    <phoneticPr fontId="2"/>
  </si>
  <si>
    <t>SPSM03で確認</t>
    <rPh sb="7" eb="9">
      <t>カクニン</t>
    </rPh>
    <phoneticPr fontId="2"/>
  </si>
  <si>
    <t xml:space="preserve">「/」に初回アクセスする。
</t>
    <rPh sb="4" eb="6">
      <t>ショカイ</t>
    </rPh>
    <phoneticPr fontId="2"/>
  </si>
  <si>
    <t>「/」以外に初回アクセスする。</t>
    <phoneticPr fontId="2"/>
  </si>
  <si>
    <t xml:space="preserve">正常にアクセスできること
※CSRFの都合上ForbidenErrorとなる
</t>
    <rPh sb="0" eb="2">
      <t>セイジョウ</t>
    </rPh>
    <phoneticPr fontId="2"/>
  </si>
  <si>
    <t>クライアントエラー</t>
  </si>
  <si>
    <t>1ユーザが保持できる最大セッション数を制御できる機能を利用し、1ユーザの最大セッション数を超過した場合、新規ログインを受け付けないことを確認する。(spring securityのconcurrency-controlを使った設定の確認）</t>
    <rPh sb="68" eb="70">
      <t>カクニン</t>
    </rPh>
    <rPh sb="110" eb="111">
      <t>ツカ</t>
    </rPh>
    <rPh sb="113" eb="115">
      <t>セッテイ</t>
    </rPh>
    <rPh sb="116" eb="118">
      <t>カクニン</t>
    </rPh>
    <phoneticPr fontId="2"/>
  </si>
  <si>
    <t>1ユーザが保持できる最大セッション数を制御できる機能を利用し、1ユーザの最大セッション数を超過した場合、新規ログインを受け付ることを確認する。(spring securityのconcurrency-controlを使った設定の確認）</t>
    <rPh sb="66" eb="68">
      <t>カクニン</t>
    </rPh>
    <rPh sb="108" eb="109">
      <t>ツカ</t>
    </rPh>
    <rPh sb="111" eb="113">
      <t>セッテイ</t>
    </rPh>
    <rPh sb="114" eb="116">
      <t>カクニン</t>
    </rPh>
    <phoneticPr fontId="2"/>
  </si>
  <si>
    <r>
      <t xml:space="preserve">web.xmlに以下を追記する。
&lt;listener&gt;&lt;listener-class&gt;org.springframework.security.web.session.HttpSessionEventPublisher&lt;/listener-class&gt;&lt;/listener&gt;
SpringSecurityの設定ファイルに以下を追記する。
http要素内
&lt;sec:session-management&gt;
    &lt;sec:concurrency-control
      </t>
    </r>
    <r>
      <rPr>
        <b/>
        <sz val="11"/>
        <rFont val="ＭＳ Ｐゴシック"/>
        <family val="3"/>
        <charset val="128"/>
      </rPr>
      <t>error-if-maximum-exceeded="false"</t>
    </r>
    <r>
      <rPr>
        <sz val="11"/>
        <rFont val="ＭＳ Ｐゴシック"/>
        <family val="3"/>
        <charset val="128"/>
      </rPr>
      <t xml:space="preserve">
      max-sessions="2"
      expired-url="/" /&gt;
    &lt;/sec:session-management&gt;
&lt;/sec:session-management&gt;
&lt;sec:session-management&gt;要素にinvalid-session-url属性を指定する。invalid-session-url="/"</t>
    </r>
    <phoneticPr fontId="2"/>
  </si>
  <si>
    <t xml:space="preserve">実施条件1 
認証状態となることを確認する。
実施条件2
認証状態となることを確認する。
実施条件3
認証状態となることを確認する。
実施条件4
認証エラー（Maximum sessions of 2 for this principal exceeded） に遷移することを確認する。
</t>
    <rPh sb="0" eb="2">
      <t>ジッシ</t>
    </rPh>
    <rPh sb="2" eb="4">
      <t>ジョウケン</t>
    </rPh>
    <rPh sb="7" eb="9">
      <t>ニンショウ</t>
    </rPh>
    <rPh sb="9" eb="11">
      <t>ジョウタイ</t>
    </rPh>
    <rPh sb="24" eb="26">
      <t>ジッシ</t>
    </rPh>
    <rPh sb="26" eb="28">
      <t>ジョウケン</t>
    </rPh>
    <rPh sb="76" eb="78">
      <t>ニンショウ</t>
    </rPh>
    <rPh sb="134" eb="136">
      <t>センイ</t>
    </rPh>
    <rPh sb="141" eb="143">
      <t>カクニン</t>
    </rPh>
    <phoneticPr fontId="2"/>
  </si>
  <si>
    <t>正常にログインできること</t>
    <rPh sb="0" eb="2">
      <t>セイジョウ</t>
    </rPh>
    <phoneticPr fontId="2"/>
  </si>
  <si>
    <t xml:space="preserve">・JSP
ログイン画面：loginForInvalidSession.jsp、loginForMigrateSession.jsp
ログイン後画面：validSession.jsp
セッションエラー画面：invalidSessionError.jsp
・Thymeleaf
ログイン画面：loginForInvalidSession.html、loginForMigrateSession.html
ログイン後画面：validSession.html
セッションエラー画面：invalidSessionError.html
</t>
    <rPh sb="9" eb="11">
      <t>ガメン</t>
    </rPh>
    <rPh sb="70" eb="71">
      <t>ゴ</t>
    </rPh>
    <rPh sb="71" eb="73">
      <t>ガメン</t>
    </rPh>
    <rPh sb="99" eb="101">
      <t>ガメン</t>
    </rPh>
    <phoneticPr fontId="2"/>
  </si>
  <si>
    <r>
      <t xml:space="preserve">web.xmlに以下を追記する。
&lt;listener&gt;&lt;listener-class&gt;org.springframework.security.web.session.HttpSessionEventPublisher&lt;/listener-class&gt;&lt;/listener&gt;
SpringSecurityの設定ファイルに以下を追記する。
http要素内
&lt;sec:session-management&gt;
    &lt;sec:concurrency-control
      </t>
    </r>
    <r>
      <rPr>
        <b/>
        <sz val="11"/>
        <rFont val="ＭＳ Ｐゴシック"/>
        <family val="3"/>
        <charset val="128"/>
      </rPr>
      <t>error-if-maximum-exceeded="true"</t>
    </r>
    <r>
      <rPr>
        <sz val="11"/>
        <rFont val="ＭＳ Ｐゴシック"/>
        <family val="3"/>
        <charset val="128"/>
      </rPr>
      <t xml:space="preserve">
      max-sessions="2"
      expired-url="/" /&gt;
    &lt;/sec:session-management&gt;
&lt;/sec:session-management&gt;
&lt;sec:session-management&gt;要素にinvalid-session-url属性を指定する。invalid-session-url="/"
</t>
    </r>
    <phoneticPr fontId="2"/>
  </si>
  <si>
    <t xml:space="preserve">・JSP
ログイン画面：loginForSessionConcurrencyControlAfter.jsp、loginForSessionConcurrencyControlBefore.jsp
・Thymeleaf
ログイン画面：loginForSessionConcurrencyControlAfter.html、loginForSessionConcurrencyControlBefore.html
</t>
    <rPh sb="9" eb="11">
      <t>ガメン</t>
    </rPh>
    <phoneticPr fontId="2"/>
  </si>
  <si>
    <t>セッション管理機能が正常に機能することを確認する。</t>
    <rPh sb="5" eb="7">
      <t>カンリ</t>
    </rPh>
    <rPh sb="7" eb="9">
      <t>キノウ</t>
    </rPh>
    <rPh sb="10" eb="12">
      <t>セイジョウ</t>
    </rPh>
    <rPh sb="13" eb="15">
      <t>キノウ</t>
    </rPh>
    <rPh sb="20" eb="22">
      <t>カクニン</t>
    </rPh>
    <phoneticPr fontId="2"/>
  </si>
  <si>
    <t>エラー時遷移先に遷移すること</t>
    <phoneticPr fontId="2"/>
  </si>
  <si>
    <t xml:space="preserve">・JSP
ログイン画面：loginForMigrateSession.jsp、loginForInvalidSession.jsp
ログイン後画面：topForDefault.jsp
・Thymeleaf
ログイン画面：loginForMigrateSession.html、loginForInvalidSession.html
ログイン後画面：topForDefault.html
</t>
    <rPh sb="9" eb="11">
      <t>ガメン</t>
    </rPh>
    <rPh sb="70" eb="71">
      <t>ゴ</t>
    </rPh>
    <rPh sb="71" eb="73">
      <t>ガメン</t>
    </rPh>
    <phoneticPr fontId="2"/>
  </si>
  <si>
    <t>柳川　麦</t>
    <rPh sb="0" eb="2">
      <t>ヤナガワ</t>
    </rPh>
    <rPh sb="3" eb="4">
      <t>ムギ</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</si>
</sst>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1"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name val="ＭＳ Ｐゴシック"/>
      <family val="2"/>
      <charset val="128"/>
      <scheme val="minor"/>
    </font>
    <font>
      <sz val="11"/>
      <color theme="0"/>
      <name val="ＭＳ Ｐゴシック"/>
      <family val="3"/>
      <charset val="128"/>
    </font>
  </fonts>
  <fills count="7">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69">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1" xfId="0" applyFill="1" applyBorder="1" applyAlignment="1">
      <alignment horizontal="center" vertical="top"/>
    </xf>
    <xf numFmtId="0" fontId="0" fillId="2" borderId="1" xfId="0" applyFill="1" applyBorder="1" applyAlignment="1">
      <alignment horizontal="center" vertical="center"/>
    </xf>
    <xf numFmtId="0" fontId="9" fillId="4" borderId="0" xfId="0" applyFont="1" applyFill="1" applyAlignment="1">
      <alignment horizontal="center" vertical="top"/>
    </xf>
    <xf numFmtId="0" fontId="9" fillId="4" borderId="3" xfId="0" applyFont="1" applyFill="1" applyBorder="1" applyAlignment="1">
      <alignment horizontal="center" vertical="top"/>
    </xf>
    <xf numFmtId="176" fontId="6" fillId="0" borderId="1" xfId="2" applyNumberFormat="1" applyBorder="1" applyAlignment="1">
      <alignment horizontal="center" vertical="top" wrapText="1"/>
    </xf>
    <xf numFmtId="49" fontId="6" fillId="0" borderId="3" xfId="2" applyNumberFormat="1" applyFill="1" applyBorder="1" applyAlignment="1">
      <alignment horizontal="left" vertical="top" wrapText="1"/>
    </xf>
    <xf numFmtId="0" fontId="0" fillId="0" borderId="0" xfId="0" quotePrefix="1">
      <alignment vertical="center"/>
    </xf>
    <xf numFmtId="49" fontId="6" fillId="0" borderId="1" xfId="1" quotePrefix="1" applyNumberFormat="1" applyFont="1" applyFill="1" applyBorder="1" applyAlignment="1" applyProtection="1">
      <alignment horizontal="left" vertical="top" wrapText="1"/>
    </xf>
    <xf numFmtId="0" fontId="0" fillId="5" borderId="2" xfId="0" applyNumberFormat="1" applyFill="1" applyBorder="1" applyAlignment="1">
      <alignment horizontal="left" vertical="top" wrapText="1"/>
    </xf>
    <xf numFmtId="0" fontId="0" fillId="5" borderId="1" xfId="0" applyFill="1" applyBorder="1" applyAlignment="1">
      <alignment horizontal="left" vertical="top" wrapText="1"/>
    </xf>
    <xf numFmtId="49" fontId="6" fillId="0" borderId="1" xfId="2" applyNumberFormat="1" applyFill="1" applyBorder="1" applyAlignment="1">
      <alignment vertical="top" wrapText="1"/>
    </xf>
    <xf numFmtId="49" fontId="6" fillId="0" borderId="4" xfId="2" applyNumberFormat="1" applyFill="1" applyBorder="1" applyAlignment="1">
      <alignment horizontal="left" vertical="top" wrapText="1"/>
    </xf>
    <xf numFmtId="49" fontId="6" fillId="0" borderId="4" xfId="2" applyNumberFormat="1" applyFill="1" applyBorder="1" applyAlignment="1">
      <alignment vertical="top" wrapText="1"/>
    </xf>
    <xf numFmtId="0" fontId="0" fillId="0" borderId="0" xfId="0" applyAlignment="1">
      <alignment vertical="center" wrapText="1"/>
    </xf>
    <xf numFmtId="0" fontId="9" fillId="4" borderId="4" xfId="0" applyFont="1" applyFill="1" applyBorder="1" applyAlignment="1">
      <alignment horizontal="center" vertical="top"/>
    </xf>
    <xf numFmtId="14" fontId="6" fillId="0" borderId="4" xfId="2" applyNumberFormat="1" applyBorder="1" applyAlignment="1">
      <alignment horizontal="center" vertical="top" wrapText="1"/>
    </xf>
    <xf numFmtId="0" fontId="6" fillId="0" borderId="1" xfId="2" applyNumberFormat="1" applyFill="1" applyBorder="1" applyAlignment="1">
      <alignment horizontal="left" vertical="top" wrapText="1"/>
    </xf>
    <xf numFmtId="0" fontId="9" fillId="4" borderId="1" xfId="0" applyFont="1" applyFill="1" applyBorder="1" applyAlignment="1">
      <alignment horizontal="center" vertical="top"/>
    </xf>
    <xf numFmtId="0" fontId="0" fillId="0" borderId="1" xfId="0" applyNumberFormat="1" applyBorder="1" applyAlignment="1">
      <alignment horizontal="left" vertical="top" wrapText="1"/>
    </xf>
    <xf numFmtId="49" fontId="6" fillId="0" borderId="12" xfId="2" applyNumberFormat="1" applyFill="1" applyBorder="1" applyAlignment="1">
      <alignment horizontal="left" vertical="top" wrapText="1"/>
    </xf>
    <xf numFmtId="0" fontId="0" fillId="0" borderId="0" xfId="0" applyBorder="1">
      <alignment vertical="center"/>
    </xf>
    <xf numFmtId="0" fontId="6" fillId="6" borderId="1" xfId="2" applyFill="1" applyBorder="1" applyAlignment="1">
      <alignment horizontal="left" vertical="top" wrapText="1"/>
    </xf>
    <xf numFmtId="49" fontId="6" fillId="6" borderId="1" xfId="2" applyNumberFormat="1" applyFill="1" applyBorder="1" applyAlignment="1">
      <alignment vertical="top" wrapText="1"/>
    </xf>
    <xf numFmtId="49" fontId="6" fillId="6" borderId="1" xfId="2" applyNumberFormat="1" applyFill="1" applyBorder="1" applyAlignment="1">
      <alignment horizontal="left" vertical="top" wrapText="1"/>
    </xf>
    <xf numFmtId="49" fontId="6" fillId="6" borderId="1" xfId="1" quotePrefix="1" applyNumberFormat="1" applyFont="1" applyFill="1" applyBorder="1" applyAlignment="1" applyProtection="1">
      <alignment horizontal="left" vertical="top" wrapText="1"/>
    </xf>
    <xf numFmtId="14" fontId="6" fillId="6" borderId="1" xfId="2" applyNumberFormat="1" applyFill="1" applyBorder="1" applyAlignment="1">
      <alignment horizontal="center" vertical="top" wrapText="1"/>
    </xf>
    <xf numFmtId="49" fontId="10" fillId="0" borderId="1" xfId="2" applyNumberFormat="1" applyFont="1" applyFill="1" applyBorder="1" applyAlignment="1">
      <alignment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6" fillId="0" borderId="6" xfId="2" applyNumberFormat="1" applyBorder="1" applyAlignment="1">
      <alignment horizontal="left" vertical="top" wrapText="1"/>
    </xf>
    <xf numFmtId="49" fontId="6" fillId="0" borderId="2" xfId="2" applyNumberFormat="1" applyFill="1" applyBorder="1" applyAlignment="1">
      <alignment horizontal="left" vertical="top" wrapText="1"/>
    </xf>
    <xf numFmtId="49" fontId="6" fillId="0" borderId="4" xfId="2" applyNumberFormat="1" applyFill="1" applyBorder="1" applyAlignment="1">
      <alignment horizontal="left" vertical="top" wrapText="1"/>
    </xf>
  </cellXfs>
  <cellStyles count="3">
    <cellStyle name="ハイパーリンク" xfId="1" builtinId="8"/>
    <cellStyle name="標準" xfId="0" builtinId="0"/>
    <cellStyle name="標準 2" xfId="2"/>
  </cellStyles>
  <dxfs count="139">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1848970</xdr:colOff>
      <xdr:row>21</xdr:row>
      <xdr:rowOff>156883</xdr:rowOff>
    </xdr:from>
    <xdr:ext cx="184731" cy="264560"/>
    <xdr:sp macro="" textlink="">
      <xdr:nvSpPr>
        <xdr:cNvPr id="2" name="テキスト ボックス 1"/>
        <xdr:cNvSpPr txBox="1"/>
      </xdr:nvSpPr>
      <xdr:spPr>
        <a:xfrm>
          <a:off x="4168588" y="116653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0</xdr:col>
      <xdr:colOff>851647</xdr:colOff>
      <xdr:row>20</xdr:row>
      <xdr:rowOff>33617</xdr:rowOff>
    </xdr:from>
    <xdr:ext cx="7831888" cy="6648102"/>
    <xdr:sp macro="" textlink="">
      <xdr:nvSpPr>
        <xdr:cNvPr id="3" name="テキスト ボックス 2"/>
        <xdr:cNvSpPr txBox="1"/>
      </xdr:nvSpPr>
      <xdr:spPr>
        <a:xfrm>
          <a:off x="851647" y="11373970"/>
          <a:ext cx="7831888" cy="6648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@Component</a:t>
          </a:r>
        </a:p>
        <a:p>
          <a:r>
            <a:rPr kumimoji="1" lang="en-US" altLang="ja-JP" sz="1100"/>
            <a:t>public class SessionEventListeners {</a:t>
          </a:r>
        </a:p>
        <a:p>
          <a:endParaRPr kumimoji="1" lang="en-US" altLang="ja-JP" sz="1100"/>
        </a:p>
        <a:p>
          <a:r>
            <a:rPr kumimoji="1" lang="en-US" altLang="ja-JP" sz="1100"/>
            <a:t>    private static final String HANDLE_LOGOUT_KEY =</a:t>
          </a:r>
        </a:p>
        <a:p>
          <a:r>
            <a:rPr kumimoji="1" lang="en-US" altLang="ja-JP" sz="1100"/>
            <a:t>        SecurityContextLogoutHandler.class.getName().concat(".logout");</a:t>
          </a:r>
        </a:p>
        <a:p>
          <a:endParaRPr kumimoji="1" lang="en-US" altLang="ja-JP" sz="1100"/>
        </a:p>
        <a:p>
          <a:r>
            <a:rPr kumimoji="1" lang="en-US" altLang="ja-JP" sz="1100"/>
            <a:t>    // ommited</a:t>
          </a:r>
        </a:p>
        <a:p>
          <a:endParaRPr kumimoji="1" lang="en-US" altLang="ja-JP" sz="1100"/>
        </a:p>
        <a:p>
          <a:r>
            <a:rPr kumimoji="1" lang="en-US" altLang="ja-JP" sz="1100"/>
            <a:t>    // (1)</a:t>
          </a:r>
        </a:p>
        <a:p>
          <a:r>
            <a:rPr kumimoji="1" lang="en-US" altLang="ja-JP" sz="1100"/>
            <a:t>    @Before(value = "execution(* org.springframework.security.web.authentication.logout.SecurityContextLogoutHandler.logout(..))")</a:t>
          </a:r>
        </a:p>
        <a:p>
          <a:r>
            <a:rPr kumimoji="1" lang="en-US" altLang="ja-JP" sz="1100"/>
            <a:t>    public void handleLogout(JoinPoint joinPoint) {</a:t>
          </a:r>
        </a:p>
        <a:p>
          <a:r>
            <a:rPr kumimoji="1" lang="en-US" altLang="ja-JP" sz="1100"/>
            <a:t>        HttpServletRequest request =</a:t>
          </a:r>
        </a:p>
        <a:p>
          <a:r>
            <a:rPr kumimoji="1" lang="en-US" altLang="ja-JP" sz="1100"/>
            <a:t>            HttpServletRequest.class.cast(joinPoint.getArgs()[0]);</a:t>
          </a:r>
        </a:p>
        <a:p>
          <a:r>
            <a:rPr kumimoji="1" lang="en-US" altLang="ja-JP" sz="1100"/>
            <a:t>            session.setAttribute(HANDLE_LOGOUT_KEY, true);</a:t>
          </a:r>
        </a:p>
        <a:p>
          <a:r>
            <a:rPr kumimoji="1" lang="en-US" altLang="ja-JP" sz="1100"/>
            <a:t>        }</a:t>
          </a:r>
        </a:p>
        <a:p>
          <a:r>
            <a:rPr kumimoji="1" lang="en-US" altLang="ja-JP" sz="1100"/>
            <a:t>    }</a:t>
          </a:r>
        </a:p>
        <a:p>
          <a:endParaRPr kumimoji="1" lang="en-US" altLang="ja-JP" sz="1100"/>
        </a:p>
        <a:p>
          <a:r>
            <a:rPr kumimoji="1" lang="en-US" altLang="ja-JP" sz="1100"/>
            <a:t>    // (2)</a:t>
          </a:r>
        </a:p>
        <a:p>
          <a:r>
            <a:rPr kumimoji="1" lang="en-US" altLang="ja-JP" sz="1100"/>
            <a:t>    @EventListener</a:t>
          </a:r>
        </a:p>
        <a:p>
          <a:r>
            <a:rPr kumimoji="1" lang="en-US" altLang="ja-JP" sz="1100"/>
            <a:t>    public void handleSessionTimeout(HttpSessionDestroyedEvent event) { // (3)</a:t>
          </a:r>
        </a:p>
        <a:p>
          <a:r>
            <a:rPr kumimoji="1" lang="en-US" altLang="ja-JP" sz="1100"/>
            <a:t>        // (4)</a:t>
          </a:r>
        </a:p>
        <a:p>
          <a:r>
            <a:rPr kumimoji="1" lang="en-US" altLang="ja-JP" sz="1100"/>
            <a:t>        Boolean isHandleLogout =</a:t>
          </a:r>
        </a:p>
        <a:p>
          <a:r>
            <a:rPr kumimoji="1" lang="en-US" altLang="ja-JP" sz="1100"/>
            <a:t>            Boolean.class.cast(event.getSession().getAttribute(HANDLE_LOGOUT_KEY));</a:t>
          </a:r>
        </a:p>
        <a:p>
          <a:r>
            <a:rPr kumimoji="1" lang="en-US" altLang="ja-JP" sz="1100"/>
            <a:t>        if (isHandleLogout != null &amp;&amp; isHandleLogout) {</a:t>
          </a:r>
        </a:p>
        <a:p>
          <a:r>
            <a:rPr kumimoji="1" lang="en-US" altLang="ja-JP" sz="1100"/>
            <a:t>            return;</a:t>
          </a:r>
        </a:p>
        <a:p>
          <a:r>
            <a:rPr kumimoji="1" lang="en-US" altLang="ja-JP" sz="1100"/>
            <a:t>        }</a:t>
          </a:r>
        </a:p>
        <a:p>
          <a:endParaRPr kumimoji="1" lang="en-US" altLang="ja-JP" sz="1100"/>
        </a:p>
        <a:p>
          <a:r>
            <a:rPr kumimoji="1" lang="en-US" altLang="ja-JP" sz="1100"/>
            <a:t>        // (5)</a:t>
          </a:r>
        </a:p>
        <a:p>
          <a:r>
            <a:rPr kumimoji="1" lang="en-US" altLang="ja-JP" sz="1100"/>
            <a:t>        List&lt;SecurityContext&gt; securityContexts = event.getSecurityContexts();</a:t>
          </a:r>
        </a:p>
        <a:p>
          <a:r>
            <a:rPr kumimoji="1" lang="en-US" altLang="ja-JP" sz="1100"/>
            <a:t>        for (SecurityContext securityContext : securityContexts) {</a:t>
          </a:r>
        </a:p>
        <a:p>
          <a:r>
            <a:rPr kumimoji="1" lang="en-US" altLang="ja-JP" sz="1100"/>
            <a:t>            // </a:t>
          </a:r>
          <a:r>
            <a:rPr kumimoji="1" lang="ja-JP" altLang="en-US" sz="1100"/>
            <a:t>ログアウト処理などを実装する</a:t>
          </a:r>
        </a:p>
        <a:p>
          <a:r>
            <a:rPr kumimoji="1" lang="ja-JP" altLang="en-US" sz="1100"/>
            <a:t>            </a:t>
          </a:r>
          <a:r>
            <a:rPr kumimoji="1" lang="en-US" altLang="ja-JP" sz="1100"/>
            <a:t>// ommited</a:t>
          </a:r>
        </a:p>
        <a:p>
          <a:r>
            <a:rPr kumimoji="1" lang="en-US" altLang="ja-JP" sz="1100"/>
            <a:t>        }</a:t>
          </a:r>
        </a:p>
        <a:p>
          <a:endParaRPr kumimoji="1" lang="en-US" altLang="ja-JP" sz="1100"/>
        </a:p>
        <a:p>
          <a:r>
            <a:rPr kumimoji="1" lang="en-US" altLang="ja-JP" sz="1100"/>
            <a:t>    }</a:t>
          </a:r>
        </a:p>
        <a:p>
          <a:endParaRPr kumimoji="1" lang="en-US" altLang="ja-JP" sz="1100"/>
        </a:p>
        <a:p>
          <a:r>
            <a:rPr kumimoji="1" lang="en-US" altLang="ja-JP" sz="1100"/>
            <a:t>}</a:t>
          </a:r>
        </a:p>
        <a:p>
          <a:endParaRPr kumimoji="1" lang="ja-JP" alt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1848970</xdr:colOff>
      <xdr:row>20</xdr:row>
      <xdr:rowOff>156883</xdr:rowOff>
    </xdr:from>
    <xdr:ext cx="184731" cy="264560"/>
    <xdr:sp macro="" textlink="">
      <xdr:nvSpPr>
        <xdr:cNvPr id="2" name="テキスト ボックス 1"/>
        <xdr:cNvSpPr txBox="1"/>
      </xdr:nvSpPr>
      <xdr:spPr>
        <a:xfrm>
          <a:off x="4154020" y="93866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0</xdr:col>
      <xdr:colOff>851647</xdr:colOff>
      <xdr:row>19</xdr:row>
      <xdr:rowOff>33617</xdr:rowOff>
    </xdr:from>
    <xdr:ext cx="7831888" cy="6648102"/>
    <xdr:sp macro="" textlink="">
      <xdr:nvSpPr>
        <xdr:cNvPr id="3" name="テキスト ボックス 2"/>
        <xdr:cNvSpPr txBox="1"/>
      </xdr:nvSpPr>
      <xdr:spPr>
        <a:xfrm>
          <a:off x="851647" y="9091892"/>
          <a:ext cx="7831888" cy="6648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@Component</a:t>
          </a:r>
        </a:p>
        <a:p>
          <a:r>
            <a:rPr kumimoji="1" lang="en-US" altLang="ja-JP" sz="1100"/>
            <a:t>public class SessionEventListeners {</a:t>
          </a:r>
        </a:p>
        <a:p>
          <a:endParaRPr kumimoji="1" lang="en-US" altLang="ja-JP" sz="1100"/>
        </a:p>
        <a:p>
          <a:r>
            <a:rPr kumimoji="1" lang="en-US" altLang="ja-JP" sz="1100"/>
            <a:t>    private static final String HANDLE_LOGOUT_KEY =</a:t>
          </a:r>
        </a:p>
        <a:p>
          <a:r>
            <a:rPr kumimoji="1" lang="en-US" altLang="ja-JP" sz="1100"/>
            <a:t>        SecurityContextLogoutHandler.class.getName().concat(".logout");</a:t>
          </a:r>
        </a:p>
        <a:p>
          <a:endParaRPr kumimoji="1" lang="en-US" altLang="ja-JP" sz="1100"/>
        </a:p>
        <a:p>
          <a:r>
            <a:rPr kumimoji="1" lang="en-US" altLang="ja-JP" sz="1100"/>
            <a:t>    // ommited</a:t>
          </a:r>
        </a:p>
        <a:p>
          <a:endParaRPr kumimoji="1" lang="en-US" altLang="ja-JP" sz="1100"/>
        </a:p>
        <a:p>
          <a:r>
            <a:rPr kumimoji="1" lang="en-US" altLang="ja-JP" sz="1100"/>
            <a:t>    // (1)</a:t>
          </a:r>
        </a:p>
        <a:p>
          <a:r>
            <a:rPr kumimoji="1" lang="en-US" altLang="ja-JP" sz="1100"/>
            <a:t>    @Before(value = "execution(* org.springframework.security.web.authentication.logout.SecurityContextLogoutHandler.logout(..))")</a:t>
          </a:r>
        </a:p>
        <a:p>
          <a:r>
            <a:rPr kumimoji="1" lang="en-US" altLang="ja-JP" sz="1100"/>
            <a:t>    public void handleLogout(JoinPoint joinPoint) {</a:t>
          </a:r>
        </a:p>
        <a:p>
          <a:r>
            <a:rPr kumimoji="1" lang="en-US" altLang="ja-JP" sz="1100"/>
            <a:t>        HttpServletRequest request =</a:t>
          </a:r>
        </a:p>
        <a:p>
          <a:r>
            <a:rPr kumimoji="1" lang="en-US" altLang="ja-JP" sz="1100"/>
            <a:t>            HttpServletRequest.class.cast(joinPoint.getArgs()[0]);</a:t>
          </a:r>
        </a:p>
        <a:p>
          <a:r>
            <a:rPr kumimoji="1" lang="en-US" altLang="ja-JP" sz="1100"/>
            <a:t>            session.setAttribute(HANDLE_LOGOUT_KEY, true);</a:t>
          </a:r>
        </a:p>
        <a:p>
          <a:r>
            <a:rPr kumimoji="1" lang="en-US" altLang="ja-JP" sz="1100"/>
            <a:t>        }</a:t>
          </a:r>
        </a:p>
        <a:p>
          <a:r>
            <a:rPr kumimoji="1" lang="en-US" altLang="ja-JP" sz="1100"/>
            <a:t>    }</a:t>
          </a:r>
        </a:p>
        <a:p>
          <a:endParaRPr kumimoji="1" lang="en-US" altLang="ja-JP" sz="1100"/>
        </a:p>
        <a:p>
          <a:r>
            <a:rPr kumimoji="1" lang="en-US" altLang="ja-JP" sz="1100"/>
            <a:t>    // (2)</a:t>
          </a:r>
        </a:p>
        <a:p>
          <a:r>
            <a:rPr kumimoji="1" lang="en-US" altLang="ja-JP" sz="1100"/>
            <a:t>    @EventListener</a:t>
          </a:r>
        </a:p>
        <a:p>
          <a:r>
            <a:rPr kumimoji="1" lang="en-US" altLang="ja-JP" sz="1100"/>
            <a:t>    public void handleSessionTimeout(HttpSessionDestroyedEvent event) { // (3)</a:t>
          </a:r>
        </a:p>
        <a:p>
          <a:r>
            <a:rPr kumimoji="1" lang="en-US" altLang="ja-JP" sz="1100"/>
            <a:t>        // (4)</a:t>
          </a:r>
        </a:p>
        <a:p>
          <a:r>
            <a:rPr kumimoji="1" lang="en-US" altLang="ja-JP" sz="1100"/>
            <a:t>        Boolean isHandleLogout =</a:t>
          </a:r>
        </a:p>
        <a:p>
          <a:r>
            <a:rPr kumimoji="1" lang="en-US" altLang="ja-JP" sz="1100"/>
            <a:t>            Boolean.class.cast(event.getSession().getAttribute(HANDLE_LOGOUT_KEY));</a:t>
          </a:r>
        </a:p>
        <a:p>
          <a:r>
            <a:rPr kumimoji="1" lang="en-US" altLang="ja-JP" sz="1100"/>
            <a:t>        if (isHandleLogout != null &amp;&amp; isHandleLogout) {</a:t>
          </a:r>
        </a:p>
        <a:p>
          <a:r>
            <a:rPr kumimoji="1" lang="en-US" altLang="ja-JP" sz="1100"/>
            <a:t>            return;</a:t>
          </a:r>
        </a:p>
        <a:p>
          <a:r>
            <a:rPr kumimoji="1" lang="en-US" altLang="ja-JP" sz="1100"/>
            <a:t>        }</a:t>
          </a:r>
        </a:p>
        <a:p>
          <a:endParaRPr kumimoji="1" lang="en-US" altLang="ja-JP" sz="1100"/>
        </a:p>
        <a:p>
          <a:r>
            <a:rPr kumimoji="1" lang="en-US" altLang="ja-JP" sz="1100"/>
            <a:t>        // (5)</a:t>
          </a:r>
        </a:p>
        <a:p>
          <a:r>
            <a:rPr kumimoji="1" lang="en-US" altLang="ja-JP" sz="1100"/>
            <a:t>        List&lt;SecurityContext&gt; securityContexts = event.getSecurityContexts();</a:t>
          </a:r>
        </a:p>
        <a:p>
          <a:r>
            <a:rPr kumimoji="1" lang="en-US" altLang="ja-JP" sz="1100"/>
            <a:t>        for (SecurityContext securityContext : securityContexts) {</a:t>
          </a:r>
        </a:p>
        <a:p>
          <a:r>
            <a:rPr kumimoji="1" lang="en-US" altLang="ja-JP" sz="1100"/>
            <a:t>            // </a:t>
          </a:r>
          <a:r>
            <a:rPr kumimoji="1" lang="ja-JP" altLang="en-US" sz="1100"/>
            <a:t>ログアウト処理などを実装する</a:t>
          </a:r>
        </a:p>
        <a:p>
          <a:r>
            <a:rPr kumimoji="1" lang="ja-JP" altLang="en-US" sz="1100"/>
            <a:t>            </a:t>
          </a:r>
          <a:r>
            <a:rPr kumimoji="1" lang="en-US" altLang="ja-JP" sz="1100"/>
            <a:t>// ommited</a:t>
          </a:r>
        </a:p>
        <a:p>
          <a:r>
            <a:rPr kumimoji="1" lang="en-US" altLang="ja-JP" sz="1100"/>
            <a:t>        }</a:t>
          </a:r>
        </a:p>
        <a:p>
          <a:endParaRPr kumimoji="1" lang="en-US" altLang="ja-JP" sz="1100"/>
        </a:p>
        <a:p>
          <a:r>
            <a:rPr kumimoji="1" lang="en-US" altLang="ja-JP" sz="1100"/>
            <a:t>    }</a:t>
          </a:r>
        </a:p>
        <a:p>
          <a:endParaRPr kumimoji="1" lang="en-US" altLang="ja-JP" sz="1100"/>
        </a:p>
        <a:p>
          <a:r>
            <a:rPr kumimoji="1" lang="en-US" altLang="ja-JP" sz="1100"/>
            <a:t>}</a:t>
          </a:r>
        </a:p>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80" zoomScaleNormal="80" workbookViewId="0">
      <pane ySplit="4" topLeftCell="A5" activePane="bottomLeft" state="frozen"/>
      <selection pane="bottomLeft" activeCell="B53" sqref="B53"/>
    </sheetView>
  </sheetViews>
  <sheetFormatPr defaultRowHeight="13.5" x14ac:dyDescent="0.15"/>
  <cols>
    <col min="1" max="1" width="9.75" bestFit="1" customWidth="1"/>
    <col min="2" max="2" width="41.25" customWidth="1"/>
    <col min="3" max="3" width="13.625" customWidth="1"/>
    <col min="4" max="4" width="75" customWidth="1"/>
  </cols>
  <sheetData>
    <row r="1" spans="1:9" x14ac:dyDescent="0.15">
      <c r="A1" s="1" t="s">
        <v>0</v>
      </c>
      <c r="B1" s="2" t="s">
        <v>28</v>
      </c>
      <c r="C1" s="26" t="s">
        <v>24</v>
      </c>
    </row>
    <row r="2" spans="1:9" x14ac:dyDescent="0.15">
      <c r="A2" s="3" t="s">
        <v>1</v>
      </c>
      <c r="B2" s="2" t="s">
        <v>27</v>
      </c>
      <c r="C2" s="2">
        <f>SUM(SPSM01:SPSM05!C2)</f>
        <v>13</v>
      </c>
    </row>
    <row r="4" spans="1:9" x14ac:dyDescent="0.15">
      <c r="A4" s="4" t="s">
        <v>2</v>
      </c>
      <c r="B4" s="4" t="s">
        <v>3</v>
      </c>
      <c r="C4" s="4" t="s">
        <v>4</v>
      </c>
      <c r="D4" s="4" t="s">
        <v>5</v>
      </c>
    </row>
    <row r="5" spans="1:9" x14ac:dyDescent="0.15">
      <c r="A5" s="27" t="str">
        <f>IF(B5="","",($B$1&amp;TEXT(IF(B5="","",COUNTA($B$5:B5)),"00")))</f>
        <v>SPSM01</v>
      </c>
      <c r="B5" s="33" t="s">
        <v>30</v>
      </c>
      <c r="C5" s="25" t="str">
        <f>IF(B5="",($B$1&amp;TEXT(IF(B5="",COUNTA($B$5:B5),1),"00")),A5)&amp;IF(B5&lt;&gt;"",TEXT(1,"00"),TEXT(IF(A5&lt;&gt;"",1,RIGHT(C4,2)+1),"00"))</f>
        <v>SPSM0101</v>
      </c>
      <c r="D5" s="34" t="s">
        <v>29</v>
      </c>
    </row>
    <row r="6" spans="1:9" x14ac:dyDescent="0.15">
      <c r="A6" s="28" t="str">
        <f>IF(B6="","",($B$1&amp;TEXT(IF(B6="","",COUNTA($B$5:B6)),"00")))</f>
        <v>SPSM02</v>
      </c>
      <c r="B6" s="23" t="s">
        <v>31</v>
      </c>
      <c r="C6" s="25" t="str">
        <f>IF(B6="",($B$1&amp;TEXT(IF(B6="",COUNTA($B$5:B6),1),"00")),A6)&amp;IF(B6&lt;&gt;"",TEXT(1,"00"),TEXT(IF(A6&lt;&gt;"",1,RIGHT(C5,2)+1),"00"))</f>
        <v>SPSM0201</v>
      </c>
      <c r="D6" s="5" t="s">
        <v>32</v>
      </c>
    </row>
    <row r="7" spans="1:9" x14ac:dyDescent="0.15">
      <c r="A7" s="28" t="str">
        <f>IF(B7="","",($B$1&amp;TEXT(IF(B7="","",COUNTA($B$5:B7)),"00")))</f>
        <v/>
      </c>
      <c r="B7" s="23"/>
      <c r="C7" s="25" t="str">
        <f>IF(B7="",($B$1&amp;TEXT(IF(B7="",COUNTA($B$5:B7),1),"00")),A7)&amp;IF(B7&lt;&gt;"",TEXT(1,"00"),TEXT(IF(A7&lt;&gt;"",1,RIGHT(C6,2)+1),"00"))</f>
        <v>SPSM0202</v>
      </c>
      <c r="D7" s="5" t="s">
        <v>33</v>
      </c>
    </row>
    <row r="8" spans="1:9" x14ac:dyDescent="0.15">
      <c r="A8" s="28" t="str">
        <f>IF(B8="","",($B$1&amp;TEXT(IF(B8="","",COUNTA($B$5:B8)),"00")))</f>
        <v>SPSM03</v>
      </c>
      <c r="B8" s="23" t="s">
        <v>34</v>
      </c>
      <c r="C8" s="25" t="str">
        <f>IF(B8="",($B$1&amp;TEXT(IF(B8="",COUNTA($B$5:B8),1),"00")),A8)&amp;IF(B8&lt;&gt;"",TEXT(1,"00"),TEXT(IF(A8&lt;&gt;"",1,RIGHT(C7,2)+1),"00"))</f>
        <v>SPSM0301</v>
      </c>
      <c r="D8" s="5" t="s">
        <v>35</v>
      </c>
    </row>
    <row r="9" spans="1:9" x14ac:dyDescent="0.15">
      <c r="A9" s="28" t="str">
        <f>IF(B9="","",($B$1&amp;TEXT(IF(B9="","",COUNTA($B$5:B9)),"00")))</f>
        <v/>
      </c>
      <c r="B9" s="23"/>
      <c r="C9" s="25" t="str">
        <f>IF(B9="",($B$1&amp;TEXT(IF(B9="",COUNTA($B$5:B9),1),"00")),A9)&amp;IF(B9&lt;&gt;"",TEXT(1,"00"),TEXT(IF(A9&lt;&gt;"",1,RIGHT(C8,2)+1),"00"))</f>
        <v>SPSM0302</v>
      </c>
      <c r="D9" s="5" t="s">
        <v>36</v>
      </c>
    </row>
    <row r="10" spans="1:9" x14ac:dyDescent="0.15">
      <c r="A10" s="28" t="str">
        <f>IF(B10="","",($B$1&amp;TEXT(IF(B10="","",COUNTA($B$5:B10)),"00")))</f>
        <v>SPSM04</v>
      </c>
      <c r="B10" s="23" t="s">
        <v>37</v>
      </c>
      <c r="C10" s="25" t="str">
        <f>IF(B10="",($B$1&amp;TEXT(IF(B10="",COUNTA($B$5:B10),1),"00")),A10)&amp;IF(B10&lt;&gt;"",TEXT(1,"00"),TEXT(IF(A10&lt;&gt;"",1,RIGHT(C9,2)+1),"00"))</f>
        <v>SPSM0401</v>
      </c>
      <c r="D10" s="5" t="s">
        <v>38</v>
      </c>
    </row>
    <row r="11" spans="1:9" x14ac:dyDescent="0.15">
      <c r="A11" s="28" t="str">
        <f>IF(B11="","",($B$1&amp;TEXT(IF(B11="","",COUNTA($B$5:B11)),"00")))</f>
        <v/>
      </c>
      <c r="B11" s="23"/>
      <c r="C11" s="25" t="str">
        <f>IF(B11="",($B$1&amp;TEXT(IF(B11="",COUNTA($B$5:B11),1),"00")),A11)&amp;IF(B11&lt;&gt;"",TEXT(1,"00"),TEXT(IF(A11&lt;&gt;"",1,RIGHT(C10,2)+1),"00"))</f>
        <v>SPSM0402</v>
      </c>
      <c r="D11" s="5" t="s">
        <v>39</v>
      </c>
    </row>
    <row r="12" spans="1:9" x14ac:dyDescent="0.15">
      <c r="A12" s="39" t="str">
        <f>IF(B12="","",($B$1&amp;TEXT(IF(B12="","",COUNTA($B$5:B12)),"00")))</f>
        <v/>
      </c>
      <c r="B12" s="24"/>
      <c r="C12" s="25" t="str">
        <f>IF(B12="",($B$1&amp;TEXT(IF(B12="",COUNTA($B$5:B12),1),"00")),A12)&amp;IF(B12&lt;&gt;"",TEXT(1,"00"),TEXT(IF(A12&lt;&gt;"",1,RIGHT(C11,2)+1),"00"))</f>
        <v>SPSM0403</v>
      </c>
      <c r="D12" s="5" t="s">
        <v>40</v>
      </c>
      <c r="I12">
        <f>SUM(I6:J6)</f>
        <v>0</v>
      </c>
    </row>
    <row r="13" spans="1:9" x14ac:dyDescent="0.15">
      <c r="A13" s="42" t="str">
        <f>IF(B13="","",($B$1&amp;TEXT(IF(B13="","",COUNTA($B$5:B13)),"00")))</f>
        <v>SPSM05</v>
      </c>
      <c r="B13" s="43" t="s">
        <v>86</v>
      </c>
      <c r="C13" s="25" t="str">
        <f>IF(B13="",($B$1&amp;TEXT(IF(B13="",COUNTA($B$5:B13),1),"00")),A13)&amp;IF(B13&lt;&gt;"",TEXT(1,"00"),TEXT(IF(A13&lt;&gt;"",1,RIGHT(C12,2)+1),"00"))</f>
        <v>SPSM0501</v>
      </c>
      <c r="D13" s="5" t="s">
        <v>87</v>
      </c>
    </row>
  </sheetData>
  <phoneticPr fontId="2"/>
  <conditionalFormatting sqref="A5:B5 A6:A12 B6:B11">
    <cfRule type="expression" dxfId="138" priority="112">
      <formula>A5&lt;&gt;""</formula>
    </cfRule>
  </conditionalFormatting>
  <conditionalFormatting sqref="B12">
    <cfRule type="expression" dxfId="137" priority="111">
      <formula>B12&lt;&gt;""</formula>
    </cfRule>
  </conditionalFormatting>
  <conditionalFormatting sqref="A13:B13">
    <cfRule type="expression" dxfId="136" priority="1">
      <formula>A13&lt;&gt;""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46"/>
  <sheetViews>
    <sheetView zoomScale="85" zoomScaleNormal="85" workbookViewId="0">
      <pane ySplit="8" topLeftCell="A12" activePane="bottomLeft" state="frozen"/>
      <selection pane="bottomLeft" activeCell="C42" sqref="C4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2" t="s">
        <v>6</v>
      </c>
      <c r="B1" s="53"/>
      <c r="C1" s="6" t="s">
        <v>7</v>
      </c>
      <c r="D1" s="6" t="s">
        <v>8</v>
      </c>
      <c r="E1" s="6" t="s">
        <v>9</v>
      </c>
      <c r="F1" s="6" t="s">
        <v>10</v>
      </c>
      <c r="G1" s="6" t="s">
        <v>11</v>
      </c>
      <c r="H1" s="7" t="s">
        <v>12</v>
      </c>
    </row>
    <row r="2" spans="1:10" x14ac:dyDescent="0.15">
      <c r="A2" s="54" t="s">
        <v>20</v>
      </c>
      <c r="B2" s="55"/>
      <c r="C2" s="58">
        <f>COUNTA($D$9:$D$65530)</f>
        <v>1</v>
      </c>
      <c r="D2" s="21" t="str">
        <f>大中項目!B1</f>
        <v>SPSM</v>
      </c>
      <c r="E2" s="19" t="str">
        <f>大中項目!$A$5</f>
        <v>SPSM01</v>
      </c>
      <c r="F2" s="9" t="s">
        <v>25</v>
      </c>
      <c r="G2" s="9"/>
      <c r="H2" s="8"/>
    </row>
    <row r="3" spans="1:10" x14ac:dyDescent="0.15">
      <c r="A3" s="56"/>
      <c r="B3" s="57"/>
      <c r="C3" s="59"/>
      <c r="D3" s="21" t="str">
        <f>大中項目!B2</f>
        <v>認証</v>
      </c>
      <c r="E3" s="19" t="str">
        <f>大中項目!$B$5</f>
        <v>セッション管理機能の適用</v>
      </c>
      <c r="F3" s="9">
        <v>42306</v>
      </c>
      <c r="G3" s="9"/>
      <c r="H3" s="9"/>
    </row>
    <row r="4" spans="1:10" x14ac:dyDescent="0.15">
      <c r="A4" s="10"/>
      <c r="B4" s="10"/>
      <c r="C4" s="10"/>
      <c r="D4" s="10"/>
      <c r="E4" s="10"/>
      <c r="F4" s="10"/>
      <c r="G4" s="10"/>
      <c r="H4" s="10"/>
      <c r="I4" s="10"/>
    </row>
    <row r="5" spans="1:10" x14ac:dyDescent="0.15">
      <c r="A5" s="60" t="s">
        <v>13</v>
      </c>
      <c r="B5" s="61"/>
      <c r="C5" s="61"/>
      <c r="D5" s="61"/>
      <c r="E5" s="61"/>
      <c r="F5" s="61"/>
      <c r="G5" s="61"/>
      <c r="H5" s="61"/>
      <c r="I5" s="62"/>
    </row>
    <row r="6" spans="1:10" ht="42" customHeight="1" x14ac:dyDescent="0.15">
      <c r="A6" s="63"/>
      <c r="B6" s="64"/>
      <c r="C6" s="64"/>
      <c r="D6" s="64"/>
      <c r="E6" s="64"/>
      <c r="F6" s="64"/>
      <c r="G6" s="64"/>
      <c r="H6" s="64"/>
      <c r="I6" s="65"/>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67.5" x14ac:dyDescent="0.15">
      <c r="A9" s="12" t="str">
        <f>大中項目!$C$5</f>
        <v>SPSM0101</v>
      </c>
      <c r="B9" s="20">
        <f t="shared" ref="B9:B44" ca="1" si="0">IF(A9&lt;&gt;"",1,INDIRECT(ADDRESS(ROW(B9)-1,COLUMN(B9),4))+1)</f>
        <v>1</v>
      </c>
      <c r="C9" s="46" t="s">
        <v>26</v>
      </c>
      <c r="D9" s="48" t="s">
        <v>102</v>
      </c>
      <c r="E9" s="48" t="s">
        <v>42</v>
      </c>
      <c r="F9" s="48" t="s">
        <v>41</v>
      </c>
      <c r="G9" s="48"/>
      <c r="H9" s="48" t="s">
        <v>79</v>
      </c>
      <c r="I9" s="50" t="s">
        <v>78</v>
      </c>
      <c r="J9" s="30" t="s">
        <v>88</v>
      </c>
    </row>
    <row r="10" spans="1:10" x14ac:dyDescent="0.15">
      <c r="A10" s="12"/>
      <c r="B10" s="20">
        <f t="shared" ca="1" si="0"/>
        <v>2</v>
      </c>
      <c r="C10" s="13"/>
      <c r="D10" s="14"/>
      <c r="E10" s="14"/>
      <c r="F10" s="32"/>
      <c r="G10" s="17"/>
      <c r="H10" s="17"/>
      <c r="I10" s="15"/>
    </row>
    <row r="11" spans="1:10" x14ac:dyDescent="0.15">
      <c r="A11" s="12"/>
      <c r="B11" s="20">
        <f t="shared" ca="1" si="0"/>
        <v>3</v>
      </c>
      <c r="C11" s="13"/>
      <c r="D11" s="17"/>
      <c r="E11" s="17"/>
      <c r="F11" s="17"/>
      <c r="G11" s="17"/>
      <c r="H11" s="17"/>
      <c r="I11" s="15"/>
    </row>
    <row r="12" spans="1:10" x14ac:dyDescent="0.15">
      <c r="A12" s="12"/>
      <c r="B12" s="20">
        <f t="shared" ca="1" si="0"/>
        <v>4</v>
      </c>
      <c r="C12" s="13"/>
      <c r="D12" s="17"/>
      <c r="E12" s="17"/>
      <c r="F12" s="17"/>
      <c r="G12" s="17"/>
      <c r="H12" s="17"/>
      <c r="I12" s="15"/>
    </row>
    <row r="13" spans="1:10" x14ac:dyDescent="0.15">
      <c r="A13" s="12"/>
      <c r="B13" s="20">
        <f t="shared" ca="1" si="0"/>
        <v>5</v>
      </c>
      <c r="C13" s="13"/>
      <c r="D13" s="17"/>
      <c r="E13" s="17"/>
      <c r="F13" s="17"/>
      <c r="G13" s="17"/>
      <c r="H13" s="17"/>
      <c r="I13" s="15"/>
    </row>
    <row r="14" spans="1:10" x14ac:dyDescent="0.15">
      <c r="A14" s="12"/>
      <c r="B14" s="20">
        <f t="shared" ca="1" si="0"/>
        <v>6</v>
      </c>
      <c r="C14" s="13"/>
      <c r="D14" s="17"/>
      <c r="E14" s="17"/>
      <c r="F14" s="17"/>
      <c r="G14" s="17"/>
      <c r="H14" s="17"/>
      <c r="I14" s="15"/>
    </row>
    <row r="15" spans="1:10" x14ac:dyDescent="0.15">
      <c r="A15" s="12"/>
      <c r="B15" s="20">
        <f t="shared" ca="1" si="0"/>
        <v>7</v>
      </c>
      <c r="C15" s="13"/>
      <c r="D15" s="17"/>
      <c r="E15" s="17"/>
      <c r="F15" s="17"/>
      <c r="G15" s="17"/>
      <c r="H15" s="17"/>
      <c r="I15" s="15"/>
    </row>
    <row r="16" spans="1:10" x14ac:dyDescent="0.15">
      <c r="A16" s="12"/>
      <c r="B16" s="20">
        <f t="shared" ca="1" si="0"/>
        <v>8</v>
      </c>
      <c r="C16" s="13"/>
      <c r="D16" s="17"/>
      <c r="E16" s="17"/>
      <c r="F16" s="17"/>
      <c r="G16" s="17"/>
      <c r="H16" s="17"/>
      <c r="I16" s="15"/>
    </row>
    <row r="17" spans="1:9" x14ac:dyDescent="0.15">
      <c r="A17" s="12"/>
      <c r="B17" s="20">
        <f t="shared" ca="1" si="0"/>
        <v>9</v>
      </c>
      <c r="C17" s="13"/>
      <c r="D17" s="17"/>
      <c r="E17" s="17"/>
      <c r="F17" s="17"/>
      <c r="G17" s="17"/>
      <c r="H17" s="17"/>
      <c r="I17" s="15"/>
    </row>
    <row r="18" spans="1:9" x14ac:dyDescent="0.15">
      <c r="A18" s="12"/>
      <c r="B18" s="20">
        <f t="shared" ca="1" si="0"/>
        <v>10</v>
      </c>
      <c r="C18" s="13"/>
      <c r="D18" s="17"/>
      <c r="E18" s="17"/>
      <c r="F18" s="17"/>
      <c r="G18" s="17"/>
      <c r="H18" s="17"/>
      <c r="I18" s="15"/>
    </row>
    <row r="19" spans="1:9" x14ac:dyDescent="0.15">
      <c r="A19" s="12"/>
      <c r="B19" s="20">
        <f t="shared" ca="1" si="0"/>
        <v>11</v>
      </c>
      <c r="C19" s="13"/>
      <c r="D19" s="17"/>
      <c r="E19" s="17"/>
      <c r="F19" s="17"/>
      <c r="G19" s="17"/>
      <c r="H19" s="17"/>
      <c r="I19" s="15"/>
    </row>
    <row r="20" spans="1:9" x14ac:dyDescent="0.15">
      <c r="A20" s="12"/>
      <c r="B20" s="20">
        <f t="shared" ca="1" si="0"/>
        <v>12</v>
      </c>
      <c r="C20" s="13"/>
      <c r="D20" s="17"/>
      <c r="E20" s="17"/>
      <c r="F20" s="17"/>
      <c r="G20" s="17"/>
      <c r="H20" s="17"/>
      <c r="I20" s="15"/>
    </row>
    <row r="21" spans="1:9" x14ac:dyDescent="0.15">
      <c r="A21" s="12"/>
      <c r="B21" s="20">
        <f t="shared" ca="1" si="0"/>
        <v>13</v>
      </c>
      <c r="C21" s="13"/>
      <c r="D21" s="17"/>
      <c r="E21" s="17"/>
      <c r="F21" s="17"/>
      <c r="G21" s="17"/>
      <c r="H21" s="17"/>
      <c r="I21" s="15"/>
    </row>
    <row r="22" spans="1:9" x14ac:dyDescent="0.15">
      <c r="A22" s="12"/>
      <c r="B22" s="20">
        <f t="shared" ca="1" si="0"/>
        <v>14</v>
      </c>
      <c r="C22" s="13"/>
      <c r="D22" s="17"/>
      <c r="E22" s="17"/>
      <c r="F22" s="17"/>
      <c r="G22" s="17"/>
      <c r="H22" s="17"/>
      <c r="I22" s="15"/>
    </row>
    <row r="23" spans="1:9" x14ac:dyDescent="0.15">
      <c r="A23" s="12"/>
      <c r="B23" s="20">
        <f t="shared" ca="1" si="0"/>
        <v>15</v>
      </c>
      <c r="C23" s="13"/>
      <c r="D23" s="17"/>
      <c r="E23" s="17"/>
      <c r="F23" s="17"/>
      <c r="G23" s="17"/>
      <c r="H23" s="17"/>
      <c r="I23" s="15"/>
    </row>
    <row r="24" spans="1:9" x14ac:dyDescent="0.15">
      <c r="A24" s="12"/>
      <c r="B24" s="20">
        <f t="shared" ca="1" si="0"/>
        <v>16</v>
      </c>
      <c r="C24" s="13"/>
      <c r="D24" s="17"/>
      <c r="E24" s="17"/>
      <c r="F24" s="17"/>
      <c r="G24" s="17"/>
      <c r="H24" s="17"/>
      <c r="I24" s="15"/>
    </row>
    <row r="25" spans="1:9" x14ac:dyDescent="0.15">
      <c r="A25" s="12"/>
      <c r="B25" s="20">
        <f t="shared" ca="1" si="0"/>
        <v>17</v>
      </c>
      <c r="C25" s="13"/>
      <c r="D25" s="17"/>
      <c r="E25" s="17"/>
      <c r="F25" s="17"/>
      <c r="G25" s="17"/>
      <c r="H25" s="17"/>
      <c r="I25" s="15"/>
    </row>
    <row r="26" spans="1:9" x14ac:dyDescent="0.15">
      <c r="A26" s="12"/>
      <c r="B26" s="20">
        <f t="shared" ca="1" si="0"/>
        <v>18</v>
      </c>
      <c r="C26" s="13"/>
      <c r="D26" s="17"/>
      <c r="E26" s="17"/>
      <c r="F26" s="17"/>
      <c r="G26" s="17"/>
      <c r="H26" s="17"/>
      <c r="I26" s="15"/>
    </row>
    <row r="27" spans="1:9" x14ac:dyDescent="0.15">
      <c r="A27" s="12"/>
      <c r="B27" s="20">
        <f t="shared" ca="1" si="0"/>
        <v>19</v>
      </c>
      <c r="C27" s="13"/>
      <c r="D27" s="17"/>
      <c r="E27" s="17"/>
      <c r="F27" s="17"/>
      <c r="G27" s="17"/>
      <c r="H27" s="17"/>
      <c r="I27" s="15"/>
    </row>
    <row r="28" spans="1:9" x14ac:dyDescent="0.15">
      <c r="A28" s="12"/>
      <c r="B28" s="20">
        <f t="shared" ca="1" si="0"/>
        <v>20</v>
      </c>
      <c r="C28" s="13"/>
      <c r="D28" s="17"/>
      <c r="E28" s="17"/>
      <c r="F28" s="17"/>
      <c r="G28" s="17"/>
      <c r="H28" s="17"/>
      <c r="I28" s="15"/>
    </row>
    <row r="29" spans="1:9" x14ac:dyDescent="0.15">
      <c r="A29" s="12"/>
      <c r="B29" s="20">
        <f t="shared" ca="1" si="0"/>
        <v>21</v>
      </c>
      <c r="C29" s="13"/>
      <c r="D29" s="17"/>
      <c r="E29" s="17"/>
      <c r="F29" s="17"/>
      <c r="G29" s="17"/>
      <c r="H29" s="17"/>
      <c r="I29" s="15"/>
    </row>
    <row r="30" spans="1:9" x14ac:dyDescent="0.15">
      <c r="A30" s="12"/>
      <c r="B30" s="20">
        <f t="shared" ca="1" si="0"/>
        <v>22</v>
      </c>
      <c r="C30" s="13"/>
      <c r="D30" s="17"/>
      <c r="E30" s="17"/>
      <c r="F30" s="17"/>
      <c r="G30" s="17"/>
      <c r="H30" s="17"/>
      <c r="I30" s="15"/>
    </row>
    <row r="31" spans="1:9" x14ac:dyDescent="0.15">
      <c r="A31" s="12"/>
      <c r="B31" s="20">
        <f t="shared" ca="1" si="0"/>
        <v>23</v>
      </c>
      <c r="C31" s="13"/>
      <c r="D31" s="17"/>
      <c r="E31" s="17"/>
      <c r="F31" s="17"/>
      <c r="G31" s="17"/>
      <c r="H31" s="17"/>
      <c r="I31" s="15"/>
    </row>
    <row r="32" spans="1:9" x14ac:dyDescent="0.15">
      <c r="A32" s="12"/>
      <c r="B32" s="20">
        <f t="shared" ca="1" si="0"/>
        <v>24</v>
      </c>
      <c r="C32" s="13"/>
      <c r="D32" s="17"/>
      <c r="E32" s="17"/>
      <c r="F32" s="17"/>
      <c r="G32" s="17"/>
      <c r="H32" s="17"/>
      <c r="I32" s="15"/>
    </row>
    <row r="33" spans="1:9" x14ac:dyDescent="0.15">
      <c r="A33" s="12"/>
      <c r="B33" s="20">
        <f t="shared" ca="1" si="0"/>
        <v>25</v>
      </c>
      <c r="C33" s="13"/>
      <c r="D33" s="17"/>
      <c r="E33" s="17"/>
      <c r="F33" s="17"/>
      <c r="G33" s="17"/>
      <c r="H33" s="17"/>
      <c r="I33" s="15"/>
    </row>
    <row r="34" spans="1:9" x14ac:dyDescent="0.15">
      <c r="A34" s="12"/>
      <c r="B34" s="20">
        <f t="shared" ca="1" si="0"/>
        <v>26</v>
      </c>
      <c r="C34" s="13"/>
      <c r="D34" s="17"/>
      <c r="E34" s="17"/>
      <c r="F34" s="17"/>
      <c r="G34" s="17"/>
      <c r="H34" s="17"/>
      <c r="I34" s="15"/>
    </row>
    <row r="35" spans="1:9" x14ac:dyDescent="0.15">
      <c r="A35" s="12"/>
      <c r="B35" s="20">
        <f t="shared" ca="1" si="0"/>
        <v>27</v>
      </c>
      <c r="C35" s="13"/>
      <c r="D35" s="17"/>
      <c r="E35" s="17"/>
      <c r="F35" s="17"/>
      <c r="G35" s="17"/>
      <c r="H35" s="17"/>
      <c r="I35" s="15"/>
    </row>
    <row r="36" spans="1:9" x14ac:dyDescent="0.15">
      <c r="A36" s="12"/>
      <c r="B36" s="20">
        <f t="shared" ca="1" si="0"/>
        <v>28</v>
      </c>
      <c r="C36" s="13"/>
      <c r="D36" s="17"/>
      <c r="E36" s="17"/>
      <c r="F36" s="17"/>
      <c r="G36" s="17"/>
      <c r="H36" s="17"/>
      <c r="I36" s="15"/>
    </row>
    <row r="37" spans="1:9" x14ac:dyDescent="0.15">
      <c r="A37" s="12"/>
      <c r="B37" s="20">
        <f t="shared" ca="1" si="0"/>
        <v>29</v>
      </c>
      <c r="C37" s="13"/>
      <c r="D37" s="17"/>
      <c r="E37" s="17"/>
      <c r="F37" s="17"/>
      <c r="G37" s="17"/>
      <c r="H37" s="17"/>
      <c r="I37" s="15"/>
    </row>
    <row r="38" spans="1:9" x14ac:dyDescent="0.15">
      <c r="A38" s="12"/>
      <c r="B38" s="20">
        <f t="shared" ca="1" si="0"/>
        <v>30</v>
      </c>
      <c r="C38" s="13"/>
      <c r="D38" s="17"/>
      <c r="E38" s="17"/>
      <c r="F38" s="17"/>
      <c r="G38" s="17"/>
      <c r="H38" s="17"/>
      <c r="I38" s="15"/>
    </row>
    <row r="39" spans="1:9" x14ac:dyDescent="0.15">
      <c r="A39" s="12"/>
      <c r="B39" s="20">
        <f t="shared" ca="1" si="0"/>
        <v>31</v>
      </c>
      <c r="C39" s="13"/>
      <c r="D39" s="17"/>
      <c r="E39" s="17"/>
      <c r="F39" s="17"/>
      <c r="G39" s="17"/>
      <c r="H39" s="17"/>
      <c r="I39" s="15"/>
    </row>
    <row r="40" spans="1:9" x14ac:dyDescent="0.15">
      <c r="A40" s="12"/>
      <c r="B40" s="20">
        <f t="shared" ca="1" si="0"/>
        <v>32</v>
      </c>
      <c r="C40" s="13"/>
      <c r="D40" s="17"/>
      <c r="E40" s="17"/>
      <c r="F40" s="17"/>
      <c r="G40" s="17"/>
      <c r="H40" s="17"/>
      <c r="I40" s="15"/>
    </row>
    <row r="41" spans="1:9" x14ac:dyDescent="0.15">
      <c r="A41" s="12"/>
      <c r="B41" s="20">
        <f t="shared" ca="1" si="0"/>
        <v>33</v>
      </c>
      <c r="C41" s="13"/>
      <c r="D41" s="17"/>
      <c r="E41" s="17"/>
      <c r="F41" s="17"/>
      <c r="G41" s="17"/>
      <c r="H41" s="17"/>
      <c r="I41" s="15"/>
    </row>
    <row r="42" spans="1:9" x14ac:dyDescent="0.15">
      <c r="A42" s="12"/>
      <c r="B42" s="20">
        <f t="shared" ca="1" si="0"/>
        <v>34</v>
      </c>
      <c r="C42" s="13"/>
      <c r="D42" s="17"/>
      <c r="E42" s="17"/>
      <c r="F42" s="17"/>
      <c r="G42" s="17"/>
      <c r="H42" s="17"/>
      <c r="I42" s="15"/>
    </row>
    <row r="43" spans="1:9" x14ac:dyDescent="0.15">
      <c r="A43" s="12"/>
      <c r="B43" s="20">
        <f t="shared" ca="1" si="0"/>
        <v>35</v>
      </c>
      <c r="C43" s="13"/>
      <c r="D43" s="17"/>
      <c r="E43" s="17"/>
      <c r="F43" s="17"/>
      <c r="G43" s="17"/>
      <c r="H43" s="17"/>
      <c r="I43" s="15"/>
    </row>
    <row r="44" spans="1:9" x14ac:dyDescent="0.15">
      <c r="A44" s="12"/>
      <c r="B44" s="20">
        <f t="shared" ca="1" si="0"/>
        <v>36</v>
      </c>
      <c r="C44" s="13"/>
      <c r="D44" s="17"/>
      <c r="E44" s="17"/>
      <c r="F44" s="17"/>
      <c r="G44" s="17"/>
      <c r="H44" s="17"/>
      <c r="I44" s="15"/>
    </row>
    <row r="46" spans="1:9" x14ac:dyDescent="0.15">
      <c r="B46" s="31"/>
    </row>
  </sheetData>
  <mergeCells count="5">
    <mergeCell ref="A1:B1"/>
    <mergeCell ref="A2:B3"/>
    <mergeCell ref="C2:C3"/>
    <mergeCell ref="A5:I5"/>
    <mergeCell ref="A6:I6"/>
  </mergeCells>
  <phoneticPr fontId="2"/>
  <conditionalFormatting sqref="B9:B44">
    <cfRule type="expression" dxfId="135" priority="182">
      <formula>B9&lt;&gt;""</formula>
    </cfRule>
  </conditionalFormatting>
  <conditionalFormatting sqref="B9:B44">
    <cfRule type="expression" dxfId="134" priority="110">
      <formula>B9&lt;&gt;""</formula>
    </cfRule>
  </conditionalFormatting>
  <conditionalFormatting sqref="B9:B44">
    <cfRule type="expression" dxfId="133" priority="109">
      <formula>B9&lt;&gt;""</formula>
    </cfRule>
  </conditionalFormatting>
  <conditionalFormatting sqref="B9:B44">
    <cfRule type="expression" dxfId="132" priority="108">
      <formula>B9&lt;&gt;""</formula>
    </cfRule>
  </conditionalFormatting>
  <conditionalFormatting sqref="B9:B44">
    <cfRule type="expression" dxfId="131" priority="107">
      <formula>B9&lt;&gt;""</formula>
    </cfRule>
  </conditionalFormatting>
  <dataValidations count="2">
    <dataValidation type="list" allowBlank="1" showInputMessage="1" showErrorMessage="1" sqref="I9:I44">
      <formula1>"Selenium:○,Seleniumu:△,Selenium:×,JUnit:○,JUnit:△,Junit:×,手動実行,机上"</formula1>
    </dataValidation>
    <dataValidation type="list" allowBlank="1" showInputMessage="1" showErrorMessage="1" sqref="C9:C4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tabSelected="1" zoomScaleNormal="100"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2" t="s">
        <v>6</v>
      </c>
      <c r="B1" s="53"/>
      <c r="C1" s="6" t="s">
        <v>7</v>
      </c>
      <c r="D1" s="6" t="s">
        <v>8</v>
      </c>
      <c r="E1" s="6" t="s">
        <v>9</v>
      </c>
      <c r="F1" s="6" t="s">
        <v>10</v>
      </c>
      <c r="G1" s="6" t="s">
        <v>11</v>
      </c>
      <c r="H1" s="7" t="s">
        <v>12</v>
      </c>
    </row>
    <row r="2" spans="1:10" x14ac:dyDescent="0.15">
      <c r="A2" s="54" t="s">
        <v>20</v>
      </c>
      <c r="B2" s="55"/>
      <c r="C2" s="58">
        <f>COUNTA($D$9:$D$65505)</f>
        <v>3</v>
      </c>
      <c r="D2" s="21" t="str">
        <f>大中項目!B1</f>
        <v>SPSM</v>
      </c>
      <c r="E2" s="29" t="str">
        <f>大中項目!$A$6</f>
        <v>SPSM02</v>
      </c>
      <c r="F2" s="9" t="s">
        <v>25</v>
      </c>
      <c r="G2" s="9" t="s">
        <v>105</v>
      </c>
      <c r="H2" s="8"/>
    </row>
    <row r="3" spans="1:10" x14ac:dyDescent="0.15">
      <c r="A3" s="56"/>
      <c r="B3" s="57"/>
      <c r="C3" s="59"/>
      <c r="D3" s="21" t="str">
        <f>大中項目!B2</f>
        <v>認証</v>
      </c>
      <c r="E3" s="29" t="str">
        <f>大中項目!$B$6</f>
        <v>セッション利用時のセキュリティ対策</v>
      </c>
      <c r="F3" s="9">
        <v>42306</v>
      </c>
      <c r="G3" s="9">
        <v>43882</v>
      </c>
      <c r="H3" s="9"/>
    </row>
    <row r="4" spans="1:10" x14ac:dyDescent="0.15">
      <c r="A4" s="10"/>
      <c r="B4" s="10"/>
      <c r="C4" s="10"/>
      <c r="D4" s="10"/>
      <c r="E4" s="10"/>
      <c r="F4" s="10"/>
      <c r="G4" s="10"/>
      <c r="H4" s="10"/>
      <c r="I4" s="10"/>
    </row>
    <row r="5" spans="1:10" x14ac:dyDescent="0.15">
      <c r="A5" s="60" t="s">
        <v>13</v>
      </c>
      <c r="B5" s="61"/>
      <c r="C5" s="61"/>
      <c r="D5" s="61"/>
      <c r="E5" s="61"/>
      <c r="F5" s="61"/>
      <c r="G5" s="61"/>
      <c r="H5" s="61"/>
      <c r="I5" s="62"/>
    </row>
    <row r="6" spans="1:10" ht="136.5" customHeight="1" x14ac:dyDescent="0.15">
      <c r="A6" s="66" t="s">
        <v>104</v>
      </c>
      <c r="B6" s="64"/>
      <c r="C6" s="64"/>
      <c r="D6" s="64"/>
      <c r="E6" s="64"/>
      <c r="F6" s="64"/>
      <c r="G6" s="64"/>
      <c r="H6" s="64"/>
      <c r="I6" s="65"/>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135" customHeight="1" x14ac:dyDescent="0.15">
      <c r="A9" s="12" t="str">
        <f>大中項目!$C$6</f>
        <v>SPSM0201</v>
      </c>
      <c r="B9" s="20">
        <f t="shared" ref="B9:B10" ca="1" si="0">IF(A9&lt;&gt;"",1,INDIRECT(ADDRESS(ROW(B9)-1,COLUMN(B9),4))+1)</f>
        <v>1</v>
      </c>
      <c r="C9" s="46" t="s">
        <v>26</v>
      </c>
      <c r="D9" s="47" t="s">
        <v>44</v>
      </c>
      <c r="E9" s="48" t="s">
        <v>43</v>
      </c>
      <c r="F9" s="49" t="s">
        <v>49</v>
      </c>
      <c r="G9" s="48"/>
      <c r="H9" s="48" t="s">
        <v>45</v>
      </c>
      <c r="I9" s="50" t="s">
        <v>71</v>
      </c>
      <c r="J9" s="30"/>
    </row>
    <row r="10" spans="1:10" ht="94.5" customHeight="1" x14ac:dyDescent="0.15">
      <c r="A10" s="12" t="str">
        <f>大中項目!$C$7</f>
        <v>SPSM0202</v>
      </c>
      <c r="B10" s="20">
        <f t="shared" ca="1" si="0"/>
        <v>1</v>
      </c>
      <c r="C10" s="13" t="s">
        <v>26</v>
      </c>
      <c r="D10" s="35" t="s">
        <v>46</v>
      </c>
      <c r="E10" s="17" t="s">
        <v>48</v>
      </c>
      <c r="F10" s="32" t="s">
        <v>68</v>
      </c>
      <c r="G10" s="17"/>
      <c r="H10" s="17" t="s">
        <v>51</v>
      </c>
      <c r="I10" s="15" t="s">
        <v>78</v>
      </c>
    </row>
    <row r="11" spans="1:10" ht="67.5" x14ac:dyDescent="0.15">
      <c r="A11" s="16"/>
      <c r="B11" s="20">
        <f t="shared" ref="B11:B19" ca="1" si="1">IF(A11&lt;&gt;"",1,INDIRECT(ADDRESS(ROW(B11)-1,COLUMN(B11),4))+1)</f>
        <v>2</v>
      </c>
      <c r="C11" s="13" t="s">
        <v>26</v>
      </c>
      <c r="D11" s="35" t="s">
        <v>47</v>
      </c>
      <c r="E11" s="17" t="s">
        <v>48</v>
      </c>
      <c r="F11" s="32" t="s">
        <v>69</v>
      </c>
      <c r="G11" s="17"/>
      <c r="H11" s="17" t="s">
        <v>50</v>
      </c>
      <c r="I11" s="15" t="s">
        <v>78</v>
      </c>
    </row>
    <row r="12" spans="1:10" x14ac:dyDescent="0.15">
      <c r="A12" s="16"/>
      <c r="B12" s="20">
        <f t="shared" ca="1" si="1"/>
        <v>3</v>
      </c>
      <c r="C12" s="13"/>
      <c r="D12" s="17"/>
      <c r="E12" s="17"/>
      <c r="F12" s="32"/>
      <c r="G12" s="17"/>
      <c r="H12" s="17"/>
      <c r="I12" s="15"/>
    </row>
    <row r="13" spans="1:10" x14ac:dyDescent="0.15">
      <c r="A13" s="16"/>
      <c r="B13" s="20">
        <f t="shared" ca="1" si="1"/>
        <v>4</v>
      </c>
      <c r="C13" s="13"/>
      <c r="D13" s="17"/>
      <c r="E13" s="17"/>
      <c r="F13" s="17"/>
      <c r="G13" s="17"/>
      <c r="H13" s="17"/>
      <c r="I13" s="15"/>
    </row>
    <row r="14" spans="1:10" x14ac:dyDescent="0.15">
      <c r="A14" s="16"/>
      <c r="B14" s="20">
        <f t="shared" ca="1" si="1"/>
        <v>5</v>
      </c>
      <c r="C14" s="13"/>
      <c r="D14" s="17"/>
      <c r="E14" s="17"/>
      <c r="F14" s="17"/>
      <c r="G14" s="17"/>
      <c r="H14" s="17"/>
      <c r="I14" s="15"/>
    </row>
    <row r="15" spans="1:10" x14ac:dyDescent="0.15">
      <c r="A15" s="16"/>
      <c r="B15" s="20">
        <f t="shared" ca="1" si="1"/>
        <v>6</v>
      </c>
      <c r="C15" s="13"/>
      <c r="D15" s="17"/>
      <c r="E15" s="17"/>
      <c r="F15" s="17"/>
      <c r="G15" s="17"/>
      <c r="H15" s="17"/>
      <c r="I15" s="15"/>
    </row>
    <row r="16" spans="1:10" x14ac:dyDescent="0.15">
      <c r="A16" s="16"/>
      <c r="B16" s="20">
        <f t="shared" ca="1" si="1"/>
        <v>7</v>
      </c>
      <c r="C16" s="13"/>
      <c r="D16" s="17"/>
      <c r="E16" s="17"/>
      <c r="F16" s="17"/>
      <c r="G16" s="17"/>
      <c r="H16" s="17"/>
      <c r="I16" s="15"/>
    </row>
    <row r="17" spans="1:9" x14ac:dyDescent="0.15">
      <c r="A17" s="16"/>
      <c r="B17" s="20">
        <f t="shared" ca="1" si="1"/>
        <v>8</v>
      </c>
      <c r="C17" s="13"/>
      <c r="D17" s="17"/>
      <c r="E17" s="17"/>
      <c r="F17" s="17"/>
      <c r="G17" s="17"/>
      <c r="H17" s="17"/>
      <c r="I17" s="15"/>
    </row>
    <row r="18" spans="1:9" x14ac:dyDescent="0.15">
      <c r="A18" s="16"/>
      <c r="B18" s="20">
        <f t="shared" ca="1" si="1"/>
        <v>9</v>
      </c>
      <c r="C18" s="13"/>
      <c r="D18" s="17"/>
      <c r="E18" s="17"/>
      <c r="F18" s="17"/>
      <c r="G18" s="17"/>
      <c r="H18" s="17"/>
      <c r="I18" s="15"/>
    </row>
    <row r="19" spans="1:9" x14ac:dyDescent="0.15">
      <c r="A19" s="18"/>
      <c r="B19" s="22">
        <f t="shared" ca="1" si="1"/>
        <v>10</v>
      </c>
      <c r="C19" s="13"/>
      <c r="D19" s="17"/>
      <c r="E19" s="17"/>
      <c r="F19" s="17"/>
      <c r="G19" s="17"/>
      <c r="H19" s="17"/>
      <c r="I19" s="15"/>
    </row>
    <row r="21" spans="1:9" x14ac:dyDescent="0.15">
      <c r="B21" s="31"/>
    </row>
  </sheetData>
  <mergeCells count="5">
    <mergeCell ref="A1:B1"/>
    <mergeCell ref="A2:B3"/>
    <mergeCell ref="C2:C3"/>
    <mergeCell ref="A5:I5"/>
    <mergeCell ref="A6:I6"/>
  </mergeCells>
  <phoneticPr fontId="2"/>
  <conditionalFormatting sqref="A11:B19">
    <cfRule type="expression" dxfId="130" priority="43">
      <formula>A11&lt;&gt;""</formula>
    </cfRule>
  </conditionalFormatting>
  <conditionalFormatting sqref="B11:B19">
    <cfRule type="expression" dxfId="129" priority="42">
      <formula>B11&lt;&gt;""</formula>
    </cfRule>
  </conditionalFormatting>
  <conditionalFormatting sqref="B11">
    <cfRule type="expression" dxfId="128" priority="33">
      <formula>B11&lt;&gt;""</formula>
    </cfRule>
  </conditionalFormatting>
  <conditionalFormatting sqref="B12">
    <cfRule type="expression" dxfId="127" priority="32">
      <formula>B12&lt;&gt;""</formula>
    </cfRule>
  </conditionalFormatting>
  <conditionalFormatting sqref="B12">
    <cfRule type="expression" dxfId="126" priority="31">
      <formula>B12&lt;&gt;""</formula>
    </cfRule>
  </conditionalFormatting>
  <conditionalFormatting sqref="B12">
    <cfRule type="expression" dxfId="125" priority="30">
      <formula>B12&lt;&gt;""</formula>
    </cfRule>
  </conditionalFormatting>
  <conditionalFormatting sqref="B13">
    <cfRule type="expression" dxfId="124" priority="29">
      <formula>B13&lt;&gt;""</formula>
    </cfRule>
  </conditionalFormatting>
  <conditionalFormatting sqref="B13">
    <cfRule type="expression" dxfId="123" priority="28">
      <formula>B13&lt;&gt;""</formula>
    </cfRule>
  </conditionalFormatting>
  <conditionalFormatting sqref="B11">
    <cfRule type="expression" dxfId="122" priority="35">
      <formula>B11&lt;&gt;""</formula>
    </cfRule>
  </conditionalFormatting>
  <conditionalFormatting sqref="B11">
    <cfRule type="expression" dxfId="121" priority="34">
      <formula>B11&lt;&gt;""</formula>
    </cfRule>
  </conditionalFormatting>
  <conditionalFormatting sqref="B13">
    <cfRule type="expression" dxfId="120" priority="27">
      <formula>B13&lt;&gt;""</formula>
    </cfRule>
  </conditionalFormatting>
  <conditionalFormatting sqref="B14">
    <cfRule type="expression" dxfId="119" priority="26">
      <formula>B14&lt;&gt;""</formula>
    </cfRule>
  </conditionalFormatting>
  <conditionalFormatting sqref="B14">
    <cfRule type="expression" dxfId="118" priority="25">
      <formula>B14&lt;&gt;""</formula>
    </cfRule>
  </conditionalFormatting>
  <conditionalFormatting sqref="B14">
    <cfRule type="expression" dxfId="117" priority="24">
      <formula>B14&lt;&gt;""</formula>
    </cfRule>
  </conditionalFormatting>
  <conditionalFormatting sqref="B15">
    <cfRule type="expression" dxfId="116" priority="23">
      <formula>B15&lt;&gt;""</formula>
    </cfRule>
  </conditionalFormatting>
  <conditionalFormatting sqref="B15">
    <cfRule type="expression" dxfId="115" priority="22">
      <formula>B15&lt;&gt;""</formula>
    </cfRule>
  </conditionalFormatting>
  <conditionalFormatting sqref="B15">
    <cfRule type="expression" dxfId="114" priority="21">
      <formula>B15&lt;&gt;""</formula>
    </cfRule>
  </conditionalFormatting>
  <conditionalFormatting sqref="B16">
    <cfRule type="expression" dxfId="113" priority="20">
      <formula>B16&lt;&gt;""</formula>
    </cfRule>
  </conditionalFormatting>
  <conditionalFormatting sqref="B16">
    <cfRule type="expression" dxfId="112" priority="19">
      <formula>B16&lt;&gt;""</formula>
    </cfRule>
  </conditionalFormatting>
  <conditionalFormatting sqref="B16">
    <cfRule type="expression" dxfId="111" priority="18">
      <formula>B16&lt;&gt;""</formula>
    </cfRule>
  </conditionalFormatting>
  <conditionalFormatting sqref="B17">
    <cfRule type="expression" dxfId="110" priority="17">
      <formula>B17&lt;&gt;""</formula>
    </cfRule>
  </conditionalFormatting>
  <conditionalFormatting sqref="B17">
    <cfRule type="expression" dxfId="109" priority="16">
      <formula>B17&lt;&gt;""</formula>
    </cfRule>
  </conditionalFormatting>
  <conditionalFormatting sqref="B17">
    <cfRule type="expression" dxfId="108" priority="15">
      <formula>B17&lt;&gt;""</formula>
    </cfRule>
  </conditionalFormatting>
  <conditionalFormatting sqref="B18">
    <cfRule type="expression" dxfId="107" priority="14">
      <formula>B18&lt;&gt;""</formula>
    </cfRule>
  </conditionalFormatting>
  <conditionalFormatting sqref="B18">
    <cfRule type="expression" dxfId="106" priority="13">
      <formula>B18&lt;&gt;""</formula>
    </cfRule>
  </conditionalFormatting>
  <conditionalFormatting sqref="B18">
    <cfRule type="expression" dxfId="105" priority="12">
      <formula>B18&lt;&gt;""</formula>
    </cfRule>
  </conditionalFormatting>
  <conditionalFormatting sqref="B19">
    <cfRule type="expression" dxfId="104" priority="11">
      <formula>B19&lt;&gt;""</formula>
    </cfRule>
  </conditionalFormatting>
  <conditionalFormatting sqref="B19">
    <cfRule type="expression" dxfId="103" priority="10">
      <formula>B19&lt;&gt;""</formula>
    </cfRule>
  </conditionalFormatting>
  <conditionalFormatting sqref="B19">
    <cfRule type="expression" dxfId="102" priority="9">
      <formula>B19&lt;&gt;""</formula>
    </cfRule>
  </conditionalFormatting>
  <conditionalFormatting sqref="B9:B10">
    <cfRule type="expression" dxfId="101" priority="8">
      <formula>B9&lt;&gt;""</formula>
    </cfRule>
  </conditionalFormatting>
  <conditionalFormatting sqref="B9:B10">
    <cfRule type="expression" dxfId="100" priority="7">
      <formula>B9&lt;&gt;""</formula>
    </cfRule>
  </conditionalFormatting>
  <conditionalFormatting sqref="B9">
    <cfRule type="expression" dxfId="99" priority="6">
      <formula>B9&lt;&gt;""</formula>
    </cfRule>
  </conditionalFormatting>
  <conditionalFormatting sqref="B9">
    <cfRule type="expression" dxfId="98" priority="5">
      <formula>B9&lt;&gt;""</formula>
    </cfRule>
  </conditionalFormatting>
  <conditionalFormatting sqref="B9">
    <cfRule type="expression" dxfId="97" priority="4">
      <formula>B9&lt;&gt;""</formula>
    </cfRule>
  </conditionalFormatting>
  <conditionalFormatting sqref="B10">
    <cfRule type="expression" dxfId="96" priority="3">
      <formula>B10&lt;&gt;""</formula>
    </cfRule>
  </conditionalFormatting>
  <conditionalFormatting sqref="B10">
    <cfRule type="expression" dxfId="95" priority="2">
      <formula>B10&lt;&gt;""</formula>
    </cfRule>
  </conditionalFormatting>
  <conditionalFormatting sqref="B10">
    <cfRule type="expression" dxfId="94" priority="1">
      <formula>B10&lt;&gt;""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2" t="s">
        <v>6</v>
      </c>
      <c r="B1" s="53"/>
      <c r="C1" s="6" t="s">
        <v>7</v>
      </c>
      <c r="D1" s="6" t="s">
        <v>8</v>
      </c>
      <c r="E1" s="6" t="s">
        <v>9</v>
      </c>
      <c r="F1" s="6" t="s">
        <v>10</v>
      </c>
      <c r="G1" s="6" t="s">
        <v>11</v>
      </c>
      <c r="H1" s="7" t="s">
        <v>12</v>
      </c>
    </row>
    <row r="2" spans="1:10" x14ac:dyDescent="0.15">
      <c r="A2" s="54" t="s">
        <v>20</v>
      </c>
      <c r="B2" s="55"/>
      <c r="C2" s="58">
        <f>COUNTA($D$9:$D$65504)</f>
        <v>4</v>
      </c>
      <c r="D2" s="21" t="str">
        <f>大中項目!B1</f>
        <v>SPSM</v>
      </c>
      <c r="E2" s="19" t="str">
        <f>大中項目!$A$5</f>
        <v>SPSM01</v>
      </c>
      <c r="F2" s="9" t="s">
        <v>25</v>
      </c>
      <c r="G2" s="9"/>
      <c r="H2" s="8"/>
    </row>
    <row r="3" spans="1:10" x14ac:dyDescent="0.15">
      <c r="A3" s="56"/>
      <c r="B3" s="57"/>
      <c r="C3" s="59"/>
      <c r="D3" s="21" t="str">
        <f>大中項目!B2</f>
        <v>認証</v>
      </c>
      <c r="E3" s="29" t="str">
        <f>大中項目!$B$8</f>
        <v>セッションのライフサイクル制御</v>
      </c>
      <c r="F3" s="9">
        <v>42306</v>
      </c>
      <c r="G3" s="9"/>
      <c r="H3" s="9"/>
    </row>
    <row r="4" spans="1:10" x14ac:dyDescent="0.15">
      <c r="A4" s="10"/>
      <c r="B4" s="10"/>
      <c r="C4" s="10"/>
      <c r="D4" s="10"/>
      <c r="E4" s="10"/>
      <c r="F4" s="10"/>
      <c r="G4" s="10"/>
      <c r="H4" s="10"/>
      <c r="I4" s="10"/>
    </row>
    <row r="5" spans="1:10" x14ac:dyDescent="0.15">
      <c r="A5" s="60" t="s">
        <v>13</v>
      </c>
      <c r="B5" s="61"/>
      <c r="C5" s="61"/>
      <c r="D5" s="61"/>
      <c r="E5" s="61"/>
      <c r="F5" s="61"/>
      <c r="G5" s="61"/>
      <c r="H5" s="61"/>
      <c r="I5" s="62"/>
    </row>
    <row r="6" spans="1:10" ht="42" customHeight="1" x14ac:dyDescent="0.15">
      <c r="A6" s="63" t="s">
        <v>14</v>
      </c>
      <c r="B6" s="64"/>
      <c r="C6" s="64"/>
      <c r="D6" s="64"/>
      <c r="E6" s="64"/>
      <c r="F6" s="64"/>
      <c r="G6" s="64"/>
      <c r="H6" s="64"/>
      <c r="I6" s="65"/>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135" customHeight="1" x14ac:dyDescent="0.15">
      <c r="A9" s="12" t="str">
        <f>大中項目!$C$8</f>
        <v>SPSM0301</v>
      </c>
      <c r="B9" s="20">
        <f t="shared" ref="B9:B18" ca="1" si="0">IF(A9&lt;&gt;"",1,INDIRECT(ADDRESS(ROW(B9)-1,COLUMN(B9),4))+1)</f>
        <v>1</v>
      </c>
      <c r="C9" s="46" t="s">
        <v>26</v>
      </c>
      <c r="D9" s="48" t="s">
        <v>56</v>
      </c>
      <c r="E9" s="48" t="s">
        <v>59</v>
      </c>
      <c r="F9" s="49" t="s">
        <v>52</v>
      </c>
      <c r="G9" s="48"/>
      <c r="H9" s="48"/>
      <c r="I9" s="50"/>
      <c r="J9" t="s">
        <v>72</v>
      </c>
    </row>
    <row r="10" spans="1:10" ht="94.5" x14ac:dyDescent="0.15">
      <c r="A10" s="16"/>
      <c r="B10" s="20">
        <f t="shared" ca="1" si="0"/>
        <v>2</v>
      </c>
      <c r="C10" s="13" t="s">
        <v>26</v>
      </c>
      <c r="D10" s="17" t="s">
        <v>57</v>
      </c>
      <c r="E10" s="17" t="s">
        <v>59</v>
      </c>
      <c r="F10" s="32" t="s">
        <v>53</v>
      </c>
      <c r="G10" s="17"/>
      <c r="H10" s="17" t="s">
        <v>98</v>
      </c>
      <c r="I10" s="15" t="s">
        <v>78</v>
      </c>
      <c r="J10" s="38" t="s">
        <v>76</v>
      </c>
    </row>
    <row r="11" spans="1:10" ht="67.5" x14ac:dyDescent="0.15">
      <c r="A11" s="16"/>
      <c r="B11" s="20">
        <f t="shared" ca="1" si="0"/>
        <v>3</v>
      </c>
      <c r="C11" s="46" t="s">
        <v>26</v>
      </c>
      <c r="D11" s="48" t="s">
        <v>58</v>
      </c>
      <c r="E11" s="48" t="s">
        <v>59</v>
      </c>
      <c r="F11" s="49" t="s">
        <v>54</v>
      </c>
      <c r="G11" s="48"/>
      <c r="H11" s="48"/>
      <c r="I11" s="50"/>
      <c r="J11" t="s">
        <v>73</v>
      </c>
    </row>
    <row r="12" spans="1:10" ht="67.5" x14ac:dyDescent="0.15">
      <c r="A12" s="16"/>
      <c r="B12" s="20">
        <f t="shared" ca="1" si="0"/>
        <v>4</v>
      </c>
      <c r="C12" s="13" t="s">
        <v>26</v>
      </c>
      <c r="D12" s="17" t="s">
        <v>82</v>
      </c>
      <c r="E12" s="17" t="s">
        <v>80</v>
      </c>
      <c r="F12" s="32" t="s">
        <v>55</v>
      </c>
      <c r="G12" s="17"/>
      <c r="H12" s="17" t="s">
        <v>81</v>
      </c>
      <c r="I12" s="15" t="s">
        <v>78</v>
      </c>
      <c r="J12" s="38" t="s">
        <v>77</v>
      </c>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8"/>
      <c r="B18" s="22">
        <f t="shared" ca="1" si="0"/>
        <v>10</v>
      </c>
      <c r="C18" s="13"/>
      <c r="D18" s="17"/>
      <c r="E18" s="17"/>
      <c r="F18" s="17"/>
      <c r="G18" s="17"/>
      <c r="H18" s="17"/>
      <c r="I18" s="15"/>
    </row>
    <row r="20" spans="1:9" x14ac:dyDescent="0.15">
      <c r="B20" s="31"/>
    </row>
  </sheetData>
  <mergeCells count="5">
    <mergeCell ref="A1:B1"/>
    <mergeCell ref="A2:B3"/>
    <mergeCell ref="C2:C3"/>
    <mergeCell ref="A5:I5"/>
    <mergeCell ref="A6:I6"/>
  </mergeCells>
  <phoneticPr fontId="2"/>
  <conditionalFormatting sqref="A10:B18 B9:B18">
    <cfRule type="expression" dxfId="93" priority="35">
      <formula>A9&lt;&gt;""</formula>
    </cfRule>
  </conditionalFormatting>
  <conditionalFormatting sqref="B9">
    <cfRule type="expression" dxfId="92" priority="33">
      <formula>B9&lt;&gt;""</formula>
    </cfRule>
  </conditionalFormatting>
  <conditionalFormatting sqref="B9">
    <cfRule type="expression" dxfId="91" priority="32">
      <formula>B9&lt;&gt;""</formula>
    </cfRule>
  </conditionalFormatting>
  <conditionalFormatting sqref="B9">
    <cfRule type="expression" dxfId="90" priority="31">
      <formula>B9&lt;&gt;""</formula>
    </cfRule>
  </conditionalFormatting>
  <conditionalFormatting sqref="B10">
    <cfRule type="expression" dxfId="89" priority="30">
      <formula>B10&lt;&gt;""</formula>
    </cfRule>
  </conditionalFormatting>
  <conditionalFormatting sqref="B10">
    <cfRule type="expression" dxfId="88" priority="29">
      <formula>B10&lt;&gt;""</formula>
    </cfRule>
  </conditionalFormatting>
  <conditionalFormatting sqref="B10">
    <cfRule type="expression" dxfId="87" priority="28">
      <formula>B10&lt;&gt;""</formula>
    </cfRule>
  </conditionalFormatting>
  <conditionalFormatting sqref="B11">
    <cfRule type="expression" dxfId="86" priority="27">
      <formula>B11&lt;&gt;""</formula>
    </cfRule>
  </conditionalFormatting>
  <conditionalFormatting sqref="B11">
    <cfRule type="expression" dxfId="85" priority="26">
      <formula>B11&lt;&gt;""</formula>
    </cfRule>
  </conditionalFormatting>
  <conditionalFormatting sqref="B11">
    <cfRule type="expression" dxfId="84" priority="25">
      <formula>B11&lt;&gt;""</formula>
    </cfRule>
  </conditionalFormatting>
  <conditionalFormatting sqref="B12">
    <cfRule type="expression" dxfId="83" priority="24">
      <formula>B12&lt;&gt;""</formula>
    </cfRule>
  </conditionalFormatting>
  <conditionalFormatting sqref="B12">
    <cfRule type="expression" dxfId="82" priority="23">
      <formula>B12&lt;&gt;""</formula>
    </cfRule>
  </conditionalFormatting>
  <conditionalFormatting sqref="B12">
    <cfRule type="expression" dxfId="81" priority="22">
      <formula>B12&lt;&gt;""</formula>
    </cfRule>
  </conditionalFormatting>
  <conditionalFormatting sqref="B13">
    <cfRule type="expression" dxfId="80" priority="18">
      <formula>B13&lt;&gt;""</formula>
    </cfRule>
  </conditionalFormatting>
  <conditionalFormatting sqref="B13">
    <cfRule type="expression" dxfId="79" priority="17">
      <formula>B13&lt;&gt;""</formula>
    </cfRule>
  </conditionalFormatting>
  <conditionalFormatting sqref="B13">
    <cfRule type="expression" dxfId="78" priority="16">
      <formula>B13&lt;&gt;""</formula>
    </cfRule>
  </conditionalFormatting>
  <conditionalFormatting sqref="B14">
    <cfRule type="expression" dxfId="77" priority="15">
      <formula>B14&lt;&gt;""</formula>
    </cfRule>
  </conditionalFormatting>
  <conditionalFormatting sqref="B14">
    <cfRule type="expression" dxfId="76" priority="14">
      <formula>B14&lt;&gt;""</formula>
    </cfRule>
  </conditionalFormatting>
  <conditionalFormatting sqref="B14">
    <cfRule type="expression" dxfId="75" priority="13">
      <formula>B14&lt;&gt;""</formula>
    </cfRule>
  </conditionalFormatting>
  <conditionalFormatting sqref="B15">
    <cfRule type="expression" dxfId="74" priority="12">
      <formula>B15&lt;&gt;""</formula>
    </cfRule>
  </conditionalFormatting>
  <conditionalFormatting sqref="B15">
    <cfRule type="expression" dxfId="73" priority="11">
      <formula>B15&lt;&gt;""</formula>
    </cfRule>
  </conditionalFormatting>
  <conditionalFormatting sqref="B15">
    <cfRule type="expression" dxfId="72" priority="10">
      <formula>B15&lt;&gt;""</formula>
    </cfRule>
  </conditionalFormatting>
  <conditionalFormatting sqref="B16">
    <cfRule type="expression" dxfId="71" priority="9">
      <formula>B16&lt;&gt;""</formula>
    </cfRule>
  </conditionalFormatting>
  <conditionalFormatting sqref="B16">
    <cfRule type="expression" dxfId="70" priority="8">
      <formula>B16&lt;&gt;""</formula>
    </cfRule>
  </conditionalFormatting>
  <conditionalFormatting sqref="B16">
    <cfRule type="expression" dxfId="69" priority="7">
      <formula>B16&lt;&gt;""</formula>
    </cfRule>
  </conditionalFormatting>
  <conditionalFormatting sqref="B17">
    <cfRule type="expression" dxfId="68" priority="6">
      <formula>B17&lt;&gt;""</formula>
    </cfRule>
  </conditionalFormatting>
  <conditionalFormatting sqref="B17">
    <cfRule type="expression" dxfId="67" priority="5">
      <formula>B17&lt;&gt;""</formula>
    </cfRule>
  </conditionalFormatting>
  <conditionalFormatting sqref="B17">
    <cfRule type="expression" dxfId="66" priority="4">
      <formula>B17&lt;&gt;""</formula>
    </cfRule>
  </conditionalFormatting>
  <conditionalFormatting sqref="B18">
    <cfRule type="expression" dxfId="65" priority="3">
      <formula>B18&lt;&gt;""</formula>
    </cfRule>
  </conditionalFormatting>
  <conditionalFormatting sqref="B18">
    <cfRule type="expression" dxfId="64" priority="2">
      <formula>B18&lt;&gt;""</formula>
    </cfRule>
  </conditionalFormatting>
  <conditionalFormatting sqref="B18">
    <cfRule type="expression" dxfId="63" priority="1">
      <formula>B18&lt;&gt;""</formula>
    </cfRule>
  </conditionalFormatting>
  <dataValidations count="2">
    <dataValidation type="list" allowBlank="1" showInputMessage="1" showErrorMessage="1" sqref="I9:I18">
      <formula1>"Selenium:○,Seleniumu:△,Selenium:×,JUnit:○,JUnit:△,Junit:×,手動実行,机上"</formula1>
    </dataValidation>
    <dataValidation type="list" allowBlank="1" showInputMessage="1" showErrorMessage="1" sqref="C9:C18">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zoomScale="85" zoomScaleNormal="85" workbookViewId="0">
      <pane ySplit="8" topLeftCell="A9" activePane="bottomLeft" state="frozen"/>
      <selection pane="bottomLeft" activeCell="A10" sqref="A10"/>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1" ht="27" x14ac:dyDescent="0.15">
      <c r="A1" s="52" t="s">
        <v>6</v>
      </c>
      <c r="B1" s="53"/>
      <c r="C1" s="6" t="s">
        <v>7</v>
      </c>
      <c r="D1" s="6" t="s">
        <v>8</v>
      </c>
      <c r="E1" s="6" t="s">
        <v>9</v>
      </c>
      <c r="F1" s="6" t="s">
        <v>10</v>
      </c>
      <c r="G1" s="6" t="s">
        <v>11</v>
      </c>
      <c r="H1" s="7" t="s">
        <v>12</v>
      </c>
    </row>
    <row r="2" spans="1:11" x14ac:dyDescent="0.15">
      <c r="A2" s="54" t="s">
        <v>20</v>
      </c>
      <c r="B2" s="55"/>
      <c r="C2" s="58">
        <f>COUNTA($D$10:$D$65515)</f>
        <v>3</v>
      </c>
      <c r="D2" s="21" t="str">
        <f>大中項目!B1</f>
        <v>SPSM</v>
      </c>
      <c r="E2" s="19" t="str">
        <f>大中項目!$A$5</f>
        <v>SPSM01</v>
      </c>
      <c r="F2" s="9" t="s">
        <v>25</v>
      </c>
      <c r="G2" s="9"/>
      <c r="H2" s="8"/>
    </row>
    <row r="3" spans="1:11" x14ac:dyDescent="0.15">
      <c r="A3" s="56"/>
      <c r="B3" s="57"/>
      <c r="C3" s="59"/>
      <c r="D3" s="21" t="str">
        <f>大中項目!B2</f>
        <v>認証</v>
      </c>
      <c r="E3" s="29" t="str">
        <f>大中項目!$B$10</f>
        <v>セッションタイムアウトの制御</v>
      </c>
      <c r="F3" s="9">
        <v>42306</v>
      </c>
      <c r="G3" s="9"/>
      <c r="H3" s="9"/>
    </row>
    <row r="4" spans="1:11" x14ac:dyDescent="0.15">
      <c r="A4" s="10"/>
      <c r="B4" s="10"/>
      <c r="C4" s="10"/>
      <c r="D4" s="10"/>
      <c r="E4" s="10"/>
      <c r="F4" s="10"/>
      <c r="G4" s="10"/>
      <c r="H4" s="10"/>
      <c r="I4" s="10"/>
    </row>
    <row r="5" spans="1:11" x14ac:dyDescent="0.15">
      <c r="A5" s="60" t="s">
        <v>13</v>
      </c>
      <c r="B5" s="61"/>
      <c r="C5" s="61"/>
      <c r="D5" s="61"/>
      <c r="E5" s="61"/>
      <c r="F5" s="61"/>
      <c r="G5" s="61"/>
      <c r="H5" s="61"/>
      <c r="I5" s="62"/>
    </row>
    <row r="6" spans="1:11" ht="138" customHeight="1" x14ac:dyDescent="0.15">
      <c r="A6" s="66" t="s">
        <v>99</v>
      </c>
      <c r="B6" s="64"/>
      <c r="C6" s="64"/>
      <c r="D6" s="64"/>
      <c r="E6" s="64"/>
      <c r="F6" s="64"/>
      <c r="G6" s="64"/>
      <c r="H6" s="64"/>
      <c r="I6" s="65"/>
    </row>
    <row r="7" spans="1:11" x14ac:dyDescent="0.15">
      <c r="A7" s="11"/>
      <c r="B7" s="11"/>
      <c r="C7" s="11"/>
      <c r="D7" s="11"/>
      <c r="E7" s="11"/>
      <c r="F7" s="11"/>
      <c r="G7" s="11"/>
      <c r="H7" s="11"/>
      <c r="I7" s="11"/>
    </row>
    <row r="8" spans="1:11" ht="27" x14ac:dyDescent="0.15">
      <c r="A8" s="6" t="s">
        <v>4</v>
      </c>
      <c r="B8" s="7" t="s">
        <v>21</v>
      </c>
      <c r="C8" s="6" t="s">
        <v>15</v>
      </c>
      <c r="D8" s="6" t="s">
        <v>16</v>
      </c>
      <c r="E8" s="6" t="s">
        <v>17</v>
      </c>
      <c r="F8" s="7" t="s">
        <v>22</v>
      </c>
      <c r="G8" s="7" t="s">
        <v>23</v>
      </c>
      <c r="H8" s="6" t="s">
        <v>18</v>
      </c>
      <c r="I8" s="6" t="s">
        <v>19</v>
      </c>
    </row>
    <row r="9" spans="1:11" ht="67.5" x14ac:dyDescent="0.15">
      <c r="A9" s="12" t="str">
        <f>大中項目!$C$10</f>
        <v>SPSM0401</v>
      </c>
      <c r="B9" s="20">
        <f t="shared" ref="B9" ca="1" si="0">IF(A9&lt;&gt;"",1,INDIRECT(ADDRESS(ROW(B9)-1,COLUMN(B9),4))+1)</f>
        <v>1</v>
      </c>
      <c r="C9" s="46" t="s">
        <v>26</v>
      </c>
      <c r="D9" s="48" t="s">
        <v>60</v>
      </c>
      <c r="E9" s="48"/>
      <c r="F9" s="48" t="s">
        <v>62</v>
      </c>
      <c r="G9" s="48"/>
      <c r="H9" s="48"/>
      <c r="I9" s="50" t="s">
        <v>70</v>
      </c>
      <c r="J9" t="s">
        <v>61</v>
      </c>
    </row>
    <row r="10" spans="1:11" ht="171.75" customHeight="1" x14ac:dyDescent="0.15">
      <c r="A10" s="12" t="str">
        <f>大中項目!$C$11</f>
        <v>SPSM0402</v>
      </c>
      <c r="B10" s="20">
        <f t="shared" ref="B10:B18" ca="1" si="1">IF(A10&lt;&gt;"",1,INDIRECT(ADDRESS(ROW(B10)-1,COLUMN(B10),4))+1)</f>
        <v>1</v>
      </c>
      <c r="C10" s="46" t="s">
        <v>26</v>
      </c>
      <c r="D10" s="48" t="s">
        <v>64</v>
      </c>
      <c r="E10" s="48" t="s">
        <v>65</v>
      </c>
      <c r="F10" s="48" t="s">
        <v>74</v>
      </c>
      <c r="G10" s="48"/>
      <c r="H10" s="48" t="s">
        <v>66</v>
      </c>
      <c r="I10" s="50"/>
      <c r="J10" s="44" t="s">
        <v>89</v>
      </c>
      <c r="K10" s="45"/>
    </row>
    <row r="11" spans="1:11" ht="175.5" customHeight="1" x14ac:dyDescent="0.15">
      <c r="A11" s="12" t="str">
        <f>大中項目!$C$12</f>
        <v>SPSM0403</v>
      </c>
      <c r="B11" s="20">
        <f t="shared" ca="1" si="1"/>
        <v>1</v>
      </c>
      <c r="C11" s="13" t="s">
        <v>26</v>
      </c>
      <c r="D11" s="35" t="s">
        <v>67</v>
      </c>
      <c r="E11" s="17" t="s">
        <v>90</v>
      </c>
      <c r="F11" s="67" t="s">
        <v>75</v>
      </c>
      <c r="G11" s="17"/>
      <c r="H11" s="17" t="s">
        <v>92</v>
      </c>
      <c r="I11" s="15"/>
    </row>
    <row r="12" spans="1:11" ht="94.5" customHeight="1" x14ac:dyDescent="0.15">
      <c r="A12" s="16"/>
      <c r="B12" s="20">
        <f t="shared" ca="1" si="1"/>
        <v>2</v>
      </c>
      <c r="C12" s="13" t="s">
        <v>26</v>
      </c>
      <c r="D12" s="51" t="s">
        <v>67</v>
      </c>
      <c r="E12" s="36" t="s">
        <v>91</v>
      </c>
      <c r="F12" s="68"/>
      <c r="G12" s="36"/>
      <c r="H12" s="36" t="s">
        <v>103</v>
      </c>
      <c r="I12" s="40"/>
    </row>
    <row r="13" spans="1:11" x14ac:dyDescent="0.15">
      <c r="A13" s="16"/>
      <c r="B13" s="20">
        <f t="shared" ca="1" si="1"/>
        <v>3</v>
      </c>
      <c r="C13" s="13"/>
      <c r="D13" s="17"/>
      <c r="E13" s="17"/>
      <c r="F13" s="17"/>
      <c r="G13" s="17"/>
      <c r="H13" s="17"/>
      <c r="I13" s="15"/>
    </row>
    <row r="14" spans="1:11" x14ac:dyDescent="0.15">
      <c r="A14" s="16"/>
      <c r="B14" s="20">
        <f t="shared" ca="1" si="1"/>
        <v>4</v>
      </c>
      <c r="C14" s="13"/>
      <c r="D14" s="17"/>
      <c r="E14" s="17"/>
      <c r="F14" s="17"/>
      <c r="G14" s="17"/>
      <c r="H14" s="17"/>
      <c r="I14" s="15"/>
    </row>
    <row r="15" spans="1:11" x14ac:dyDescent="0.15">
      <c r="A15" s="16"/>
      <c r="B15" s="20">
        <f t="shared" ca="1" si="1"/>
        <v>5</v>
      </c>
      <c r="C15" s="13"/>
      <c r="D15" s="17"/>
      <c r="E15" s="17"/>
      <c r="F15" s="17"/>
      <c r="G15" s="17"/>
      <c r="H15" s="17"/>
      <c r="I15" s="15"/>
    </row>
    <row r="16" spans="1:11" x14ac:dyDescent="0.15">
      <c r="A16" s="16"/>
      <c r="B16" s="20">
        <f t="shared" ca="1" si="1"/>
        <v>6</v>
      </c>
      <c r="C16" s="13"/>
      <c r="D16" s="17"/>
      <c r="E16" s="17"/>
      <c r="F16" s="17"/>
      <c r="G16" s="17"/>
      <c r="H16" s="17"/>
      <c r="I16" s="15"/>
    </row>
    <row r="17" spans="1:9" x14ac:dyDescent="0.15">
      <c r="A17" s="16"/>
      <c r="B17" s="20">
        <f t="shared" ca="1" si="1"/>
        <v>7</v>
      </c>
      <c r="C17" s="13"/>
      <c r="D17" s="17"/>
      <c r="E17" s="17"/>
      <c r="F17" s="17"/>
      <c r="G17" s="17"/>
      <c r="H17" s="17"/>
      <c r="I17" s="15"/>
    </row>
    <row r="18" spans="1:9" x14ac:dyDescent="0.15">
      <c r="A18" s="18"/>
      <c r="B18" s="22">
        <f t="shared" ca="1" si="1"/>
        <v>8</v>
      </c>
      <c r="C18" s="13"/>
      <c r="D18" s="17"/>
      <c r="E18" s="17"/>
      <c r="F18" s="17"/>
      <c r="G18" s="17"/>
      <c r="H18" s="17"/>
      <c r="I18" s="15"/>
    </row>
    <row r="20" spans="1:9" x14ac:dyDescent="0.15">
      <c r="B20" s="31" t="s">
        <v>63</v>
      </c>
    </row>
    <row r="21" spans="1:9" x14ac:dyDescent="0.15">
      <c r="B21" s="31"/>
    </row>
    <row r="22" spans="1:9" x14ac:dyDescent="0.15">
      <c r="B22" s="31"/>
    </row>
    <row r="23" spans="1:9" x14ac:dyDescent="0.15">
      <c r="B23" s="31"/>
    </row>
    <row r="24" spans="1:9" x14ac:dyDescent="0.15">
      <c r="B24" s="31"/>
    </row>
    <row r="25" spans="1:9" x14ac:dyDescent="0.15">
      <c r="B25" s="31"/>
    </row>
    <row r="26" spans="1:9" x14ac:dyDescent="0.15">
      <c r="B26" s="31"/>
    </row>
    <row r="27" spans="1:9" x14ac:dyDescent="0.15">
      <c r="B27" s="31"/>
    </row>
    <row r="28" spans="1:9" x14ac:dyDescent="0.15">
      <c r="B28" s="31"/>
    </row>
    <row r="29" spans="1:9" x14ac:dyDescent="0.15">
      <c r="B29" s="31"/>
    </row>
    <row r="30" spans="1:9" x14ac:dyDescent="0.15">
      <c r="B30" s="31"/>
    </row>
    <row r="31" spans="1:9" x14ac:dyDescent="0.15">
      <c r="B31" s="31"/>
    </row>
  </sheetData>
  <mergeCells count="6">
    <mergeCell ref="F11:F12"/>
    <mergeCell ref="A1:B1"/>
    <mergeCell ref="A2:B3"/>
    <mergeCell ref="C2:C3"/>
    <mergeCell ref="A5:I5"/>
    <mergeCell ref="A6:I6"/>
  </mergeCells>
  <phoneticPr fontId="2"/>
  <conditionalFormatting sqref="A13:B18 B10:B18">
    <cfRule type="expression" dxfId="62" priority="45">
      <formula>A10&lt;&gt;""</formula>
    </cfRule>
  </conditionalFormatting>
  <conditionalFormatting sqref="B10">
    <cfRule type="expression" dxfId="61" priority="37">
      <formula>B10&lt;&gt;""</formula>
    </cfRule>
  </conditionalFormatting>
  <conditionalFormatting sqref="B10">
    <cfRule type="expression" dxfId="60" priority="36">
      <formula>B10&lt;&gt;""</formula>
    </cfRule>
  </conditionalFormatting>
  <conditionalFormatting sqref="B10">
    <cfRule type="expression" dxfId="59" priority="35">
      <formula>B10&lt;&gt;""</formula>
    </cfRule>
  </conditionalFormatting>
  <conditionalFormatting sqref="B11">
    <cfRule type="expression" dxfId="58" priority="34">
      <formula>B11&lt;&gt;""</formula>
    </cfRule>
  </conditionalFormatting>
  <conditionalFormatting sqref="B11">
    <cfRule type="expression" dxfId="57" priority="33">
      <formula>B11&lt;&gt;""</formula>
    </cfRule>
  </conditionalFormatting>
  <conditionalFormatting sqref="B11">
    <cfRule type="expression" dxfId="56" priority="32">
      <formula>B11&lt;&gt;""</formula>
    </cfRule>
  </conditionalFormatting>
  <conditionalFormatting sqref="B12">
    <cfRule type="expression" dxfId="55" priority="31">
      <formula>B12&lt;&gt;""</formula>
    </cfRule>
  </conditionalFormatting>
  <conditionalFormatting sqref="B12">
    <cfRule type="expression" dxfId="54" priority="30">
      <formula>B12&lt;&gt;""</formula>
    </cfRule>
  </conditionalFormatting>
  <conditionalFormatting sqref="B12">
    <cfRule type="expression" dxfId="53" priority="29">
      <formula>B12&lt;&gt;""</formula>
    </cfRule>
  </conditionalFormatting>
  <conditionalFormatting sqref="B13">
    <cfRule type="expression" dxfId="52" priority="28">
      <formula>B13&lt;&gt;""</formula>
    </cfRule>
  </conditionalFormatting>
  <conditionalFormatting sqref="B13">
    <cfRule type="expression" dxfId="51" priority="27">
      <formula>B13&lt;&gt;""</formula>
    </cfRule>
  </conditionalFormatting>
  <conditionalFormatting sqref="B13">
    <cfRule type="expression" dxfId="50" priority="26">
      <formula>B13&lt;&gt;""</formula>
    </cfRule>
  </conditionalFormatting>
  <conditionalFormatting sqref="B14">
    <cfRule type="expression" dxfId="49" priority="25">
      <formula>B14&lt;&gt;""</formula>
    </cfRule>
  </conditionalFormatting>
  <conditionalFormatting sqref="B14">
    <cfRule type="expression" dxfId="48" priority="24">
      <formula>B14&lt;&gt;""</formula>
    </cfRule>
  </conditionalFormatting>
  <conditionalFormatting sqref="B14">
    <cfRule type="expression" dxfId="47" priority="23">
      <formula>B14&lt;&gt;""</formula>
    </cfRule>
  </conditionalFormatting>
  <conditionalFormatting sqref="B15">
    <cfRule type="expression" dxfId="46" priority="22">
      <formula>B15&lt;&gt;""</formula>
    </cfRule>
  </conditionalFormatting>
  <conditionalFormatting sqref="B15">
    <cfRule type="expression" dxfId="45" priority="21">
      <formula>B15&lt;&gt;""</formula>
    </cfRule>
  </conditionalFormatting>
  <conditionalFormatting sqref="B15">
    <cfRule type="expression" dxfId="44" priority="20">
      <formula>B15&lt;&gt;""</formula>
    </cfRule>
  </conditionalFormatting>
  <conditionalFormatting sqref="B16">
    <cfRule type="expression" dxfId="43" priority="19">
      <formula>B16&lt;&gt;""</formula>
    </cfRule>
  </conditionalFormatting>
  <conditionalFormatting sqref="B16">
    <cfRule type="expression" dxfId="42" priority="18">
      <formula>B16&lt;&gt;""</formula>
    </cfRule>
  </conditionalFormatting>
  <conditionalFormatting sqref="B16">
    <cfRule type="expression" dxfId="41" priority="17">
      <formula>B16&lt;&gt;""</formula>
    </cfRule>
  </conditionalFormatting>
  <conditionalFormatting sqref="B17">
    <cfRule type="expression" dxfId="40" priority="16">
      <formula>B17&lt;&gt;""</formula>
    </cfRule>
  </conditionalFormatting>
  <conditionalFormatting sqref="B17">
    <cfRule type="expression" dxfId="39" priority="15">
      <formula>B17&lt;&gt;""</formula>
    </cfRule>
  </conditionalFormatting>
  <conditionalFormatting sqref="B17">
    <cfRule type="expression" dxfId="38" priority="14">
      <formula>B17&lt;&gt;""</formula>
    </cfRule>
  </conditionalFormatting>
  <conditionalFormatting sqref="B18">
    <cfRule type="expression" dxfId="37" priority="13">
      <formula>B18&lt;&gt;""</formula>
    </cfRule>
  </conditionalFormatting>
  <conditionalFormatting sqref="B18">
    <cfRule type="expression" dxfId="36" priority="12">
      <formula>B18&lt;&gt;""</formula>
    </cfRule>
  </conditionalFormatting>
  <conditionalFormatting sqref="B18">
    <cfRule type="expression" dxfId="35" priority="11">
      <formula>B18&lt;&gt;""</formula>
    </cfRule>
  </conditionalFormatting>
  <conditionalFormatting sqref="A12">
    <cfRule type="expression" dxfId="34" priority="10">
      <formula>A12&lt;&gt;""</formula>
    </cfRule>
  </conditionalFormatting>
  <conditionalFormatting sqref="B9">
    <cfRule type="expression" dxfId="33" priority="4">
      <formula>B9&lt;&gt;""</formula>
    </cfRule>
  </conditionalFormatting>
  <conditionalFormatting sqref="B9">
    <cfRule type="expression" dxfId="32" priority="3">
      <formula>B9&lt;&gt;""</formula>
    </cfRule>
  </conditionalFormatting>
  <conditionalFormatting sqref="B9">
    <cfRule type="expression" dxfId="31" priority="2">
      <formula>B9&lt;&gt;""</formula>
    </cfRule>
  </conditionalFormatting>
  <conditionalFormatting sqref="B9">
    <cfRule type="expression" dxfId="30" priority="1">
      <formula>B9&lt;&gt;""</formula>
    </cfRule>
  </conditionalFormatting>
  <conditionalFormatting sqref="B9">
    <cfRule type="expression" dxfId="29" priority="5">
      <formula>B9&lt;&gt;""</formula>
    </cfRule>
  </conditionalFormatting>
  <dataValidations count="2">
    <dataValidation type="list" allowBlank="1" showInputMessage="1" showErrorMessage="1" sqref="C9:C18">
      <formula1>"正常,クライアントエラー,サーバーエラー"</formula1>
    </dataValidation>
    <dataValidation type="list" allowBlank="1" showInputMessage="1" showErrorMessage="1" sqref="I9:I18">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1" ht="27" x14ac:dyDescent="0.15">
      <c r="A1" s="52" t="s">
        <v>6</v>
      </c>
      <c r="B1" s="53"/>
      <c r="C1" s="6" t="s">
        <v>7</v>
      </c>
      <c r="D1" s="6" t="s">
        <v>8</v>
      </c>
      <c r="E1" s="6" t="s">
        <v>9</v>
      </c>
      <c r="F1" s="6" t="s">
        <v>10</v>
      </c>
      <c r="G1" s="6" t="s">
        <v>11</v>
      </c>
      <c r="H1" s="7" t="s">
        <v>12</v>
      </c>
    </row>
    <row r="2" spans="1:11" x14ac:dyDescent="0.15">
      <c r="A2" s="54" t="s">
        <v>20</v>
      </c>
      <c r="B2" s="55"/>
      <c r="C2" s="58">
        <f>COUNTA($D$9:$D$65514)</f>
        <v>2</v>
      </c>
      <c r="D2" s="21" t="str">
        <f>大中項目!B1</f>
        <v>SPSM</v>
      </c>
      <c r="E2" s="19" t="str">
        <f>大中項目!$A$13</f>
        <v>SPSM05</v>
      </c>
      <c r="F2" s="9" t="s">
        <v>25</v>
      </c>
      <c r="G2" s="9"/>
      <c r="H2" s="8"/>
    </row>
    <row r="3" spans="1:11" x14ac:dyDescent="0.15">
      <c r="A3" s="56"/>
      <c r="B3" s="57"/>
      <c r="C3" s="59"/>
      <c r="D3" s="21" t="str">
        <f>大中項目!B2</f>
        <v>認証</v>
      </c>
      <c r="E3" s="29" t="str">
        <f>大中項目!$B$13</f>
        <v>多重ログインの制御</v>
      </c>
      <c r="F3" s="9">
        <v>42306</v>
      </c>
      <c r="G3" s="9"/>
      <c r="H3" s="9"/>
    </row>
    <row r="4" spans="1:11" x14ac:dyDescent="0.15">
      <c r="A4" s="10"/>
      <c r="B4" s="10"/>
      <c r="C4" s="10"/>
      <c r="D4" s="10"/>
      <c r="E4" s="10"/>
      <c r="F4" s="10"/>
      <c r="G4" s="10"/>
      <c r="H4" s="10"/>
      <c r="I4" s="10"/>
    </row>
    <row r="5" spans="1:11" x14ac:dyDescent="0.15">
      <c r="A5" s="60" t="s">
        <v>13</v>
      </c>
      <c r="B5" s="61"/>
      <c r="C5" s="61"/>
      <c r="D5" s="61"/>
      <c r="E5" s="61"/>
      <c r="F5" s="61"/>
      <c r="G5" s="61"/>
      <c r="H5" s="61"/>
      <c r="I5" s="62"/>
    </row>
    <row r="6" spans="1:11" ht="87" customHeight="1" x14ac:dyDescent="0.15">
      <c r="A6" s="66" t="s">
        <v>101</v>
      </c>
      <c r="B6" s="64"/>
      <c r="C6" s="64"/>
      <c r="D6" s="64"/>
      <c r="E6" s="64"/>
      <c r="F6" s="64"/>
      <c r="G6" s="64"/>
      <c r="H6" s="64"/>
      <c r="I6" s="65"/>
    </row>
    <row r="7" spans="1:11" x14ac:dyDescent="0.15">
      <c r="A7" s="11"/>
      <c r="B7" s="11"/>
      <c r="C7" s="11"/>
      <c r="D7" s="11"/>
      <c r="E7" s="11"/>
      <c r="F7" s="11"/>
      <c r="G7" s="11"/>
      <c r="H7" s="11"/>
      <c r="I7" s="11"/>
    </row>
    <row r="8" spans="1:11" ht="27" x14ac:dyDescent="0.15">
      <c r="A8" s="6" t="s">
        <v>4</v>
      </c>
      <c r="B8" s="7" t="s">
        <v>21</v>
      </c>
      <c r="C8" s="6" t="s">
        <v>15</v>
      </c>
      <c r="D8" s="6" t="s">
        <v>16</v>
      </c>
      <c r="E8" s="6" t="s">
        <v>17</v>
      </c>
      <c r="F8" s="7" t="s">
        <v>22</v>
      </c>
      <c r="G8" s="7" t="s">
        <v>23</v>
      </c>
      <c r="H8" s="6" t="s">
        <v>18</v>
      </c>
      <c r="I8" s="6" t="s">
        <v>19</v>
      </c>
    </row>
    <row r="9" spans="1:11" ht="226.5" customHeight="1" x14ac:dyDescent="0.15">
      <c r="A9" s="12" t="str">
        <f>大中項目!$C$13</f>
        <v>SPSM0501</v>
      </c>
      <c r="B9" s="20">
        <f t="shared" ref="B9:B17" ca="1" si="0">IF(A9&lt;&gt;"",1,INDIRECT(ADDRESS(ROW(B9)-1,COLUMN(B9),4))+1)</f>
        <v>1</v>
      </c>
      <c r="C9" s="13" t="s">
        <v>93</v>
      </c>
      <c r="D9" s="17" t="s">
        <v>94</v>
      </c>
      <c r="E9" s="17" t="s">
        <v>85</v>
      </c>
      <c r="F9" s="41" t="s">
        <v>96</v>
      </c>
      <c r="G9" s="17" t="s">
        <v>83</v>
      </c>
      <c r="H9" s="17" t="s">
        <v>84</v>
      </c>
      <c r="I9" s="15" t="s">
        <v>78</v>
      </c>
      <c r="J9" s="44"/>
      <c r="K9" s="45"/>
    </row>
    <row r="10" spans="1:11" ht="250.5" customHeight="1" x14ac:dyDescent="0.15">
      <c r="A10" s="16"/>
      <c r="B10" s="20">
        <f t="shared" ca="1" si="0"/>
        <v>2</v>
      </c>
      <c r="C10" s="13" t="s">
        <v>93</v>
      </c>
      <c r="D10" s="17" t="s">
        <v>95</v>
      </c>
      <c r="E10" s="17" t="s">
        <v>85</v>
      </c>
      <c r="F10" s="41" t="s">
        <v>100</v>
      </c>
      <c r="G10" s="17" t="s">
        <v>83</v>
      </c>
      <c r="H10" s="17" t="s">
        <v>97</v>
      </c>
      <c r="I10" s="15" t="s">
        <v>78</v>
      </c>
    </row>
    <row r="11" spans="1:11" ht="94.5" customHeight="1" x14ac:dyDescent="0.15">
      <c r="A11" s="16"/>
      <c r="B11" s="20">
        <f t="shared" ca="1" si="0"/>
        <v>3</v>
      </c>
      <c r="C11" s="13"/>
      <c r="D11" s="37"/>
      <c r="E11" s="36"/>
      <c r="F11" s="36"/>
      <c r="G11" s="36"/>
      <c r="H11" s="36"/>
      <c r="I11" s="40"/>
    </row>
    <row r="12" spans="1:11" x14ac:dyDescent="0.15">
      <c r="A12" s="16"/>
      <c r="B12" s="20">
        <f t="shared" ca="1" si="0"/>
        <v>4</v>
      </c>
      <c r="C12" s="13"/>
      <c r="D12" s="17"/>
      <c r="E12" s="17"/>
      <c r="F12" s="17"/>
      <c r="G12" s="17"/>
      <c r="H12" s="17"/>
      <c r="I12" s="15"/>
    </row>
    <row r="13" spans="1:11" x14ac:dyDescent="0.15">
      <c r="A13" s="16"/>
      <c r="B13" s="20">
        <f t="shared" ca="1" si="0"/>
        <v>5</v>
      </c>
      <c r="C13" s="13"/>
      <c r="D13" s="17"/>
      <c r="E13" s="17"/>
      <c r="F13" s="17"/>
      <c r="G13" s="17"/>
      <c r="H13" s="17"/>
      <c r="I13" s="15"/>
    </row>
    <row r="14" spans="1:11" x14ac:dyDescent="0.15">
      <c r="A14" s="16"/>
      <c r="B14" s="20">
        <f t="shared" ca="1" si="0"/>
        <v>6</v>
      </c>
      <c r="C14" s="13"/>
      <c r="D14" s="17"/>
      <c r="E14" s="17"/>
      <c r="F14" s="17"/>
      <c r="G14" s="17"/>
      <c r="H14" s="17"/>
      <c r="I14" s="15"/>
    </row>
    <row r="15" spans="1:11" x14ac:dyDescent="0.15">
      <c r="A15" s="16"/>
      <c r="B15" s="20">
        <f t="shared" ca="1" si="0"/>
        <v>7</v>
      </c>
      <c r="C15" s="13"/>
      <c r="D15" s="17"/>
      <c r="E15" s="17"/>
      <c r="F15" s="17"/>
      <c r="G15" s="17"/>
      <c r="H15" s="17"/>
      <c r="I15" s="15"/>
    </row>
    <row r="16" spans="1:11" x14ac:dyDescent="0.15">
      <c r="A16" s="16"/>
      <c r="B16" s="20">
        <f t="shared" ca="1" si="0"/>
        <v>8</v>
      </c>
      <c r="C16" s="13"/>
      <c r="D16" s="17"/>
      <c r="E16" s="17"/>
      <c r="F16" s="17"/>
      <c r="G16" s="17"/>
      <c r="H16" s="17"/>
      <c r="I16" s="15"/>
    </row>
    <row r="17" spans="1:9" x14ac:dyDescent="0.15">
      <c r="A17" s="18"/>
      <c r="B17" s="22">
        <f t="shared" ca="1" si="0"/>
        <v>9</v>
      </c>
      <c r="C17" s="13"/>
      <c r="D17" s="17"/>
      <c r="E17" s="17"/>
      <c r="F17" s="17"/>
      <c r="G17" s="17"/>
      <c r="H17" s="17"/>
      <c r="I17" s="15"/>
    </row>
    <row r="19" spans="1:9" x14ac:dyDescent="0.15">
      <c r="B19" s="31" t="s">
        <v>63</v>
      </c>
    </row>
    <row r="20" spans="1:9" x14ac:dyDescent="0.15">
      <c r="B20" s="31"/>
    </row>
    <row r="21" spans="1:9" x14ac:dyDescent="0.15">
      <c r="B21" s="31"/>
    </row>
    <row r="22" spans="1:9" x14ac:dyDescent="0.15">
      <c r="B22" s="31"/>
    </row>
    <row r="23" spans="1:9" x14ac:dyDescent="0.15">
      <c r="B23" s="31"/>
    </row>
    <row r="24" spans="1:9" x14ac:dyDescent="0.15">
      <c r="B24" s="31"/>
    </row>
    <row r="25" spans="1:9" x14ac:dyDescent="0.15">
      <c r="B25" s="31"/>
    </row>
    <row r="26" spans="1:9" x14ac:dyDescent="0.15">
      <c r="B26" s="31"/>
    </row>
    <row r="27" spans="1:9" x14ac:dyDescent="0.15">
      <c r="B27" s="31"/>
    </row>
    <row r="28" spans="1:9" x14ac:dyDescent="0.15">
      <c r="B28" s="31"/>
    </row>
    <row r="29" spans="1:9" x14ac:dyDescent="0.15">
      <c r="B29" s="31"/>
    </row>
    <row r="30" spans="1:9" x14ac:dyDescent="0.15">
      <c r="B30" s="31"/>
    </row>
  </sheetData>
  <mergeCells count="5">
    <mergeCell ref="A1:B1"/>
    <mergeCell ref="A2:B3"/>
    <mergeCell ref="C2:C3"/>
    <mergeCell ref="A5:I5"/>
    <mergeCell ref="A6:I6"/>
  </mergeCells>
  <phoneticPr fontId="2"/>
  <conditionalFormatting sqref="A10:B10 A12:B17 B9 B11">
    <cfRule type="expression" dxfId="28" priority="29">
      <formula>A9&lt;&gt;""</formula>
    </cfRule>
  </conditionalFormatting>
  <conditionalFormatting sqref="B9">
    <cfRule type="expression" dxfId="27" priority="28">
      <formula>B9&lt;&gt;""</formula>
    </cfRule>
  </conditionalFormatting>
  <conditionalFormatting sqref="B9">
    <cfRule type="expression" dxfId="26" priority="27">
      <formula>B9&lt;&gt;""</formula>
    </cfRule>
  </conditionalFormatting>
  <conditionalFormatting sqref="B9">
    <cfRule type="expression" dxfId="25" priority="26">
      <formula>B9&lt;&gt;""</formula>
    </cfRule>
  </conditionalFormatting>
  <conditionalFormatting sqref="B10">
    <cfRule type="expression" dxfId="24" priority="25">
      <formula>B10&lt;&gt;""</formula>
    </cfRule>
  </conditionalFormatting>
  <conditionalFormatting sqref="B10">
    <cfRule type="expression" dxfId="23" priority="24">
      <formula>B10&lt;&gt;""</formula>
    </cfRule>
  </conditionalFormatting>
  <conditionalFormatting sqref="B10">
    <cfRule type="expression" dxfId="22" priority="23">
      <formula>B10&lt;&gt;""</formula>
    </cfRule>
  </conditionalFormatting>
  <conditionalFormatting sqref="B11">
    <cfRule type="expression" dxfId="21" priority="22">
      <formula>B11&lt;&gt;""</formula>
    </cfRule>
  </conditionalFormatting>
  <conditionalFormatting sqref="B11">
    <cfRule type="expression" dxfId="20" priority="21">
      <formula>B11&lt;&gt;""</formula>
    </cfRule>
  </conditionalFormatting>
  <conditionalFormatting sqref="B11">
    <cfRule type="expression" dxfId="19" priority="20">
      <formula>B11&lt;&gt;""</formula>
    </cfRule>
  </conditionalFormatting>
  <conditionalFormatting sqref="B12">
    <cfRule type="expression" dxfId="18" priority="19">
      <formula>B12&lt;&gt;""</formula>
    </cfRule>
  </conditionalFormatting>
  <conditionalFormatting sqref="B12">
    <cfRule type="expression" dxfId="17" priority="18">
      <formula>B12&lt;&gt;""</formula>
    </cfRule>
  </conditionalFormatting>
  <conditionalFormatting sqref="B12">
    <cfRule type="expression" dxfId="16" priority="17">
      <formula>B12&lt;&gt;""</formula>
    </cfRule>
  </conditionalFormatting>
  <conditionalFormatting sqref="B13">
    <cfRule type="expression" dxfId="15" priority="16">
      <formula>B13&lt;&gt;""</formula>
    </cfRule>
  </conditionalFormatting>
  <conditionalFormatting sqref="B13">
    <cfRule type="expression" dxfId="14" priority="15">
      <formula>B13&lt;&gt;""</formula>
    </cfRule>
  </conditionalFormatting>
  <conditionalFormatting sqref="B13">
    <cfRule type="expression" dxfId="13" priority="14">
      <formula>B13&lt;&gt;""</formula>
    </cfRule>
  </conditionalFormatting>
  <conditionalFormatting sqref="B14">
    <cfRule type="expression" dxfId="12" priority="13">
      <formula>B14&lt;&gt;""</formula>
    </cfRule>
  </conditionalFormatting>
  <conditionalFormatting sqref="B14">
    <cfRule type="expression" dxfId="11" priority="12">
      <formula>B14&lt;&gt;""</formula>
    </cfRule>
  </conditionalFormatting>
  <conditionalFormatting sqref="B14">
    <cfRule type="expression" dxfId="10" priority="11">
      <formula>B14&lt;&gt;""</formula>
    </cfRule>
  </conditionalFormatting>
  <conditionalFormatting sqref="B15">
    <cfRule type="expression" dxfId="9" priority="10">
      <formula>B15&lt;&gt;""</formula>
    </cfRule>
  </conditionalFormatting>
  <conditionalFormatting sqref="B15">
    <cfRule type="expression" dxfId="8" priority="9">
      <formula>B15&lt;&gt;""</formula>
    </cfRule>
  </conditionalFormatting>
  <conditionalFormatting sqref="B15">
    <cfRule type="expression" dxfId="7" priority="8">
      <formula>B15&lt;&gt;""</formula>
    </cfRule>
  </conditionalFormatting>
  <conditionalFormatting sqref="B16">
    <cfRule type="expression" dxfId="6" priority="7">
      <formula>B16&lt;&gt;""</formula>
    </cfRule>
  </conditionalFormatting>
  <conditionalFormatting sqref="B16">
    <cfRule type="expression" dxfId="5" priority="6">
      <formula>B16&lt;&gt;""</formula>
    </cfRule>
  </conditionalFormatting>
  <conditionalFormatting sqref="B16">
    <cfRule type="expression" dxfId="4" priority="5">
      <formula>B16&lt;&gt;""</formula>
    </cfRule>
  </conditionalFormatting>
  <conditionalFormatting sqref="B17">
    <cfRule type="expression" dxfId="3" priority="4">
      <formula>B17&lt;&gt;""</formula>
    </cfRule>
  </conditionalFormatting>
  <conditionalFormatting sqref="B17">
    <cfRule type="expression" dxfId="2" priority="3">
      <formula>B17&lt;&gt;""</formula>
    </cfRule>
  </conditionalFormatting>
  <conditionalFormatting sqref="B17">
    <cfRule type="expression" dxfId="1" priority="2">
      <formula>B17&lt;&gt;""</formula>
    </cfRule>
  </conditionalFormatting>
  <conditionalFormatting sqref="A11">
    <cfRule type="expression" dxfId="0" priority="1">
      <formula>A11&lt;&gt;""</formula>
    </cfRule>
  </conditionalFormatting>
  <dataValidations count="2">
    <dataValidation type="list" allowBlank="1" showInputMessage="1" showErrorMessage="1" sqref="I9:I17">
      <formula1>"Selenium:○,Seleniumu:△,Selenium:×,JUnit:○,JUnit:△,Junit:×,手動実行,机上"</formula1>
    </dataValidation>
    <dataValidation type="list" allowBlank="1" showInputMessage="1" showErrorMessage="1" sqref="C9:C17">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大中項目</vt:lpstr>
      <vt:lpstr>SPSM01</vt:lpstr>
      <vt:lpstr>SPSM02</vt:lpstr>
      <vt:lpstr>SPSM03</vt:lpstr>
      <vt:lpstr>SPSM04</vt:lpstr>
      <vt:lpstr>SPSM05</vt:lpstr>
      <vt:lpstr>SPSM01!Print_Titles</vt:lpstr>
      <vt:lpstr>SPSM02!Print_Titles</vt:lpstr>
      <vt:lpstr>SPSM03!Print_Titles</vt:lpstr>
      <vt:lpstr>SPSM04!Print_Titles</vt:lpstr>
      <vt:lpstr>SPSM05!Print_Titles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柳川　麦</cp:lastModifiedBy>
  <cp:lastPrinted>2013-11-12T01:02:24Z</cp:lastPrinted>
  <dcterms:created xsi:type="dcterms:W3CDTF">2013-11-07T11:05:46Z</dcterms:created>
  <dcterms:modified xsi:type="dcterms:W3CDTF">2020-02-21T08:29:09Z</dcterms:modified>
</cp:coreProperties>
</file>