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6B8DFBA0-FB59-A14C-829A-9B653362B80C}" xr6:coauthVersionLast="47" xr6:coauthVersionMax="47" xr10:uidLastSave="{00000000-0000-0000-0000-000000000000}"/>
  <bookViews>
    <workbookView xWindow="3140" yWindow="1120" windowWidth="30320" windowHeight="20720" activeTab="1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B53" i="8"/>
  <c r="B52" i="8"/>
  <c r="B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J27" i="6" s="1"/>
  <c r="C27" i="4" s="1"/>
  <c r="G54" i="6"/>
  <c r="F54" i="6"/>
  <c r="E54" i="6"/>
  <c r="D54" i="6"/>
  <c r="C54" i="6"/>
  <c r="B54" i="6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B53" i="5"/>
  <c r="B52" i="5"/>
  <c r="B51" i="5"/>
  <c r="K54" i="5"/>
  <c r="J54" i="5"/>
  <c r="I54" i="5"/>
  <c r="H54" i="5"/>
  <c r="G54" i="5"/>
  <c r="F54" i="5"/>
  <c r="E54" i="5"/>
  <c r="D54" i="5"/>
  <c r="C54" i="5"/>
  <c r="B54" i="5"/>
  <c r="J40" i="6" l="1"/>
  <c r="C40" i="4" s="1"/>
  <c r="L33" i="5"/>
  <c r="B33" i="4" s="1"/>
  <c r="D52" i="4"/>
  <c r="J42" i="6"/>
  <c r="C42" i="4" s="1"/>
  <c r="J41" i="6"/>
  <c r="C41" i="4" s="1"/>
  <c r="J33" i="6"/>
  <c r="C33" i="4" s="1"/>
  <c r="F33" i="4" s="1"/>
  <c r="G33" i="4" s="1"/>
  <c r="H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L44" i="5"/>
  <c r="B44" i="4" s="1"/>
  <c r="L32" i="5"/>
  <c r="B32" i="4" s="1"/>
  <c r="L40" i="5"/>
  <c r="B40" i="4" s="1"/>
  <c r="F40" i="4" s="1"/>
  <c r="G40" i="4" s="1"/>
  <c r="H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28" i="4" l="1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<sst xmlns="http://schemas.openxmlformats.org/spreadsheetml/2006/main" count="67" uniqueCount="39">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</sst>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2"/>
      <c r="G2" s="2"/>
      <c r="H2" s="2"/>
      <c r="I2" s="2"/>
      <c r="J2" s="2"/>
      <c r="K2" s="2"/>
      <c r="L2" s="27">
        <f>IF(SUM($B$54:$K$54)&gt;0,$L$50*(B2/$B$50+C2/$C$50+D2/$D$50+E2/$E$50+F2/$F$50+G2/$G$50+H2/$H$50+I2/$I$50+J2/$J$50+K2/$K$50)/SUM(B$54:$K$54),0)</f>
        <v>0.25833333333333336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2"/>
      <c r="G3" s="2"/>
      <c r="H3" s="2"/>
      <c r="I3" s="2"/>
      <c r="J3" s="2"/>
      <c r="K3" s="2"/>
      <c r="L3" s="27">
        <f>IF(SUM($B$54:$K$54)&gt;0,$L$50*(B3/$B$50+C3/$C$50+D3/$D$50+E3/$E$50+F3/$F$50+G3/$G$50+H3/$H$50+I3/$I$50+J3/$J$50+K3/$K$50)/SUM(B$54:$K$54),0)</f>
        <v>0.7583333333333333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2"/>
      <c r="G4" s="2"/>
      <c r="H4" s="2"/>
      <c r="I4" s="2"/>
      <c r="J4" s="2"/>
      <c r="K4" s="2"/>
      <c r="L4" s="27">
        <f>IF(SUM($B$54:$K$54)&gt;0,$L$50*(B4/$B$50+C4/$C$50+D4/$D$50+E4/$E$50+F4/$F$50+G4/$G$50+H4/$H$50+I4/$I$50+J4/$J$50+K4/$K$50)/SUM(B$54:$K$54),0)</f>
        <v>0.72499999999999998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2"/>
      <c r="G5" s="2"/>
      <c r="H5" s="2"/>
      <c r="I5" s="2"/>
      <c r="J5" s="2"/>
      <c r="K5" s="2"/>
      <c r="L5" s="27">
        <f>IF(SUM($B$54:$K$54)&gt;0,$L$50*(B5/$B$50+C5/$C$50+D5/$D$50+E5/$E$50+F5/$F$50+G5/$G$50+H5/$H$50+I5/$I$50+J5/$J$50+K5/$K$50)/SUM(B$54:$K$54),0)</f>
        <v>0.05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2"/>
      <c r="G6" s="2"/>
      <c r="H6" s="2"/>
      <c r="I6" s="2"/>
      <c r="J6" s="2"/>
      <c r="K6" s="2"/>
      <c r="L6" s="27">
        <f>IF(SUM($B$54:$K$54)&gt;0,$L$50*(B6/$B$50+C6/$C$50+D6/$D$50+E6/$E$50+F6/$F$50+G6/$G$50+H6/$H$50+I6/$I$50+J6/$J$50+K6/$K$50)/SUM(B$54:$K$54),0)</f>
        <v>0.82499999999999996</v>
      </c>
    </row>
    <row r="7" spans="1:12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2"/>
      <c r="G7" s="2"/>
      <c r="H7" s="2"/>
      <c r="I7" s="2"/>
      <c r="J7" s="2"/>
      <c r="K7" s="2"/>
      <c r="L7" s="27">
        <f>IF(SUM($B$54:$K$54)&gt;0,$L$50*(B7/$B$50+C7/$C$50+D7/$D$50+E7/$E$50+F7/$F$50+G7/$G$50+H7/$H$50+I7/$I$50+J7/$J$50+K7/$K$50)/SUM(B$54:$K$54),0)</f>
        <v>0.23333333333333334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2"/>
      <c r="G8" s="2"/>
      <c r="H8" s="2"/>
      <c r="I8" s="2"/>
      <c r="J8" s="2"/>
      <c r="K8" s="2"/>
      <c r="L8" s="27">
        <f>IF(SUM($B$54:$K$54)&gt;0,$L$50*(B8/$B$50+C8/$C$50+D8/$D$50+E8/$E$50+F8/$F$50+G8/$G$50+H8/$H$50+I8/$I$50+J8/$J$50+K8/$K$50)/SUM(B$54:$K$54),0)</f>
        <v>0.2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2"/>
      <c r="G9" s="2"/>
      <c r="H9" s="2"/>
      <c r="I9" s="2"/>
      <c r="J9" s="2"/>
      <c r="K9" s="2"/>
      <c r="L9" s="27">
        <f>IF(SUM($B$54:$K$54)&gt;0,$L$50*(B9/$B$50+C9/$C$50+D9/$D$50+E9/$E$50+F9/$F$50+G9/$G$50+H9/$H$50+I9/$I$50+J9/$J$50+K9/$K$50)/SUM(B$54:$K$54),0)</f>
        <v>0.26666666666666666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2"/>
      <c r="G10" s="2"/>
      <c r="H10" s="2"/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0.625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2"/>
      <c r="G11" s="2"/>
      <c r="H11" s="2"/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0.54999999999999993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2"/>
      <c r="G12" s="2"/>
      <c r="H12" s="2"/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0.48333333333333328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2"/>
      <c r="G13" s="2"/>
      <c r="H13" s="2"/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0.48333333333333328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2"/>
      <c r="G14" s="2"/>
      <c r="H14" s="2"/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0.48333333333333328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2"/>
      <c r="G15" s="2"/>
      <c r="H15" s="2"/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0.60833333333333339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2"/>
      <c r="G16" s="2"/>
      <c r="H16" s="2"/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0.45833333333333326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2"/>
      <c r="G17" s="2"/>
      <c r="H17" s="2"/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0.47499999999999998</v>
      </c>
    </row>
    <row r="18" spans="1:12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2"/>
      <c r="G18" s="2"/>
      <c r="H18" s="2"/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0.18333333333333335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2"/>
      <c r="G19" s="2"/>
      <c r="H19" s="2"/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0.375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2"/>
      <c r="G20" s="2"/>
      <c r="H20" s="2"/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0.85000000000000009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2"/>
      <c r="G21" s="2"/>
      <c r="H21" s="2"/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0.69166666666666665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2"/>
      <c r="G22" s="2"/>
      <c r="H22" s="2"/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0.8666666666666667</v>
      </c>
    </row>
    <row r="23" spans="1:12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2"/>
      <c r="G23" s="2"/>
      <c r="H23" s="2"/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0.45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2"/>
      <c r="G24" s="2"/>
      <c r="H24" s="2"/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0.57500000000000007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2"/>
      <c r="G25" s="2"/>
      <c r="H25" s="2"/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0.36666666666666664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2"/>
      <c r="G26" s="2"/>
      <c r="H26" s="2"/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0.5083333333333333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2"/>
      <c r="G27" s="2"/>
      <c r="H27" s="2"/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0.26666666666666666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2"/>
      <c r="G28" s="2"/>
      <c r="H28" s="2"/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0.24166666666666667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2"/>
      <c r="G29" s="2"/>
      <c r="H29" s="2"/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0.44166666666666665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2"/>
      <c r="G30" s="2"/>
      <c r="H30" s="2"/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0.875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2"/>
      <c r="G31" s="2"/>
      <c r="H31" s="2"/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0.3666666666666667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2"/>
      <c r="G32" s="2"/>
      <c r="H32" s="2"/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0.67500000000000004</v>
      </c>
    </row>
    <row r="33" spans="1:12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2"/>
      <c r="G33" s="2"/>
      <c r="H33" s="2"/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9.9999999999999992E-2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2"/>
      <c r="G34" s="2"/>
      <c r="H34" s="2"/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0.35833333333333334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2"/>
      <c r="G35" s="2"/>
      <c r="H35" s="2"/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0.18333333333333335</v>
      </c>
    </row>
    <row r="36" spans="1:12" ht="30" customHeight="1" x14ac:dyDescent="0.2">
      <c r="A36" s="2">
        <v>7949</v>
      </c>
      <c r="B36" s="32"/>
      <c r="C36" s="30"/>
      <c r="D36" s="30"/>
      <c r="E36" s="30"/>
      <c r="F36" s="2"/>
      <c r="G36" s="2"/>
      <c r="H36" s="2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30"/>
      <c r="F37" s="2"/>
      <c r="G37" s="2"/>
      <c r="H37" s="2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2"/>
      <c r="G38" s="2"/>
      <c r="H38" s="2"/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0.20833333333333331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2"/>
      <c r="G39" s="2"/>
      <c r="H39" s="2"/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0.53333333333333333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2"/>
      <c r="G40" s="2"/>
      <c r="H40" s="2"/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0.41666666666666663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2"/>
      <c r="G41" s="2"/>
      <c r="H41" s="2"/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0.75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2"/>
      <c r="G42" s="2"/>
      <c r="H42" s="2"/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0.24166666666666667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2"/>
      <c r="G43" s="2"/>
      <c r="H43" s="2"/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0.7583333333333333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2"/>
      <c r="G44" s="2"/>
      <c r="H44" s="2"/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0.51666666666666661</v>
      </c>
    </row>
    <row r="45" spans="1:12" ht="30" customHeight="1" x14ac:dyDescent="0.2">
      <c r="A45" s="2">
        <v>9516</v>
      </c>
      <c r="B45" s="32"/>
      <c r="C45" s="30"/>
      <c r="D45" s="30"/>
      <c r="E45" s="30"/>
      <c r="F45" s="2"/>
      <c r="G45" s="2"/>
      <c r="H45" s="2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2"/>
      <c r="G46" s="2"/>
      <c r="H46" s="2"/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0.54166666666666663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2"/>
      <c r="G47" s="2"/>
      <c r="H47" s="2"/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0.42500000000000004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2"/>
      <c r="G48" s="2"/>
      <c r="H48" s="2"/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0.18333333333333335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5.7954545454545459</v>
      </c>
      <c r="C51" s="13">
        <f t="shared" ref="C51:L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 t="e">
        <f t="shared" si="0"/>
        <v>#DIV/0!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0.43475177304964546</v>
      </c>
    </row>
    <row r="52" spans="1:12" ht="30" customHeight="1" x14ac:dyDescent="0.2">
      <c r="A52" s="14" t="s">
        <v>18</v>
      </c>
      <c r="B52" s="13">
        <f>STDEV(B$2:B$48)</f>
        <v>3.1811914212054186</v>
      </c>
      <c r="C52" s="13">
        <f t="shared" ref="C52:L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 t="e">
        <f t="shared" si="1"/>
        <v>#DIV/0!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0.24267231507287049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6.25</v>
      </c>
      <c r="D53" s="13">
        <f t="shared" si="2"/>
        <v>5.5</v>
      </c>
      <c r="E53" s="13">
        <f t="shared" si="2"/>
        <v>8.5</v>
      </c>
      <c r="F53" s="13" t="e">
        <f t="shared" si="2"/>
        <v>#NUM!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0.45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0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abSelected="1"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"/>
      <c r="E2" s="2"/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0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"/>
      <c r="E3" s="2"/>
      <c r="F3" s="2"/>
      <c r="G3" s="2"/>
      <c r="H3" s="2"/>
      <c r="I3" s="2"/>
      <c r="J3" s="27">
        <f t="shared" si="0"/>
        <v>1.213125</v>
      </c>
    </row>
    <row r="4" spans="1:10" ht="30" customHeight="1" x14ac:dyDescent="0.2">
      <c r="A4" s="4" t="s">
        <v>2</v>
      </c>
      <c r="B4" s="27">
        <v>75.75</v>
      </c>
      <c r="C4" s="27">
        <v>0</v>
      </c>
      <c r="D4" s="2"/>
      <c r="E4" s="2"/>
      <c r="F4" s="2"/>
      <c r="G4" s="2"/>
      <c r="H4" s="2"/>
      <c r="I4" s="2"/>
      <c r="J4" s="27">
        <f t="shared" si="0"/>
        <v>0.71015625000000004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"/>
      <c r="E5" s="2"/>
      <c r="F5" s="2"/>
      <c r="G5" s="2"/>
      <c r="H5" s="2"/>
      <c r="I5" s="2"/>
      <c r="J5" s="27">
        <f t="shared" si="0"/>
        <v>0.60000000000000009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"/>
      <c r="E6" s="2"/>
      <c r="F6" s="2"/>
      <c r="G6" s="2"/>
      <c r="H6" s="2"/>
      <c r="I6" s="2"/>
      <c r="J6" s="27">
        <f t="shared" si="0"/>
        <v>1.3565624999999999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"/>
      <c r="E7" s="2"/>
      <c r="F7" s="2"/>
      <c r="G7" s="2"/>
      <c r="H7" s="2"/>
      <c r="I7" s="2"/>
      <c r="J7" s="27">
        <f t="shared" si="0"/>
        <v>0.71625000000000005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"/>
      <c r="E8" s="2"/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"/>
      <c r="E9" s="2"/>
      <c r="F9" s="2"/>
      <c r="G9" s="2"/>
      <c r="H9" s="2"/>
      <c r="I9" s="2"/>
      <c r="J9" s="27">
        <f t="shared" si="0"/>
        <v>0.9140625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"/>
      <c r="E10" s="2"/>
      <c r="F10" s="2"/>
      <c r="G10" s="2"/>
      <c r="H10" s="2"/>
      <c r="I10" s="2"/>
      <c r="J10" s="27">
        <f t="shared" si="0"/>
        <v>1.3940625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"/>
      <c r="E11" s="2"/>
      <c r="F11" s="2"/>
      <c r="G11" s="2"/>
      <c r="H11" s="2"/>
      <c r="I11" s="2"/>
      <c r="J11" s="27">
        <f t="shared" si="0"/>
        <v>0.34500000000000003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"/>
      <c r="E12" s="2"/>
      <c r="F12" s="2"/>
      <c r="G12" s="2"/>
      <c r="H12" s="2"/>
      <c r="I12" s="2"/>
      <c r="J12" s="27">
        <f t="shared" si="0"/>
        <v>1.3968750000000001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"/>
      <c r="E13" s="2"/>
      <c r="F13" s="2"/>
      <c r="G13" s="2"/>
      <c r="H13" s="2"/>
      <c r="I13" s="2"/>
      <c r="J13" s="27">
        <f t="shared" si="0"/>
        <v>1.3059375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"/>
      <c r="E14" s="2"/>
      <c r="F14" s="2"/>
      <c r="G14" s="2"/>
      <c r="H14" s="2"/>
      <c r="I14" s="2"/>
      <c r="J14" s="27">
        <f t="shared" si="0"/>
        <v>0.56812499999999999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"/>
      <c r="E15" s="2"/>
      <c r="F15" s="2"/>
      <c r="G15" s="2"/>
      <c r="H15" s="2"/>
      <c r="I15" s="2"/>
      <c r="J15" s="27">
        <f t="shared" si="0"/>
        <v>0.7471875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"/>
      <c r="E16" s="2"/>
      <c r="F16" s="2"/>
      <c r="G16" s="2"/>
      <c r="H16" s="2"/>
      <c r="I16" s="2"/>
      <c r="J16" s="27">
        <f t="shared" si="0"/>
        <v>1.40578125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"/>
      <c r="E17" s="2"/>
      <c r="F17" s="2"/>
      <c r="G17" s="2"/>
      <c r="H17" s="2"/>
      <c r="I17" s="2"/>
      <c r="J17" s="27">
        <f t="shared" si="0"/>
        <v>0.49687499999999996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"/>
      <c r="E18" s="2"/>
      <c r="F18" s="2"/>
      <c r="G18" s="2"/>
      <c r="H18" s="2"/>
      <c r="I18" s="2"/>
      <c r="J18" s="27">
        <f t="shared" si="0"/>
        <v>0.25031249999999999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"/>
      <c r="E19" s="2"/>
      <c r="F19" s="2"/>
      <c r="G19" s="2"/>
      <c r="H19" s="2"/>
      <c r="I19" s="2"/>
      <c r="J19" s="27">
        <f t="shared" si="0"/>
        <v>0.96796874999999993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"/>
      <c r="E20" s="2"/>
      <c r="F20" s="2"/>
      <c r="G20" s="2"/>
      <c r="H20" s="2"/>
      <c r="I20" s="2"/>
      <c r="J20" s="27">
        <f t="shared" si="0"/>
        <v>1.1873437499999999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"/>
      <c r="E21" s="2"/>
      <c r="F21" s="2"/>
      <c r="G21" s="2"/>
      <c r="H21" s="2"/>
      <c r="I21" s="2"/>
      <c r="J21" s="27">
        <f t="shared" si="0"/>
        <v>1.3106249999999999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"/>
      <c r="E22" s="2"/>
      <c r="F22" s="2"/>
      <c r="G22" s="2"/>
      <c r="H22" s="2"/>
      <c r="I22" s="2"/>
      <c r="J22" s="27">
        <f t="shared" si="0"/>
        <v>1.38796875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"/>
      <c r="E23" s="2"/>
      <c r="F23" s="2"/>
      <c r="G23" s="2"/>
      <c r="H23" s="2"/>
      <c r="I23" s="2"/>
      <c r="J23" s="27">
        <f t="shared" si="0"/>
        <v>1.100625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"/>
      <c r="E24" s="2"/>
      <c r="F24" s="2"/>
      <c r="G24" s="2"/>
      <c r="H24" s="2"/>
      <c r="I24" s="2"/>
      <c r="J24" s="27">
        <f t="shared" si="0"/>
        <v>1.0931250000000001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"/>
      <c r="E25" s="2"/>
      <c r="F25" s="2"/>
      <c r="G25" s="2"/>
      <c r="H25" s="2"/>
      <c r="I25" s="2"/>
      <c r="J25" s="27">
        <f t="shared" si="0"/>
        <v>0.18281249999999999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"/>
      <c r="E26" s="2"/>
      <c r="F26" s="2"/>
      <c r="G26" s="2"/>
      <c r="H26" s="2"/>
      <c r="I26" s="2"/>
      <c r="J26" s="27">
        <f t="shared" si="0"/>
        <v>0.54187499999999988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"/>
      <c r="E27" s="2"/>
      <c r="F27" s="2"/>
      <c r="G27" s="2"/>
      <c r="H27" s="2"/>
      <c r="I27" s="2"/>
      <c r="J27" s="27">
        <f t="shared" si="0"/>
        <v>0.47109375000000003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"/>
      <c r="E28" s="2"/>
      <c r="F28" s="2"/>
      <c r="G28" s="2"/>
      <c r="H28" s="2"/>
      <c r="I28" s="2"/>
      <c r="J28" s="27">
        <f t="shared" si="0"/>
        <v>8.4375000000000006E-2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"/>
      <c r="E29" s="2"/>
      <c r="F29" s="2"/>
      <c r="G29" s="2"/>
      <c r="H29" s="2"/>
      <c r="I29" s="2"/>
      <c r="J29" s="27">
        <f t="shared" si="0"/>
        <v>0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"/>
      <c r="E30" s="2"/>
      <c r="F30" s="2"/>
      <c r="G30" s="2"/>
      <c r="H30" s="2"/>
      <c r="I30" s="2"/>
      <c r="J30" s="27">
        <f t="shared" si="0"/>
        <v>1.4550000000000001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"/>
      <c r="E31" s="2"/>
      <c r="F31" s="2"/>
      <c r="G31" s="2"/>
      <c r="H31" s="2"/>
      <c r="I31" s="2"/>
      <c r="J31" s="27">
        <f t="shared" si="0"/>
        <v>0.93890625000000005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"/>
      <c r="E32" s="2"/>
      <c r="F32" s="2"/>
      <c r="G32" s="2"/>
      <c r="H32" s="2"/>
      <c r="I32" s="2"/>
      <c r="J32" s="27">
        <f t="shared" si="0"/>
        <v>1.1784375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"/>
      <c r="E33" s="2"/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"/>
      <c r="E34" s="2"/>
      <c r="F34" s="2"/>
      <c r="G34" s="2"/>
      <c r="H34" s="2"/>
      <c r="I34" s="2"/>
      <c r="J34" s="27">
        <f t="shared" si="0"/>
        <v>0.61874999999999991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"/>
      <c r="E35" s="2"/>
      <c r="F35" s="2"/>
      <c r="G35" s="2"/>
      <c r="H35" s="2"/>
      <c r="I35" s="2"/>
      <c r="J35" s="27">
        <f t="shared" si="0"/>
        <v>0.35062500000000002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"/>
      <c r="E36" s="2"/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"/>
      <c r="E37" s="2"/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"/>
      <c r="E38" s="2"/>
      <c r="F38" s="2"/>
      <c r="G38" s="2"/>
      <c r="H38" s="2"/>
      <c r="I38" s="2"/>
      <c r="J38" s="27">
        <f t="shared" si="0"/>
        <v>0.12187500000000001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"/>
      <c r="E39" s="2"/>
      <c r="F39" s="2"/>
      <c r="G39" s="2"/>
      <c r="H39" s="2"/>
      <c r="I39" s="2"/>
      <c r="J39" s="27">
        <f t="shared" si="0"/>
        <v>1.2675000000000001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"/>
      <c r="E40" s="2"/>
      <c r="F40" s="2"/>
      <c r="G40" s="2"/>
      <c r="H40" s="2"/>
      <c r="I40" s="2"/>
      <c r="J40" s="27">
        <f t="shared" si="0"/>
        <v>0.27562500000000001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"/>
      <c r="E41" s="2"/>
      <c r="F41" s="2"/>
      <c r="G41" s="2"/>
      <c r="H41" s="2"/>
      <c r="I41" s="2"/>
      <c r="J41" s="27">
        <f t="shared" si="0"/>
        <v>1.35984375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"/>
      <c r="E42" s="2"/>
      <c r="F42" s="2"/>
      <c r="G42" s="2"/>
      <c r="H42" s="2"/>
      <c r="I42" s="2"/>
      <c r="J42" s="27">
        <f t="shared" si="0"/>
        <v>0.53625000000000012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"/>
      <c r="E43" s="2"/>
      <c r="F43" s="2"/>
      <c r="G43" s="2"/>
      <c r="H43" s="2"/>
      <c r="I43" s="2"/>
      <c r="J43" s="27">
        <f t="shared" si="0"/>
        <v>1.3462499999999999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"/>
      <c r="E44" s="2"/>
      <c r="F44" s="2"/>
      <c r="G44" s="2"/>
      <c r="H44" s="2"/>
      <c r="I44" s="2"/>
      <c r="J44" s="27">
        <f t="shared" si="0"/>
        <v>0.94312499999999999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"/>
      <c r="E45" s="2"/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"/>
      <c r="E46" s="2"/>
      <c r="F46" s="2"/>
      <c r="G46" s="2"/>
      <c r="H46" s="2"/>
      <c r="I46" s="2"/>
      <c r="J46" s="27">
        <f t="shared" si="0"/>
        <v>1.30078125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"/>
      <c r="E47" s="2"/>
      <c r="F47" s="2"/>
      <c r="G47" s="2"/>
      <c r="H47" s="2"/>
      <c r="I47" s="2"/>
      <c r="J47" s="27">
        <f t="shared" si="0"/>
        <v>0.77859374999999997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"/>
      <c r="E48" s="2"/>
      <c r="F48" s="2"/>
      <c r="G48" s="2"/>
      <c r="H48" s="2"/>
      <c r="I48" s="2"/>
      <c r="J48" s="27">
        <f t="shared" si="0"/>
        <v>0.64218749999999991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>
        <f>AVERAGE(B$2:B$48)</f>
        <v>46.446808510638299</v>
      </c>
      <c r="C51" s="13">
        <f t="shared" ref="C51:J51" si="1">AVERAGE(C$2:C$48)</f>
        <v>40.840425531914896</v>
      </c>
      <c r="D51" s="13" t="e">
        <f t="shared" si="1"/>
        <v>#DIV/0!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0.74174202127659583</v>
      </c>
    </row>
    <row r="52" spans="1:10" ht="30" customHeight="1" x14ac:dyDescent="0.2">
      <c r="A52" s="14" t="s">
        <v>18</v>
      </c>
      <c r="B52" s="13">
        <f>STDEV(B$2:B$48)</f>
        <v>27.759640715190244</v>
      </c>
      <c r="C52" s="13">
        <f t="shared" ref="C52:J52" si="2">STDEV(C$2:C$48)</f>
        <v>36.720315781857515</v>
      </c>
      <c r="D52" s="13" t="e">
        <f t="shared" si="2"/>
        <v>#DIV/0!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0.50314872806709954</v>
      </c>
    </row>
    <row r="53" spans="1:10" ht="30" customHeight="1" x14ac:dyDescent="0.2">
      <c r="A53" s="14" t="s">
        <v>19</v>
      </c>
      <c r="B53" s="13">
        <f>MEDIAN(B$2:B$48)</f>
        <v>57.75</v>
      </c>
      <c r="C53" s="13">
        <f t="shared" ref="C53:J53" si="3">MEDIAN(C$2:C$48)</f>
        <v>32.5</v>
      </c>
      <c r="D53" s="13" t="e">
        <f t="shared" si="3"/>
        <v>#NUM!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0.71625000000000005</v>
      </c>
    </row>
    <row r="54" spans="1:10" ht="30" customHeight="1" x14ac:dyDescent="0.2">
      <c r="A54" s="15" t="s">
        <v>20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0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C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3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3" ht="30" customHeight="1" x14ac:dyDescent="0.2">
      <c r="A2" s="4" t="s">
        <v>3</v>
      </c>
      <c r="B2" s="2"/>
      <c r="C2" s="2"/>
    </row>
    <row r="3" spans="1:3" ht="30" customHeight="1" x14ac:dyDescent="0.2">
      <c r="A3" s="4" t="s">
        <v>4</v>
      </c>
      <c r="B3" s="2"/>
      <c r="C3" s="2"/>
    </row>
    <row r="4" spans="1:3" ht="30" customHeight="1" x14ac:dyDescent="0.2">
      <c r="A4" s="4" t="s">
        <v>2</v>
      </c>
      <c r="B4" s="2"/>
      <c r="C4" s="2"/>
    </row>
    <row r="5" spans="1:3" ht="30" customHeight="1" x14ac:dyDescent="0.2">
      <c r="A5" s="4" t="s">
        <v>1</v>
      </c>
      <c r="B5" s="2"/>
      <c r="C5" s="2"/>
    </row>
    <row r="6" spans="1:3" ht="30" customHeight="1" x14ac:dyDescent="0.2">
      <c r="A6" s="2">
        <v>1670</v>
      </c>
      <c r="B6" s="2"/>
      <c r="C6" s="2"/>
    </row>
    <row r="7" spans="1:3" ht="30" customHeight="1" x14ac:dyDescent="0.2">
      <c r="A7" s="2">
        <v>1691</v>
      </c>
      <c r="B7" s="2"/>
      <c r="C7" s="2"/>
    </row>
    <row r="8" spans="1:3" ht="30" customHeight="1" x14ac:dyDescent="0.2">
      <c r="A8" s="2">
        <v>1889</v>
      </c>
      <c r="B8" s="2"/>
      <c r="C8" s="2"/>
    </row>
    <row r="9" spans="1:3" ht="30" customHeight="1" x14ac:dyDescent="0.2">
      <c r="A9" s="2">
        <v>2085</v>
      </c>
      <c r="B9" s="2"/>
      <c r="C9" s="2"/>
    </row>
    <row r="10" spans="1:3" ht="30" customHeight="1" x14ac:dyDescent="0.2">
      <c r="A10" s="2">
        <v>2163</v>
      </c>
      <c r="B10" s="2"/>
      <c r="C10" s="2"/>
    </row>
    <row r="11" spans="1:3" ht="30" customHeight="1" x14ac:dyDescent="0.2">
      <c r="A11" s="2">
        <v>2393</v>
      </c>
      <c r="B11" s="2"/>
      <c r="C11" s="2"/>
    </row>
    <row r="12" spans="1:3" ht="30" customHeight="1" x14ac:dyDescent="0.2">
      <c r="A12" s="2">
        <v>2441</v>
      </c>
      <c r="B12" s="2"/>
      <c r="C12" s="2"/>
    </row>
    <row r="13" spans="1:3" ht="30" customHeight="1" x14ac:dyDescent="0.2">
      <c r="A13" s="2">
        <v>2903</v>
      </c>
      <c r="B13" s="2"/>
      <c r="C13" s="2"/>
    </row>
    <row r="14" spans="1:3" ht="30" customHeight="1" x14ac:dyDescent="0.2">
      <c r="A14" s="2">
        <v>2994</v>
      </c>
      <c r="B14" s="2"/>
      <c r="C14" s="2"/>
    </row>
    <row r="15" spans="1:3" ht="30" customHeight="1" x14ac:dyDescent="0.2">
      <c r="A15" s="2">
        <v>3377</v>
      </c>
      <c r="B15" s="2"/>
      <c r="C15" s="2"/>
    </row>
    <row r="16" spans="1:3" ht="30" customHeight="1" x14ac:dyDescent="0.2">
      <c r="A16" s="2">
        <v>3517</v>
      </c>
      <c r="B16" s="2"/>
      <c r="C16" s="2"/>
    </row>
    <row r="17" spans="1:3" ht="30" customHeight="1" x14ac:dyDescent="0.2">
      <c r="A17" s="2">
        <v>3560</v>
      </c>
      <c r="B17" s="2"/>
      <c r="C17" s="2"/>
    </row>
    <row r="18" spans="1:3" ht="30" customHeight="1" x14ac:dyDescent="0.2">
      <c r="A18" s="2">
        <v>3601</v>
      </c>
      <c r="B18" s="2"/>
      <c r="C18" s="2"/>
    </row>
    <row r="19" spans="1:3" ht="30" customHeight="1" x14ac:dyDescent="0.2">
      <c r="A19" s="2">
        <v>3642</v>
      </c>
      <c r="B19" s="2"/>
      <c r="C19" s="2"/>
    </row>
    <row r="20" spans="1:3" ht="30" customHeight="1" x14ac:dyDescent="0.2">
      <c r="A20" s="2">
        <v>3672</v>
      </c>
      <c r="B20" s="2"/>
      <c r="C20" s="2"/>
    </row>
    <row r="21" spans="1:3" ht="30" customHeight="1" x14ac:dyDescent="0.2">
      <c r="A21" s="2">
        <v>3797</v>
      </c>
      <c r="B21" s="2"/>
      <c r="C21" s="2"/>
    </row>
    <row r="22" spans="1:3" ht="30" customHeight="1" x14ac:dyDescent="0.2">
      <c r="A22" s="2">
        <v>4091</v>
      </c>
      <c r="B22" s="2"/>
      <c r="C22" s="2"/>
    </row>
    <row r="23" spans="1:3" ht="30" customHeight="1" x14ac:dyDescent="0.2">
      <c r="A23" s="2">
        <v>4582</v>
      </c>
      <c r="B23" s="2"/>
      <c r="C23" s="2"/>
    </row>
    <row r="24" spans="1:3" ht="30" customHeight="1" x14ac:dyDescent="0.2">
      <c r="A24" s="2">
        <v>4622</v>
      </c>
      <c r="B24" s="2"/>
      <c r="C24" s="2"/>
    </row>
    <row r="25" spans="1:3" ht="30" customHeight="1" x14ac:dyDescent="0.2">
      <c r="A25" s="2">
        <v>5075</v>
      </c>
      <c r="B25" s="2"/>
      <c r="C25" s="2"/>
    </row>
    <row r="26" spans="1:3" ht="30" customHeight="1" x14ac:dyDescent="0.2">
      <c r="A26" s="2">
        <v>5141</v>
      </c>
      <c r="B26" s="2"/>
      <c r="C26" s="2"/>
    </row>
    <row r="27" spans="1:3" ht="30" customHeight="1" x14ac:dyDescent="0.2">
      <c r="A27" s="2">
        <v>5482</v>
      </c>
      <c r="B27" s="2"/>
      <c r="C27" s="2"/>
    </row>
    <row r="28" spans="1:3" ht="30" customHeight="1" x14ac:dyDescent="0.2">
      <c r="A28" s="2">
        <v>5680</v>
      </c>
      <c r="B28" s="2"/>
      <c r="C28" s="2"/>
    </row>
    <row r="29" spans="1:3" ht="30" customHeight="1" x14ac:dyDescent="0.2">
      <c r="A29" s="2">
        <v>5943</v>
      </c>
      <c r="B29" s="2"/>
      <c r="C29" s="2"/>
    </row>
    <row r="30" spans="1:3" ht="30" customHeight="1" x14ac:dyDescent="0.2">
      <c r="A30" s="2">
        <v>6464</v>
      </c>
      <c r="B30" s="2"/>
      <c r="C30" s="2"/>
    </row>
    <row r="31" spans="1:3" ht="30" customHeight="1" x14ac:dyDescent="0.2">
      <c r="A31" s="2">
        <v>6797</v>
      </c>
      <c r="B31" s="2"/>
      <c r="C31" s="2"/>
    </row>
    <row r="32" spans="1:3" ht="30" customHeight="1" x14ac:dyDescent="0.2">
      <c r="A32" s="2">
        <v>7021</v>
      </c>
      <c r="B32" s="2"/>
      <c r="C32" s="2"/>
    </row>
    <row r="33" spans="1:3" ht="30" customHeight="1" x14ac:dyDescent="0.2">
      <c r="A33" s="2">
        <v>7511</v>
      </c>
      <c r="B33" s="2"/>
      <c r="C33" s="2"/>
    </row>
    <row r="34" spans="1:3" ht="30" customHeight="1" x14ac:dyDescent="0.2">
      <c r="A34" s="2">
        <v>7575</v>
      </c>
      <c r="B34" s="2"/>
      <c r="C34" s="2"/>
    </row>
    <row r="35" spans="1:3" ht="30" customHeight="1" x14ac:dyDescent="0.2">
      <c r="A35" s="2">
        <v>7642</v>
      </c>
      <c r="B35" s="2"/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2"/>
      <c r="C38" s="2"/>
    </row>
    <row r="39" spans="1:3" ht="30" customHeight="1" x14ac:dyDescent="0.2">
      <c r="A39" s="2">
        <v>8743</v>
      </c>
      <c r="B39" s="2"/>
      <c r="C39" s="2"/>
    </row>
    <row r="40" spans="1:3" ht="30" customHeight="1" x14ac:dyDescent="0.2">
      <c r="A40" s="2">
        <v>8765</v>
      </c>
      <c r="B40" s="2"/>
      <c r="C40" s="2"/>
    </row>
    <row r="41" spans="1:3" ht="30" customHeight="1" x14ac:dyDescent="0.2">
      <c r="A41" s="2">
        <v>8793</v>
      </c>
      <c r="B41" s="2"/>
      <c r="C41" s="2"/>
    </row>
    <row r="42" spans="1:3" ht="30" customHeight="1" x14ac:dyDescent="0.2">
      <c r="A42" s="2">
        <v>9139</v>
      </c>
      <c r="B42" s="2"/>
      <c r="C42" s="2"/>
    </row>
    <row r="43" spans="1:3" ht="30" customHeight="1" x14ac:dyDescent="0.2">
      <c r="A43" s="2">
        <v>9196</v>
      </c>
      <c r="B43" s="2"/>
      <c r="C43" s="2"/>
    </row>
    <row r="44" spans="1:3" ht="30" customHeight="1" x14ac:dyDescent="0.2">
      <c r="A44" s="2">
        <v>9355</v>
      </c>
      <c r="B44" s="2"/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/>
      <c r="C46" s="2"/>
    </row>
    <row r="47" spans="1:3" ht="30" customHeight="1" x14ac:dyDescent="0.2">
      <c r="A47" s="2">
        <v>9744</v>
      </c>
      <c r="B47" s="2"/>
      <c r="C47" s="2"/>
    </row>
    <row r="48" spans="1:3" ht="30" customHeight="1" x14ac:dyDescent="0.2">
      <c r="A48" s="2">
        <v>9881</v>
      </c>
      <c r="B48" s="2"/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 t="e">
        <f>AVERAGE(B$2:B$48)</f>
        <v>#DIV/0!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 t="e">
        <f>STDEV(B$2:B$48)</f>
        <v>#DIV/0!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 t="e">
        <f>MEDIAN(B$2:B$48)</f>
        <v>#NUM!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0.25833333333333336</v>
      </c>
      <c r="C2" s="28">
        <f>Homeworks!J2</f>
        <v>0</v>
      </c>
      <c r="D2" s="26">
        <f>Exams!B2</f>
        <v>0</v>
      </c>
      <c r="E2" s="26">
        <f>Exams!C2</f>
        <v>0</v>
      </c>
      <c r="F2" s="28">
        <f>$B2+$C2+IF(($E2/$E$50&gt;$D2/$D$50),($E2/$E$50)*7.5, ($D2/$D$50)*3+($E2/$E$50)*4.5)</f>
        <v>0.25833333333333336</v>
      </c>
      <c r="G2" s="29">
        <f>0.5*INT(F2/0.5)+INT( ((F2-INT(F2/0.5)*0.5)/0.25))*0.5</f>
        <v>0.5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0.7583333333333333</v>
      </c>
      <c r="C3" s="28">
        <f>Homeworks!J3</f>
        <v>1.213125</v>
      </c>
      <c r="D3" s="26">
        <f>Exams!B3</f>
        <v>0</v>
      </c>
      <c r="E3" s="26">
        <f>Exams!C3</f>
        <v>0</v>
      </c>
      <c r="F3" s="28">
        <f t="shared" ref="F3:F48" si="0">$B3+$C3+IF(($E3/$E$50&gt;$D3/$D$50),($E3/$E$50)*7.5, ($D3/$D$50)*3+($E3/$E$50)*4.5)</f>
        <v>1.9714583333333333</v>
      </c>
      <c r="G3" s="29">
        <f t="shared" ref="G3:G48" si="1">0.5*INT(F3/0.5)+INT( ((F3-INT(F3/0.5)*0.5)/0.25))*0.5</f>
        <v>2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0.72499999999999998</v>
      </c>
      <c r="C4" s="28">
        <f>Homeworks!J4</f>
        <v>0.71015625000000004</v>
      </c>
      <c r="D4" s="26">
        <f>Exams!B4</f>
        <v>0</v>
      </c>
      <c r="E4" s="26">
        <f>Exams!C4</f>
        <v>0</v>
      </c>
      <c r="F4" s="28">
        <f t="shared" si="0"/>
        <v>1.4351562499999999</v>
      </c>
      <c r="G4" s="29">
        <f t="shared" si="1"/>
        <v>1.5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0.05</v>
      </c>
      <c r="C5" s="28">
        <f>Homeworks!J5</f>
        <v>0.60000000000000009</v>
      </c>
      <c r="D5" s="26">
        <f>Exams!B5</f>
        <v>0</v>
      </c>
      <c r="E5" s="26">
        <f>Exams!C5</f>
        <v>0</v>
      </c>
      <c r="F5" s="28">
        <f t="shared" si="0"/>
        <v>0.65000000000000013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0.82499999999999996</v>
      </c>
      <c r="C6" s="28">
        <f>Homeworks!J6</f>
        <v>1.3565624999999999</v>
      </c>
      <c r="D6" s="26">
        <f>Exams!B6</f>
        <v>0</v>
      </c>
      <c r="E6" s="26">
        <f>Exams!C6</f>
        <v>0</v>
      </c>
      <c r="F6" s="28">
        <f t="shared" si="0"/>
        <v>2.1815625000000001</v>
      </c>
      <c r="G6" s="29">
        <f t="shared" si="1"/>
        <v>2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0.23333333333333334</v>
      </c>
      <c r="C7" s="28">
        <f>Homeworks!J7</f>
        <v>0.71625000000000005</v>
      </c>
      <c r="D7" s="26">
        <f>Exams!B7</f>
        <v>0</v>
      </c>
      <c r="E7" s="26">
        <f>Exams!C7</f>
        <v>0</v>
      </c>
      <c r="F7" s="28">
        <f t="shared" si="0"/>
        <v>0.94958333333333345</v>
      </c>
      <c r="G7" s="29">
        <f t="shared" si="1"/>
        <v>1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0.2</v>
      </c>
      <c r="C8" s="28">
        <f>Homeworks!J8</f>
        <v>0</v>
      </c>
      <c r="D8" s="26">
        <f>Exams!B8</f>
        <v>0</v>
      </c>
      <c r="E8" s="26">
        <f>Exams!C8</f>
        <v>0</v>
      </c>
      <c r="F8" s="28">
        <f t="shared" si="0"/>
        <v>0.2</v>
      </c>
      <c r="G8" s="29">
        <f t="shared" si="1"/>
        <v>0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0.26666666666666666</v>
      </c>
      <c r="C9" s="28">
        <f>Homeworks!J9</f>
        <v>0.9140625</v>
      </c>
      <c r="D9" s="26">
        <f>Exams!B9</f>
        <v>0</v>
      </c>
      <c r="E9" s="26">
        <f>Exams!C9</f>
        <v>0</v>
      </c>
      <c r="F9" s="28">
        <f t="shared" si="0"/>
        <v>1.1807291666666666</v>
      </c>
      <c r="G9" s="29">
        <f t="shared" si="1"/>
        <v>1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0.625</v>
      </c>
      <c r="C10" s="28">
        <f>Homeworks!J10</f>
        <v>1.3940625</v>
      </c>
      <c r="D10" s="26">
        <f>Exams!B10</f>
        <v>0</v>
      </c>
      <c r="E10" s="26">
        <f>Exams!C10</f>
        <v>0</v>
      </c>
      <c r="F10" s="28">
        <f t="shared" si="0"/>
        <v>2.0190625</v>
      </c>
      <c r="G10" s="29">
        <f t="shared" si="1"/>
        <v>2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0.54999999999999993</v>
      </c>
      <c r="C11" s="28">
        <f>Homeworks!J11</f>
        <v>0.34500000000000003</v>
      </c>
      <c r="D11" s="26">
        <f>Exams!B11</f>
        <v>0</v>
      </c>
      <c r="E11" s="26">
        <f>Exams!C11</f>
        <v>0</v>
      </c>
      <c r="F11" s="28">
        <f t="shared" si="0"/>
        <v>0.89500000000000002</v>
      </c>
      <c r="G11" s="29">
        <f t="shared" si="1"/>
        <v>1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0.48333333333333328</v>
      </c>
      <c r="C12" s="28">
        <f>Homeworks!J12</f>
        <v>1.3968750000000001</v>
      </c>
      <c r="D12" s="26">
        <f>Exams!B12</f>
        <v>0</v>
      </c>
      <c r="E12" s="26">
        <f>Exams!C12</f>
        <v>0</v>
      </c>
      <c r="F12" s="28">
        <f t="shared" si="0"/>
        <v>1.8802083333333335</v>
      </c>
      <c r="G12" s="29">
        <f t="shared" si="1"/>
        <v>2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0.48333333333333328</v>
      </c>
      <c r="C13" s="28">
        <f>Homeworks!J13</f>
        <v>1.3059375</v>
      </c>
      <c r="D13" s="26">
        <f>Exams!B13</f>
        <v>0</v>
      </c>
      <c r="E13" s="26">
        <f>Exams!C13</f>
        <v>0</v>
      </c>
      <c r="F13" s="28">
        <f t="shared" si="0"/>
        <v>1.7892708333333331</v>
      </c>
      <c r="G13" s="29">
        <f t="shared" si="1"/>
        <v>2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0.48333333333333328</v>
      </c>
      <c r="C14" s="28">
        <f>Homeworks!J14</f>
        <v>0.56812499999999999</v>
      </c>
      <c r="D14" s="26">
        <f>Exams!B14</f>
        <v>0</v>
      </c>
      <c r="E14" s="26">
        <f>Exams!C14</f>
        <v>0</v>
      </c>
      <c r="F14" s="28">
        <f t="shared" si="0"/>
        <v>1.0514583333333332</v>
      </c>
      <c r="G14" s="29">
        <f t="shared" si="1"/>
        <v>1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0.60833333333333339</v>
      </c>
      <c r="C15" s="28">
        <f>Homeworks!J15</f>
        <v>0.7471875</v>
      </c>
      <c r="D15" s="26">
        <f>Exams!B15</f>
        <v>0</v>
      </c>
      <c r="E15" s="26">
        <f>Exams!C15</f>
        <v>0</v>
      </c>
      <c r="F15" s="28">
        <f t="shared" si="0"/>
        <v>1.3555208333333333</v>
      </c>
      <c r="G15" s="29">
        <f t="shared" si="1"/>
        <v>1.5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0.45833333333333326</v>
      </c>
      <c r="C16" s="28">
        <f>Homeworks!J16</f>
        <v>1.40578125</v>
      </c>
      <c r="D16" s="26">
        <f>Exams!B16</f>
        <v>0</v>
      </c>
      <c r="E16" s="26">
        <f>Exams!C16</f>
        <v>0</v>
      </c>
      <c r="F16" s="28">
        <f t="shared" si="0"/>
        <v>1.8641145833333332</v>
      </c>
      <c r="G16" s="29">
        <f t="shared" si="1"/>
        <v>2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0.47499999999999998</v>
      </c>
      <c r="C17" s="28">
        <f>Homeworks!J17</f>
        <v>0.49687499999999996</v>
      </c>
      <c r="D17" s="26">
        <f>Exams!B17</f>
        <v>0</v>
      </c>
      <c r="E17" s="26">
        <f>Exams!C17</f>
        <v>0</v>
      </c>
      <c r="F17" s="28">
        <f t="shared" si="0"/>
        <v>0.97187499999999993</v>
      </c>
      <c r="G17" s="29">
        <f t="shared" si="1"/>
        <v>1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0.18333333333333335</v>
      </c>
      <c r="C18" s="28">
        <f>Homeworks!J18</f>
        <v>0.25031249999999999</v>
      </c>
      <c r="D18" s="26">
        <f>Exams!B18</f>
        <v>0</v>
      </c>
      <c r="E18" s="26">
        <f>Exams!C18</f>
        <v>0</v>
      </c>
      <c r="F18" s="28">
        <f t="shared" si="0"/>
        <v>0.43364583333333334</v>
      </c>
      <c r="G18" s="29">
        <f t="shared" si="1"/>
        <v>0.5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0.375</v>
      </c>
      <c r="C19" s="28">
        <f>Homeworks!J19</f>
        <v>0.96796874999999993</v>
      </c>
      <c r="D19" s="26">
        <f>Exams!B19</f>
        <v>0</v>
      </c>
      <c r="E19" s="26">
        <f>Exams!C19</f>
        <v>0</v>
      </c>
      <c r="F19" s="28">
        <f t="shared" si="0"/>
        <v>1.3429687499999998</v>
      </c>
      <c r="G19" s="29">
        <f t="shared" si="1"/>
        <v>1.5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0.85000000000000009</v>
      </c>
      <c r="C20" s="28">
        <f>Homeworks!J20</f>
        <v>1.1873437499999999</v>
      </c>
      <c r="D20" s="26">
        <f>Exams!B20</f>
        <v>0</v>
      </c>
      <c r="E20" s="26">
        <f>Exams!C20</f>
        <v>0</v>
      </c>
      <c r="F20" s="28">
        <f t="shared" si="0"/>
        <v>2.0373437499999998</v>
      </c>
      <c r="G20" s="29">
        <f t="shared" si="1"/>
        <v>2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0.69166666666666665</v>
      </c>
      <c r="C21" s="28">
        <f>Homeworks!J21</f>
        <v>1.3106249999999999</v>
      </c>
      <c r="D21" s="26">
        <f>Exams!B21</f>
        <v>0</v>
      </c>
      <c r="E21" s="26">
        <f>Exams!C21</f>
        <v>0</v>
      </c>
      <c r="F21" s="28">
        <f t="shared" si="0"/>
        <v>2.0022916666666664</v>
      </c>
      <c r="G21" s="29">
        <f t="shared" si="1"/>
        <v>2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0.8666666666666667</v>
      </c>
      <c r="C22" s="28">
        <f>Homeworks!J22</f>
        <v>1.38796875</v>
      </c>
      <c r="D22" s="26">
        <f>Exams!B22</f>
        <v>0</v>
      </c>
      <c r="E22" s="26">
        <f>Exams!C22</f>
        <v>0</v>
      </c>
      <c r="F22" s="28">
        <f t="shared" si="0"/>
        <v>2.2546354166666669</v>
      </c>
      <c r="G22" s="29">
        <f t="shared" si="1"/>
        <v>2.5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0.45</v>
      </c>
      <c r="C23" s="28">
        <f>Homeworks!J23</f>
        <v>1.100625</v>
      </c>
      <c r="D23" s="26">
        <f>Exams!B23</f>
        <v>0</v>
      </c>
      <c r="E23" s="26">
        <f>Exams!C23</f>
        <v>0</v>
      </c>
      <c r="F23" s="28">
        <f t="shared" si="0"/>
        <v>1.5506249999999999</v>
      </c>
      <c r="G23" s="29">
        <f t="shared" si="1"/>
        <v>1.5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0.57500000000000007</v>
      </c>
      <c r="C24" s="28">
        <f>Homeworks!J24</f>
        <v>1.0931250000000001</v>
      </c>
      <c r="D24" s="26">
        <f>Exams!B24</f>
        <v>0</v>
      </c>
      <c r="E24" s="26">
        <f>Exams!C24</f>
        <v>0</v>
      </c>
      <c r="F24" s="28">
        <f t="shared" si="0"/>
        <v>1.6681250000000003</v>
      </c>
      <c r="G24" s="29">
        <f t="shared" si="1"/>
        <v>1.5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0.36666666666666664</v>
      </c>
      <c r="C25" s="28">
        <f>Homeworks!J25</f>
        <v>0.18281249999999999</v>
      </c>
      <c r="D25" s="26">
        <f>Exams!B25</f>
        <v>0</v>
      </c>
      <c r="E25" s="26">
        <f>Exams!C25</f>
        <v>0</v>
      </c>
      <c r="F25" s="28">
        <f t="shared" si="0"/>
        <v>0.54947916666666663</v>
      </c>
      <c r="G25" s="29">
        <f t="shared" si="1"/>
        <v>0.5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0.5083333333333333</v>
      </c>
      <c r="C26" s="28">
        <f>Homeworks!J26</f>
        <v>0.54187499999999988</v>
      </c>
      <c r="D26" s="26">
        <f>Exams!B26</f>
        <v>0</v>
      </c>
      <c r="E26" s="26">
        <f>Exams!C26</f>
        <v>0</v>
      </c>
      <c r="F26" s="28">
        <f t="shared" si="0"/>
        <v>1.0502083333333332</v>
      </c>
      <c r="G26" s="29">
        <f t="shared" si="1"/>
        <v>1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0.26666666666666666</v>
      </c>
      <c r="C27" s="28">
        <f>Homeworks!J27</f>
        <v>0.47109375000000003</v>
      </c>
      <c r="D27" s="26">
        <f>Exams!B27</f>
        <v>0</v>
      </c>
      <c r="E27" s="26">
        <f>Exams!C27</f>
        <v>0</v>
      </c>
      <c r="F27" s="28">
        <f t="shared" si="0"/>
        <v>0.7377604166666667</v>
      </c>
      <c r="G27" s="29">
        <f t="shared" si="1"/>
        <v>0.5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0.24166666666666667</v>
      </c>
      <c r="C28" s="28">
        <f>Homeworks!J28</f>
        <v>8.4375000000000006E-2</v>
      </c>
      <c r="D28" s="26">
        <f>Exams!B28</f>
        <v>0</v>
      </c>
      <c r="E28" s="26">
        <f>Exams!C28</f>
        <v>0</v>
      </c>
      <c r="F28" s="28">
        <f t="shared" si="0"/>
        <v>0.32604166666666667</v>
      </c>
      <c r="G28" s="29">
        <f t="shared" si="1"/>
        <v>0.5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0.44166666666666665</v>
      </c>
      <c r="C29" s="28">
        <f>Homeworks!J29</f>
        <v>0</v>
      </c>
      <c r="D29" s="26">
        <f>Exams!B29</f>
        <v>0</v>
      </c>
      <c r="E29" s="26">
        <f>Exams!C29</f>
        <v>0</v>
      </c>
      <c r="F29" s="28">
        <f t="shared" si="0"/>
        <v>0.44166666666666665</v>
      </c>
      <c r="G29" s="29">
        <f t="shared" si="1"/>
        <v>0.5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0.875</v>
      </c>
      <c r="C30" s="28">
        <f>Homeworks!J30</f>
        <v>1.4550000000000001</v>
      </c>
      <c r="D30" s="26">
        <f>Exams!B30</f>
        <v>0</v>
      </c>
      <c r="E30" s="26">
        <f>Exams!C30</f>
        <v>0</v>
      </c>
      <c r="F30" s="28">
        <f t="shared" si="0"/>
        <v>2.33</v>
      </c>
      <c r="G30" s="29">
        <f t="shared" si="1"/>
        <v>2.5</v>
      </c>
      <c r="H30" s="26">
        <f t="shared" si="2"/>
        <v>0</v>
      </c>
    </row>
    <row r="31" spans="1:8" ht="30" customHeight="1" x14ac:dyDescent="0.2">
      <c r="A31" s="2">
        <v>6797</v>
      </c>
      <c r="B31" s="28">
        <f>Quizzes!L31</f>
        <v>0.3666666666666667</v>
      </c>
      <c r="C31" s="28">
        <f>Homeworks!J31</f>
        <v>0.93890625000000005</v>
      </c>
      <c r="D31" s="26">
        <f>Exams!B31</f>
        <v>0</v>
      </c>
      <c r="E31" s="26">
        <f>Exams!C31</f>
        <v>0</v>
      </c>
      <c r="F31" s="28">
        <f t="shared" si="0"/>
        <v>1.3055729166666667</v>
      </c>
      <c r="G31" s="29">
        <f t="shared" si="1"/>
        <v>1.5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0.67500000000000004</v>
      </c>
      <c r="C32" s="28">
        <f>Homeworks!J32</f>
        <v>1.1784375</v>
      </c>
      <c r="D32" s="26">
        <f>Exams!B32</f>
        <v>0</v>
      </c>
      <c r="E32" s="26">
        <f>Exams!C32</f>
        <v>0</v>
      </c>
      <c r="F32" s="28">
        <f t="shared" si="0"/>
        <v>1.8534375000000001</v>
      </c>
      <c r="G32" s="29">
        <f t="shared" si="1"/>
        <v>2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9.9999999999999992E-2</v>
      </c>
      <c r="C33" s="28">
        <f>Homeworks!J33</f>
        <v>0</v>
      </c>
      <c r="D33" s="26">
        <f>Exams!B33</f>
        <v>0</v>
      </c>
      <c r="E33" s="26">
        <f>Exams!C33</f>
        <v>0</v>
      </c>
      <c r="F33" s="28">
        <f t="shared" si="0"/>
        <v>9.9999999999999992E-2</v>
      </c>
      <c r="G33" s="29">
        <f t="shared" ref="G33" si="3">0.5*INT(F33/0.5)+INT( ((F33-INT(F33/0.5)*0.5)/0.25))*0.5</f>
        <v>0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0.35833333333333334</v>
      </c>
      <c r="C34" s="28">
        <f>Homeworks!J34</f>
        <v>0.61874999999999991</v>
      </c>
      <c r="D34" s="26">
        <f>Exams!B34</f>
        <v>0</v>
      </c>
      <c r="E34" s="26">
        <f>Exams!C34</f>
        <v>0</v>
      </c>
      <c r="F34" s="28">
        <f t="shared" si="0"/>
        <v>0.9770833333333333</v>
      </c>
      <c r="G34" s="29">
        <f t="shared" si="1"/>
        <v>1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0.18333333333333335</v>
      </c>
      <c r="C35" s="28">
        <f>Homeworks!J35</f>
        <v>0.35062500000000002</v>
      </c>
      <c r="D35" s="26">
        <f>Exams!B35</f>
        <v>0</v>
      </c>
      <c r="E35" s="26">
        <f>Exams!C35</f>
        <v>0</v>
      </c>
      <c r="F35" s="28">
        <f t="shared" si="0"/>
        <v>0.53395833333333331</v>
      </c>
      <c r="G35" s="29">
        <f t="shared" si="1"/>
        <v>0.5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0.20833333333333331</v>
      </c>
      <c r="C38" s="28">
        <f>Homeworks!J38</f>
        <v>0.12187500000000001</v>
      </c>
      <c r="D38" s="26">
        <f>Exams!B38</f>
        <v>0</v>
      </c>
      <c r="E38" s="26">
        <f>Exams!C38</f>
        <v>0</v>
      </c>
      <c r="F38" s="28">
        <f t="shared" si="0"/>
        <v>0.33020833333333333</v>
      </c>
      <c r="G38" s="29">
        <f t="shared" si="1"/>
        <v>0.5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0.53333333333333333</v>
      </c>
      <c r="C39" s="28">
        <f>Homeworks!J39</f>
        <v>1.2675000000000001</v>
      </c>
      <c r="D39" s="26">
        <f>Exams!B39</f>
        <v>0</v>
      </c>
      <c r="E39" s="26">
        <f>Exams!C39</f>
        <v>0</v>
      </c>
      <c r="F39" s="28">
        <f t="shared" si="0"/>
        <v>1.8008333333333333</v>
      </c>
      <c r="G39" s="29">
        <f t="shared" si="1"/>
        <v>2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0.41666666666666663</v>
      </c>
      <c r="C40" s="28">
        <f>Homeworks!J40</f>
        <v>0.27562500000000001</v>
      </c>
      <c r="D40" s="26">
        <f>Exams!B40</f>
        <v>0</v>
      </c>
      <c r="E40" s="26">
        <f>Exams!C40</f>
        <v>0</v>
      </c>
      <c r="F40" s="28">
        <f t="shared" si="0"/>
        <v>0.69229166666666664</v>
      </c>
      <c r="G40" s="29">
        <f t="shared" si="1"/>
        <v>0.5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0.75</v>
      </c>
      <c r="C41" s="28">
        <f>Homeworks!J41</f>
        <v>1.35984375</v>
      </c>
      <c r="D41" s="26">
        <f>Exams!B41</f>
        <v>0</v>
      </c>
      <c r="E41" s="26">
        <f>Exams!C41</f>
        <v>0</v>
      </c>
      <c r="F41" s="28">
        <f t="shared" si="0"/>
        <v>2.10984375</v>
      </c>
      <c r="G41" s="29">
        <f t="shared" si="1"/>
        <v>2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0.24166666666666667</v>
      </c>
      <c r="C42" s="28">
        <f>Homeworks!J42</f>
        <v>0.53625000000000012</v>
      </c>
      <c r="D42" s="26">
        <f>Exams!B42</f>
        <v>0</v>
      </c>
      <c r="E42" s="26">
        <f>Exams!C42</f>
        <v>0</v>
      </c>
      <c r="F42" s="28">
        <f t="shared" si="0"/>
        <v>0.77791666666666681</v>
      </c>
      <c r="G42" s="29">
        <f t="shared" si="1"/>
        <v>1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0.7583333333333333</v>
      </c>
      <c r="C43" s="28">
        <f>Homeworks!J43</f>
        <v>1.3462499999999999</v>
      </c>
      <c r="D43" s="26">
        <f>Exams!B43</f>
        <v>0</v>
      </c>
      <c r="E43" s="26">
        <f>Exams!C43</f>
        <v>0</v>
      </c>
      <c r="F43" s="28">
        <f t="shared" si="0"/>
        <v>2.1045833333333333</v>
      </c>
      <c r="G43" s="29">
        <f t="shared" si="1"/>
        <v>2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0.51666666666666661</v>
      </c>
      <c r="C44" s="28">
        <f>Homeworks!J44</f>
        <v>0.94312499999999999</v>
      </c>
      <c r="D44" s="26">
        <f>Exams!B44</f>
        <v>0</v>
      </c>
      <c r="E44" s="26">
        <f>Exams!C44</f>
        <v>0</v>
      </c>
      <c r="F44" s="28">
        <f t="shared" si="0"/>
        <v>1.4597916666666666</v>
      </c>
      <c r="G44" s="29">
        <f t="shared" si="1"/>
        <v>1.5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0.54166666666666663</v>
      </c>
      <c r="C46" s="28">
        <f>Homeworks!J46</f>
        <v>1.30078125</v>
      </c>
      <c r="D46" s="26">
        <f>Exams!B46</f>
        <v>0</v>
      </c>
      <c r="E46" s="26">
        <f>Exams!C46</f>
        <v>0</v>
      </c>
      <c r="F46" s="28">
        <f t="shared" si="0"/>
        <v>1.8424479166666665</v>
      </c>
      <c r="G46" s="29">
        <f t="shared" si="1"/>
        <v>2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0.42500000000000004</v>
      </c>
      <c r="C47" s="28">
        <f>Homeworks!J47</f>
        <v>0.77859374999999997</v>
      </c>
      <c r="D47" s="26">
        <f>Exams!B47</f>
        <v>0</v>
      </c>
      <c r="E47" s="26">
        <f>Exams!C47</f>
        <v>0</v>
      </c>
      <c r="F47" s="28">
        <f t="shared" si="0"/>
        <v>1.20359375</v>
      </c>
      <c r="G47" s="29">
        <f t="shared" si="1"/>
        <v>1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0.18333333333333335</v>
      </c>
      <c r="C48" s="28">
        <f>Homeworks!J48</f>
        <v>0.64218749999999991</v>
      </c>
      <c r="D48" s="26">
        <f>Exams!B48</f>
        <v>0</v>
      </c>
      <c r="E48" s="26">
        <f>Exams!C48</f>
        <v>0</v>
      </c>
      <c r="F48" s="28">
        <f t="shared" si="0"/>
        <v>0.82552083333333326</v>
      </c>
      <c r="G48" s="29">
        <f t="shared" si="1"/>
        <v>1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0</v>
      </c>
    </row>
    <row r="51" spans="1:8" ht="30" customHeight="1" x14ac:dyDescent="0.2">
      <c r="A51" s="12" t="s">
        <v>17</v>
      </c>
      <c r="B51" s="13">
        <f>AVERAGE(B$2:B$48)</f>
        <v>0.43475177304964546</v>
      </c>
      <c r="C51" s="13">
        <f t="shared" ref="C51:H51" si="5">AVERAGE(C$2:C$48)</f>
        <v>0.74174202127659583</v>
      </c>
      <c r="D51" s="13">
        <f t="shared" si="5"/>
        <v>0</v>
      </c>
      <c r="E51" s="13">
        <f t="shared" si="5"/>
        <v>0</v>
      </c>
      <c r="F51" s="13">
        <f t="shared" si="5"/>
        <v>1.1764937943262412</v>
      </c>
      <c r="G51" s="13">
        <f t="shared" si="5"/>
        <v>1.2021276595744681</v>
      </c>
      <c r="H51" s="13">
        <f t="shared" si="5"/>
        <v>0</v>
      </c>
    </row>
    <row r="52" spans="1:8" ht="30" customHeight="1" x14ac:dyDescent="0.2">
      <c r="A52" s="14" t="s">
        <v>18</v>
      </c>
      <c r="B52" s="13">
        <f>STDEV(B$2:B$48)</f>
        <v>0.24267231507287049</v>
      </c>
      <c r="C52" s="13">
        <f t="shared" ref="C52:H52" si="6">STDEV(C$2:C$48)</f>
        <v>0.50314872806709954</v>
      </c>
      <c r="D52" s="13">
        <f t="shared" si="6"/>
        <v>0</v>
      </c>
      <c r="E52" s="13">
        <f t="shared" si="6"/>
        <v>0</v>
      </c>
      <c r="F52" s="13">
        <f t="shared" si="6"/>
        <v>0.70582681086446475</v>
      </c>
      <c r="G52" s="13">
        <f t="shared" si="6"/>
        <v>0.73469584410744504</v>
      </c>
      <c r="H52" s="13">
        <f t="shared" si="6"/>
        <v>0</v>
      </c>
    </row>
    <row r="53" spans="1:8" ht="30" customHeight="1" x14ac:dyDescent="0.2">
      <c r="A53" s="14" t="s">
        <v>19</v>
      </c>
      <c r="B53" s="13">
        <f>MEDIAN(B$2:B$48)</f>
        <v>0.45</v>
      </c>
      <c r="C53" s="13">
        <f t="shared" ref="C53:H53" si="7">MEDIAN(C$2:C$48)</f>
        <v>0.71625000000000005</v>
      </c>
      <c r="D53" s="13">
        <f t="shared" si="7"/>
        <v>0</v>
      </c>
      <c r="E53" s="13">
        <f t="shared" si="7"/>
        <v>0</v>
      </c>
      <c r="F53" s="13">
        <f t="shared" si="7"/>
        <v>1.1807291666666666</v>
      </c>
      <c r="G53" s="13">
        <f t="shared" si="7"/>
        <v>1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2023-10-17T07:21:38Z</dcterms:modified>
</cp:coreProperties>
</file>