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2FEC49B8-C620-404A-B0EC-D5C290DCA98F}" xr6:coauthVersionLast="47" xr6:coauthVersionMax="47" xr10:uidLastSave="{00000000-0000-0000-0000-000000000000}"/>
  <bookViews>
    <workbookView xWindow="2920" yWindow="128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8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<sst xmlns="http://schemas.openxmlformats.org/spreadsheetml/2006/main" count="65" uniqueCount="47">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</sst>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B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0.44666666666666666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0.08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0.6333333333333333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0.59333333333333338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0.66666666666666663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0.6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0.6333333333333333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0.5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0.55333333333333334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0.25333333333333335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0.57333333333333336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0.88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0.78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8.666666666666667E-2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0.74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0.47333333333333333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0.55333333333333334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0.68666666666666665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0.71333333333333337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0.24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0.84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0.76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0.5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0.6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0.62666666666666671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0.54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0.43333333333333335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0.52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0.44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0.55333333333333334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0.65333333333333332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0.68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0.85333333333333339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0.46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0.64666666666666661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0.28000000000000003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0.44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0.55035087719298237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0.18922124183762579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0.56333333333333335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1.2330000000000001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0.79949999999999999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2"/>
      <c r="H4" s="52"/>
      <c r="I4" s="52"/>
      <c r="J4" s="52"/>
      <c r="K4" s="52"/>
      <c r="L4" s="34">
        <f t="shared" si="0"/>
        <v>1.1925000000000001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2"/>
      <c r="H5" s="52"/>
      <c r="I5" s="52"/>
      <c r="J5" s="52"/>
      <c r="K5" s="52"/>
      <c r="L5" s="34">
        <f t="shared" si="0"/>
        <v>0.87450000000000006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2"/>
      <c r="H6" s="52"/>
      <c r="I6" s="52"/>
      <c r="J6" s="52"/>
      <c r="K6" s="52"/>
      <c r="L6" s="34">
        <f t="shared" si="0"/>
        <v>1.0965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2"/>
      <c r="H8" s="52"/>
      <c r="I8" s="52"/>
      <c r="J8" s="52"/>
      <c r="K8" s="52"/>
      <c r="L8" s="34">
        <f t="shared" si="0"/>
        <v>1.2855000000000001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2"/>
      <c r="H9" s="52"/>
      <c r="I9" s="52"/>
      <c r="J9" s="52"/>
      <c r="K9" s="52"/>
      <c r="L9" s="34">
        <f t="shared" si="0"/>
        <v>1.4490000000000001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2"/>
      <c r="H10" s="52"/>
      <c r="I10" s="52"/>
      <c r="J10" s="52"/>
      <c r="K10" s="52"/>
      <c r="L10" s="34">
        <f t="shared" si="0"/>
        <v>1.2420000000000002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18"/>
      <c r="H11" s="52"/>
      <c r="I11" s="52"/>
      <c r="J11" s="52"/>
      <c r="K11" s="52"/>
      <c r="L11" s="34">
        <f t="shared" si="0"/>
        <v>0.14699999999999999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2"/>
      <c r="H12" s="52"/>
      <c r="I12" s="52"/>
      <c r="J12" s="52"/>
      <c r="K12" s="52"/>
      <c r="L12" s="34">
        <f t="shared" si="0"/>
        <v>0.55199999999999994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2"/>
      <c r="H13" s="52"/>
      <c r="I13" s="52"/>
      <c r="J13" s="52"/>
      <c r="K13" s="52"/>
      <c r="L13" s="34">
        <f t="shared" si="0"/>
        <v>1.425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2"/>
      <c r="H14" s="52"/>
      <c r="I14" s="52"/>
      <c r="J14" s="52"/>
      <c r="K14" s="52"/>
      <c r="L14" s="34">
        <f t="shared" si="0"/>
        <v>1.23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2"/>
      <c r="H15" s="52"/>
      <c r="I15" s="52"/>
      <c r="J15" s="52"/>
      <c r="K15" s="52"/>
      <c r="L15" s="34">
        <f t="shared" si="0"/>
        <v>0.1065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2"/>
      <c r="H16" s="52"/>
      <c r="I16" s="52"/>
      <c r="J16" s="52"/>
      <c r="K16" s="52"/>
      <c r="L16" s="34">
        <f t="shared" si="0"/>
        <v>1.4159999999999999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2"/>
      <c r="H17" s="52"/>
      <c r="I17" s="52"/>
      <c r="J17" s="52"/>
      <c r="K17" s="52"/>
      <c r="L17" s="34">
        <f t="shared" si="0"/>
        <v>1.1819999999999999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2"/>
      <c r="H18" s="52"/>
      <c r="I18" s="52"/>
      <c r="J18" s="52"/>
      <c r="K18" s="52"/>
      <c r="L18" s="34">
        <f t="shared" si="0"/>
        <v>0.93599999999999994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2"/>
      <c r="H19" s="52"/>
      <c r="I19" s="52"/>
      <c r="J19" s="52"/>
      <c r="K19" s="52"/>
      <c r="L19" s="34">
        <f t="shared" si="0"/>
        <v>1.2959999999999998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2"/>
      <c r="H20" s="52"/>
      <c r="I20" s="52"/>
      <c r="J20" s="52"/>
      <c r="K20" s="52"/>
      <c r="L20" s="34">
        <f t="shared" si="0"/>
        <v>1.284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2"/>
      <c r="H21" s="52"/>
      <c r="I21" s="52"/>
      <c r="J21" s="52"/>
      <c r="K21" s="52"/>
      <c r="L21" s="34">
        <f t="shared" si="0"/>
        <v>0.55349999999999999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2"/>
      <c r="H22" s="52"/>
      <c r="I22" s="52"/>
      <c r="J22" s="52"/>
      <c r="K22" s="52"/>
      <c r="L22" s="34">
        <f t="shared" si="0"/>
        <v>1.38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2"/>
      <c r="H23" s="52"/>
      <c r="I23" s="52"/>
      <c r="J23" s="52"/>
      <c r="K23" s="52"/>
      <c r="L23" s="34">
        <f t="shared" si="0"/>
        <v>1.2194999999999998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2"/>
      <c r="H24" s="52"/>
      <c r="I24" s="52"/>
      <c r="J24" s="52"/>
      <c r="K24" s="52"/>
      <c r="L24" s="34">
        <f t="shared" si="0"/>
        <v>0.64049999999999996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2"/>
      <c r="H25" s="52"/>
      <c r="I25" s="52"/>
      <c r="J25" s="52"/>
      <c r="K25" s="52"/>
      <c r="L25" s="34">
        <f t="shared" si="0"/>
        <v>0.95399999999999996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2"/>
      <c r="H26" s="52"/>
      <c r="I26" s="52"/>
      <c r="J26" s="52"/>
      <c r="K26" s="52"/>
      <c r="L26" s="34">
        <f t="shared" si="0"/>
        <v>0.66750000000000009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2"/>
      <c r="H27" s="52"/>
      <c r="I27" s="52"/>
      <c r="J27" s="52"/>
      <c r="K27" s="52"/>
      <c r="L27" s="34">
        <f t="shared" si="0"/>
        <v>0.9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2"/>
      <c r="H28" s="52"/>
      <c r="I28" s="52"/>
      <c r="J28" s="52"/>
      <c r="K28" s="52"/>
      <c r="L28" s="34">
        <f t="shared" si="0"/>
        <v>0.53999999999999992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2"/>
      <c r="H29" s="52"/>
      <c r="I29" s="52"/>
      <c r="J29" s="52"/>
      <c r="K29" s="52"/>
      <c r="L29" s="34">
        <f t="shared" si="0"/>
        <v>0.69450000000000001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2"/>
      <c r="H30" s="52"/>
      <c r="I30" s="52"/>
      <c r="J30" s="52"/>
      <c r="K30" s="52"/>
      <c r="L30" s="34">
        <f t="shared" si="0"/>
        <v>0.99750000000000016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2"/>
      <c r="H31" s="52"/>
      <c r="I31" s="52"/>
      <c r="J31" s="52"/>
      <c r="K31" s="52"/>
      <c r="L31" s="34">
        <f t="shared" si="0"/>
        <v>1.2794999999999999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2"/>
      <c r="H32" s="52"/>
      <c r="I32" s="52"/>
      <c r="J32" s="52"/>
      <c r="K32" s="52"/>
      <c r="L32" s="34">
        <f t="shared" si="0"/>
        <v>1.206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2"/>
      <c r="H33" s="52"/>
      <c r="I33" s="52"/>
      <c r="J33" s="52"/>
      <c r="K33" s="52"/>
      <c r="L33" s="34">
        <f t="shared" si="0"/>
        <v>0.70499999999999985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2"/>
      <c r="H34" s="52"/>
      <c r="I34" s="52"/>
      <c r="J34" s="52"/>
      <c r="K34" s="52"/>
      <c r="L34" s="34">
        <f t="shared" si="0"/>
        <v>0.29699999999999999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2"/>
      <c r="H35" s="52"/>
      <c r="I35" s="52"/>
      <c r="J35" s="52"/>
      <c r="K35" s="52"/>
      <c r="L35" s="34">
        <f t="shared" si="0"/>
        <v>1.4055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2"/>
      <c r="H36" s="52"/>
      <c r="I36" s="52"/>
      <c r="J36" s="52"/>
      <c r="K36" s="52"/>
      <c r="L36" s="34">
        <f t="shared" si="0"/>
        <v>0.92849999999999999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2"/>
      <c r="H37" s="52"/>
      <c r="I37" s="52"/>
      <c r="J37" s="52"/>
      <c r="K37" s="52"/>
      <c r="L37" s="34">
        <f t="shared" si="0"/>
        <v>0.63749999999999996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2"/>
      <c r="H38" s="52"/>
      <c r="I38" s="52"/>
      <c r="J38" s="52"/>
      <c r="K38" s="52"/>
      <c r="L38" s="34">
        <f t="shared" si="0"/>
        <v>0.34499999999999997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2"/>
      <c r="H39" s="52"/>
      <c r="I39" s="52"/>
      <c r="J39" s="52"/>
      <c r="K39" s="52"/>
      <c r="L39" s="34">
        <f t="shared" si="0"/>
        <v>0.86999999999999988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0.92021052631578937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0.40244339255419093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0.94499999999999995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topLeftCell="A27"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25+7+3+12</f>
        <v>47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48.310810810810814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26.483053111416407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0.44666666666666666</v>
      </c>
      <c r="C2" s="50">
        <f>Homework!L2</f>
        <v>1.2330000000000001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2.7596666666666669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0.08</v>
      </c>
      <c r="C3" s="50">
        <f>Homework!L3</f>
        <v>0.79949999999999999</v>
      </c>
      <c r="D3" s="43">
        <f>Exams!B3</f>
        <v>49.5</v>
      </c>
      <c r="E3" s="44">
        <f>Exams!C3</f>
        <v>0</v>
      </c>
      <c r="F3" s="34">
        <f t="shared" si="0"/>
        <v>2.0674999999999999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0.6333333333333333</v>
      </c>
      <c r="C4" s="50">
        <f>Homework!L4</f>
        <v>1.1925000000000001</v>
      </c>
      <c r="D4" s="43">
        <f>Exams!B4</f>
        <v>48</v>
      </c>
      <c r="E4" s="44">
        <f>Exams!C4</f>
        <v>0</v>
      </c>
      <c r="F4" s="34">
        <f t="shared" si="0"/>
        <v>2.9778333333333338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0.59333333333333338</v>
      </c>
      <c r="C5" s="50">
        <f>Homework!L5</f>
        <v>0.87450000000000006</v>
      </c>
      <c r="D5" s="43">
        <f>Exams!B5</f>
        <v>53.5</v>
      </c>
      <c r="E5" s="44">
        <f>Exams!C5</f>
        <v>0</v>
      </c>
      <c r="F5" s="34">
        <f t="shared" si="0"/>
        <v>2.7518333333333338</v>
      </c>
      <c r="G5" s="34">
        <f t="shared" si="1"/>
        <v>3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0.66666666666666663</v>
      </c>
      <c r="C6" s="50">
        <f>Homework!L6</f>
        <v>1.0965</v>
      </c>
      <c r="D6" s="43">
        <f>Exams!B6</f>
        <v>47</v>
      </c>
      <c r="E6" s="44">
        <f>Exams!C6</f>
        <v>0</v>
      </c>
      <c r="F6" s="34">
        <f t="shared" si="0"/>
        <v>2.8911666666666669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0.6</v>
      </c>
      <c r="C7" s="50">
        <f>Homework!L7</f>
        <v>0</v>
      </c>
      <c r="D7" s="43">
        <f>Exams!B7</f>
        <v>50</v>
      </c>
      <c r="E7" s="44">
        <f>Exams!C7</f>
        <v>0</v>
      </c>
      <c r="F7" s="34">
        <f t="shared" si="0"/>
        <v>1.8000000000000003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0.6333333333333333</v>
      </c>
      <c r="C8" s="50">
        <f>Homework!L8</f>
        <v>1.2855000000000001</v>
      </c>
      <c r="D8" s="43">
        <f>Exams!B8</f>
        <v>47</v>
      </c>
      <c r="E8" s="44">
        <f>Exams!C8</f>
        <v>0</v>
      </c>
      <c r="F8" s="34">
        <f t="shared" si="0"/>
        <v>3.0468333333333337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0.5</v>
      </c>
      <c r="C9" s="50">
        <f>Homework!L9</f>
        <v>1.4490000000000001</v>
      </c>
      <c r="D9" s="43">
        <f>Exams!B9</f>
        <v>64</v>
      </c>
      <c r="E9" s="44">
        <f>Exams!C9</f>
        <v>0</v>
      </c>
      <c r="F9" s="34">
        <f t="shared" si="0"/>
        <v>3.4850000000000003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0.55333333333333334</v>
      </c>
      <c r="C10" s="50">
        <f>Homework!L10</f>
        <v>1.2420000000000002</v>
      </c>
      <c r="D10" s="43">
        <f>Exams!B10</f>
        <v>17</v>
      </c>
      <c r="E10" s="44">
        <f>Exams!C10</f>
        <v>0</v>
      </c>
      <c r="F10" s="34">
        <f t="shared" si="0"/>
        <v>2.2033333333333336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0.25333333333333335</v>
      </c>
      <c r="C11" s="50">
        <f>Homework!L11</f>
        <v>0.14699999999999999</v>
      </c>
      <c r="D11" s="43">
        <f>Exams!B11</f>
        <v>42.5</v>
      </c>
      <c r="E11" s="44">
        <f>Exams!C11</f>
        <v>0</v>
      </c>
      <c r="F11" s="34">
        <f t="shared" si="0"/>
        <v>1.4203333333333332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0.57333333333333336</v>
      </c>
      <c r="C12" s="50">
        <f>Homework!L12</f>
        <v>0.55199999999999994</v>
      </c>
      <c r="D12" s="43">
        <f>Exams!B12</f>
        <v>45</v>
      </c>
      <c r="E12" s="44">
        <f>Exams!C12</f>
        <v>0</v>
      </c>
      <c r="F12" s="34">
        <f t="shared" si="0"/>
        <v>2.2053333333333334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0.88</v>
      </c>
      <c r="C13" s="50">
        <f>Homework!L13</f>
        <v>1.425</v>
      </c>
      <c r="D13" s="43">
        <f>Exams!B13</f>
        <v>115</v>
      </c>
      <c r="E13" s="44">
        <f>Exams!C13</f>
        <v>0</v>
      </c>
      <c r="F13" s="34">
        <f t="shared" si="0"/>
        <v>5.0650000000000004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0.78</v>
      </c>
      <c r="C14" s="50">
        <f>Homework!L14</f>
        <v>1.23</v>
      </c>
      <c r="D14" s="43">
        <f>Exams!B14</f>
        <v>52.5</v>
      </c>
      <c r="E14" s="44">
        <f>Exams!C14</f>
        <v>0</v>
      </c>
      <c r="F14" s="34">
        <f t="shared" si="0"/>
        <v>3.2699999999999996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8.666666666666667E-2</v>
      </c>
      <c r="C15" s="50">
        <f>Homework!L15</f>
        <v>0.1065</v>
      </c>
      <c r="D15" s="43">
        <f>Exams!B15</f>
        <v>0</v>
      </c>
      <c r="E15" s="44">
        <f>Exams!C15</f>
        <v>0</v>
      </c>
      <c r="F15" s="34">
        <f t="shared" si="0"/>
        <v>0.19316666666666665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0.74</v>
      </c>
      <c r="C16" s="50">
        <f>Homework!L16</f>
        <v>1.4159999999999999</v>
      </c>
      <c r="D16" s="43">
        <f>Exams!B16</f>
        <v>100</v>
      </c>
      <c r="E16" s="44">
        <f>Exams!C16</f>
        <v>0</v>
      </c>
      <c r="F16" s="34">
        <f t="shared" si="0"/>
        <v>4.556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0.47333333333333333</v>
      </c>
      <c r="C17" s="50">
        <f>Homework!L17</f>
        <v>1.1819999999999999</v>
      </c>
      <c r="D17" s="43">
        <f>Exams!B17</f>
        <v>30</v>
      </c>
      <c r="E17" s="44">
        <f>Exams!C17</f>
        <v>0</v>
      </c>
      <c r="F17" s="34">
        <f t="shared" si="0"/>
        <v>2.3753333333333333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0.55333333333333334</v>
      </c>
      <c r="C18" s="50">
        <f>Homework!L18</f>
        <v>0.93599999999999994</v>
      </c>
      <c r="D18" s="43">
        <f>Exams!B18</f>
        <v>28.5</v>
      </c>
      <c r="E18" s="44">
        <f>Exams!C18</f>
        <v>0</v>
      </c>
      <c r="F18" s="34">
        <f>$B18+$C18+($D18/100)*3+($E18/$E$41)*4.5</f>
        <v>2.3443333333333332</v>
      </c>
      <c r="G18" s="34">
        <f t="shared" si="1"/>
        <v>2.5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0.68666666666666665</v>
      </c>
      <c r="C19" s="50">
        <f>Homework!L19</f>
        <v>1.2959999999999998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3.3866666666666667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0.71333333333333337</v>
      </c>
      <c r="C20" s="50">
        <f>Homework!L20</f>
        <v>1.284</v>
      </c>
      <c r="D20" s="43">
        <f>Exams!B20</f>
        <v>61</v>
      </c>
      <c r="E20" s="44">
        <f>Exams!C20</f>
        <v>0</v>
      </c>
      <c r="F20" s="34">
        <f t="shared" si="3"/>
        <v>3.4613333333333332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0.24</v>
      </c>
      <c r="C21" s="50">
        <f>Homework!L21</f>
        <v>0.55349999999999999</v>
      </c>
      <c r="D21" s="43">
        <f>Exams!B21</f>
        <v>36.5</v>
      </c>
      <c r="E21" s="44">
        <f>Exams!C21</f>
        <v>0</v>
      </c>
      <c r="F21" s="34">
        <f t="shared" si="3"/>
        <v>1.6694999999999998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0.84</v>
      </c>
      <c r="C22" s="50">
        <f>Homework!L22</f>
        <v>1.38</v>
      </c>
      <c r="D22" s="43">
        <f>Exams!B22</f>
        <v>102.5</v>
      </c>
      <c r="E22" s="44">
        <f>Exams!C22</f>
        <v>0</v>
      </c>
      <c r="F22" s="34">
        <f t="shared" si="3"/>
        <v>4.68</v>
      </c>
      <c r="G22" s="34">
        <f t="shared" si="4"/>
        <v>4.5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0.76</v>
      </c>
      <c r="C23" s="50">
        <f>Homework!L23</f>
        <v>1.2194999999999998</v>
      </c>
      <c r="D23" s="43">
        <f>Exams!B23</f>
        <v>36</v>
      </c>
      <c r="E23" s="44">
        <f>Exams!C23</f>
        <v>0</v>
      </c>
      <c r="F23" s="34">
        <f t="shared" si="3"/>
        <v>2.8434999999999997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</v>
      </c>
      <c r="C24" s="50">
        <f>Homework!L24</f>
        <v>0.64049999999999996</v>
      </c>
      <c r="D24" s="43">
        <f>Exams!B24</f>
        <v>73</v>
      </c>
      <c r="E24" s="44">
        <f>Exams!C24</f>
        <v>0</v>
      </c>
      <c r="F24" s="34">
        <f t="shared" si="3"/>
        <v>2.8924999999999996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</v>
      </c>
      <c r="C25" s="50">
        <f>Homework!L25</f>
        <v>0.95399999999999996</v>
      </c>
      <c r="D25" s="43">
        <f>Exams!B25</f>
        <v>25.5</v>
      </c>
      <c r="E25" s="44">
        <f>Exams!C25</f>
        <v>0</v>
      </c>
      <c r="F25" s="34">
        <f t="shared" si="3"/>
        <v>2.1659999999999999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0.62666666666666671</v>
      </c>
      <c r="C26" s="50">
        <f>Homework!L26</f>
        <v>0.66750000000000009</v>
      </c>
      <c r="D26" s="43">
        <f>Exams!B26</f>
        <v>36</v>
      </c>
      <c r="E26" s="44">
        <f>Exams!C26</f>
        <v>0</v>
      </c>
      <c r="F26" s="34">
        <f t="shared" si="3"/>
        <v>2.1581666666666668</v>
      </c>
      <c r="G26" s="34">
        <f t="shared" ref="G26:G39" si="6">0.5*INT(F26/0.5)+INT( ((F26-INT(F26/0.5)*0.5)/0.25))*0.5</f>
        <v>2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0.54</v>
      </c>
      <c r="C27" s="50">
        <f>Homework!L27</f>
        <v>0.9</v>
      </c>
      <c r="D27" s="43">
        <f>Exams!B27</f>
        <v>30.5</v>
      </c>
      <c r="E27" s="44">
        <f>Exams!C27</f>
        <v>0</v>
      </c>
      <c r="F27" s="34">
        <f t="shared" si="3"/>
        <v>2.1719999999999997</v>
      </c>
      <c r="G27" s="34">
        <f t="shared" si="6"/>
        <v>2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0.43333333333333335</v>
      </c>
      <c r="C28" s="50">
        <f>Homework!L28</f>
        <v>0.53999999999999992</v>
      </c>
      <c r="D28" s="43">
        <f>Exams!B28</f>
        <v>27.5</v>
      </c>
      <c r="E28" s="44">
        <f>Exams!C28</f>
        <v>0</v>
      </c>
      <c r="F28" s="34">
        <f t="shared" si="3"/>
        <v>1.6333333333333333</v>
      </c>
      <c r="G28" s="34">
        <f t="shared" si="6"/>
        <v>1.5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0.52</v>
      </c>
      <c r="C29" s="50">
        <f>Homework!L29</f>
        <v>0.69450000000000001</v>
      </c>
      <c r="D29" s="43">
        <f>Exams!B29</f>
        <v>11</v>
      </c>
      <c r="E29" s="44">
        <f>Exams!C29</f>
        <v>0</v>
      </c>
      <c r="F29" s="34">
        <f t="shared" si="3"/>
        <v>1.4785000000000001</v>
      </c>
      <c r="G29" s="34">
        <f t="shared" si="6"/>
        <v>1.5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0.44</v>
      </c>
      <c r="C30" s="50">
        <f>Homework!L30</f>
        <v>0.99750000000000016</v>
      </c>
      <c r="D30" s="43">
        <f>Exams!B30</f>
        <v>26</v>
      </c>
      <c r="E30" s="44">
        <f>Exams!C30</f>
        <v>0</v>
      </c>
      <c r="F30" s="34">
        <f t="shared" si="3"/>
        <v>2.0615000000000001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0.55333333333333334</v>
      </c>
      <c r="C31" s="50">
        <f>Homework!L31</f>
        <v>1.2794999999999999</v>
      </c>
      <c r="D31" s="43">
        <f>Exams!B31</f>
        <v>24.5</v>
      </c>
      <c r="E31" s="44">
        <f>Exams!C31</f>
        <v>0</v>
      </c>
      <c r="F31" s="34">
        <f t="shared" si="3"/>
        <v>2.4208333333333334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0.65333333333333332</v>
      </c>
      <c r="C32" s="50">
        <f>Homework!L32</f>
        <v>1.206</v>
      </c>
      <c r="D32" s="43">
        <f>Exams!B32</f>
        <v>52.5</v>
      </c>
      <c r="E32" s="44">
        <f>Exams!C32</f>
        <v>0</v>
      </c>
      <c r="F32" s="34">
        <f t="shared" si="3"/>
        <v>3.1193333333333335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</v>
      </c>
      <c r="C33" s="50">
        <f>Homework!L33</f>
        <v>0.70499999999999985</v>
      </c>
      <c r="D33" s="43">
        <f>Exams!B33</f>
        <v>44.5</v>
      </c>
      <c r="E33" s="44">
        <f>Exams!C33</f>
        <v>0</v>
      </c>
      <c r="F33" s="34">
        <f t="shared" si="3"/>
        <v>2.173</v>
      </c>
      <c r="G33" s="34">
        <f t="shared" si="6"/>
        <v>2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0.68</v>
      </c>
      <c r="C34" s="50">
        <f>Homework!L34</f>
        <v>0.29699999999999999</v>
      </c>
      <c r="D34" s="43">
        <f>Exams!B34</f>
        <v>61</v>
      </c>
      <c r="E34" s="44">
        <f>Exams!C34</f>
        <v>0</v>
      </c>
      <c r="F34" s="34">
        <f t="shared" si="3"/>
        <v>2.4409999999999998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0.85333333333333339</v>
      </c>
      <c r="C35" s="50">
        <f>Homework!L35</f>
        <v>1.4055</v>
      </c>
      <c r="D35" s="43">
        <f>Exams!B35</f>
        <v>121.5</v>
      </c>
      <c r="E35" s="44">
        <f>Exams!C35</f>
        <v>0</v>
      </c>
      <c r="F35" s="34">
        <f t="shared" si="3"/>
        <v>5.1748333333333338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0.46</v>
      </c>
      <c r="C36" s="50">
        <f>Homework!L36</f>
        <v>0.92849999999999999</v>
      </c>
      <c r="D36" s="43">
        <f>Exams!B36</f>
        <v>32.5</v>
      </c>
      <c r="E36" s="44">
        <f>Exams!C36</f>
        <v>0</v>
      </c>
      <c r="F36" s="34">
        <f t="shared" si="3"/>
        <v>2.1684999999999999</v>
      </c>
      <c r="G36" s="34">
        <f t="shared" si="6"/>
        <v>2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0.64666666666666661</v>
      </c>
      <c r="C37" s="50">
        <f>Homework!L37</f>
        <v>0.63749999999999996</v>
      </c>
      <c r="D37" s="43">
        <f>Exams!B37</f>
        <v>60.5</v>
      </c>
      <c r="E37" s="44">
        <f>Exams!C37</f>
        <v>0</v>
      </c>
      <c r="F37" s="34">
        <f t="shared" si="3"/>
        <v>2.7361666666666666</v>
      </c>
      <c r="G37" s="34">
        <f t="shared" si="6"/>
        <v>2.5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0.28000000000000003</v>
      </c>
      <c r="C38" s="50">
        <f>Homework!L38</f>
        <v>0.34499999999999997</v>
      </c>
      <c r="D38" s="43">
        <f>Exams!B38</f>
        <v>11</v>
      </c>
      <c r="E38" s="44">
        <f>Exams!C38</f>
        <v>0</v>
      </c>
      <c r="F38" s="34">
        <f t="shared" si="3"/>
        <v>0.88900000000000001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0.44</v>
      </c>
      <c r="C39" s="50">
        <f>Homework!L39</f>
        <v>0.86999999999999988</v>
      </c>
      <c r="D39" s="43">
        <f>Exams!B39</f>
        <v>21</v>
      </c>
      <c r="E39" s="44">
        <f>Exams!C39</f>
        <v>0</v>
      </c>
      <c r="F39" s="34">
        <f t="shared" si="3"/>
        <v>1.8139999999999998</v>
      </c>
      <c r="G39" s="34">
        <f t="shared" si="6"/>
        <v>2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1</v>
      </c>
    </row>
    <row r="42" spans="1:8" ht="29" customHeight="1" x14ac:dyDescent="0.15">
      <c r="A42" s="29" t="s">
        <v>33</v>
      </c>
      <c r="B42" s="30">
        <f>AVERAGE(B$2:B$39)</f>
        <v>0.55035087719298237</v>
      </c>
      <c r="C42" s="30">
        <f t="shared" ref="C42:H42" si="9">AVERAGE(C$2:C$39)</f>
        <v>0.92021052631578937</v>
      </c>
      <c r="D42" s="30">
        <f t="shared" si="9"/>
        <v>47.039473684210527</v>
      </c>
      <c r="E42" s="30">
        <f t="shared" si="9"/>
        <v>0</v>
      </c>
      <c r="F42" s="30">
        <f t="shared" si="9"/>
        <v>2.6040087719298239</v>
      </c>
      <c r="G42" s="30">
        <f t="shared" si="9"/>
        <v>2.5921052631578947</v>
      </c>
      <c r="H42" s="30">
        <f t="shared" si="9"/>
        <v>5.2631578947368418E-2</v>
      </c>
    </row>
    <row r="43" spans="1:8" ht="29" customHeight="1" x14ac:dyDescent="0.15">
      <c r="A43" s="31" t="s">
        <v>34</v>
      </c>
      <c r="B43" s="30">
        <f>STDEV(B$2:B$39)</f>
        <v>0.18922124183762579</v>
      </c>
      <c r="C43" s="30">
        <f t="shared" ref="C43:H43" si="10">STDEV(C$2:C$39)</f>
        <v>0.40244339255419093</v>
      </c>
      <c r="D43" s="30">
        <f t="shared" si="10"/>
        <v>27.272989701957364</v>
      </c>
      <c r="E43" s="30">
        <f t="shared" si="10"/>
        <v>0</v>
      </c>
      <c r="F43" s="30">
        <f t="shared" si="10"/>
        <v>1.0498697530739107</v>
      </c>
      <c r="G43" s="30">
        <f t="shared" si="10"/>
        <v>1.0581425794050294</v>
      </c>
      <c r="H43" s="30">
        <f t="shared" si="10"/>
        <v>0.22629428592141426</v>
      </c>
    </row>
    <row r="44" spans="1:8" ht="29" customHeight="1" x14ac:dyDescent="0.15">
      <c r="A44" s="31" t="s">
        <v>35</v>
      </c>
      <c r="B44" s="30">
        <f>MEDIAN(B$2:B$39)</f>
        <v>0.56333333333333335</v>
      </c>
      <c r="C44" s="30">
        <f t="shared" ref="C44:H44" si="11">MEDIAN(C$2:C$39)</f>
        <v>0.94499999999999995</v>
      </c>
      <c r="D44" s="30">
        <f t="shared" si="11"/>
        <v>45</v>
      </c>
      <c r="E44" s="30">
        <f t="shared" si="11"/>
        <v>0</v>
      </c>
      <c r="F44" s="30">
        <f t="shared" si="11"/>
        <v>2.3980833333333331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2024-10-31T20:15:34Z</dcterms:modified>
</cp:coreProperties>
</file>