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BDE94030-A074-5B46-8E42-85AF2C2E6F6B}" xr6:coauthVersionLast="47" xr6:coauthVersionMax="47" xr10:uidLastSave="{00000000-0000-0000-0000-000000000000}"/>
  <bookViews>
    <workbookView xWindow="1260" yWindow="358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" l="1"/>
  <c r="J38" i="5"/>
  <c r="J37" i="5"/>
  <c r="J36" i="5"/>
  <c r="J35" i="5"/>
  <c r="J34" i="5"/>
  <c r="C34" i="2" s="1"/>
  <c r="E39" i="2"/>
  <c r="E38" i="2"/>
  <c r="E37" i="2"/>
  <c r="E36" i="2"/>
  <c r="E35" i="2"/>
  <c r="E34" i="2"/>
  <c r="D39" i="2"/>
  <c r="D38" i="2"/>
  <c r="D37" i="2"/>
  <c r="D36" i="2"/>
  <c r="D35" i="2"/>
  <c r="D34" i="2"/>
  <c r="C39" i="2"/>
  <c r="C38" i="2"/>
  <c r="C37" i="2"/>
  <c r="C36" i="2"/>
  <c r="C35" i="2"/>
  <c r="C33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4" i="5"/>
  <c r="B43" i="5"/>
  <c r="B42" i="5"/>
  <c r="W39" i="1" l="1"/>
  <c r="B39" i="2" s="1"/>
  <c r="F39" i="2" s="1"/>
  <c r="G39" i="2" s="1"/>
  <c r="H39" i="2" s="1"/>
  <c r="W36" i="1"/>
  <c r="B36" i="2" s="1"/>
  <c r="F36" i="2" s="1"/>
  <c r="G36" i="2" s="1"/>
  <c r="H36" i="2" s="1"/>
  <c r="W37" i="1"/>
  <c r="B37" i="2" s="1"/>
  <c r="F37" i="2" s="1"/>
  <c r="G37" i="2" s="1"/>
  <c r="H37" i="2" s="1"/>
  <c r="W38" i="1"/>
  <c r="B38" i="2" s="1"/>
  <c r="F38" i="2" s="1"/>
  <c r="G38" i="2" s="1"/>
  <c r="H38" i="2" s="1"/>
  <c r="W34" i="1"/>
  <c r="B34" i="2" s="1"/>
  <c r="F34" i="2" s="1"/>
  <c r="G34" i="2" s="1"/>
  <c r="H34" i="2" s="1"/>
  <c r="W35" i="1"/>
  <c r="B35" i="2" s="1"/>
  <c r="F35" i="2" s="1"/>
  <c r="G35" i="2" s="1"/>
  <c r="H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W33" i="1" l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J33" i="5"/>
  <c r="F33" i="2" s="1"/>
  <c r="G33" i="2" s="1"/>
  <c r="H33" i="2" s="1"/>
  <c r="J32" i="5"/>
  <c r="C32" i="2" s="1"/>
  <c r="F32" i="2" s="1"/>
  <c r="G32" i="2" s="1"/>
  <c r="H32" i="2" s="1"/>
  <c r="J27" i="5"/>
  <c r="C27" i="2" s="1"/>
  <c r="F27" i="2" s="1"/>
  <c r="G27" i="2" s="1"/>
  <c r="H27" i="2" s="1"/>
  <c r="J17" i="5"/>
  <c r="C17" i="2" s="1"/>
  <c r="J26" i="5"/>
  <c r="C26" i="2" s="1"/>
  <c r="F26" i="2" s="1"/>
  <c r="G26" i="2" s="1"/>
  <c r="H26" i="2" s="1"/>
  <c r="J15" i="5"/>
  <c r="C15" i="2" s="1"/>
  <c r="J30" i="5"/>
  <c r="J14" i="5"/>
  <c r="J25" i="5"/>
  <c r="J12" i="5"/>
  <c r="J23" i="5"/>
  <c r="J16" i="5"/>
  <c r="C16" i="2" s="1"/>
  <c r="J28" i="5"/>
  <c r="C28" i="2" s="1"/>
  <c r="F28" i="2" s="1"/>
  <c r="G28" i="2" s="1"/>
  <c r="H28" i="2" s="1"/>
  <c r="J19" i="5"/>
  <c r="C19" i="2" s="1"/>
  <c r="J7" i="5"/>
  <c r="C7" i="2" s="1"/>
  <c r="J6" i="5"/>
  <c r="C6" i="2" s="1"/>
  <c r="J21" i="5"/>
  <c r="C21" i="2" s="1"/>
  <c r="J13" i="5"/>
  <c r="C13" i="2" s="1"/>
  <c r="J9" i="5"/>
  <c r="C9" i="2" s="1"/>
  <c r="J4" i="5"/>
  <c r="J11" i="5"/>
  <c r="C11" i="2" s="1"/>
  <c r="J20" i="5"/>
  <c r="J2" i="5"/>
  <c r="J5" i="5"/>
  <c r="C5" i="2" s="1"/>
  <c r="J8" i="5"/>
  <c r="C8" i="2" s="1"/>
  <c r="J18" i="5"/>
  <c r="C18" i="2" s="1"/>
  <c r="J29" i="5"/>
  <c r="C29" i="2" s="1"/>
  <c r="F29" i="2" s="1"/>
  <c r="G29" i="2" s="1"/>
  <c r="H29" i="2" s="1"/>
  <c r="J22" i="5"/>
  <c r="C22" i="2" s="1"/>
  <c r="J31" i="5"/>
  <c r="C31" i="2" s="1"/>
  <c r="F31" i="2" s="1"/>
  <c r="G31" i="2" s="1"/>
  <c r="H31" i="2" s="1"/>
  <c r="J3" i="5"/>
  <c r="C3" i="2" s="1"/>
  <c r="J24" i="5"/>
  <c r="C24" i="2" s="1"/>
  <c r="J10" i="5"/>
  <c r="C4" i="2"/>
  <c r="C14" i="2"/>
  <c r="C10" i="2"/>
  <c r="C20" i="2"/>
  <c r="C30" i="2"/>
  <c r="F30" i="2" s="1"/>
  <c r="G30" i="2" s="1"/>
  <c r="H30" i="2" s="1"/>
  <c r="C23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J44" i="5" l="1"/>
  <c r="J42" i="5"/>
  <c r="J43" i="5"/>
  <c r="C25" i="2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<sst xmlns="http://schemas.openxmlformats.org/spreadsheetml/2006/main" count="63" uniqueCount="45">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</sst>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H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8">
        <v>12</v>
      </c>
      <c r="C2" s="58">
        <v>3</v>
      </c>
      <c r="D2" s="48"/>
      <c r="E2" s="48"/>
      <c r="F2" s="44"/>
      <c r="G2" s="44"/>
      <c r="H2" s="4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0.5</v>
      </c>
      <c r="X2"/>
    </row>
    <row r="3" spans="1:24" ht="29" customHeight="1" x14ac:dyDescent="0.15">
      <c r="A3" s="25">
        <v>54695</v>
      </c>
      <c r="B3" s="58">
        <v>0</v>
      </c>
      <c r="C3" s="58">
        <v>0</v>
      </c>
      <c r="D3" s="48"/>
      <c r="E3" s="48"/>
      <c r="F3" s="44"/>
      <c r="G3" s="44"/>
      <c r="H3" s="4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</v>
      </c>
      <c r="X3"/>
    </row>
    <row r="4" spans="1:24" ht="29" customHeight="1" x14ac:dyDescent="0.15">
      <c r="A4" s="25">
        <v>54699</v>
      </c>
      <c r="B4" s="58">
        <v>15</v>
      </c>
      <c r="C4" s="58">
        <v>15</v>
      </c>
      <c r="D4" s="48"/>
      <c r="E4" s="48"/>
      <c r="F4" s="44"/>
      <c r="G4" s="44"/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1</v>
      </c>
      <c r="X4"/>
    </row>
    <row r="5" spans="1:24" ht="29" customHeight="1" x14ac:dyDescent="0.15">
      <c r="A5" s="25">
        <v>56054</v>
      </c>
      <c r="B5" s="58">
        <v>15</v>
      </c>
      <c r="C5" s="58">
        <v>9</v>
      </c>
      <c r="D5" s="48"/>
      <c r="E5" s="48"/>
      <c r="F5" s="44"/>
      <c r="G5" s="44"/>
      <c r="H5" s="4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0.8</v>
      </c>
      <c r="X5"/>
    </row>
    <row r="6" spans="1:24" ht="29" customHeight="1" x14ac:dyDescent="0.15">
      <c r="A6" s="25">
        <v>56196</v>
      </c>
      <c r="B6" s="58">
        <v>15</v>
      </c>
      <c r="C6" s="58">
        <v>15</v>
      </c>
      <c r="D6" s="48"/>
      <c r="E6" s="48"/>
      <c r="F6" s="44"/>
      <c r="G6" s="44"/>
      <c r="H6" s="4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1</v>
      </c>
      <c r="X6"/>
    </row>
    <row r="7" spans="1:24" ht="29" customHeight="1" x14ac:dyDescent="0.15">
      <c r="A7" s="25">
        <v>58426</v>
      </c>
      <c r="B7" s="58">
        <v>15</v>
      </c>
      <c r="C7" s="58">
        <v>15</v>
      </c>
      <c r="D7" s="48"/>
      <c r="E7" s="48"/>
      <c r="F7" s="44"/>
      <c r="G7" s="44"/>
      <c r="H7" s="4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1</v>
      </c>
      <c r="X7"/>
    </row>
    <row r="8" spans="1:24" ht="29" customHeight="1" x14ac:dyDescent="0.15">
      <c r="A8" s="25">
        <v>63795</v>
      </c>
      <c r="B8" s="58">
        <v>15</v>
      </c>
      <c r="C8" s="58">
        <v>9</v>
      </c>
      <c r="D8" s="48"/>
      <c r="E8" s="48"/>
      <c r="F8" s="44"/>
      <c r="G8" s="44"/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0.8</v>
      </c>
      <c r="X8"/>
    </row>
    <row r="9" spans="1:24" ht="29" customHeight="1" x14ac:dyDescent="0.15">
      <c r="A9" s="25">
        <v>66015</v>
      </c>
      <c r="B9" s="58">
        <v>3</v>
      </c>
      <c r="C9" s="58">
        <v>15</v>
      </c>
      <c r="D9" s="48"/>
      <c r="E9" s="48"/>
      <c r="F9" s="44"/>
      <c r="G9" s="44"/>
      <c r="H9" s="44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0.6</v>
      </c>
      <c r="X9"/>
    </row>
    <row r="10" spans="1:24" ht="29" customHeight="1" x14ac:dyDescent="0.15">
      <c r="A10" s="25">
        <v>67210</v>
      </c>
      <c r="B10" s="58">
        <v>15</v>
      </c>
      <c r="C10" s="58">
        <v>15</v>
      </c>
      <c r="D10" s="48"/>
      <c r="E10" s="48"/>
      <c r="F10" s="44"/>
      <c r="G10" s="44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1</v>
      </c>
      <c r="X10"/>
    </row>
    <row r="11" spans="1:24" ht="29" customHeight="1" x14ac:dyDescent="0.15">
      <c r="A11" s="25">
        <v>68473</v>
      </c>
      <c r="B11" s="58">
        <v>8</v>
      </c>
      <c r="C11" s="58">
        <v>0</v>
      </c>
      <c r="D11" s="48"/>
      <c r="E11" s="48"/>
      <c r="F11" s="44"/>
      <c r="G11" s="44"/>
      <c r="H11" s="44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0.26666666666666666</v>
      </c>
      <c r="X11"/>
    </row>
    <row r="12" spans="1:24" ht="29" customHeight="1" x14ac:dyDescent="0.15">
      <c r="A12" s="25">
        <v>69408</v>
      </c>
      <c r="B12" s="58">
        <v>15</v>
      </c>
      <c r="C12" s="58">
        <v>15</v>
      </c>
      <c r="D12" s="48"/>
      <c r="E12" s="48"/>
      <c r="F12" s="44"/>
      <c r="G12" s="44"/>
      <c r="H12" s="4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1</v>
      </c>
      <c r="X12"/>
    </row>
    <row r="13" spans="1:24" ht="29" customHeight="1" x14ac:dyDescent="0.15">
      <c r="A13" s="25">
        <v>69764</v>
      </c>
      <c r="B13" s="58">
        <v>15</v>
      </c>
      <c r="C13" s="58">
        <v>15</v>
      </c>
      <c r="D13" s="48"/>
      <c r="E13" s="48"/>
      <c r="F13" s="44"/>
      <c r="G13" s="44"/>
      <c r="H13" s="44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1</v>
      </c>
      <c r="X13"/>
    </row>
    <row r="14" spans="1:24" s="2" customFormat="1" ht="29" customHeight="1" x14ac:dyDescent="0.15">
      <c r="A14" s="25">
        <v>69810</v>
      </c>
      <c r="B14" s="58">
        <v>15</v>
      </c>
      <c r="C14" s="58">
        <v>15</v>
      </c>
      <c r="D14" s="48"/>
      <c r="E14" s="48"/>
      <c r="F14" s="44"/>
      <c r="G14" s="44"/>
      <c r="H14" s="44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1</v>
      </c>
    </row>
    <row r="15" spans="1:24" ht="29" customHeight="1" x14ac:dyDescent="0.15">
      <c r="A15" s="25">
        <v>69951</v>
      </c>
      <c r="B15" s="58">
        <v>3</v>
      </c>
      <c r="C15" s="58">
        <v>3</v>
      </c>
      <c r="D15" s="48"/>
      <c r="E15" s="48"/>
      <c r="F15" s="44"/>
      <c r="G15" s="44"/>
      <c r="H15" s="4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0.2</v>
      </c>
      <c r="X15"/>
    </row>
    <row r="16" spans="1:24" ht="29" customHeight="1" x14ac:dyDescent="0.15">
      <c r="A16" s="25">
        <v>69999</v>
      </c>
      <c r="B16" s="58">
        <v>15</v>
      </c>
      <c r="C16" s="58">
        <v>15</v>
      </c>
      <c r="D16" s="48"/>
      <c r="E16" s="48"/>
      <c r="F16" s="44"/>
      <c r="G16" s="44"/>
      <c r="H16" s="4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1</v>
      </c>
      <c r="X16"/>
    </row>
    <row r="17" spans="1:24" ht="29" customHeight="1" x14ac:dyDescent="0.15">
      <c r="A17" s="25">
        <v>70050</v>
      </c>
      <c r="B17" s="58">
        <v>15</v>
      </c>
      <c r="C17" s="58">
        <v>0</v>
      </c>
      <c r="D17" s="48"/>
      <c r="E17" s="48"/>
      <c r="F17" s="44"/>
      <c r="G17" s="44"/>
      <c r="H17" s="4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</v>
      </c>
      <c r="X17"/>
    </row>
    <row r="18" spans="1:24" ht="29" customHeight="1" x14ac:dyDescent="0.15">
      <c r="A18" s="25">
        <v>70065</v>
      </c>
      <c r="B18" s="58">
        <v>15</v>
      </c>
      <c r="C18" s="58">
        <v>9</v>
      </c>
      <c r="D18" s="48"/>
      <c r="E18" s="48"/>
      <c r="F18" s="44"/>
      <c r="G18" s="44"/>
      <c r="H18" s="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0.8</v>
      </c>
      <c r="X18"/>
    </row>
    <row r="19" spans="1:24" ht="29" customHeight="1" x14ac:dyDescent="0.15">
      <c r="A19" s="25">
        <v>70173</v>
      </c>
      <c r="B19" s="58">
        <v>8</v>
      </c>
      <c r="C19" s="58">
        <v>15</v>
      </c>
      <c r="D19" s="48"/>
      <c r="E19" s="48"/>
      <c r="F19" s="44"/>
      <c r="G19" s="44"/>
      <c r="H19" s="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0.76666666666666672</v>
      </c>
      <c r="X19"/>
    </row>
    <row r="20" spans="1:24" ht="29" customHeight="1" x14ac:dyDescent="0.15">
      <c r="A20" s="25">
        <v>70179</v>
      </c>
      <c r="B20" s="58">
        <v>15</v>
      </c>
      <c r="C20" s="58">
        <v>9</v>
      </c>
      <c r="D20" s="48"/>
      <c r="E20" s="48"/>
      <c r="F20" s="44"/>
      <c r="G20" s="44"/>
      <c r="H20" s="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0.8</v>
      </c>
      <c r="X20"/>
    </row>
    <row r="21" spans="1:24" ht="29" customHeight="1" x14ac:dyDescent="0.15">
      <c r="A21" s="25">
        <v>70267</v>
      </c>
      <c r="B21" s="58">
        <v>3</v>
      </c>
      <c r="C21" s="58">
        <v>0</v>
      </c>
      <c r="D21" s="48"/>
      <c r="E21" s="48"/>
      <c r="F21" s="44"/>
      <c r="G21" s="44"/>
      <c r="H21" s="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0.1</v>
      </c>
      <c r="X21"/>
    </row>
    <row r="22" spans="1:24" ht="29" customHeight="1" x14ac:dyDescent="0.15">
      <c r="A22" s="25">
        <v>70299</v>
      </c>
      <c r="B22" s="58">
        <v>15</v>
      </c>
      <c r="C22" s="58">
        <v>15</v>
      </c>
      <c r="D22" s="48"/>
      <c r="E22" s="48"/>
      <c r="F22" s="44"/>
      <c r="G22" s="44"/>
      <c r="H22" s="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1</v>
      </c>
      <c r="X22"/>
    </row>
    <row r="23" spans="1:24" ht="29" customHeight="1" x14ac:dyDescent="0.15">
      <c r="A23" s="25">
        <v>70339</v>
      </c>
      <c r="B23" s="58">
        <v>15</v>
      </c>
      <c r="C23" s="58">
        <v>15</v>
      </c>
      <c r="D23" s="48"/>
      <c r="E23" s="48"/>
      <c r="F23" s="44"/>
      <c r="G23" s="44"/>
      <c r="H23" s="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1</v>
      </c>
      <c r="X23"/>
    </row>
    <row r="24" spans="1:24" ht="29" customHeight="1" x14ac:dyDescent="0.15">
      <c r="A24" s="25">
        <v>70503</v>
      </c>
      <c r="B24" s="58">
        <v>15</v>
      </c>
      <c r="C24" s="58">
        <v>9</v>
      </c>
      <c r="D24" s="48"/>
      <c r="E24" s="48"/>
      <c r="F24" s="44"/>
      <c r="G24" s="44"/>
      <c r="H24" s="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0.8</v>
      </c>
      <c r="X24"/>
    </row>
    <row r="25" spans="1:24" ht="29" customHeight="1" x14ac:dyDescent="0.15">
      <c r="A25" s="25">
        <v>70556</v>
      </c>
      <c r="B25" s="58">
        <v>3</v>
      </c>
      <c r="C25" s="58">
        <v>15</v>
      </c>
      <c r="D25" s="48"/>
      <c r="E25" s="48"/>
      <c r="F25" s="44"/>
      <c r="G25" s="44"/>
      <c r="H25" s="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0.6</v>
      </c>
      <c r="X25"/>
    </row>
    <row r="26" spans="1:24" ht="29" customHeight="1" x14ac:dyDescent="0.15">
      <c r="A26" s="25">
        <v>70632</v>
      </c>
      <c r="B26" s="58">
        <v>8</v>
      </c>
      <c r="C26" s="58">
        <v>15</v>
      </c>
      <c r="D26" s="48"/>
      <c r="E26" s="48"/>
      <c r="F26" s="44"/>
      <c r="G26" s="44"/>
      <c r="H26" s="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0.76666666666666672</v>
      </c>
      <c r="X26"/>
    </row>
    <row r="27" spans="1:24" ht="29" customHeight="1" x14ac:dyDescent="0.15">
      <c r="A27" s="25">
        <v>70734</v>
      </c>
      <c r="B27" s="58">
        <v>15</v>
      </c>
      <c r="C27" s="58">
        <v>9</v>
      </c>
      <c r="D27" s="48"/>
      <c r="E27" s="48"/>
      <c r="F27" s="44"/>
      <c r="G27" s="44"/>
      <c r="H27" s="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0.8</v>
      </c>
      <c r="X27"/>
    </row>
    <row r="28" spans="1:24" ht="29" customHeight="1" x14ac:dyDescent="0.15">
      <c r="A28" s="25">
        <v>70896</v>
      </c>
      <c r="B28" s="58">
        <v>15</v>
      </c>
      <c r="C28" s="58">
        <v>9</v>
      </c>
      <c r="D28" s="48"/>
      <c r="E28" s="48"/>
      <c r="F28" s="44"/>
      <c r="G28" s="44"/>
      <c r="H28" s="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0.8</v>
      </c>
      <c r="X28"/>
    </row>
    <row r="29" spans="1:24" ht="29" customHeight="1" x14ac:dyDescent="0.15">
      <c r="A29" s="25">
        <v>71032</v>
      </c>
      <c r="B29" s="58">
        <v>8</v>
      </c>
      <c r="C29" s="58">
        <v>9</v>
      </c>
      <c r="D29" s="48"/>
      <c r="E29" s="48"/>
      <c r="F29" s="44"/>
      <c r="G29" s="44"/>
      <c r="H29" s="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0.56666666666666665</v>
      </c>
      <c r="X29"/>
    </row>
    <row r="30" spans="1:24" ht="29" customHeight="1" x14ac:dyDescent="0.15">
      <c r="A30" s="25">
        <v>71099</v>
      </c>
      <c r="B30" s="58">
        <v>6</v>
      </c>
      <c r="C30" s="58">
        <v>9</v>
      </c>
      <c r="D30" s="48"/>
      <c r="E30" s="48"/>
      <c r="F30" s="44"/>
      <c r="G30" s="44"/>
      <c r="H30" s="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0.5</v>
      </c>
      <c r="X30"/>
    </row>
    <row r="31" spans="1:24" ht="29" customHeight="1" x14ac:dyDescent="0.15">
      <c r="A31" s="25">
        <v>71304</v>
      </c>
      <c r="B31" s="58">
        <v>12</v>
      </c>
      <c r="C31" s="58">
        <v>9</v>
      </c>
      <c r="D31" s="48"/>
      <c r="E31" s="48"/>
      <c r="F31" s="44"/>
      <c r="G31" s="44"/>
      <c r="H31" s="4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0.7</v>
      </c>
      <c r="X31"/>
    </row>
    <row r="32" spans="1:24" ht="29" customHeight="1" x14ac:dyDescent="0.15">
      <c r="A32" s="25">
        <v>71308</v>
      </c>
      <c r="B32" s="58">
        <v>15</v>
      </c>
      <c r="C32" s="58">
        <v>15</v>
      </c>
      <c r="D32" s="48"/>
      <c r="E32" s="48"/>
      <c r="F32" s="44"/>
      <c r="G32" s="44"/>
      <c r="H32" s="4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1</v>
      </c>
      <c r="X32"/>
    </row>
    <row r="33" spans="1:24" ht="29" customHeight="1" x14ac:dyDescent="0.15">
      <c r="A33" s="25">
        <v>71312</v>
      </c>
      <c r="B33" s="58">
        <v>3</v>
      </c>
      <c r="C33" s="58">
        <v>9</v>
      </c>
      <c r="D33" s="48"/>
      <c r="E33" s="48"/>
      <c r="F33" s="44"/>
      <c r="G33" s="44"/>
      <c r="H33" s="44"/>
      <c r="I33" s="18"/>
      <c r="J33" s="18"/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</v>
      </c>
      <c r="X33"/>
    </row>
    <row r="34" spans="1:24" ht="29" customHeight="1" x14ac:dyDescent="0.15">
      <c r="A34" s="25">
        <v>71340</v>
      </c>
      <c r="B34" s="58">
        <v>6</v>
      </c>
      <c r="C34" s="58">
        <v>15</v>
      </c>
      <c r="D34" s="48"/>
      <c r="E34" s="48"/>
      <c r="F34" s="44"/>
      <c r="G34" s="44"/>
      <c r="H34" s="4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</v>
      </c>
      <c r="X34"/>
    </row>
    <row r="35" spans="1:24" ht="29" customHeight="1" x14ac:dyDescent="0.15">
      <c r="A35" s="25">
        <v>71428</v>
      </c>
      <c r="B35" s="58">
        <v>15</v>
      </c>
      <c r="C35" s="58">
        <v>15</v>
      </c>
      <c r="D35" s="48"/>
      <c r="E35" s="48"/>
      <c r="F35" s="44"/>
      <c r="G35" s="44"/>
      <c r="H35" s="4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1</v>
      </c>
      <c r="X35"/>
    </row>
    <row r="36" spans="1:24" ht="29" customHeight="1" x14ac:dyDescent="0.15">
      <c r="A36" s="25">
        <v>71431</v>
      </c>
      <c r="B36" s="58">
        <v>15</v>
      </c>
      <c r="C36" s="58">
        <v>15</v>
      </c>
      <c r="D36" s="48"/>
      <c r="E36" s="48"/>
      <c r="F36" s="44"/>
      <c r="G36" s="44"/>
      <c r="H36" s="44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1</v>
      </c>
      <c r="X36"/>
    </row>
    <row r="37" spans="1:24" ht="29" customHeight="1" x14ac:dyDescent="0.15">
      <c r="A37" s="25">
        <v>71474</v>
      </c>
      <c r="B37" s="58">
        <v>15</v>
      </c>
      <c r="C37" s="58">
        <v>15</v>
      </c>
      <c r="D37" s="48"/>
      <c r="E37" s="48"/>
      <c r="F37" s="44"/>
      <c r="G37" s="44"/>
      <c r="H37" s="4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1</v>
      </c>
      <c r="X37"/>
    </row>
    <row r="38" spans="1:24" ht="29" customHeight="1" x14ac:dyDescent="0.15">
      <c r="A38" s="25">
        <v>71553</v>
      </c>
      <c r="B38" s="58">
        <v>3</v>
      </c>
      <c r="C38" s="58">
        <v>9</v>
      </c>
      <c r="D38" s="48"/>
      <c r="E38" s="48"/>
      <c r="F38" s="44"/>
      <c r="G38" s="44"/>
      <c r="H38" s="44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0.4</v>
      </c>
      <c r="X38"/>
    </row>
    <row r="39" spans="1:24" ht="29" customHeight="1" x14ac:dyDescent="0.15">
      <c r="A39" s="25">
        <v>71671</v>
      </c>
      <c r="B39" s="58">
        <v>15</v>
      </c>
      <c r="C39" s="58">
        <v>9</v>
      </c>
      <c r="D39" s="48"/>
      <c r="E39" s="48"/>
      <c r="F39" s="44"/>
      <c r="G39" s="44"/>
      <c r="H39" s="44"/>
      <c r="I39" s="18"/>
      <c r="J39" s="18"/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0.8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0.73596491228070171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0.2811795808616544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0.8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si="4"/>
        <v>0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zoomScaleNormal="100" workbookViewId="0">
      <selection activeCell="K1" sqref="K1"/>
    </sheetView>
  </sheetViews>
  <sheetFormatPr baseColWidth="10" defaultRowHeight="13" x14ac:dyDescent="0.15"/>
  <cols>
    <col min="1" max="1" width="23.83203125" customWidth="1"/>
    <col min="2" max="10" width="13.83203125" customWidth="1"/>
    <col min="11" max="11" width="13.6640625" customWidth="1"/>
  </cols>
  <sheetData>
    <row r="1" spans="1:10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8" t="s">
        <v>31</v>
      </c>
    </row>
    <row r="2" spans="1:10" ht="29" customHeight="1" x14ac:dyDescent="0.15">
      <c r="A2" s="59">
        <v>49156</v>
      </c>
      <c r="B2" s="47"/>
      <c r="C2" s="53"/>
      <c r="D2" s="54"/>
      <c r="E2" s="58"/>
      <c r="F2" s="53"/>
      <c r="G2" s="53"/>
      <c r="H2" s="53"/>
      <c r="I2" s="53"/>
      <c r="J2" s="34">
        <f>IF(SUM($B$45:$I$45)&gt;0,1.5*(B2/$B$41+C2/$C$41+D2/$D$41+E2/$E$41+F2/$F$41+G2/$G$41+H2/$H$41+I2/$I$41)/SUM($B$45:$I$45),0)</f>
        <v>0</v>
      </c>
    </row>
    <row r="3" spans="1:10" ht="29" customHeight="1" x14ac:dyDescent="0.15">
      <c r="A3" s="60">
        <v>54695</v>
      </c>
      <c r="B3" s="47"/>
      <c r="C3" s="53"/>
      <c r="D3" s="55"/>
      <c r="E3" s="58"/>
      <c r="F3" s="53"/>
      <c r="G3" s="53"/>
      <c r="H3" s="53"/>
      <c r="I3" s="53"/>
      <c r="J3" s="34">
        <f t="shared" ref="J3:J39" si="0">IF(SUM($B$45:$I$45)&gt;0,1.5*(B3/$B$41+C3/$C$41+D3/$D$41+E3/$E$41+F3/$F$41+G3/$G$41+H3/$H$41+I3/$I$41)/SUM($B$45:$I$45),0)</f>
        <v>0</v>
      </c>
    </row>
    <row r="4" spans="1:10" ht="29" customHeight="1" x14ac:dyDescent="0.15">
      <c r="A4" s="60">
        <v>54699</v>
      </c>
      <c r="B4" s="47"/>
      <c r="C4" s="53"/>
      <c r="D4" s="54"/>
      <c r="E4" s="58"/>
      <c r="F4" s="53"/>
      <c r="G4" s="53"/>
      <c r="H4" s="53"/>
      <c r="I4" s="53"/>
      <c r="J4" s="34">
        <f t="shared" si="0"/>
        <v>0</v>
      </c>
    </row>
    <row r="5" spans="1:10" ht="29" customHeight="1" x14ac:dyDescent="0.15">
      <c r="A5" s="60">
        <v>56054</v>
      </c>
      <c r="B5" s="47"/>
      <c r="C5" s="53"/>
      <c r="D5" s="56"/>
      <c r="E5" s="58"/>
      <c r="F5" s="53"/>
      <c r="G5" s="53"/>
      <c r="H5" s="53"/>
      <c r="I5" s="53"/>
      <c r="J5" s="34">
        <f t="shared" si="0"/>
        <v>0</v>
      </c>
    </row>
    <row r="6" spans="1:10" ht="29" customHeight="1" x14ac:dyDescent="0.15">
      <c r="A6" s="60">
        <v>56196</v>
      </c>
      <c r="B6" s="47"/>
      <c r="C6" s="53"/>
      <c r="D6" s="55"/>
      <c r="E6" s="58"/>
      <c r="F6" s="53"/>
      <c r="G6" s="53"/>
      <c r="H6" s="53"/>
      <c r="I6" s="53"/>
      <c r="J6" s="34">
        <f t="shared" si="0"/>
        <v>0</v>
      </c>
    </row>
    <row r="7" spans="1:10" ht="29" customHeight="1" x14ac:dyDescent="0.15">
      <c r="A7" s="60">
        <v>58426</v>
      </c>
      <c r="B7" s="47"/>
      <c r="C7" s="53"/>
      <c r="D7" s="18"/>
      <c r="E7" s="58"/>
      <c r="F7" s="53"/>
      <c r="G7" s="53"/>
      <c r="H7" s="53"/>
      <c r="I7" s="53"/>
      <c r="J7" s="34">
        <f t="shared" si="0"/>
        <v>0</v>
      </c>
    </row>
    <row r="8" spans="1:10" ht="29" customHeight="1" x14ac:dyDescent="0.15">
      <c r="A8" s="60">
        <v>63795</v>
      </c>
      <c r="B8" s="47"/>
      <c r="C8" s="53"/>
      <c r="D8" s="54"/>
      <c r="E8" s="58"/>
      <c r="F8" s="53"/>
      <c r="G8" s="53"/>
      <c r="H8" s="53"/>
      <c r="I8" s="53"/>
      <c r="J8" s="34">
        <f t="shared" si="0"/>
        <v>0</v>
      </c>
    </row>
    <row r="9" spans="1:10" ht="29" customHeight="1" x14ac:dyDescent="0.15">
      <c r="A9" s="60">
        <v>66015</v>
      </c>
      <c r="B9" s="47"/>
      <c r="C9" s="53"/>
      <c r="D9" s="55"/>
      <c r="E9" s="58"/>
      <c r="F9" s="53"/>
      <c r="G9" s="53"/>
      <c r="H9" s="53"/>
      <c r="I9" s="53"/>
      <c r="J9" s="34">
        <f t="shared" si="0"/>
        <v>0</v>
      </c>
    </row>
    <row r="10" spans="1:10" ht="29" customHeight="1" x14ac:dyDescent="0.15">
      <c r="A10" s="60">
        <v>67210</v>
      </c>
      <c r="B10" s="47"/>
      <c r="C10" s="53"/>
      <c r="D10" s="55"/>
      <c r="E10" s="18"/>
      <c r="F10" s="53"/>
      <c r="G10" s="53"/>
      <c r="H10" s="53"/>
      <c r="I10" s="53"/>
      <c r="J10" s="34">
        <f t="shared" si="0"/>
        <v>0</v>
      </c>
    </row>
    <row r="11" spans="1:10" ht="29" customHeight="1" x14ac:dyDescent="0.15">
      <c r="A11" s="60">
        <v>68473</v>
      </c>
      <c r="B11" s="47"/>
      <c r="C11" s="53"/>
      <c r="D11" s="54"/>
      <c r="E11" s="58"/>
      <c r="F11" s="53"/>
      <c r="G11" s="18"/>
      <c r="H11" s="53"/>
      <c r="I11" s="53"/>
      <c r="J11" s="34">
        <f t="shared" si="0"/>
        <v>0</v>
      </c>
    </row>
    <row r="12" spans="1:10" ht="29" customHeight="1" x14ac:dyDescent="0.15">
      <c r="A12" s="60">
        <v>69408</v>
      </c>
      <c r="B12" s="47"/>
      <c r="C12" s="53"/>
      <c r="D12" s="54"/>
      <c r="E12" s="58"/>
      <c r="F12" s="53"/>
      <c r="G12" s="53"/>
      <c r="H12" s="53"/>
      <c r="I12" s="53"/>
      <c r="J12" s="34">
        <f t="shared" si="0"/>
        <v>0</v>
      </c>
    </row>
    <row r="13" spans="1:10" ht="29" customHeight="1" x14ac:dyDescent="0.15">
      <c r="A13" s="60">
        <v>69764</v>
      </c>
      <c r="B13" s="47"/>
      <c r="C13" s="53"/>
      <c r="D13" s="55"/>
      <c r="E13" s="58"/>
      <c r="F13" s="53"/>
      <c r="G13" s="53"/>
      <c r="H13" s="53"/>
      <c r="I13" s="53"/>
      <c r="J13" s="34">
        <f t="shared" si="0"/>
        <v>0</v>
      </c>
    </row>
    <row r="14" spans="1:10" ht="29" customHeight="1" x14ac:dyDescent="0.15">
      <c r="A14" s="60">
        <v>69810</v>
      </c>
      <c r="B14" s="47"/>
      <c r="C14" s="53"/>
      <c r="D14" s="55"/>
      <c r="E14" s="58"/>
      <c r="F14" s="53"/>
      <c r="G14" s="53"/>
      <c r="H14" s="53"/>
      <c r="I14" s="53"/>
      <c r="J14" s="34">
        <f t="shared" si="0"/>
        <v>0</v>
      </c>
    </row>
    <row r="15" spans="1:10" ht="29" customHeight="1" x14ac:dyDescent="0.15">
      <c r="A15" s="60">
        <v>69951</v>
      </c>
      <c r="B15" s="47"/>
      <c r="C15" s="53"/>
      <c r="D15" s="55"/>
      <c r="E15" s="58"/>
      <c r="F15" s="53"/>
      <c r="G15" s="53"/>
      <c r="H15" s="53"/>
      <c r="I15" s="53"/>
      <c r="J15" s="34">
        <f t="shared" si="0"/>
        <v>0</v>
      </c>
    </row>
    <row r="16" spans="1:10" ht="29" customHeight="1" x14ac:dyDescent="0.15">
      <c r="A16" s="60">
        <v>69999</v>
      </c>
      <c r="B16" s="47"/>
      <c r="C16" s="53"/>
      <c r="D16" s="54"/>
      <c r="E16" s="58"/>
      <c r="F16" s="53"/>
      <c r="G16" s="53"/>
      <c r="H16" s="53"/>
      <c r="I16" s="53"/>
      <c r="J16" s="34">
        <f t="shared" si="0"/>
        <v>0</v>
      </c>
    </row>
    <row r="17" spans="1:10" ht="29" customHeight="1" x14ac:dyDescent="0.15">
      <c r="A17" s="60">
        <v>70050</v>
      </c>
      <c r="B17" s="47"/>
      <c r="C17" s="53"/>
      <c r="D17" s="55"/>
      <c r="E17" s="58"/>
      <c r="F17" s="53"/>
      <c r="G17" s="53"/>
      <c r="H17" s="53"/>
      <c r="I17" s="53"/>
      <c r="J17" s="34">
        <f t="shared" si="0"/>
        <v>0</v>
      </c>
    </row>
    <row r="18" spans="1:10" ht="29" customHeight="1" x14ac:dyDescent="0.15">
      <c r="A18" s="60">
        <v>70065</v>
      </c>
      <c r="B18" s="47"/>
      <c r="C18" s="53"/>
      <c r="D18" s="54"/>
      <c r="E18" s="58"/>
      <c r="F18" s="53"/>
      <c r="G18" s="53"/>
      <c r="H18" s="53"/>
      <c r="I18" s="53"/>
      <c r="J18" s="34">
        <f t="shared" si="0"/>
        <v>0</v>
      </c>
    </row>
    <row r="19" spans="1:10" ht="29" customHeight="1" x14ac:dyDescent="0.15">
      <c r="A19" s="60">
        <v>70173</v>
      </c>
      <c r="B19" s="47"/>
      <c r="C19" s="53"/>
      <c r="D19" s="55"/>
      <c r="E19" s="58"/>
      <c r="F19" s="53"/>
      <c r="G19" s="53"/>
      <c r="H19" s="53"/>
      <c r="I19" s="53"/>
      <c r="J19" s="34">
        <f t="shared" si="0"/>
        <v>0</v>
      </c>
    </row>
    <row r="20" spans="1:10" ht="29" customHeight="1" x14ac:dyDescent="0.15">
      <c r="A20" s="60">
        <v>70179</v>
      </c>
      <c r="B20" s="47"/>
      <c r="C20" s="53"/>
      <c r="D20" s="55"/>
      <c r="E20" s="58"/>
      <c r="F20" s="53"/>
      <c r="G20" s="53"/>
      <c r="H20" s="53"/>
      <c r="I20" s="53"/>
      <c r="J20" s="34">
        <f t="shared" si="0"/>
        <v>0</v>
      </c>
    </row>
    <row r="21" spans="1:10" ht="29" customHeight="1" x14ac:dyDescent="0.15">
      <c r="A21" s="60">
        <v>70267</v>
      </c>
      <c r="B21" s="47"/>
      <c r="C21" s="53"/>
      <c r="D21" s="55"/>
      <c r="E21" s="58"/>
      <c r="F21" s="53"/>
      <c r="G21" s="53"/>
      <c r="H21" s="53"/>
      <c r="I21" s="53"/>
      <c r="J21" s="34">
        <f t="shared" si="0"/>
        <v>0</v>
      </c>
    </row>
    <row r="22" spans="1:10" ht="29" customHeight="1" x14ac:dyDescent="0.15">
      <c r="A22" s="60">
        <v>70299</v>
      </c>
      <c r="B22" s="47"/>
      <c r="C22" s="53"/>
      <c r="D22" s="55"/>
      <c r="E22" s="58"/>
      <c r="F22" s="53"/>
      <c r="G22" s="53"/>
      <c r="H22" s="53"/>
      <c r="I22" s="53"/>
      <c r="J22" s="34">
        <f t="shared" si="0"/>
        <v>0</v>
      </c>
    </row>
    <row r="23" spans="1:10" ht="29" customHeight="1" x14ac:dyDescent="0.15">
      <c r="A23" s="60">
        <v>70339</v>
      </c>
      <c r="B23" s="47"/>
      <c r="C23" s="53"/>
      <c r="D23" s="54"/>
      <c r="E23" s="58"/>
      <c r="F23" s="53"/>
      <c r="G23" s="53"/>
      <c r="H23" s="53"/>
      <c r="I23" s="53"/>
      <c r="J23" s="34">
        <f t="shared" si="0"/>
        <v>0</v>
      </c>
    </row>
    <row r="24" spans="1:10" ht="29" customHeight="1" x14ac:dyDescent="0.15">
      <c r="A24" s="60">
        <v>70503</v>
      </c>
      <c r="B24" s="47"/>
      <c r="C24" s="53"/>
      <c r="D24" s="55"/>
      <c r="E24" s="58"/>
      <c r="F24" s="53"/>
      <c r="G24" s="53"/>
      <c r="H24" s="53"/>
      <c r="I24" s="53"/>
      <c r="J24" s="34">
        <f t="shared" si="0"/>
        <v>0</v>
      </c>
    </row>
    <row r="25" spans="1:10" ht="29" customHeight="1" x14ac:dyDescent="0.15">
      <c r="A25" s="60">
        <v>70556</v>
      </c>
      <c r="B25" s="47"/>
      <c r="C25" s="53"/>
      <c r="D25" s="54"/>
      <c r="E25" s="58"/>
      <c r="F25" s="53"/>
      <c r="G25" s="53"/>
      <c r="H25" s="53"/>
      <c r="I25" s="53"/>
      <c r="J25" s="34">
        <f t="shared" si="0"/>
        <v>0</v>
      </c>
    </row>
    <row r="26" spans="1:10" ht="29" customHeight="1" x14ac:dyDescent="0.15">
      <c r="A26" s="60">
        <v>70632</v>
      </c>
      <c r="B26" s="47"/>
      <c r="C26" s="53"/>
      <c r="D26" s="55"/>
      <c r="E26" s="18"/>
      <c r="F26" s="53"/>
      <c r="G26" s="53"/>
      <c r="H26" s="53"/>
      <c r="I26" s="53"/>
      <c r="J26" s="34">
        <f t="shared" si="0"/>
        <v>0</v>
      </c>
    </row>
    <row r="27" spans="1:10" ht="29" customHeight="1" x14ac:dyDescent="0.15">
      <c r="A27" s="60">
        <v>70734</v>
      </c>
      <c r="B27" s="47"/>
      <c r="C27" s="53"/>
      <c r="D27" s="55"/>
      <c r="E27" s="58"/>
      <c r="F27" s="53"/>
      <c r="G27" s="53"/>
      <c r="H27" s="53"/>
      <c r="I27" s="53"/>
      <c r="J27" s="34">
        <f t="shared" si="0"/>
        <v>0</v>
      </c>
    </row>
    <row r="28" spans="1:10" ht="29" customHeight="1" x14ac:dyDescent="0.15">
      <c r="A28" s="60">
        <v>70896</v>
      </c>
      <c r="B28" s="47"/>
      <c r="C28" s="53"/>
      <c r="D28" s="54"/>
      <c r="E28" s="58"/>
      <c r="F28" s="53"/>
      <c r="G28" s="53"/>
      <c r="H28" s="53"/>
      <c r="I28" s="53"/>
      <c r="J28" s="34">
        <f t="shared" si="0"/>
        <v>0</v>
      </c>
    </row>
    <row r="29" spans="1:10" ht="29" customHeight="1" x14ac:dyDescent="0.15">
      <c r="A29" s="60">
        <v>71032</v>
      </c>
      <c r="B29" s="47"/>
      <c r="C29" s="53"/>
      <c r="D29" s="18"/>
      <c r="E29" s="58"/>
      <c r="F29" s="53"/>
      <c r="G29" s="53"/>
      <c r="H29" s="53"/>
      <c r="I29" s="53"/>
      <c r="J29" s="34">
        <f t="shared" si="0"/>
        <v>0</v>
      </c>
    </row>
    <row r="30" spans="1:10" ht="29" customHeight="1" x14ac:dyDescent="0.15">
      <c r="A30" s="60">
        <v>71099</v>
      </c>
      <c r="B30" s="47"/>
      <c r="C30" s="53"/>
      <c r="D30" s="55"/>
      <c r="E30" s="58"/>
      <c r="F30" s="53"/>
      <c r="G30" s="53"/>
      <c r="H30" s="53"/>
      <c r="I30" s="53"/>
      <c r="J30" s="34">
        <f t="shared" si="0"/>
        <v>0</v>
      </c>
    </row>
    <row r="31" spans="1:10" ht="29" customHeight="1" x14ac:dyDescent="0.15">
      <c r="A31" s="60">
        <v>71304</v>
      </c>
      <c r="B31" s="47"/>
      <c r="C31" s="53"/>
      <c r="D31" s="54"/>
      <c r="E31" s="58"/>
      <c r="F31" s="53"/>
      <c r="G31" s="53"/>
      <c r="H31" s="53"/>
      <c r="I31" s="53"/>
      <c r="J31" s="34">
        <f t="shared" si="0"/>
        <v>0</v>
      </c>
    </row>
    <row r="32" spans="1:10" ht="29" customHeight="1" x14ac:dyDescent="0.15">
      <c r="A32" s="60">
        <v>71308</v>
      </c>
      <c r="B32" s="47"/>
      <c r="C32" s="53"/>
      <c r="D32" s="54"/>
      <c r="E32" s="58"/>
      <c r="F32" s="53"/>
      <c r="G32" s="53"/>
      <c r="H32" s="53"/>
      <c r="I32" s="53"/>
      <c r="J32" s="34">
        <f t="shared" si="0"/>
        <v>0</v>
      </c>
    </row>
    <row r="33" spans="1:22" ht="29" customHeight="1" x14ac:dyDescent="0.15">
      <c r="A33" s="60">
        <v>71312</v>
      </c>
      <c r="B33" s="47"/>
      <c r="C33" s="53"/>
      <c r="D33" s="18"/>
      <c r="E33" s="58"/>
      <c r="F33" s="53"/>
      <c r="G33" s="53"/>
      <c r="H33" s="53"/>
      <c r="I33" s="53"/>
      <c r="J33" s="34">
        <f t="shared" si="0"/>
        <v>0</v>
      </c>
    </row>
    <row r="34" spans="1:22" ht="29" customHeight="1" x14ac:dyDescent="0.15">
      <c r="A34" s="60">
        <v>71340</v>
      </c>
      <c r="B34" s="47"/>
      <c r="C34" s="53"/>
      <c r="D34" s="54"/>
      <c r="E34" s="58"/>
      <c r="F34" s="53"/>
      <c r="G34" s="53"/>
      <c r="H34" s="53"/>
      <c r="I34" s="53"/>
      <c r="J34" s="34">
        <f t="shared" si="0"/>
        <v>0</v>
      </c>
    </row>
    <row r="35" spans="1:22" ht="29" customHeight="1" x14ac:dyDescent="0.15">
      <c r="A35" s="60">
        <v>71428</v>
      </c>
      <c r="B35" s="47"/>
      <c r="C35" s="53"/>
      <c r="D35" s="18"/>
      <c r="E35" s="58"/>
      <c r="F35" s="53"/>
      <c r="G35" s="53"/>
      <c r="H35" s="53"/>
      <c r="I35" s="53"/>
      <c r="J35" s="34">
        <f t="shared" si="0"/>
        <v>0</v>
      </c>
    </row>
    <row r="36" spans="1:22" ht="29" customHeight="1" x14ac:dyDescent="0.15">
      <c r="A36" s="60">
        <v>71431</v>
      </c>
      <c r="B36" s="47"/>
      <c r="C36" s="53"/>
      <c r="D36" s="55"/>
      <c r="E36" s="58"/>
      <c r="F36" s="53"/>
      <c r="G36" s="53"/>
      <c r="H36" s="53"/>
      <c r="I36" s="53"/>
      <c r="J36" s="34">
        <f t="shared" si="0"/>
        <v>0</v>
      </c>
    </row>
    <row r="37" spans="1:22" ht="29" customHeight="1" x14ac:dyDescent="0.15">
      <c r="A37" s="60">
        <v>71474</v>
      </c>
      <c r="B37" s="47"/>
      <c r="C37" s="53"/>
      <c r="D37" s="54"/>
      <c r="E37" s="58"/>
      <c r="F37" s="53"/>
      <c r="G37" s="53"/>
      <c r="H37" s="53"/>
      <c r="I37" s="53"/>
      <c r="J37" s="34">
        <f t="shared" si="0"/>
        <v>0</v>
      </c>
    </row>
    <row r="38" spans="1:22" ht="29" customHeight="1" x14ac:dyDescent="0.15">
      <c r="A38" s="60">
        <v>71553</v>
      </c>
      <c r="B38" s="47"/>
      <c r="C38" s="53"/>
      <c r="D38" s="54"/>
      <c r="E38" s="58"/>
      <c r="F38" s="53"/>
      <c r="G38" s="53"/>
      <c r="H38" s="53"/>
      <c r="I38" s="53"/>
      <c r="J38" s="34">
        <f t="shared" si="0"/>
        <v>0</v>
      </c>
    </row>
    <row r="39" spans="1:22" ht="29" customHeight="1" x14ac:dyDescent="0.15">
      <c r="A39" s="60">
        <v>71671</v>
      </c>
      <c r="B39" s="47"/>
      <c r="C39" s="53"/>
      <c r="D39" s="18"/>
      <c r="E39" s="58"/>
      <c r="F39" s="53"/>
      <c r="G39" s="53"/>
      <c r="H39" s="53"/>
      <c r="I39" s="53"/>
      <c r="J39" s="34">
        <f t="shared" si="0"/>
        <v>0</v>
      </c>
    </row>
    <row r="40" spans="1:22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</row>
    <row r="41" spans="1:22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28">
        <v>1.5</v>
      </c>
    </row>
    <row r="42" spans="1:22" ht="29" customHeight="1" x14ac:dyDescent="0.15">
      <c r="A42" s="29" t="s">
        <v>33</v>
      </c>
      <c r="B42" s="30" t="e">
        <f>AVERAGE(B$2:B$39)</f>
        <v>#DIV/0!</v>
      </c>
      <c r="C42" s="30" t="e">
        <f t="shared" ref="C42:J42" si="1">AVERAGE(C$2:C$39)</f>
        <v>#DIV/0!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>
        <f t="shared" si="1"/>
        <v>0</v>
      </c>
    </row>
    <row r="43" spans="1:22" ht="29" customHeight="1" x14ac:dyDescent="0.15">
      <c r="A43" s="31" t="s">
        <v>34</v>
      </c>
      <c r="B43" s="30" t="e">
        <f>STDEV(B$2:B$39)</f>
        <v>#DIV/0!</v>
      </c>
      <c r="C43" s="30" t="e">
        <f t="shared" ref="C43:J43" si="2">STDEV(C$2:C$39)</f>
        <v>#DIV/0!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>
        <f t="shared" si="2"/>
        <v>0</v>
      </c>
    </row>
    <row r="44" spans="1:22" ht="29" customHeight="1" x14ac:dyDescent="0.15">
      <c r="A44" s="31" t="s">
        <v>35</v>
      </c>
      <c r="B44" s="30" t="e">
        <f>MEDIAN(B$2:B$39)</f>
        <v>#NUM!</v>
      </c>
      <c r="C44" s="30" t="e">
        <f t="shared" ref="C44:J44" si="3">MEDIAN(C$2:C$39)</f>
        <v>#NUM!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>
        <f t="shared" si="3"/>
        <v>0</v>
      </c>
    </row>
    <row r="45" spans="1:22" ht="29" customHeight="1" x14ac:dyDescent="0.15">
      <c r="A45" s="32" t="s">
        <v>36</v>
      </c>
      <c r="B45" s="33">
        <f>IF(SUM(B2:B39)&gt;0,1,0)</f>
        <v>0</v>
      </c>
      <c r="C45" s="33">
        <f t="shared" ref="C45:I45" si="4">IF(SUM(C2:C39)&gt;0,1,0)</f>
        <v>0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4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</row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9">
        <v>49156</v>
      </c>
      <c r="B2" s="43"/>
      <c r="C2" s="18"/>
      <c r="D2" s="19"/>
      <c r="F2" s="19"/>
      <c r="G2" s="19"/>
    </row>
    <row r="3" spans="1:13" ht="29" customHeight="1" x14ac:dyDescent="0.15">
      <c r="A3" s="60">
        <v>54695</v>
      </c>
      <c r="B3" s="43"/>
      <c r="C3" s="18"/>
      <c r="D3" s="19"/>
      <c r="F3" s="19"/>
      <c r="G3" s="19"/>
    </row>
    <row r="4" spans="1:13" ht="29" customHeight="1" x14ac:dyDescent="0.15">
      <c r="A4" s="60">
        <v>54699</v>
      </c>
      <c r="B4" s="43"/>
      <c r="C4" s="18"/>
      <c r="D4" s="19"/>
      <c r="F4" s="19"/>
      <c r="G4" s="19"/>
    </row>
    <row r="5" spans="1:13" ht="29" customHeight="1" x14ac:dyDescent="0.15">
      <c r="A5" s="60">
        <v>56054</v>
      </c>
      <c r="B5" s="43"/>
      <c r="C5" s="18"/>
      <c r="D5" s="19"/>
      <c r="F5" s="19"/>
      <c r="G5" s="19"/>
    </row>
    <row r="6" spans="1:13" ht="29" customHeight="1" x14ac:dyDescent="0.15">
      <c r="A6" s="60">
        <v>56196</v>
      </c>
      <c r="B6" s="43"/>
      <c r="C6" s="18"/>
      <c r="D6" s="19"/>
      <c r="F6" s="19"/>
      <c r="G6" s="19"/>
    </row>
    <row r="7" spans="1:13" ht="29" customHeight="1" x14ac:dyDescent="0.15">
      <c r="A7" s="60">
        <v>58426</v>
      </c>
      <c r="B7" s="43"/>
      <c r="C7" s="18"/>
      <c r="D7" s="19"/>
      <c r="F7" s="19"/>
      <c r="G7" s="19"/>
    </row>
    <row r="8" spans="1:13" ht="29" customHeight="1" x14ac:dyDescent="0.15">
      <c r="A8" s="60">
        <v>63795</v>
      </c>
      <c r="B8" s="43"/>
      <c r="C8" s="18"/>
      <c r="D8" s="19"/>
      <c r="F8" s="19"/>
      <c r="G8" s="19"/>
    </row>
    <row r="9" spans="1:13" ht="29" customHeight="1" x14ac:dyDescent="0.15">
      <c r="A9" s="60">
        <v>66015</v>
      </c>
      <c r="B9" s="43"/>
      <c r="C9" s="18"/>
      <c r="D9" s="19"/>
      <c r="F9" s="19"/>
      <c r="G9" s="19"/>
    </row>
    <row r="10" spans="1:13" ht="29" customHeight="1" x14ac:dyDescent="0.15">
      <c r="A10" s="60">
        <v>67210</v>
      </c>
      <c r="B10" s="43"/>
      <c r="C10" s="18"/>
      <c r="D10" s="19"/>
      <c r="F10" s="19"/>
      <c r="G10" s="19"/>
    </row>
    <row r="11" spans="1:13" ht="29" customHeight="1" x14ac:dyDescent="0.15">
      <c r="A11" s="60">
        <v>68473</v>
      </c>
      <c r="B11" s="43"/>
      <c r="C11" s="18"/>
      <c r="D11" s="19"/>
      <c r="F11" s="19"/>
      <c r="G11" s="19"/>
    </row>
    <row r="12" spans="1:13" ht="29" customHeight="1" x14ac:dyDescent="0.15">
      <c r="A12" s="60">
        <v>69408</v>
      </c>
      <c r="B12" s="43"/>
      <c r="C12" s="18"/>
      <c r="D12" s="19"/>
      <c r="F12" s="19"/>
      <c r="G12" s="19"/>
    </row>
    <row r="13" spans="1:13" ht="29" customHeight="1" x14ac:dyDescent="0.15">
      <c r="A13" s="60">
        <v>69764</v>
      </c>
      <c r="B13" s="43"/>
      <c r="C13" s="18"/>
      <c r="D13" s="19"/>
      <c r="F13" s="19"/>
      <c r="G13" s="19"/>
    </row>
    <row r="14" spans="1:13" ht="29" customHeight="1" x14ac:dyDescent="0.15">
      <c r="A14" s="60">
        <v>69810</v>
      </c>
      <c r="B14" s="43"/>
      <c r="C14" s="18"/>
      <c r="D14" s="19"/>
      <c r="F14" s="19"/>
      <c r="G14" s="19"/>
    </row>
    <row r="15" spans="1:13" ht="29" customHeight="1" x14ac:dyDescent="0.15">
      <c r="A15" s="60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60">
        <v>69999</v>
      </c>
      <c r="B16" s="43"/>
      <c r="C16" s="18"/>
      <c r="D16" s="19"/>
      <c r="F16" s="19"/>
      <c r="G16" s="19"/>
    </row>
    <row r="17" spans="1:7" ht="29" customHeight="1" x14ac:dyDescent="0.15">
      <c r="A17" s="60">
        <v>70050</v>
      </c>
      <c r="B17" s="43"/>
      <c r="C17" s="18"/>
      <c r="D17" s="19"/>
      <c r="F17" s="19"/>
      <c r="G17" s="19"/>
    </row>
    <row r="18" spans="1:7" ht="29" customHeight="1" x14ac:dyDescent="0.15">
      <c r="A18" s="60">
        <v>70065</v>
      </c>
      <c r="B18" s="43"/>
      <c r="C18" s="18"/>
      <c r="D18" s="19"/>
    </row>
    <row r="19" spans="1:7" ht="29" customHeight="1" x14ac:dyDescent="0.15">
      <c r="A19" s="60">
        <v>70173</v>
      </c>
      <c r="B19" s="43"/>
      <c r="C19" s="18"/>
      <c r="D19" s="19"/>
    </row>
    <row r="20" spans="1:7" ht="29" customHeight="1" x14ac:dyDescent="0.15">
      <c r="A20" s="60">
        <v>70179</v>
      </c>
      <c r="B20" s="43"/>
      <c r="C20" s="18"/>
      <c r="D20" s="19"/>
    </row>
    <row r="21" spans="1:7" ht="29" customHeight="1" x14ac:dyDescent="0.15">
      <c r="A21" s="60">
        <v>70267</v>
      </c>
      <c r="B21" s="43"/>
      <c r="C21" s="18"/>
      <c r="D21" s="19"/>
    </row>
    <row r="22" spans="1:7" ht="29" customHeight="1" x14ac:dyDescent="0.15">
      <c r="A22" s="60">
        <v>70299</v>
      </c>
      <c r="B22" s="43"/>
      <c r="C22" s="18"/>
      <c r="D22" s="19"/>
    </row>
    <row r="23" spans="1:7" ht="29" customHeight="1" x14ac:dyDescent="0.15">
      <c r="A23" s="60">
        <v>70339</v>
      </c>
      <c r="B23" s="43"/>
      <c r="C23" s="18"/>
      <c r="D23" s="19"/>
    </row>
    <row r="24" spans="1:7" ht="29" customHeight="1" x14ac:dyDescent="0.15">
      <c r="A24" s="60">
        <v>70503</v>
      </c>
      <c r="B24" s="43"/>
      <c r="C24" s="18"/>
      <c r="D24" s="19"/>
    </row>
    <row r="25" spans="1:7" ht="29" customHeight="1" x14ac:dyDescent="0.15">
      <c r="A25" s="60">
        <v>70556</v>
      </c>
      <c r="B25" s="43"/>
      <c r="C25" s="18"/>
      <c r="D25" s="19"/>
    </row>
    <row r="26" spans="1:7" ht="29" customHeight="1" x14ac:dyDescent="0.15">
      <c r="A26" s="60">
        <v>70632</v>
      </c>
      <c r="B26" s="43"/>
      <c r="C26" s="18"/>
      <c r="D26" s="19"/>
    </row>
    <row r="27" spans="1:7" ht="29" customHeight="1" x14ac:dyDescent="0.15">
      <c r="A27" s="60">
        <v>70734</v>
      </c>
      <c r="B27" s="43"/>
      <c r="C27" s="18"/>
      <c r="D27" s="19"/>
    </row>
    <row r="28" spans="1:7" ht="29" customHeight="1" x14ac:dyDescent="0.15">
      <c r="A28" s="60">
        <v>70896</v>
      </c>
      <c r="B28" s="43"/>
      <c r="C28" s="18"/>
      <c r="D28" s="19"/>
    </row>
    <row r="29" spans="1:7" ht="29" customHeight="1" x14ac:dyDescent="0.15">
      <c r="A29" s="60">
        <v>71032</v>
      </c>
      <c r="B29" s="43"/>
      <c r="C29" s="18"/>
      <c r="D29" s="19"/>
    </row>
    <row r="30" spans="1:7" ht="29" customHeight="1" x14ac:dyDescent="0.15">
      <c r="A30" s="60">
        <v>71099</v>
      </c>
      <c r="B30" s="43"/>
      <c r="C30" s="18"/>
      <c r="D30" s="19"/>
    </row>
    <row r="31" spans="1:7" ht="29" customHeight="1" x14ac:dyDescent="0.15">
      <c r="A31" s="60">
        <v>71304</v>
      </c>
      <c r="B31" s="43"/>
      <c r="C31" s="18"/>
      <c r="D31" s="19"/>
    </row>
    <row r="32" spans="1:7" ht="29" customHeight="1" x14ac:dyDescent="0.15">
      <c r="A32" s="60">
        <v>71308</v>
      </c>
      <c r="B32" s="43"/>
      <c r="C32" s="18"/>
      <c r="D32" s="19"/>
    </row>
    <row r="33" spans="1:25" ht="29" customHeight="1" x14ac:dyDescent="0.15">
      <c r="A33" s="60">
        <v>71312</v>
      </c>
      <c r="B33" s="43"/>
      <c r="C33" s="18"/>
      <c r="D33" s="19"/>
    </row>
    <row r="34" spans="1:25" ht="29" customHeight="1" x14ac:dyDescent="0.15">
      <c r="A34" s="60">
        <v>71340</v>
      </c>
      <c r="B34" s="43"/>
      <c r="C34" s="18"/>
      <c r="D34" s="19"/>
    </row>
    <row r="35" spans="1:25" ht="29" customHeight="1" x14ac:dyDescent="0.15">
      <c r="A35" s="60">
        <v>71428</v>
      </c>
      <c r="B35" s="43"/>
      <c r="C35" s="18"/>
      <c r="D35" s="19"/>
    </row>
    <row r="36" spans="1:25" ht="29" customHeight="1" x14ac:dyDescent="0.15">
      <c r="A36" s="60">
        <v>71431</v>
      </c>
      <c r="B36" s="43"/>
      <c r="C36" s="18"/>
      <c r="D36" s="19"/>
    </row>
    <row r="37" spans="1:25" ht="29" customHeight="1" x14ac:dyDescent="0.15">
      <c r="A37" s="60">
        <v>71474</v>
      </c>
      <c r="B37" s="43"/>
      <c r="C37" s="18"/>
      <c r="D37" s="19"/>
    </row>
    <row r="38" spans="1:25" ht="29" customHeight="1" x14ac:dyDescent="0.15">
      <c r="A38" s="60">
        <v>71553</v>
      </c>
      <c r="B38" s="43"/>
      <c r="C38" s="18"/>
      <c r="D38" s="19"/>
    </row>
    <row r="39" spans="1:25" ht="29" customHeight="1" x14ac:dyDescent="0.15">
      <c r="A39" s="60">
        <v>71671</v>
      </c>
      <c r="B39" s="43"/>
      <c r="C39" s="18"/>
      <c r="D39" s="19"/>
    </row>
    <row r="40" spans="1:25" ht="29" customHeight="1" x14ac:dyDescent="0.2">
      <c r="A40" s="49"/>
      <c r="B40" s="50"/>
      <c r="C40" s="50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7"/>
    </row>
    <row r="2" spans="1:9" ht="29" customHeight="1" x14ac:dyDescent="0.15">
      <c r="A2" s="25">
        <v>49156</v>
      </c>
      <c r="B2" s="34">
        <f>Quiz!W2</f>
        <v>0.5</v>
      </c>
      <c r="C2" s="51">
        <f>Homework!J2</f>
        <v>0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0.5</v>
      </c>
      <c r="G2" s="34">
        <f>0.5*INT(F2/0.5)+INT( ((F2-INT(F2/0.5)*0.5)/0.25))*0.5</f>
        <v>0.5</v>
      </c>
      <c r="H2" s="52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</v>
      </c>
      <c r="C3" s="51">
        <f>Homework!J3</f>
        <v>0</v>
      </c>
      <c r="D3" s="43">
        <f>Exams!B3</f>
        <v>0</v>
      </c>
      <c r="E3" s="44">
        <f>Exams!C3</f>
        <v>0</v>
      </c>
      <c r="F3" s="34">
        <f t="shared" si="0"/>
        <v>0</v>
      </c>
      <c r="G3" s="34">
        <f t="shared" ref="G3:G19" si="1">0.5*INT(F3/0.5)+INT( ((F3-INT(F3/0.5)*0.5)/0.25))*0.5</f>
        <v>0</v>
      </c>
      <c r="H3" s="52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1</v>
      </c>
      <c r="C4" s="51">
        <f>Homework!J4</f>
        <v>0</v>
      </c>
      <c r="D4" s="43">
        <f>Exams!B4</f>
        <v>0</v>
      </c>
      <c r="E4" s="44">
        <f>Exams!C4</f>
        <v>0</v>
      </c>
      <c r="F4" s="34">
        <f t="shared" si="0"/>
        <v>1</v>
      </c>
      <c r="G4" s="34">
        <f t="shared" si="1"/>
        <v>1</v>
      </c>
      <c r="H4" s="52">
        <f t="shared" si="2"/>
        <v>0</v>
      </c>
    </row>
    <row r="5" spans="1:9" ht="29" customHeight="1" x14ac:dyDescent="0.15">
      <c r="A5" s="25">
        <v>56054</v>
      </c>
      <c r="B5" s="34">
        <f>Quiz!W5</f>
        <v>0.8</v>
      </c>
      <c r="C5" s="51">
        <f>Homework!J5</f>
        <v>0</v>
      </c>
      <c r="D5" s="43">
        <f>Exams!B5</f>
        <v>0</v>
      </c>
      <c r="E5" s="44">
        <f>Exams!C5</f>
        <v>0</v>
      </c>
      <c r="F5" s="34">
        <f t="shared" si="0"/>
        <v>0.8</v>
      </c>
      <c r="G5" s="34">
        <f t="shared" si="1"/>
        <v>1</v>
      </c>
      <c r="H5" s="52">
        <f t="shared" si="2"/>
        <v>0</v>
      </c>
    </row>
    <row r="6" spans="1:9" ht="29" customHeight="1" x14ac:dyDescent="0.15">
      <c r="A6" s="25">
        <v>56196</v>
      </c>
      <c r="B6" s="34">
        <f>Quiz!W6</f>
        <v>1</v>
      </c>
      <c r="C6" s="51">
        <f>Homework!J6</f>
        <v>0</v>
      </c>
      <c r="D6" s="43">
        <f>Exams!B6</f>
        <v>0</v>
      </c>
      <c r="E6" s="44">
        <f>Exams!C6</f>
        <v>0</v>
      </c>
      <c r="F6" s="34">
        <f t="shared" si="0"/>
        <v>1</v>
      </c>
      <c r="G6" s="34">
        <f t="shared" si="1"/>
        <v>1</v>
      </c>
      <c r="H6" s="52">
        <f t="shared" si="2"/>
        <v>0</v>
      </c>
    </row>
    <row r="7" spans="1:9" ht="29" customHeight="1" x14ac:dyDescent="0.15">
      <c r="A7" s="25">
        <v>58426</v>
      </c>
      <c r="B7" s="34">
        <f>Quiz!W7</f>
        <v>1</v>
      </c>
      <c r="C7" s="51">
        <f>Homework!J7</f>
        <v>0</v>
      </c>
      <c r="D7" s="43">
        <f>Exams!B7</f>
        <v>0</v>
      </c>
      <c r="E7" s="44">
        <f>Exams!C7</f>
        <v>0</v>
      </c>
      <c r="F7" s="34">
        <f t="shared" si="0"/>
        <v>1</v>
      </c>
      <c r="G7" s="34">
        <f t="shared" si="1"/>
        <v>1</v>
      </c>
      <c r="H7" s="52">
        <f t="shared" si="2"/>
        <v>0</v>
      </c>
    </row>
    <row r="8" spans="1:9" ht="29" customHeight="1" x14ac:dyDescent="0.15">
      <c r="A8" s="25">
        <v>63795</v>
      </c>
      <c r="B8" s="34">
        <f>Quiz!W8</f>
        <v>0.8</v>
      </c>
      <c r="C8" s="51">
        <f>Homework!J8</f>
        <v>0</v>
      </c>
      <c r="D8" s="43">
        <f>Exams!B8</f>
        <v>0</v>
      </c>
      <c r="E8" s="44">
        <f>Exams!C8</f>
        <v>0</v>
      </c>
      <c r="F8" s="34">
        <f t="shared" si="0"/>
        <v>0.8</v>
      </c>
      <c r="G8" s="34">
        <f t="shared" si="1"/>
        <v>1</v>
      </c>
      <c r="H8" s="52">
        <f t="shared" si="2"/>
        <v>0</v>
      </c>
    </row>
    <row r="9" spans="1:9" ht="29" customHeight="1" x14ac:dyDescent="0.15">
      <c r="A9" s="25">
        <v>66015</v>
      </c>
      <c r="B9" s="34">
        <f>Quiz!W9</f>
        <v>0.6</v>
      </c>
      <c r="C9" s="51">
        <f>Homework!J9</f>
        <v>0</v>
      </c>
      <c r="D9" s="43">
        <f>Exams!B9</f>
        <v>0</v>
      </c>
      <c r="E9" s="44">
        <f>Exams!C9</f>
        <v>0</v>
      </c>
      <c r="F9" s="34">
        <f t="shared" si="0"/>
        <v>0.6</v>
      </c>
      <c r="G9" s="34">
        <f t="shared" si="1"/>
        <v>0.5</v>
      </c>
      <c r="H9" s="52">
        <f t="shared" si="2"/>
        <v>0</v>
      </c>
    </row>
    <row r="10" spans="1:9" ht="29" customHeight="1" x14ac:dyDescent="0.15">
      <c r="A10" s="25">
        <v>67210</v>
      </c>
      <c r="B10" s="34">
        <f>Quiz!W10</f>
        <v>1</v>
      </c>
      <c r="C10" s="51">
        <f>Homework!J10</f>
        <v>0</v>
      </c>
      <c r="D10" s="43">
        <f>Exams!B10</f>
        <v>0</v>
      </c>
      <c r="E10" s="44">
        <f>Exams!C10</f>
        <v>0</v>
      </c>
      <c r="F10" s="34">
        <f t="shared" si="0"/>
        <v>1</v>
      </c>
      <c r="G10" s="34">
        <f t="shared" si="1"/>
        <v>1</v>
      </c>
      <c r="H10" s="52">
        <f t="shared" si="2"/>
        <v>0</v>
      </c>
    </row>
    <row r="11" spans="1:9" ht="29" customHeight="1" x14ac:dyDescent="0.15">
      <c r="A11" s="25">
        <v>68473</v>
      </c>
      <c r="B11" s="34">
        <f>Quiz!W11</f>
        <v>0.26666666666666666</v>
      </c>
      <c r="C11" s="51">
        <f>Homework!J11</f>
        <v>0</v>
      </c>
      <c r="D11" s="43">
        <f>Exams!B11</f>
        <v>0</v>
      </c>
      <c r="E11" s="44">
        <f>Exams!C11</f>
        <v>0</v>
      </c>
      <c r="F11" s="34">
        <f t="shared" si="0"/>
        <v>0.26666666666666666</v>
      </c>
      <c r="G11" s="34">
        <f t="shared" si="1"/>
        <v>0.5</v>
      </c>
      <c r="H11" s="52">
        <f t="shared" si="2"/>
        <v>0</v>
      </c>
    </row>
    <row r="12" spans="1:9" ht="29" customHeight="1" x14ac:dyDescent="0.15">
      <c r="A12" s="25">
        <v>69408</v>
      </c>
      <c r="B12" s="34">
        <f>Quiz!W12</f>
        <v>1</v>
      </c>
      <c r="C12" s="51">
        <f>Homework!J12</f>
        <v>0</v>
      </c>
      <c r="D12" s="43">
        <f>Exams!B12</f>
        <v>0</v>
      </c>
      <c r="E12" s="44">
        <f>Exams!C12</f>
        <v>0</v>
      </c>
      <c r="F12" s="34">
        <f t="shared" si="0"/>
        <v>1</v>
      </c>
      <c r="G12" s="34">
        <f t="shared" si="1"/>
        <v>1</v>
      </c>
      <c r="H12" s="52">
        <f t="shared" si="2"/>
        <v>0</v>
      </c>
    </row>
    <row r="13" spans="1:9" ht="29" customHeight="1" x14ac:dyDescent="0.15">
      <c r="A13" s="25">
        <v>69764</v>
      </c>
      <c r="B13" s="34">
        <f>Quiz!W13</f>
        <v>1</v>
      </c>
      <c r="C13" s="51">
        <f>Homework!J13</f>
        <v>0</v>
      </c>
      <c r="D13" s="43">
        <f>Exams!B13</f>
        <v>0</v>
      </c>
      <c r="E13" s="44">
        <f>Exams!C13</f>
        <v>0</v>
      </c>
      <c r="F13" s="34">
        <f t="shared" si="0"/>
        <v>1</v>
      </c>
      <c r="G13" s="34">
        <f t="shared" si="1"/>
        <v>1</v>
      </c>
      <c r="H13" s="52">
        <f t="shared" si="2"/>
        <v>0</v>
      </c>
    </row>
    <row r="14" spans="1:9" ht="29" customHeight="1" x14ac:dyDescent="0.15">
      <c r="A14" s="25">
        <v>69810</v>
      </c>
      <c r="B14" s="34">
        <f>Quiz!W14</f>
        <v>1</v>
      </c>
      <c r="C14" s="51">
        <f>Homework!J14</f>
        <v>0</v>
      </c>
      <c r="D14" s="43">
        <f>Exams!B14</f>
        <v>0</v>
      </c>
      <c r="E14" s="44">
        <f>Exams!C14</f>
        <v>0</v>
      </c>
      <c r="F14" s="34">
        <f t="shared" si="0"/>
        <v>1</v>
      </c>
      <c r="G14" s="34">
        <f t="shared" si="1"/>
        <v>1</v>
      </c>
      <c r="H14" s="52">
        <f t="shared" si="2"/>
        <v>0</v>
      </c>
    </row>
    <row r="15" spans="1:9" ht="29" customHeight="1" x14ac:dyDescent="0.15">
      <c r="A15" s="25">
        <v>69951</v>
      </c>
      <c r="B15" s="34">
        <f>Quiz!W15</f>
        <v>0.2</v>
      </c>
      <c r="C15" s="51">
        <f>Homework!J15</f>
        <v>0</v>
      </c>
      <c r="D15" s="43">
        <f>Exams!B15</f>
        <v>0</v>
      </c>
      <c r="E15" s="44">
        <f>Exams!C15</f>
        <v>0</v>
      </c>
      <c r="F15" s="34">
        <f t="shared" si="0"/>
        <v>0.2</v>
      </c>
      <c r="G15" s="34">
        <f t="shared" si="1"/>
        <v>0</v>
      </c>
      <c r="H15" s="52">
        <f t="shared" si="2"/>
        <v>0</v>
      </c>
    </row>
    <row r="16" spans="1:9" ht="29" customHeight="1" x14ac:dyDescent="0.15">
      <c r="A16" s="25">
        <v>69999</v>
      </c>
      <c r="B16" s="34">
        <f>Quiz!W16</f>
        <v>1</v>
      </c>
      <c r="C16" s="51">
        <f>Homework!J16</f>
        <v>0</v>
      </c>
      <c r="D16" s="43">
        <f>Exams!B16</f>
        <v>0</v>
      </c>
      <c r="E16" s="44">
        <f>Exams!C16</f>
        <v>0</v>
      </c>
      <c r="F16" s="34">
        <f t="shared" si="0"/>
        <v>1</v>
      </c>
      <c r="G16" s="34">
        <f t="shared" si="1"/>
        <v>1</v>
      </c>
      <c r="H16" s="52">
        <f t="shared" si="2"/>
        <v>0</v>
      </c>
    </row>
    <row r="17" spans="1:8" ht="29" customHeight="1" x14ac:dyDescent="0.15">
      <c r="A17" s="25">
        <v>70050</v>
      </c>
      <c r="B17" s="34">
        <f>Quiz!W17</f>
        <v>0.5</v>
      </c>
      <c r="C17" s="51">
        <f>Homework!J17</f>
        <v>0</v>
      </c>
      <c r="D17" s="43">
        <f>Exams!B17</f>
        <v>0</v>
      </c>
      <c r="E17" s="44">
        <f>Exams!C17</f>
        <v>0</v>
      </c>
      <c r="F17" s="34">
        <f t="shared" si="0"/>
        <v>0.5</v>
      </c>
      <c r="G17" s="34">
        <f t="shared" si="1"/>
        <v>0.5</v>
      </c>
      <c r="H17" s="52">
        <f t="shared" si="2"/>
        <v>0</v>
      </c>
    </row>
    <row r="18" spans="1:8" ht="29" customHeight="1" x14ac:dyDescent="0.15">
      <c r="A18" s="25">
        <v>70065</v>
      </c>
      <c r="B18" s="34">
        <f>Quiz!W18</f>
        <v>0.8</v>
      </c>
      <c r="C18" s="51">
        <f>Homework!J18</f>
        <v>0</v>
      </c>
      <c r="D18" s="43">
        <f>Exams!B18</f>
        <v>0</v>
      </c>
      <c r="E18" s="44">
        <f>Exams!C18</f>
        <v>0</v>
      </c>
      <c r="F18" s="34">
        <f>$B18+$C18+($D18/100)*3+($E18/$E$41)*4.5</f>
        <v>0.8</v>
      </c>
      <c r="G18" s="34">
        <f t="shared" si="1"/>
        <v>1</v>
      </c>
      <c r="H18" s="52">
        <f t="shared" si="2"/>
        <v>0</v>
      </c>
    </row>
    <row r="19" spans="1:8" ht="29" customHeight="1" x14ac:dyDescent="0.15">
      <c r="A19" s="25">
        <v>70173</v>
      </c>
      <c r="B19" s="34">
        <f>Quiz!W19</f>
        <v>0.76666666666666672</v>
      </c>
      <c r="C19" s="51">
        <f>Homework!J19</f>
        <v>0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0.76666666666666672</v>
      </c>
      <c r="G19" s="34">
        <f t="shared" si="1"/>
        <v>1</v>
      </c>
      <c r="H19" s="52">
        <f t="shared" si="2"/>
        <v>0</v>
      </c>
    </row>
    <row r="20" spans="1:8" ht="29" customHeight="1" x14ac:dyDescent="0.15">
      <c r="A20" s="25">
        <v>70179</v>
      </c>
      <c r="B20" s="34">
        <f>Quiz!W20</f>
        <v>0.8</v>
      </c>
      <c r="C20" s="51">
        <f>Homework!J20</f>
        <v>0</v>
      </c>
      <c r="D20" s="43">
        <f>Exams!B20</f>
        <v>0</v>
      </c>
      <c r="E20" s="44">
        <f>Exams!C20</f>
        <v>0</v>
      </c>
      <c r="F20" s="34">
        <f t="shared" si="3"/>
        <v>0.8</v>
      </c>
      <c r="G20" s="34">
        <f t="shared" ref="G20:G25" si="4">0.5*INT(F20/0.5)+INT( ((F20-INT(F20/0.5)*0.5)/0.25))*0.5</f>
        <v>1</v>
      </c>
      <c r="H20" s="52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0.1</v>
      </c>
      <c r="C21" s="51">
        <f>Homework!J21</f>
        <v>0</v>
      </c>
      <c r="D21" s="43">
        <f>Exams!B21</f>
        <v>0</v>
      </c>
      <c r="E21" s="44">
        <f>Exams!C21</f>
        <v>0</v>
      </c>
      <c r="F21" s="34">
        <f t="shared" si="3"/>
        <v>0.1</v>
      </c>
      <c r="G21" s="34">
        <f t="shared" si="4"/>
        <v>0</v>
      </c>
      <c r="H21" s="52">
        <f t="shared" si="5"/>
        <v>0</v>
      </c>
    </row>
    <row r="22" spans="1:8" ht="29" customHeight="1" x14ac:dyDescent="0.15">
      <c r="A22" s="25">
        <v>70299</v>
      </c>
      <c r="B22" s="34">
        <f>Quiz!W22</f>
        <v>1</v>
      </c>
      <c r="C22" s="51">
        <f>Homework!J22</f>
        <v>0</v>
      </c>
      <c r="D22" s="43">
        <f>Exams!B22</f>
        <v>0</v>
      </c>
      <c r="E22" s="44">
        <f>Exams!C22</f>
        <v>0</v>
      </c>
      <c r="F22" s="34">
        <f t="shared" si="3"/>
        <v>1</v>
      </c>
      <c r="G22" s="34">
        <f t="shared" si="4"/>
        <v>1</v>
      </c>
      <c r="H22" s="52">
        <f t="shared" si="5"/>
        <v>0</v>
      </c>
    </row>
    <row r="23" spans="1:8" ht="29" customHeight="1" x14ac:dyDescent="0.15">
      <c r="A23" s="25">
        <v>70339</v>
      </c>
      <c r="B23" s="34">
        <f>Quiz!W23</f>
        <v>1</v>
      </c>
      <c r="C23" s="51">
        <f>Homework!J23</f>
        <v>0</v>
      </c>
      <c r="D23" s="43">
        <f>Exams!B23</f>
        <v>0</v>
      </c>
      <c r="E23" s="44">
        <f>Exams!C23</f>
        <v>0</v>
      </c>
      <c r="F23" s="34">
        <f t="shared" si="3"/>
        <v>1</v>
      </c>
      <c r="G23" s="34">
        <f t="shared" si="4"/>
        <v>1</v>
      </c>
      <c r="H23" s="52">
        <f t="shared" si="5"/>
        <v>0</v>
      </c>
    </row>
    <row r="24" spans="1:8" ht="29" customHeight="1" x14ac:dyDescent="0.15">
      <c r="A24" s="25">
        <v>70503</v>
      </c>
      <c r="B24" s="34">
        <f>Quiz!W24</f>
        <v>0.8</v>
      </c>
      <c r="C24" s="51">
        <f>Homework!J24</f>
        <v>0</v>
      </c>
      <c r="D24" s="43">
        <f>Exams!B24</f>
        <v>0</v>
      </c>
      <c r="E24" s="44">
        <f>Exams!C24</f>
        <v>0</v>
      </c>
      <c r="F24" s="34">
        <f t="shared" si="3"/>
        <v>0.8</v>
      </c>
      <c r="G24" s="34">
        <f t="shared" si="4"/>
        <v>1</v>
      </c>
      <c r="H24" s="52">
        <f t="shared" si="5"/>
        <v>0</v>
      </c>
    </row>
    <row r="25" spans="1:8" ht="29" customHeight="1" x14ac:dyDescent="0.15">
      <c r="A25" s="25">
        <v>70556</v>
      </c>
      <c r="B25" s="34">
        <f>Quiz!W25</f>
        <v>0.6</v>
      </c>
      <c r="C25" s="51">
        <f>Homework!J25</f>
        <v>0</v>
      </c>
      <c r="D25" s="43">
        <f>Exams!B25</f>
        <v>0</v>
      </c>
      <c r="E25" s="44">
        <f>Exams!C25</f>
        <v>0</v>
      </c>
      <c r="F25" s="34">
        <f t="shared" si="3"/>
        <v>0.6</v>
      </c>
      <c r="G25" s="34">
        <f t="shared" si="4"/>
        <v>0.5</v>
      </c>
      <c r="H25" s="52">
        <f t="shared" si="5"/>
        <v>0</v>
      </c>
    </row>
    <row r="26" spans="1:8" ht="29" customHeight="1" x14ac:dyDescent="0.15">
      <c r="A26" s="25">
        <v>70632</v>
      </c>
      <c r="B26" s="34">
        <f>Quiz!W26</f>
        <v>0.76666666666666672</v>
      </c>
      <c r="C26" s="51">
        <f>Homework!J26</f>
        <v>0</v>
      </c>
      <c r="D26" s="43">
        <f>Exams!B26</f>
        <v>0</v>
      </c>
      <c r="E26" s="44">
        <f>Exams!C26</f>
        <v>0</v>
      </c>
      <c r="F26" s="34">
        <f t="shared" si="3"/>
        <v>0.76666666666666672</v>
      </c>
      <c r="G26" s="34">
        <f t="shared" ref="G26:G39" si="6">0.5*INT(F26/0.5)+INT( ((F26-INT(F26/0.5)*0.5)/0.25))*0.5</f>
        <v>1</v>
      </c>
      <c r="H26" s="52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0.8</v>
      </c>
      <c r="C27" s="51">
        <f>Homework!J27</f>
        <v>0</v>
      </c>
      <c r="D27" s="43">
        <f>Exams!B27</f>
        <v>0</v>
      </c>
      <c r="E27" s="44">
        <f>Exams!C27</f>
        <v>0</v>
      </c>
      <c r="F27" s="34">
        <f t="shared" si="3"/>
        <v>0.8</v>
      </c>
      <c r="G27" s="34">
        <f t="shared" si="6"/>
        <v>1</v>
      </c>
      <c r="H27" s="52">
        <f t="shared" si="7"/>
        <v>0</v>
      </c>
    </row>
    <row r="28" spans="1:8" ht="29" customHeight="1" x14ac:dyDescent="0.15">
      <c r="A28" s="25">
        <v>70896</v>
      </c>
      <c r="B28" s="34">
        <f>Quiz!W28</f>
        <v>0.8</v>
      </c>
      <c r="C28" s="51">
        <f>Homework!J28</f>
        <v>0</v>
      </c>
      <c r="D28" s="43">
        <f>Exams!B28</f>
        <v>0</v>
      </c>
      <c r="E28" s="44">
        <f>Exams!C28</f>
        <v>0</v>
      </c>
      <c r="F28" s="34">
        <f t="shared" si="3"/>
        <v>0.8</v>
      </c>
      <c r="G28" s="34">
        <f t="shared" si="6"/>
        <v>1</v>
      </c>
      <c r="H28" s="52">
        <f t="shared" si="7"/>
        <v>0</v>
      </c>
    </row>
    <row r="29" spans="1:8" ht="29" customHeight="1" x14ac:dyDescent="0.15">
      <c r="A29" s="25">
        <v>71032</v>
      </c>
      <c r="B29" s="34">
        <f>Quiz!W29</f>
        <v>0.56666666666666665</v>
      </c>
      <c r="C29" s="51">
        <f>Homework!J29</f>
        <v>0</v>
      </c>
      <c r="D29" s="43">
        <f>Exams!B29</f>
        <v>0</v>
      </c>
      <c r="E29" s="44">
        <f>Exams!C29</f>
        <v>0</v>
      </c>
      <c r="F29" s="34">
        <f t="shared" si="3"/>
        <v>0.56666666666666665</v>
      </c>
      <c r="G29" s="34">
        <f t="shared" si="6"/>
        <v>0.5</v>
      </c>
      <c r="H29" s="52">
        <f t="shared" si="7"/>
        <v>0</v>
      </c>
    </row>
    <row r="30" spans="1:8" ht="29" customHeight="1" x14ac:dyDescent="0.15">
      <c r="A30" s="25">
        <v>71099</v>
      </c>
      <c r="B30" s="34">
        <f>Quiz!W30</f>
        <v>0.5</v>
      </c>
      <c r="C30" s="51">
        <f>Homework!J30</f>
        <v>0</v>
      </c>
      <c r="D30" s="43">
        <f>Exams!B30</f>
        <v>0</v>
      </c>
      <c r="E30" s="44">
        <f>Exams!C30</f>
        <v>0</v>
      </c>
      <c r="F30" s="34">
        <f t="shared" si="3"/>
        <v>0.5</v>
      </c>
      <c r="G30" s="34">
        <f t="shared" si="6"/>
        <v>0.5</v>
      </c>
      <c r="H30" s="52">
        <f t="shared" si="7"/>
        <v>0</v>
      </c>
    </row>
    <row r="31" spans="1:8" ht="29" customHeight="1" x14ac:dyDescent="0.15">
      <c r="A31" s="25">
        <v>71304</v>
      </c>
      <c r="B31" s="34">
        <f>Quiz!W31</f>
        <v>0.7</v>
      </c>
      <c r="C31" s="51">
        <f>Homework!J31</f>
        <v>0</v>
      </c>
      <c r="D31" s="43">
        <f>Exams!B31</f>
        <v>0</v>
      </c>
      <c r="E31" s="44">
        <f>Exams!C31</f>
        <v>0</v>
      </c>
      <c r="F31" s="34">
        <f t="shared" si="3"/>
        <v>0.7</v>
      </c>
      <c r="G31" s="34">
        <f t="shared" si="6"/>
        <v>0.5</v>
      </c>
      <c r="H31" s="52">
        <f t="shared" si="7"/>
        <v>0</v>
      </c>
    </row>
    <row r="32" spans="1:8" ht="29" customHeight="1" x14ac:dyDescent="0.15">
      <c r="A32" s="25">
        <v>71308</v>
      </c>
      <c r="B32" s="34">
        <f>Quiz!W32</f>
        <v>1</v>
      </c>
      <c r="C32" s="51">
        <f>Homework!J32</f>
        <v>0</v>
      </c>
      <c r="D32" s="43">
        <f>Exams!B32</f>
        <v>0</v>
      </c>
      <c r="E32" s="44">
        <f>Exams!C32</f>
        <v>0</v>
      </c>
      <c r="F32" s="34">
        <f t="shared" si="3"/>
        <v>1</v>
      </c>
      <c r="G32" s="34">
        <f t="shared" si="6"/>
        <v>1</v>
      </c>
      <c r="H32" s="52">
        <f t="shared" si="7"/>
        <v>0</v>
      </c>
    </row>
    <row r="33" spans="1:8" ht="29" customHeight="1" x14ac:dyDescent="0.15">
      <c r="A33" s="25">
        <v>71312</v>
      </c>
      <c r="B33" s="34">
        <f>Quiz!W33</f>
        <v>0.4</v>
      </c>
      <c r="C33" s="51">
        <f>Homework!J33</f>
        <v>0</v>
      </c>
      <c r="D33" s="43">
        <f>Exams!B33</f>
        <v>0</v>
      </c>
      <c r="E33" s="44">
        <f>Exams!C33</f>
        <v>0</v>
      </c>
      <c r="F33" s="34">
        <f t="shared" si="3"/>
        <v>0.4</v>
      </c>
      <c r="G33" s="34">
        <f t="shared" si="6"/>
        <v>0.5</v>
      </c>
      <c r="H33" s="52">
        <f>IF(G33&gt;4.75,1,0)</f>
        <v>0</v>
      </c>
    </row>
    <row r="34" spans="1:8" ht="29" customHeight="1" x14ac:dyDescent="0.15">
      <c r="A34" s="25">
        <v>71340</v>
      </c>
      <c r="B34" s="34">
        <f>Quiz!W34</f>
        <v>0.7</v>
      </c>
      <c r="C34" s="51">
        <f>Homework!J34</f>
        <v>0</v>
      </c>
      <c r="D34" s="43">
        <f>Exams!B34</f>
        <v>0</v>
      </c>
      <c r="E34" s="44">
        <f>Exams!C34</f>
        <v>0</v>
      </c>
      <c r="F34" s="34">
        <f t="shared" si="3"/>
        <v>0.7</v>
      </c>
      <c r="G34" s="34">
        <f t="shared" si="6"/>
        <v>0.5</v>
      </c>
      <c r="H34" s="52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1</v>
      </c>
      <c r="C35" s="51">
        <f>Homework!J35</f>
        <v>0</v>
      </c>
      <c r="D35" s="43">
        <f>Exams!B35</f>
        <v>0</v>
      </c>
      <c r="E35" s="44">
        <f>Exams!C35</f>
        <v>0</v>
      </c>
      <c r="F35" s="34">
        <f t="shared" si="3"/>
        <v>1</v>
      </c>
      <c r="G35" s="34">
        <f t="shared" si="6"/>
        <v>1</v>
      </c>
      <c r="H35" s="52">
        <f t="shared" si="8"/>
        <v>0</v>
      </c>
    </row>
    <row r="36" spans="1:8" ht="29" customHeight="1" x14ac:dyDescent="0.15">
      <c r="A36" s="25">
        <v>71431</v>
      </c>
      <c r="B36" s="34">
        <f>Quiz!W36</f>
        <v>1</v>
      </c>
      <c r="C36" s="51">
        <f>Homework!J36</f>
        <v>0</v>
      </c>
      <c r="D36" s="43">
        <f>Exams!B36</f>
        <v>0</v>
      </c>
      <c r="E36" s="44">
        <f>Exams!C36</f>
        <v>0</v>
      </c>
      <c r="F36" s="34">
        <f t="shared" si="3"/>
        <v>1</v>
      </c>
      <c r="G36" s="34">
        <f t="shared" si="6"/>
        <v>1</v>
      </c>
      <c r="H36" s="52">
        <f t="shared" si="8"/>
        <v>0</v>
      </c>
    </row>
    <row r="37" spans="1:8" ht="29" customHeight="1" x14ac:dyDescent="0.15">
      <c r="A37" s="25">
        <v>71474</v>
      </c>
      <c r="B37" s="34">
        <f>Quiz!W37</f>
        <v>1</v>
      </c>
      <c r="C37" s="51">
        <f>Homework!J37</f>
        <v>0</v>
      </c>
      <c r="D37" s="43">
        <f>Exams!B37</f>
        <v>0</v>
      </c>
      <c r="E37" s="44">
        <f>Exams!C37</f>
        <v>0</v>
      </c>
      <c r="F37" s="34">
        <f t="shared" si="3"/>
        <v>1</v>
      </c>
      <c r="G37" s="34">
        <f t="shared" si="6"/>
        <v>1</v>
      </c>
      <c r="H37" s="52">
        <f t="shared" si="8"/>
        <v>0</v>
      </c>
    </row>
    <row r="38" spans="1:8" ht="29" customHeight="1" x14ac:dyDescent="0.15">
      <c r="A38" s="25">
        <v>71553</v>
      </c>
      <c r="B38" s="34">
        <f>Quiz!W38</f>
        <v>0.4</v>
      </c>
      <c r="C38" s="51">
        <f>Homework!J38</f>
        <v>0</v>
      </c>
      <c r="D38" s="43">
        <f>Exams!B38</f>
        <v>0</v>
      </c>
      <c r="E38" s="44">
        <f>Exams!C38</f>
        <v>0</v>
      </c>
      <c r="F38" s="34">
        <f t="shared" si="3"/>
        <v>0.4</v>
      </c>
      <c r="G38" s="34">
        <f t="shared" si="6"/>
        <v>0.5</v>
      </c>
      <c r="H38" s="52">
        <f t="shared" si="8"/>
        <v>0</v>
      </c>
    </row>
    <row r="39" spans="1:8" ht="29" customHeight="1" x14ac:dyDescent="0.15">
      <c r="A39" s="25">
        <v>71671</v>
      </c>
      <c r="B39" s="34">
        <f>Quiz!W39</f>
        <v>0.8</v>
      </c>
      <c r="C39" s="51">
        <f>Homework!J39</f>
        <v>0</v>
      </c>
      <c r="D39" s="43">
        <f>Exams!B39</f>
        <v>0</v>
      </c>
      <c r="E39" s="44">
        <f>Exams!C39</f>
        <v>0</v>
      </c>
      <c r="F39" s="34">
        <f t="shared" si="3"/>
        <v>0.8</v>
      </c>
      <c r="G39" s="34">
        <f t="shared" si="6"/>
        <v>1</v>
      </c>
      <c r="H39" s="52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Homework!J41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0.73596491228070171</v>
      </c>
      <c r="C42" s="30">
        <f t="shared" ref="C42:H42" si="9">AVERAGE(C$2:C$39)</f>
        <v>0</v>
      </c>
      <c r="D42" s="30">
        <f t="shared" si="9"/>
        <v>0</v>
      </c>
      <c r="E42" s="30">
        <f t="shared" si="9"/>
        <v>0</v>
      </c>
      <c r="F42" s="30">
        <f t="shared" si="9"/>
        <v>0.73596491228070171</v>
      </c>
      <c r="G42" s="30">
        <f t="shared" si="9"/>
        <v>0.77631578947368418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0.2811795808616544</v>
      </c>
      <c r="C43" s="30">
        <f t="shared" ref="C43:H43" si="10">STDEV(C$2:C$39)</f>
        <v>0</v>
      </c>
      <c r="D43" s="30">
        <f t="shared" si="10"/>
        <v>0</v>
      </c>
      <c r="E43" s="30">
        <f t="shared" si="10"/>
        <v>0</v>
      </c>
      <c r="F43" s="30">
        <f t="shared" si="10"/>
        <v>0.2811795808616544</v>
      </c>
      <c r="G43" s="30">
        <f t="shared" si="10"/>
        <v>0.32251897955994296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0.8</v>
      </c>
      <c r="C44" s="30">
        <f t="shared" ref="C44:H44" si="11">MEDIAN(C$2:C$39)</f>
        <v>0</v>
      </c>
      <c r="D44" s="30">
        <f t="shared" si="11"/>
        <v>0</v>
      </c>
      <c r="E44" s="30">
        <f t="shared" si="11"/>
        <v>0</v>
      </c>
      <c r="F44" s="30">
        <f t="shared" si="11"/>
        <v>0.8</v>
      </c>
      <c r="G44" s="30">
        <f t="shared" si="11"/>
        <v>1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2024-09-19T11:17:34Z</dcterms:modified>
</cp:coreProperties>
</file>