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7202F3A5-E41A-F94F-A8CB-E2850FAF816D}" xr6:coauthVersionLast="47" xr6:coauthVersionMax="47" xr10:uidLastSave="{00000000-0000-0000-0000-000000000000}"/>
  <bookViews>
    <workbookView xWindow="2920" yWindow="12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8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<sst xmlns="http://schemas.openxmlformats.org/spreadsheetml/2006/main" count="65" uniqueCount="47">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</sst>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0.47222222222222221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/>
      <c r="P3" s="18"/>
      <c r="Q3" s="18"/>
      <c r="R3" s="18"/>
      <c r="S3" s="18"/>
      <c r="T3" s="18"/>
      <c r="U3" s="18"/>
      <c r="V3" s="18"/>
      <c r="W3" s="34">
        <f t="shared" si="0"/>
        <v>6.6666666666666666E-2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/>
      <c r="P4" s="18"/>
      <c r="Q4" s="18"/>
      <c r="R4" s="18"/>
      <c r="S4" s="18"/>
      <c r="T4" s="18"/>
      <c r="U4" s="18"/>
      <c r="V4" s="18"/>
      <c r="W4" s="34">
        <f t="shared" si="0"/>
        <v>0.5444444444444444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/>
      <c r="P5" s="18"/>
      <c r="Q5" s="18"/>
      <c r="R5" s="18"/>
      <c r="S5" s="18"/>
      <c r="T5" s="18"/>
      <c r="U5" s="18"/>
      <c r="V5" s="18"/>
      <c r="W5" s="34">
        <f t="shared" si="0"/>
        <v>0.66111111111111109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/>
      <c r="P6" s="18"/>
      <c r="Q6" s="18"/>
      <c r="R6" s="18"/>
      <c r="S6" s="18"/>
      <c r="T6" s="18"/>
      <c r="U6" s="18"/>
      <c r="V6" s="18"/>
      <c r="W6" s="34">
        <f t="shared" si="0"/>
        <v>0.55555555555555558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/>
      <c r="P7" s="18"/>
      <c r="Q7" s="18"/>
      <c r="R7" s="18"/>
      <c r="S7" s="18"/>
      <c r="T7" s="18"/>
      <c r="U7" s="18"/>
      <c r="V7" s="18"/>
      <c r="W7" s="34">
        <f t="shared" si="0"/>
        <v>0.55000000000000004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/>
      <c r="P8" s="18"/>
      <c r="Q8" s="18"/>
      <c r="R8" s="18"/>
      <c r="S8" s="18"/>
      <c r="T8" s="18"/>
      <c r="U8" s="18"/>
      <c r="V8" s="18"/>
      <c r="W8" s="34">
        <f t="shared" si="0"/>
        <v>0.59444444444444444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/>
      <c r="P9" s="18"/>
      <c r="Q9" s="18"/>
      <c r="R9" s="18"/>
      <c r="S9" s="18"/>
      <c r="T9" s="18"/>
      <c r="U9" s="18"/>
      <c r="V9" s="18"/>
      <c r="W9" s="34">
        <f t="shared" si="0"/>
        <v>0.51666666666666672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0.52777777777777779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0.22777777777777777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0.61111111111111116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/>
      <c r="P14" s="18"/>
      <c r="Q14" s="18"/>
      <c r="R14" s="18"/>
      <c r="S14" s="18"/>
      <c r="T14" s="18"/>
      <c r="U14" s="18"/>
      <c r="V14" s="18"/>
      <c r="W14" s="34">
        <f t="shared" si="0"/>
        <v>0.81666666666666665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/>
      <c r="P15" s="18"/>
      <c r="Q15" s="18"/>
      <c r="R15" s="18"/>
      <c r="S15" s="18"/>
      <c r="T15" s="18"/>
      <c r="U15" s="18"/>
      <c r="V15" s="18"/>
      <c r="W15" s="34">
        <f t="shared" si="0"/>
        <v>7.2222222222222215E-2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0.78333333333333333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/>
      <c r="P17" s="18"/>
      <c r="Q17" s="18"/>
      <c r="R17" s="18"/>
      <c r="S17" s="18"/>
      <c r="T17" s="18"/>
      <c r="U17" s="18"/>
      <c r="V17" s="18"/>
      <c r="W17" s="34">
        <f t="shared" si="0"/>
        <v>0.49444444444444446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/>
      <c r="P18" s="18"/>
      <c r="Q18" s="18"/>
      <c r="R18" s="18"/>
      <c r="S18" s="18"/>
      <c r="T18" s="18"/>
      <c r="U18" s="18"/>
      <c r="V18" s="18"/>
      <c r="W18" s="34">
        <f t="shared" si="0"/>
        <v>0.49444444444444446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0.73888888888888893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/>
      <c r="P20" s="18"/>
      <c r="Q20" s="18"/>
      <c r="R20" s="18"/>
      <c r="S20" s="18"/>
      <c r="T20" s="18"/>
      <c r="U20" s="18"/>
      <c r="V20" s="18"/>
      <c r="W20" s="34">
        <f t="shared" si="0"/>
        <v>0.76111111111111107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0.25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/>
      <c r="P22" s="18"/>
      <c r="Q22" s="18"/>
      <c r="R22" s="18"/>
      <c r="S22" s="18"/>
      <c r="T22" s="18"/>
      <c r="U22" s="18"/>
      <c r="V22" s="18"/>
      <c r="W22" s="34">
        <f t="shared" si="0"/>
        <v>0.8666666666666667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/>
      <c r="P23" s="18"/>
      <c r="Q23" s="18"/>
      <c r="R23" s="18"/>
      <c r="S23" s="18"/>
      <c r="T23" s="18"/>
      <c r="U23" s="18"/>
      <c r="V23" s="18"/>
      <c r="W23" s="34">
        <f t="shared" si="0"/>
        <v>0.8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0.58333333333333337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/>
      <c r="P25" s="18"/>
      <c r="Q25" s="18"/>
      <c r="R25" s="18"/>
      <c r="S25" s="18"/>
      <c r="T25" s="18"/>
      <c r="U25" s="18"/>
      <c r="V25" s="18"/>
      <c r="W25" s="34">
        <f t="shared" si="0"/>
        <v>0.58333333333333337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0.62222222222222223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0.55000000000000004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/>
      <c r="P28" s="18"/>
      <c r="Q28" s="18"/>
      <c r="R28" s="18"/>
      <c r="S28" s="18"/>
      <c r="T28" s="18"/>
      <c r="U28" s="18"/>
      <c r="V28" s="18"/>
      <c r="W28" s="34">
        <f t="shared" si="0"/>
        <v>0.46111111111111114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0.53333333333333333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/>
      <c r="P31" s="18"/>
      <c r="Q31" s="18"/>
      <c r="R31" s="18"/>
      <c r="S31" s="18"/>
      <c r="T31" s="18"/>
      <c r="U31" s="18"/>
      <c r="V31" s="18"/>
      <c r="W31" s="34">
        <f t="shared" si="0"/>
        <v>0.49444444444444446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/>
      <c r="P32" s="18"/>
      <c r="Q32" s="18"/>
      <c r="R32" s="18"/>
      <c r="S32" s="18"/>
      <c r="T32" s="18"/>
      <c r="U32" s="18"/>
      <c r="V32" s="18"/>
      <c r="W32" s="34">
        <f t="shared" si="0"/>
        <v>0.71111111111111114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0.43333333333333335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0.65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0.87777777777777777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/>
      <c r="P36" s="18"/>
      <c r="Q36" s="18"/>
      <c r="R36" s="18"/>
      <c r="S36" s="18"/>
      <c r="T36" s="18"/>
      <c r="U36" s="18"/>
      <c r="V36" s="18"/>
      <c r="W36" s="34">
        <f t="shared" si="0"/>
        <v>0.51666666666666672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/>
      <c r="P37" s="18"/>
      <c r="Q37" s="18"/>
      <c r="R37" s="18"/>
      <c r="S37" s="18"/>
      <c r="T37" s="18"/>
      <c r="U37" s="18"/>
      <c r="V37" s="18"/>
      <c r="W37" s="34">
        <f t="shared" si="0"/>
        <v>0.7055555555555556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/>
      <c r="P38" s="18"/>
      <c r="Q38" s="18"/>
      <c r="R38" s="18"/>
      <c r="S38" s="18"/>
      <c r="T38" s="18"/>
      <c r="U38" s="18"/>
      <c r="V38" s="18"/>
      <c r="W38" s="34">
        <f t="shared" si="0"/>
        <v>0.25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44"/>
      <c r="P39" s="18"/>
      <c r="Q39" s="18"/>
      <c r="R39" s="18"/>
      <c r="S39" s="18"/>
      <c r="T39" s="18"/>
      <c r="U39" s="18"/>
      <c r="V39" s="18"/>
      <c r="W39" s="34">
        <f t="shared" si="0"/>
        <v>0.38333333333333336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0.5559941520467836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0.20155543627532815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0.55000000000000004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1.2000000000000002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0.66625000000000001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2"/>
      <c r="I4" s="52"/>
      <c r="J4" s="52"/>
      <c r="K4" s="52"/>
      <c r="L4" s="34">
        <f t="shared" si="0"/>
        <v>1.1512500000000001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2"/>
      <c r="I5" s="52"/>
      <c r="J5" s="52"/>
      <c r="K5" s="52"/>
      <c r="L5" s="34">
        <f t="shared" si="0"/>
        <v>0.89624999999999988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2"/>
      <c r="I6" s="52"/>
      <c r="J6" s="52"/>
      <c r="K6" s="52"/>
      <c r="L6" s="34">
        <f t="shared" si="0"/>
        <v>1.13625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2"/>
      <c r="I7" s="52"/>
      <c r="J7" s="52"/>
      <c r="K7" s="52"/>
      <c r="L7" s="34">
        <f t="shared" si="0"/>
        <v>0.14499999999999999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2"/>
      <c r="I8" s="52"/>
      <c r="J8" s="52"/>
      <c r="K8" s="52"/>
      <c r="L8" s="34">
        <f t="shared" si="0"/>
        <v>1.29375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2"/>
      <c r="I9" s="52"/>
      <c r="J9" s="52"/>
      <c r="K9" s="52"/>
      <c r="L9" s="34">
        <f t="shared" si="0"/>
        <v>1.4400000000000002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2"/>
      <c r="I10" s="52"/>
      <c r="J10" s="52"/>
      <c r="K10" s="52"/>
      <c r="L10" s="34">
        <f t="shared" si="0"/>
        <v>1.2600000000000002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2"/>
      <c r="I11" s="52"/>
      <c r="J11" s="52"/>
      <c r="K11" s="52"/>
      <c r="L11" s="34">
        <f t="shared" si="0"/>
        <v>0.27249999999999996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2"/>
      <c r="I12" s="52"/>
      <c r="J12" s="52"/>
      <c r="K12" s="52"/>
      <c r="L12" s="34">
        <f t="shared" si="0"/>
        <v>0.52749999999999997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2"/>
      <c r="I13" s="52"/>
      <c r="J13" s="52"/>
      <c r="K13" s="52"/>
      <c r="L13" s="34">
        <f t="shared" si="0"/>
        <v>1.4174999999999998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2"/>
      <c r="I14" s="52"/>
      <c r="J14" s="52"/>
      <c r="K14" s="52"/>
      <c r="L14" s="34">
        <f t="shared" si="0"/>
        <v>1.2224999999999999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2"/>
      <c r="I15" s="52"/>
      <c r="J15" s="52"/>
      <c r="K15" s="52"/>
      <c r="L15" s="34">
        <f t="shared" si="0"/>
        <v>8.8749999999999996E-2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2"/>
      <c r="I16" s="52"/>
      <c r="J16" s="52"/>
      <c r="K16" s="52"/>
      <c r="L16" s="34">
        <f t="shared" si="0"/>
        <v>1.4124999999999999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2"/>
      <c r="I17" s="52"/>
      <c r="J17" s="52"/>
      <c r="K17" s="52"/>
      <c r="L17" s="34">
        <f t="shared" si="0"/>
        <v>1.2124999999999999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2"/>
      <c r="I18" s="52"/>
      <c r="J18" s="52"/>
      <c r="K18" s="52"/>
      <c r="L18" s="34">
        <f t="shared" si="0"/>
        <v>0.87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2"/>
      <c r="I19" s="52"/>
      <c r="J19" s="52"/>
      <c r="K19" s="52"/>
      <c r="L19" s="34">
        <f t="shared" si="0"/>
        <v>1.2624999999999997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2"/>
      <c r="I20" s="52"/>
      <c r="J20" s="52"/>
      <c r="K20" s="52"/>
      <c r="L20" s="34">
        <f t="shared" si="0"/>
        <v>1.26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2"/>
      <c r="I21" s="52"/>
      <c r="J21" s="52"/>
      <c r="K21" s="52"/>
      <c r="L21" s="34">
        <f t="shared" si="0"/>
        <v>0.61124999999999996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2"/>
      <c r="I22" s="52"/>
      <c r="J22" s="52"/>
      <c r="K22" s="52"/>
      <c r="L22" s="34">
        <f t="shared" si="0"/>
        <v>1.3875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2"/>
      <c r="I23" s="52"/>
      <c r="J23" s="52"/>
      <c r="K23" s="52"/>
      <c r="L23" s="34">
        <f t="shared" si="0"/>
        <v>1.2062499999999998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2"/>
      <c r="I24" s="52"/>
      <c r="J24" s="52"/>
      <c r="K24" s="52"/>
      <c r="L24" s="34">
        <f t="shared" si="0"/>
        <v>0.61624999999999996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2"/>
      <c r="I25" s="52"/>
      <c r="J25" s="52"/>
      <c r="K25" s="52"/>
      <c r="L25" s="34">
        <f t="shared" si="0"/>
        <v>0.97000000000000008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2"/>
      <c r="I26" s="52"/>
      <c r="J26" s="52"/>
      <c r="K26" s="52"/>
      <c r="L26" s="34">
        <f t="shared" si="0"/>
        <v>0.72875000000000012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2"/>
      <c r="I27" s="52"/>
      <c r="J27" s="52"/>
      <c r="K27" s="52"/>
      <c r="L27" s="34">
        <f t="shared" si="0"/>
        <v>0.91500000000000004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2"/>
      <c r="I28" s="52"/>
      <c r="J28" s="52"/>
      <c r="K28" s="52"/>
      <c r="L28" s="34">
        <f t="shared" si="0"/>
        <v>0.625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2"/>
      <c r="I29" s="52"/>
      <c r="J29" s="52"/>
      <c r="K29" s="52"/>
      <c r="L29" s="34">
        <f t="shared" si="0"/>
        <v>0.57874999999999999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2"/>
      <c r="I30" s="52"/>
      <c r="J30" s="52"/>
      <c r="K30" s="52"/>
      <c r="L30" s="34">
        <f t="shared" si="0"/>
        <v>1.0287500000000001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2"/>
      <c r="I31" s="52"/>
      <c r="J31" s="52"/>
      <c r="K31" s="52"/>
      <c r="L31" s="34">
        <f t="shared" si="0"/>
        <v>1.2537499999999999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2"/>
      <c r="I32" s="52"/>
      <c r="J32" s="52"/>
      <c r="K32" s="52"/>
      <c r="L32" s="34">
        <f t="shared" si="0"/>
        <v>1.2224999999999999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2"/>
      <c r="I33" s="52"/>
      <c r="J33" s="52"/>
      <c r="K33" s="52"/>
      <c r="L33" s="34">
        <f t="shared" si="0"/>
        <v>0.75249999999999995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2"/>
      <c r="I34" s="52"/>
      <c r="J34" s="52"/>
      <c r="K34" s="52"/>
      <c r="L34" s="34">
        <f t="shared" si="0"/>
        <v>0.24749999999999997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2"/>
      <c r="I35" s="52"/>
      <c r="J35" s="52"/>
      <c r="K35" s="52"/>
      <c r="L35" s="34">
        <f t="shared" si="0"/>
        <v>1.4087500000000002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2"/>
      <c r="I36" s="52"/>
      <c r="J36" s="52"/>
      <c r="K36" s="52"/>
      <c r="L36" s="34">
        <f t="shared" si="0"/>
        <v>0.95374999999999999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2"/>
      <c r="I37" s="52"/>
      <c r="J37" s="52"/>
      <c r="K37" s="52"/>
      <c r="L37" s="34">
        <f t="shared" si="0"/>
        <v>0.64375000000000004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2"/>
      <c r="I38" s="52"/>
      <c r="J38" s="52"/>
      <c r="K38" s="52"/>
      <c r="L38" s="34">
        <f t="shared" si="0"/>
        <v>0.45999999999999996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2"/>
      <c r="I39" s="52"/>
      <c r="J39" s="52"/>
      <c r="K39" s="52"/>
      <c r="L39" s="34">
        <f t="shared" si="0"/>
        <v>0.72499999999999998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0.9228947368421051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0.38653215064864166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0.96187500000000004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opLeftCell="A27"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25+7+3+12</f>
        <v>47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48.310810810810814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26.483053111416407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0.47222222222222221</v>
      </c>
      <c r="C2" s="50">
        <f>Homework!L2</f>
        <v>1.2000000000000002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2.7522222222222226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6.6666666666666666E-2</v>
      </c>
      <c r="C3" s="50">
        <f>Homework!L3</f>
        <v>0.66625000000000001</v>
      </c>
      <c r="D3" s="43">
        <f>Exams!B3</f>
        <v>49.5</v>
      </c>
      <c r="E3" s="44">
        <f>Exams!C3</f>
        <v>0</v>
      </c>
      <c r="F3" s="34">
        <f t="shared" si="0"/>
        <v>1.9209166666666668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0.5444444444444444</v>
      </c>
      <c r="C4" s="50">
        <f>Homework!L4</f>
        <v>1.1512500000000001</v>
      </c>
      <c r="D4" s="43">
        <f>Exams!B4</f>
        <v>48</v>
      </c>
      <c r="E4" s="44">
        <f>Exams!C4</f>
        <v>0</v>
      </c>
      <c r="F4" s="34">
        <f t="shared" si="0"/>
        <v>2.8476944444444445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0.66111111111111109</v>
      </c>
      <c r="C5" s="50">
        <f>Homework!L5</f>
        <v>0.89624999999999988</v>
      </c>
      <c r="D5" s="43">
        <f>Exams!B5</f>
        <v>53.5</v>
      </c>
      <c r="E5" s="44">
        <f>Exams!C5</f>
        <v>0</v>
      </c>
      <c r="F5" s="34">
        <f t="shared" si="0"/>
        <v>2.841361111111111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0.55555555555555558</v>
      </c>
      <c r="C6" s="50">
        <f>Homework!L6</f>
        <v>1.13625</v>
      </c>
      <c r="D6" s="43">
        <f>Exams!B6</f>
        <v>47</v>
      </c>
      <c r="E6" s="44">
        <f>Exams!C6</f>
        <v>0</v>
      </c>
      <c r="F6" s="34">
        <f t="shared" si="0"/>
        <v>2.8198055555555559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0.55000000000000004</v>
      </c>
      <c r="C7" s="50">
        <f>Homework!L7</f>
        <v>0.14499999999999999</v>
      </c>
      <c r="D7" s="43">
        <f>Exams!B7</f>
        <v>50</v>
      </c>
      <c r="E7" s="44">
        <f>Exams!C7</f>
        <v>0</v>
      </c>
      <c r="F7" s="34">
        <f t="shared" si="0"/>
        <v>1.8950000000000002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0.59444444444444444</v>
      </c>
      <c r="C8" s="50">
        <f>Homework!L8</f>
        <v>1.29375</v>
      </c>
      <c r="D8" s="43">
        <f>Exams!B8</f>
        <v>47</v>
      </c>
      <c r="E8" s="44">
        <f>Exams!C8</f>
        <v>0</v>
      </c>
      <c r="F8" s="34">
        <f t="shared" si="0"/>
        <v>3.0161944444444444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0.51666666666666672</v>
      </c>
      <c r="C9" s="50">
        <f>Homework!L9</f>
        <v>1.4400000000000002</v>
      </c>
      <c r="D9" s="43">
        <f>Exams!B9</f>
        <v>64</v>
      </c>
      <c r="E9" s="44">
        <f>Exams!C9</f>
        <v>0</v>
      </c>
      <c r="F9" s="34">
        <f t="shared" si="0"/>
        <v>3.492666666666667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0.52777777777777779</v>
      </c>
      <c r="C10" s="50">
        <f>Homework!L10</f>
        <v>1.2600000000000002</v>
      </c>
      <c r="D10" s="43">
        <f>Exams!B10</f>
        <v>17</v>
      </c>
      <c r="E10" s="44">
        <f>Exams!C10</f>
        <v>0</v>
      </c>
      <c r="F10" s="34">
        <f t="shared" si="0"/>
        <v>2.1957777777777778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0.22777777777777777</v>
      </c>
      <c r="C11" s="50">
        <f>Homework!L11</f>
        <v>0.27249999999999996</v>
      </c>
      <c r="D11" s="43">
        <f>Exams!B11</f>
        <v>42.5</v>
      </c>
      <c r="E11" s="44">
        <f>Exams!C11</f>
        <v>0</v>
      </c>
      <c r="F11" s="34">
        <f t="shared" si="0"/>
        <v>1.5202777777777778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0.61111111111111116</v>
      </c>
      <c r="C12" s="50">
        <f>Homework!L12</f>
        <v>0.52749999999999997</v>
      </c>
      <c r="D12" s="43">
        <f>Exams!B12</f>
        <v>45</v>
      </c>
      <c r="E12" s="44">
        <f>Exams!C12</f>
        <v>0</v>
      </c>
      <c r="F12" s="34">
        <f t="shared" si="0"/>
        <v>2.2186111111111111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</v>
      </c>
      <c r="C13" s="50">
        <f>Homework!L13</f>
        <v>1.4174999999999998</v>
      </c>
      <c r="D13" s="43">
        <f>Exams!B13</f>
        <v>115</v>
      </c>
      <c r="E13" s="44">
        <f>Exams!C13</f>
        <v>0</v>
      </c>
      <c r="F13" s="34">
        <f t="shared" si="0"/>
        <v>5.0775000000000006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0.81666666666666665</v>
      </c>
      <c r="C14" s="50">
        <f>Homework!L14</f>
        <v>1.2224999999999999</v>
      </c>
      <c r="D14" s="43">
        <f>Exams!B14</f>
        <v>52.5</v>
      </c>
      <c r="E14" s="44">
        <f>Exams!C14</f>
        <v>0</v>
      </c>
      <c r="F14" s="34">
        <f t="shared" si="0"/>
        <v>3.2991666666666664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7.2222222222222215E-2</v>
      </c>
      <c r="C15" s="50">
        <f>Homework!L15</f>
        <v>8.8749999999999996E-2</v>
      </c>
      <c r="D15" s="43">
        <f>Exams!B15</f>
        <v>0</v>
      </c>
      <c r="E15" s="44">
        <f>Exams!C15</f>
        <v>0</v>
      </c>
      <c r="F15" s="34">
        <f t="shared" si="0"/>
        <v>0.16097222222222221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0.78333333333333333</v>
      </c>
      <c r="C16" s="50">
        <f>Homework!L16</f>
        <v>1.4124999999999999</v>
      </c>
      <c r="D16" s="43">
        <f>Exams!B16</f>
        <v>100</v>
      </c>
      <c r="E16" s="44">
        <f>Exams!C16</f>
        <v>0</v>
      </c>
      <c r="F16" s="34">
        <f t="shared" si="0"/>
        <v>4.5958333333333332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0.49444444444444446</v>
      </c>
      <c r="C17" s="50">
        <f>Homework!L17</f>
        <v>1.2124999999999999</v>
      </c>
      <c r="D17" s="43">
        <f>Exams!B17</f>
        <v>30</v>
      </c>
      <c r="E17" s="44">
        <f>Exams!C17</f>
        <v>0</v>
      </c>
      <c r="F17" s="34">
        <f t="shared" si="0"/>
        <v>2.4269444444444446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0.49444444444444446</v>
      </c>
      <c r="C18" s="50">
        <f>Homework!L18</f>
        <v>0.87</v>
      </c>
      <c r="D18" s="43">
        <f>Exams!B18</f>
        <v>28.5</v>
      </c>
      <c r="E18" s="44">
        <f>Exams!C18</f>
        <v>0</v>
      </c>
      <c r="F18" s="34">
        <f>$B18+$C18+($D18/100)*3+($E18/$E$41)*4.5</f>
        <v>2.2194444444444446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0.73888888888888893</v>
      </c>
      <c r="C19" s="50">
        <f>Homework!L19</f>
        <v>1.2624999999999997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3.405388888888889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0.76111111111111107</v>
      </c>
      <c r="C20" s="50">
        <f>Homework!L20</f>
        <v>1.26</v>
      </c>
      <c r="D20" s="43">
        <f>Exams!B20</f>
        <v>61</v>
      </c>
      <c r="E20" s="44">
        <f>Exams!C20</f>
        <v>0</v>
      </c>
      <c r="F20" s="34">
        <f t="shared" si="3"/>
        <v>3.4851111111111108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0.25</v>
      </c>
      <c r="C21" s="50">
        <f>Homework!L21</f>
        <v>0.61124999999999996</v>
      </c>
      <c r="D21" s="43">
        <f>Exams!B21</f>
        <v>36.5</v>
      </c>
      <c r="E21" s="44">
        <f>Exams!C21</f>
        <v>0</v>
      </c>
      <c r="F21" s="34">
        <f t="shared" si="3"/>
        <v>1.73725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0.8666666666666667</v>
      </c>
      <c r="C22" s="50">
        <f>Homework!L22</f>
        <v>1.3875</v>
      </c>
      <c r="D22" s="43">
        <f>Exams!B22</f>
        <v>102.5</v>
      </c>
      <c r="E22" s="44">
        <f>Exams!C22</f>
        <v>0</v>
      </c>
      <c r="F22" s="34">
        <f t="shared" si="3"/>
        <v>4.7141666666666664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</v>
      </c>
      <c r="C23" s="50">
        <f>Homework!L23</f>
        <v>1.2062499999999998</v>
      </c>
      <c r="D23" s="43">
        <f>Exams!B23</f>
        <v>36</v>
      </c>
      <c r="E23" s="44">
        <f>Exams!C23</f>
        <v>0</v>
      </c>
      <c r="F23" s="34">
        <f t="shared" si="3"/>
        <v>2.8702499999999995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0.58333333333333337</v>
      </c>
      <c r="C24" s="50">
        <f>Homework!L24</f>
        <v>0.61624999999999996</v>
      </c>
      <c r="D24" s="43">
        <f>Exams!B24</f>
        <v>73</v>
      </c>
      <c r="E24" s="44">
        <f>Exams!C24</f>
        <v>0</v>
      </c>
      <c r="F24" s="34">
        <f t="shared" si="3"/>
        <v>2.9515833333333332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0.58333333333333337</v>
      </c>
      <c r="C25" s="50">
        <f>Homework!L25</f>
        <v>0.97000000000000008</v>
      </c>
      <c r="D25" s="43">
        <f>Exams!B25</f>
        <v>25.5</v>
      </c>
      <c r="E25" s="44">
        <f>Exams!C25</f>
        <v>0</v>
      </c>
      <c r="F25" s="34">
        <f t="shared" si="3"/>
        <v>2.1653333333333333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0.62222222222222223</v>
      </c>
      <c r="C26" s="50">
        <f>Homework!L26</f>
        <v>0.72875000000000012</v>
      </c>
      <c r="D26" s="43">
        <f>Exams!B26</f>
        <v>36</v>
      </c>
      <c r="E26" s="44">
        <f>Exams!C26</f>
        <v>0</v>
      </c>
      <c r="F26" s="34">
        <f t="shared" si="3"/>
        <v>2.2149722222222223</v>
      </c>
      <c r="G26" s="34">
        <f t="shared" ref="G26:G39" si="6">0.5*INT(F26/0.5)+INT( ((F26-INT(F26/0.5)*0.5)/0.25))*0.5</f>
        <v>2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0.55000000000000004</v>
      </c>
      <c r="C27" s="50">
        <f>Homework!L27</f>
        <v>0.91500000000000004</v>
      </c>
      <c r="D27" s="43">
        <f>Exams!B27</f>
        <v>30.5</v>
      </c>
      <c r="E27" s="44">
        <f>Exams!C27</f>
        <v>0</v>
      </c>
      <c r="F27" s="34">
        <f t="shared" si="3"/>
        <v>2.1970000000000001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0.46111111111111114</v>
      </c>
      <c r="C28" s="50">
        <f>Homework!L28</f>
        <v>0.625</v>
      </c>
      <c r="D28" s="43">
        <f>Exams!B28</f>
        <v>27.5</v>
      </c>
      <c r="E28" s="44">
        <f>Exams!C28</f>
        <v>0</v>
      </c>
      <c r="F28" s="34">
        <f t="shared" si="3"/>
        <v>1.7461111111111114</v>
      </c>
      <c r="G28" s="34">
        <f t="shared" si="6"/>
        <v>1.5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0.53333333333333333</v>
      </c>
      <c r="C29" s="50">
        <f>Homework!L29</f>
        <v>0.57874999999999999</v>
      </c>
      <c r="D29" s="43">
        <f>Exams!B29</f>
        <v>11</v>
      </c>
      <c r="E29" s="44">
        <f>Exams!C29</f>
        <v>0</v>
      </c>
      <c r="F29" s="34">
        <f t="shared" si="3"/>
        <v>1.3760833333333333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1.0287500000000001</v>
      </c>
      <c r="D30" s="43">
        <f>Exams!B30</f>
        <v>26</v>
      </c>
      <c r="E30" s="44">
        <f>Exams!C30</f>
        <v>0</v>
      </c>
      <c r="F30" s="34">
        <f t="shared" si="3"/>
        <v>2.1194166666666669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0.49444444444444446</v>
      </c>
      <c r="C31" s="50">
        <f>Homework!L31</f>
        <v>1.2537499999999999</v>
      </c>
      <c r="D31" s="43">
        <f>Exams!B31</f>
        <v>24.5</v>
      </c>
      <c r="E31" s="44">
        <f>Exams!C31</f>
        <v>0</v>
      </c>
      <c r="F31" s="34">
        <f t="shared" si="3"/>
        <v>2.3361944444444447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0.71111111111111114</v>
      </c>
      <c r="C32" s="50">
        <f>Homework!L32</f>
        <v>1.2224999999999999</v>
      </c>
      <c r="D32" s="43">
        <f>Exams!B32</f>
        <v>52.5</v>
      </c>
      <c r="E32" s="44">
        <f>Exams!C32</f>
        <v>0</v>
      </c>
      <c r="F32" s="34">
        <f t="shared" si="3"/>
        <v>3.1936111111111112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0.43333333333333335</v>
      </c>
      <c r="C33" s="50">
        <f>Homework!L33</f>
        <v>0.75249999999999995</v>
      </c>
      <c r="D33" s="43">
        <f>Exams!B33</f>
        <v>44.5</v>
      </c>
      <c r="E33" s="44">
        <f>Exams!C33</f>
        <v>0</v>
      </c>
      <c r="F33" s="34">
        <f t="shared" si="3"/>
        <v>2.2538333333333336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0.65</v>
      </c>
      <c r="C34" s="50">
        <f>Homework!L34</f>
        <v>0.24749999999999997</v>
      </c>
      <c r="D34" s="43">
        <f>Exams!B34</f>
        <v>61</v>
      </c>
      <c r="E34" s="44">
        <f>Exams!C34</f>
        <v>0</v>
      </c>
      <c r="F34" s="34">
        <f t="shared" si="3"/>
        <v>2.3614999999999999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0.87777777777777777</v>
      </c>
      <c r="C35" s="50">
        <f>Homework!L35</f>
        <v>1.4087500000000002</v>
      </c>
      <c r="D35" s="43">
        <f>Exams!B35</f>
        <v>121.5</v>
      </c>
      <c r="E35" s="44">
        <f>Exams!C35</f>
        <v>0</v>
      </c>
      <c r="F35" s="34">
        <f t="shared" si="3"/>
        <v>5.2025277777777781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0.51666666666666672</v>
      </c>
      <c r="C36" s="50">
        <f>Homework!L36</f>
        <v>0.95374999999999999</v>
      </c>
      <c r="D36" s="43">
        <f>Exams!B36</f>
        <v>32.5</v>
      </c>
      <c r="E36" s="44">
        <f>Exams!C36</f>
        <v>0</v>
      </c>
      <c r="F36" s="34">
        <f t="shared" si="3"/>
        <v>2.2504166666666667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0.7055555555555556</v>
      </c>
      <c r="C37" s="50">
        <f>Homework!L37</f>
        <v>0.64375000000000004</v>
      </c>
      <c r="D37" s="43">
        <f>Exams!B37</f>
        <v>60.5</v>
      </c>
      <c r="E37" s="44">
        <f>Exams!C37</f>
        <v>0</v>
      </c>
      <c r="F37" s="34">
        <f t="shared" si="3"/>
        <v>2.8013055555555555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0.25</v>
      </c>
      <c r="C38" s="50">
        <f>Homework!L38</f>
        <v>0.45999999999999996</v>
      </c>
      <c r="D38" s="43">
        <f>Exams!B38</f>
        <v>11</v>
      </c>
      <c r="E38" s="44">
        <f>Exams!C38</f>
        <v>0</v>
      </c>
      <c r="F38" s="34">
        <f t="shared" si="3"/>
        <v>0.97399999999999998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0.38333333333333336</v>
      </c>
      <c r="C39" s="50">
        <f>Homework!L39</f>
        <v>0.72499999999999998</v>
      </c>
      <c r="D39" s="43">
        <f>Exams!B39</f>
        <v>21</v>
      </c>
      <c r="E39" s="44">
        <f>Exams!C39</f>
        <v>0</v>
      </c>
      <c r="F39" s="34">
        <f t="shared" si="3"/>
        <v>1.6123333333333334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0.5559941520467836</v>
      </c>
      <c r="C42" s="30">
        <f t="shared" ref="C42:H42" si="9">AVERAGE(C$2:C$39)</f>
        <v>0.9228947368421051</v>
      </c>
      <c r="D42" s="30">
        <f t="shared" si="9"/>
        <v>47.039473684210527</v>
      </c>
      <c r="E42" s="30">
        <f t="shared" si="9"/>
        <v>0</v>
      </c>
      <c r="F42" s="30">
        <f t="shared" si="9"/>
        <v>2.6123362573099413</v>
      </c>
      <c r="G42" s="30">
        <f t="shared" si="9"/>
        <v>2.6052631578947367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0.20155543627532815</v>
      </c>
      <c r="C43" s="30">
        <f t="shared" ref="C43:H43" si="10">STDEV(C$2:C$39)</f>
        <v>0.38653215064864166</v>
      </c>
      <c r="D43" s="30">
        <f t="shared" si="10"/>
        <v>27.272989701957364</v>
      </c>
      <c r="E43" s="30">
        <f t="shared" si="10"/>
        <v>0</v>
      </c>
      <c r="F43" s="30">
        <f t="shared" si="10"/>
        <v>1.0562089913970947</v>
      </c>
      <c r="G43" s="30">
        <f t="shared" si="10"/>
        <v>1.0664280790541683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0.55000000000000004</v>
      </c>
      <c r="C44" s="30">
        <f t="shared" ref="C44:H44" si="11">MEDIAN(C$2:C$39)</f>
        <v>0.96187500000000004</v>
      </c>
      <c r="D44" s="30">
        <f t="shared" si="11"/>
        <v>45</v>
      </c>
      <c r="E44" s="30">
        <f t="shared" si="11"/>
        <v>0</v>
      </c>
      <c r="F44" s="30">
        <f t="shared" si="11"/>
        <v>2.3488472222222221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2024-11-07T18:52:04Z</dcterms:modified>
</cp:coreProperties>
</file>