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41BDEC75-10D5-FC49-B58C-8EBCF82C5330}" xr6:coauthVersionLast="47" xr6:coauthVersionMax="47" xr10:uidLastSave="{00000000-0000-0000-0000-000000000000}"/>
  <bookViews>
    <workbookView xWindow="4180" yWindow="900" windowWidth="32900" windowHeight="19240" tabRatio="334" activeTab="3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2" i="5"/>
  <c r="U38" i="1" l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37" i="1"/>
  <c r="B36" i="1"/>
  <c r="B38" i="1"/>
  <c r="V13" i="1" l="1"/>
  <c r="V25" i="1"/>
  <c r="V2" i="1"/>
  <c r="V27" i="1"/>
  <c r="V28" i="1"/>
  <c r="V29" i="1"/>
  <c r="V7" i="1"/>
  <c r="V3" i="1"/>
  <c r="V16" i="1"/>
  <c r="V17" i="1"/>
  <c r="V30" i="1"/>
  <c r="V26" i="1"/>
  <c r="V4" i="1"/>
  <c r="V5" i="1"/>
  <c r="V19" i="1"/>
  <c r="V14" i="1"/>
  <c r="V15" i="1"/>
  <c r="V6" i="1"/>
  <c r="V18" i="1"/>
  <c r="V31" i="1"/>
  <c r="V8" i="1"/>
  <c r="V20" i="1"/>
  <c r="V32" i="1"/>
  <c r="V9" i="1"/>
  <c r="V21" i="1"/>
  <c r="V10" i="1"/>
  <c r="V22" i="1"/>
  <c r="V11" i="1"/>
  <c r="V23" i="1"/>
  <c r="V12" i="1"/>
  <c r="V24" i="1"/>
  <c r="D32" i="2" l="1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4" i="2"/>
  <c r="K38" i="5" l="1"/>
  <c r="J38" i="5"/>
  <c r="I38" i="5"/>
  <c r="H38" i="5"/>
  <c r="G38" i="5"/>
  <c r="F38" i="5"/>
  <c r="C38" i="5"/>
  <c r="E38" i="5"/>
  <c r="D38" i="5" l="1"/>
  <c r="B38" i="5" l="1"/>
  <c r="L30" i="5" s="1"/>
  <c r="B34" i="2"/>
  <c r="C34" i="2"/>
  <c r="D2" i="2"/>
  <c r="G36" i="5"/>
  <c r="G35" i="5"/>
  <c r="B36" i="3"/>
  <c r="B37" i="3"/>
  <c r="B37" i="5"/>
  <c r="C37" i="3"/>
  <c r="C36" i="3"/>
  <c r="C35" i="3"/>
  <c r="B35" i="3"/>
  <c r="K37" i="5"/>
  <c r="J37" i="5"/>
  <c r="I37" i="5"/>
  <c r="H37" i="5"/>
  <c r="G37" i="5"/>
  <c r="F37" i="5"/>
  <c r="E37" i="5"/>
  <c r="D37" i="5"/>
  <c r="C37" i="5"/>
  <c r="K36" i="5"/>
  <c r="J36" i="5"/>
  <c r="I36" i="5"/>
  <c r="H36" i="5"/>
  <c r="F36" i="5"/>
  <c r="E36" i="5"/>
  <c r="D36" i="5"/>
  <c r="C36" i="5"/>
  <c r="K35" i="5"/>
  <c r="J35" i="5"/>
  <c r="I35" i="5"/>
  <c r="H35" i="5"/>
  <c r="F35" i="5"/>
  <c r="E35" i="5"/>
  <c r="D35" i="5"/>
  <c r="C35" i="5"/>
  <c r="B36" i="5"/>
  <c r="B35" i="5"/>
  <c r="L4" i="5" l="1"/>
  <c r="L22" i="5"/>
  <c r="L31" i="5"/>
  <c r="C31" i="2" s="1"/>
  <c r="L17" i="5"/>
  <c r="C17" i="2" s="1"/>
  <c r="L14" i="5"/>
  <c r="L26" i="5"/>
  <c r="C26" i="2" s="1"/>
  <c r="L13" i="5"/>
  <c r="L28" i="5"/>
  <c r="C28" i="2" s="1"/>
  <c r="L7" i="5"/>
  <c r="C7" i="2" s="1"/>
  <c r="L15" i="5"/>
  <c r="C15" i="2" s="1"/>
  <c r="L18" i="5"/>
  <c r="C18" i="2" s="1"/>
  <c r="L24" i="5"/>
  <c r="C24" i="2" s="1"/>
  <c r="L21" i="5"/>
  <c r="L12" i="5"/>
  <c r="L32" i="5"/>
  <c r="L5" i="5"/>
  <c r="C5" i="2" s="1"/>
  <c r="L10" i="5"/>
  <c r="L6" i="5"/>
  <c r="C6" i="2" s="1"/>
  <c r="L20" i="5"/>
  <c r="C20" i="2" s="1"/>
  <c r="L29" i="5"/>
  <c r="C29" i="2" s="1"/>
  <c r="L23" i="5"/>
  <c r="C23" i="2" s="1"/>
  <c r="L11" i="5"/>
  <c r="C11" i="2" s="1"/>
  <c r="L9" i="5"/>
  <c r="C9" i="2" s="1"/>
  <c r="L16" i="5"/>
  <c r="C16" i="2" s="1"/>
  <c r="L27" i="5"/>
  <c r="L25" i="5"/>
  <c r="C25" i="2" s="1"/>
  <c r="L3" i="5"/>
  <c r="L8" i="5"/>
  <c r="C8" i="2" s="1"/>
  <c r="L19" i="5"/>
  <c r="C12" i="2"/>
  <c r="C19" i="2"/>
  <c r="C13" i="2"/>
  <c r="C14" i="2"/>
  <c r="C22" i="2"/>
  <c r="C3" i="2"/>
  <c r="C30" i="2"/>
  <c r="B24" i="2"/>
  <c r="B12" i="2"/>
  <c r="B23" i="2"/>
  <c r="B11" i="2"/>
  <c r="B22" i="2"/>
  <c r="B21" i="2"/>
  <c r="B9" i="2"/>
  <c r="B32" i="2"/>
  <c r="B8" i="2"/>
  <c r="B31" i="2"/>
  <c r="B30" i="2"/>
  <c r="B17" i="2"/>
  <c r="B28" i="2"/>
  <c r="B3" i="2"/>
  <c r="B14" i="2"/>
  <c r="B13" i="2"/>
  <c r="B7" i="2"/>
  <c r="B5" i="2"/>
  <c r="B15" i="2"/>
  <c r="B10" i="2"/>
  <c r="B20" i="2"/>
  <c r="B19" i="2"/>
  <c r="B29" i="2"/>
  <c r="B27" i="2"/>
  <c r="B25" i="2"/>
  <c r="B18" i="2"/>
  <c r="B6" i="2"/>
  <c r="B16" i="2"/>
  <c r="B4" i="2"/>
  <c r="B26" i="2"/>
  <c r="C10" i="2"/>
  <c r="C21" i="2"/>
  <c r="C32" i="2"/>
  <c r="C4" i="2"/>
  <c r="C27" i="2"/>
  <c r="E37" i="2"/>
  <c r="D37" i="2"/>
  <c r="E36" i="2"/>
  <c r="E35" i="2"/>
  <c r="D36" i="2"/>
  <c r="D35" i="2"/>
  <c r="F17" i="2" l="1"/>
  <c r="G17" i="2" s="1"/>
  <c r="H17" i="2" s="1"/>
  <c r="B2" i="2"/>
  <c r="V38" i="1"/>
  <c r="V35" i="1"/>
  <c r="V36" i="1"/>
  <c r="V37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26" i="2"/>
  <c r="G26" i="2" s="1"/>
  <c r="H26" i="2" s="1"/>
  <c r="F9" i="2"/>
  <c r="G9" i="2" s="1"/>
  <c r="H9" i="2" s="1"/>
  <c r="F5" i="2"/>
  <c r="G5" i="2" s="1"/>
  <c r="H5" i="2" s="1"/>
  <c r="F29" i="2"/>
  <c r="G29" i="2" s="1"/>
  <c r="H29" i="2" s="1"/>
  <c r="F18" i="2"/>
  <c r="G18" i="2" s="1"/>
  <c r="H18" i="2" s="1"/>
  <c r="F31" i="2"/>
  <c r="G31" i="2" s="1"/>
  <c r="H31" i="2" s="1"/>
  <c r="F3" i="2"/>
  <c r="G3" i="2" s="1"/>
  <c r="H3" i="2" s="1"/>
  <c r="F8" i="2"/>
  <c r="G8" i="2" s="1"/>
  <c r="H8" i="2" s="1"/>
  <c r="F32" i="2"/>
  <c r="G32" i="2" s="1"/>
  <c r="H32" i="2" s="1"/>
  <c r="F30" i="2"/>
  <c r="G30" i="2" s="1"/>
  <c r="H30" i="2" s="1"/>
  <c r="F16" i="2"/>
  <c r="G16" i="2" s="1"/>
  <c r="H16" i="2" s="1"/>
  <c r="F27" i="2"/>
  <c r="G27" i="2" s="1"/>
  <c r="H27" i="2" s="1"/>
  <c r="F4" i="2"/>
  <c r="G4" i="2" s="1"/>
  <c r="H4" i="2" s="1"/>
  <c r="F21" i="2"/>
  <c r="G21" i="2" s="1"/>
  <c r="H21" i="2" s="1"/>
  <c r="F19" i="2"/>
  <c r="G19" i="2" s="1"/>
  <c r="H19" i="2" s="1"/>
  <c r="F28" i="2"/>
  <c r="G28" i="2" s="1"/>
  <c r="H28" i="2" s="1"/>
  <c r="L37" i="5"/>
  <c r="C2" i="2"/>
  <c r="L35" i="5"/>
  <c r="L36" i="5"/>
  <c r="C37" i="2" l="1"/>
  <c r="C36" i="2"/>
  <c r="C35" i="2"/>
  <c r="B35" i="2"/>
  <c r="B36" i="2"/>
  <c r="F2" i="2"/>
  <c r="B37" i="2"/>
  <c r="F36" i="2" l="1"/>
  <c r="F35" i="2"/>
  <c r="G2" i="2"/>
  <c r="F37" i="2"/>
  <c r="G36" i="2" l="1"/>
  <c r="G37" i="2"/>
  <c r="G35" i="2"/>
  <c r="H2" i="2"/>
  <c r="H34" i="2" l="1"/>
  <c r="H35" i="2"/>
  <c r="H36" i="2"/>
  <c r="H37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<sst xmlns="http://schemas.openxmlformats.org/spreadsheetml/2006/main" count="80" uniqueCount="50">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</sst>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3"/>
  <sheetViews>
    <sheetView topLeftCell="I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41" t="s">
        <v>5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15</v>
      </c>
      <c r="H1" s="42" t="s">
        <v>16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42</v>
      </c>
      <c r="R1" s="42" t="s">
        <v>43</v>
      </c>
      <c r="S1" s="42" t="s">
        <v>44</v>
      </c>
      <c r="T1" s="42" t="s">
        <v>45</v>
      </c>
      <c r="U1" s="42" t="s">
        <v>46</v>
      </c>
      <c r="V1" s="43" t="s">
        <v>6</v>
      </c>
      <c r="W1"/>
    </row>
    <row r="2" spans="1:23" ht="29" customHeight="1" x14ac:dyDescent="0.15">
      <c r="A2" s="30" t="s">
        <v>49</v>
      </c>
      <c r="B2" s="55"/>
      <c r="C2" s="55"/>
      <c r="D2" s="55"/>
      <c r="E2" s="55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39" t="e">
        <f>$V$34 * ( (SUM(B2:U2))/((SUM($B$38:$U$38)-#REF!)*$B$34) )</f>
        <v>#REF!</v>
      </c>
      <c r="W2"/>
    </row>
    <row r="3" spans="1:23" ht="29" customHeight="1" x14ac:dyDescent="0.15">
      <c r="A3" s="30" t="s">
        <v>47</v>
      </c>
      <c r="B3" s="55"/>
      <c r="C3" s="55"/>
      <c r="D3" s="55"/>
      <c r="E3" s="55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39" t="e">
        <f>$V$34 * ( (SUM(B3:U3))/((SUM($B$38:$U$38)-#REF!)*$B$34) )</f>
        <v>#REF!</v>
      </c>
      <c r="W3"/>
    </row>
    <row r="4" spans="1:23" ht="29" customHeight="1" x14ac:dyDescent="0.15">
      <c r="A4" s="30" t="s">
        <v>41</v>
      </c>
      <c r="B4" s="55"/>
      <c r="C4" s="55"/>
      <c r="D4" s="55"/>
      <c r="E4" s="55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39" t="e">
        <f>$V$34 * ( (SUM(B4:U4))/((SUM($B$38:$U$38)-#REF!)*$B$34) )</f>
        <v>#REF!</v>
      </c>
      <c r="W4"/>
    </row>
    <row r="5" spans="1:23" ht="29" customHeight="1" x14ac:dyDescent="0.15">
      <c r="A5" s="30" t="s">
        <v>48</v>
      </c>
      <c r="B5" s="55"/>
      <c r="C5" s="55"/>
      <c r="D5" s="55"/>
      <c r="E5" s="55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39" t="e">
        <f>$V$34 * ( (SUM(B5:U5))/((SUM($B$38:$U$38)-#REF!)*$B$34) )</f>
        <v>#REF!</v>
      </c>
      <c r="W5"/>
    </row>
    <row r="6" spans="1:23" ht="29" customHeight="1" x14ac:dyDescent="0.15">
      <c r="A6" s="29">
        <v>1019</v>
      </c>
      <c r="B6" s="55"/>
      <c r="C6" s="55"/>
      <c r="D6" s="55"/>
      <c r="E6" s="55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39" t="e">
        <f>$V$34 * ( (SUM(B6:U6))/((SUM($B$38:$U$38)-#REF!)*$B$34) )</f>
        <v>#REF!</v>
      </c>
      <c r="W6"/>
    </row>
    <row r="7" spans="1:23" ht="29" customHeight="1" x14ac:dyDescent="0.15">
      <c r="A7" s="29">
        <v>1395</v>
      </c>
      <c r="B7" s="55"/>
      <c r="C7" s="55"/>
      <c r="D7" s="55"/>
      <c r="E7" s="55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39" t="e">
        <f>$V$34 * ( (SUM(B7:U7))/((SUM($B$38:$U$38)-#REF!)*$B$34) )</f>
        <v>#REF!</v>
      </c>
      <c r="W7"/>
    </row>
    <row r="8" spans="1:23" ht="29" customHeight="1" x14ac:dyDescent="0.15">
      <c r="A8" s="29">
        <v>1506</v>
      </c>
      <c r="B8" s="55"/>
      <c r="C8" s="55"/>
      <c r="D8" s="55"/>
      <c r="E8" s="55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39" t="e">
        <f>$V$34 * ( (SUM(B8:U8))/((SUM($B$38:$U$38)-#REF!)*$B$34) )</f>
        <v>#REF!</v>
      </c>
      <c r="W8"/>
    </row>
    <row r="9" spans="1:23" ht="29" customHeight="1" x14ac:dyDescent="0.15">
      <c r="A9" s="29">
        <v>2441</v>
      </c>
      <c r="B9" s="55"/>
      <c r="C9" s="55"/>
      <c r="D9" s="55"/>
      <c r="E9" s="55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39" t="e">
        <f>$V$34 * ( (SUM(B9:U9))/((SUM($B$38:$U$38)-#REF!)*$B$34) )</f>
        <v>#REF!</v>
      </c>
      <c r="W9"/>
    </row>
    <row r="10" spans="1:23" ht="29" customHeight="1" x14ac:dyDescent="0.15">
      <c r="A10" s="29">
        <v>2564</v>
      </c>
      <c r="B10" s="55"/>
      <c r="C10" s="55"/>
      <c r="D10" s="55"/>
      <c r="E10" s="55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39" t="e">
        <f>$V$34 * ( (SUM(B10:U10))/((SUM($B$38:$U$38)-#REF!)*$B$34) )</f>
        <v>#REF!</v>
      </c>
      <c r="W10"/>
    </row>
    <row r="11" spans="1:23" ht="29" customHeight="1" x14ac:dyDescent="0.15">
      <c r="A11" s="29">
        <v>2693</v>
      </c>
      <c r="B11" s="55"/>
      <c r="C11" s="55"/>
      <c r="D11" s="55"/>
      <c r="E11" s="55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39" t="e">
        <f>$V$34 * ( (SUM(B11:U11))/((SUM($B$38:$U$38)-#REF!)*$B$34) )</f>
        <v>#REF!</v>
      </c>
      <c r="W11"/>
    </row>
    <row r="12" spans="1:23" ht="29" customHeight="1" x14ac:dyDescent="0.15">
      <c r="A12" s="29">
        <v>2771</v>
      </c>
      <c r="B12" s="55"/>
      <c r="C12" s="55"/>
      <c r="D12" s="55"/>
      <c r="E12" s="55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39" t="e">
        <f>$V$34 * ( (SUM(B12:U12))/((SUM($B$38:$U$38)-#REF!)*$B$34) )</f>
        <v>#REF!</v>
      </c>
      <c r="W12"/>
    </row>
    <row r="13" spans="1:23" ht="29" customHeight="1" x14ac:dyDescent="0.15">
      <c r="A13" s="29">
        <v>2899</v>
      </c>
      <c r="B13" s="55"/>
      <c r="C13" s="55"/>
      <c r="D13" s="55"/>
      <c r="E13" s="55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39" t="e">
        <f>$V$34 * ( (SUM(B13:U13))/((SUM($B$38:$U$38)-#REF!)*$B$34) )</f>
        <v>#REF!</v>
      </c>
      <c r="W13"/>
    </row>
    <row r="14" spans="1:23" s="2" customFormat="1" ht="29" customHeight="1" x14ac:dyDescent="0.15">
      <c r="A14" s="29">
        <v>3517</v>
      </c>
      <c r="B14" s="55"/>
      <c r="C14" s="55"/>
      <c r="D14" s="55"/>
      <c r="E14" s="55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39" t="e">
        <f>$V$34 * ( (SUM(B14:U14))/((SUM($B$38:$U$38)-#REF!)*$B$34) )</f>
        <v>#REF!</v>
      </c>
    </row>
    <row r="15" spans="1:23" ht="29" customHeight="1" x14ac:dyDescent="0.15">
      <c r="A15" s="29">
        <v>4490</v>
      </c>
      <c r="B15" s="55"/>
      <c r="C15" s="55"/>
      <c r="D15" s="55"/>
      <c r="E15" s="55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39" t="e">
        <f>$V$34 * ( (SUM(B15:U15))/((SUM($B$38:$U$38)-#REF!)*$B$34) )</f>
        <v>#REF!</v>
      </c>
      <c r="W15"/>
    </row>
    <row r="16" spans="1:23" ht="29" customHeight="1" x14ac:dyDescent="0.15">
      <c r="A16" s="29">
        <v>4582</v>
      </c>
      <c r="B16" s="55"/>
      <c r="C16" s="55"/>
      <c r="D16" s="55"/>
      <c r="E16" s="55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39" t="e">
        <f>$V$34 * ( (SUM(B16:U16))/((SUM($B$38:$U$38)-#REF!)*$B$34) )</f>
        <v>#REF!</v>
      </c>
      <c r="W16"/>
    </row>
    <row r="17" spans="1:23" ht="29" customHeight="1" x14ac:dyDescent="0.15">
      <c r="A17" s="29">
        <v>4622</v>
      </c>
      <c r="B17" s="55"/>
      <c r="C17" s="55"/>
      <c r="D17" s="55"/>
      <c r="E17" s="55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39" t="e">
        <f>$V$34 * ( (SUM(B17:U17))/((SUM($B$38:$U$38)-#REF!)*$B$34) )</f>
        <v>#REF!</v>
      </c>
      <c r="W17"/>
    </row>
    <row r="18" spans="1:23" ht="29" customHeight="1" x14ac:dyDescent="0.15">
      <c r="A18" s="29">
        <v>5500</v>
      </c>
      <c r="B18" s="55"/>
      <c r="C18" s="55"/>
      <c r="D18" s="55"/>
      <c r="E18" s="55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39" t="e">
        <f>$V$34 * ( (SUM(B18:U18))/((SUM($B$38:$U$38)-#REF!)*$B$34) )</f>
        <v>#REF!</v>
      </c>
      <c r="W18"/>
    </row>
    <row r="19" spans="1:23" ht="29" customHeight="1" x14ac:dyDescent="0.15">
      <c r="A19" s="29">
        <v>5687</v>
      </c>
      <c r="B19" s="55"/>
      <c r="C19" s="55"/>
      <c r="D19" s="55"/>
      <c r="E19" s="55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9" t="e">
        <f>$V$34 * ( (SUM(B19:U19))/((SUM($B$38:$U$38)-#REF!)*$B$34) )</f>
        <v>#REF!</v>
      </c>
      <c r="W19"/>
    </row>
    <row r="20" spans="1:23" ht="29" customHeight="1" x14ac:dyDescent="0.15">
      <c r="A20" s="29">
        <v>5711</v>
      </c>
      <c r="B20" s="55"/>
      <c r="C20" s="55"/>
      <c r="D20" s="55"/>
      <c r="E20" s="55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9" t="e">
        <f>$V$34 * ( (SUM(B20:U20))/((SUM($B$38:$U$38)-#REF!)*$B$34) )</f>
        <v>#REF!</v>
      </c>
      <c r="W20"/>
    </row>
    <row r="21" spans="1:23" ht="29" customHeight="1" x14ac:dyDescent="0.15">
      <c r="A21" s="29">
        <v>5810</v>
      </c>
      <c r="B21" s="55"/>
      <c r="C21" s="55"/>
      <c r="D21" s="55"/>
      <c r="E21" s="55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39" t="e">
        <f>$V$34 * ( (SUM(B21:U21))/((SUM($B$38:$U$38)-#REF!)*$B$34) )</f>
        <v>#REF!</v>
      </c>
      <c r="W21"/>
    </row>
    <row r="22" spans="1:23" ht="29" customHeight="1" x14ac:dyDescent="0.15">
      <c r="A22" s="29">
        <v>6347</v>
      </c>
      <c r="B22" s="55"/>
      <c r="C22" s="55"/>
      <c r="D22" s="55"/>
      <c r="E22" s="55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39" t="e">
        <f>$V$34 * ( (SUM(B22:U22))/((SUM($B$38:$U$38)-#REF!)*$B$34) )</f>
        <v>#REF!</v>
      </c>
      <c r="W22"/>
    </row>
    <row r="23" spans="1:23" ht="29" customHeight="1" x14ac:dyDescent="0.15">
      <c r="A23" s="29">
        <v>7905</v>
      </c>
      <c r="B23" s="55"/>
      <c r="C23" s="55"/>
      <c r="D23" s="55"/>
      <c r="E23" s="55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39" t="e">
        <f>$V$34 * ( (SUM(B23:U23))/((SUM($B$38:$U$38)-#REF!)*$B$34) )</f>
        <v>#REF!</v>
      </c>
      <c r="W23"/>
    </row>
    <row r="24" spans="1:23" ht="29" customHeight="1" x14ac:dyDescent="0.15">
      <c r="A24" s="29">
        <v>8335</v>
      </c>
      <c r="B24" s="55"/>
      <c r="C24" s="55"/>
      <c r="D24" s="55"/>
      <c r="E24" s="55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39" t="e">
        <f>$V$34 * ( (SUM(B24:U24))/((SUM($B$38:$U$38)-#REF!)*$B$34) )</f>
        <v>#REF!</v>
      </c>
      <c r="W24"/>
    </row>
    <row r="25" spans="1:23" ht="29" customHeight="1" x14ac:dyDescent="0.15">
      <c r="A25" s="29">
        <v>8490</v>
      </c>
      <c r="B25" s="55"/>
      <c r="C25" s="55"/>
      <c r="D25" s="55"/>
      <c r="E25" s="55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9" t="e">
        <f>$V$34 * ( (SUM(B25:U25))/((SUM($B$38:$U$38)-#REF!)*$B$34) )</f>
        <v>#REF!</v>
      </c>
      <c r="W25"/>
    </row>
    <row r="26" spans="1:23" ht="29" customHeight="1" x14ac:dyDescent="0.15">
      <c r="A26" s="29">
        <v>8695</v>
      </c>
      <c r="B26" s="55"/>
      <c r="C26" s="55"/>
      <c r="D26" s="55"/>
      <c r="E26" s="55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9" t="e">
        <f>$V$34 * ( (SUM(B26:U26))/((SUM($B$38:$U$38)-#REF!)*$B$34) )</f>
        <v>#REF!</v>
      </c>
      <c r="W26"/>
    </row>
    <row r="27" spans="1:23" ht="29" customHeight="1" x14ac:dyDescent="0.15">
      <c r="A27" s="29">
        <v>8743</v>
      </c>
      <c r="B27" s="55"/>
      <c r="C27" s="55"/>
      <c r="D27" s="55"/>
      <c r="E27" s="55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39" t="e">
        <f>$V$34 * ( (SUM(B27:U27))/((SUM($B$38:$U$38)-#REF!)*$B$34) )</f>
        <v>#REF!</v>
      </c>
      <c r="W27"/>
    </row>
    <row r="28" spans="1:23" ht="29" customHeight="1" x14ac:dyDescent="0.15">
      <c r="A28" s="29">
        <v>8745</v>
      </c>
      <c r="B28" s="55"/>
      <c r="C28" s="55"/>
      <c r="D28" s="55"/>
      <c r="E28" s="55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9" t="e">
        <f>$V$34 * ( (SUM(B28:U28))/((SUM($B$38:$U$38)-#REF!)*$B$34) )</f>
        <v>#REF!</v>
      </c>
      <c r="W28"/>
    </row>
    <row r="29" spans="1:23" ht="29" customHeight="1" x14ac:dyDescent="0.15">
      <c r="A29" s="29">
        <v>9550</v>
      </c>
      <c r="B29" s="55"/>
      <c r="C29" s="55"/>
      <c r="D29" s="55"/>
      <c r="E29" s="55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9" t="e">
        <f>$V$34 * ( (SUM(B29:U29))/((SUM($B$38:$U$38)-#REF!)*$B$34) )</f>
        <v>#REF!</v>
      </c>
      <c r="W29"/>
    </row>
    <row r="30" spans="1:23" ht="29" customHeight="1" x14ac:dyDescent="0.15">
      <c r="A30" s="29">
        <v>9610</v>
      </c>
      <c r="B30" s="55"/>
      <c r="C30" s="55"/>
      <c r="D30" s="55"/>
      <c r="E30" s="55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9" t="e">
        <f>$V$34 * ( (SUM(B30:U30))/((SUM($B$38:$U$38)-#REF!)*$B$34) )</f>
        <v>#REF!</v>
      </c>
      <c r="W30"/>
    </row>
    <row r="31" spans="1:23" ht="29" customHeight="1" x14ac:dyDescent="0.15">
      <c r="A31" s="29">
        <v>9611</v>
      </c>
      <c r="B31" s="55"/>
      <c r="C31" s="55"/>
      <c r="D31" s="55"/>
      <c r="E31" s="55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9" t="e">
        <f>$V$34 * ( (SUM(B31:U31))/((SUM($B$38:$U$38)-#REF!)*$B$34) )</f>
        <v>#REF!</v>
      </c>
      <c r="W31"/>
    </row>
    <row r="32" spans="1:23" ht="29" customHeight="1" x14ac:dyDescent="0.15">
      <c r="A32" s="29">
        <v>9674</v>
      </c>
      <c r="B32" s="55"/>
      <c r="C32" s="55"/>
      <c r="D32" s="55"/>
      <c r="E32" s="55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9" t="e">
        <f>$V$34 * ( (SUM(B32:U32))/((SUM($B$38:$U$38)-#REF!)*$B$34) )</f>
        <v>#REF!</v>
      </c>
      <c r="W32"/>
    </row>
    <row r="33" spans="1:23" ht="29" customHeight="1" x14ac:dyDescent="0.15">
      <c r="A33" s="12"/>
      <c r="B33" s="10"/>
      <c r="C33" s="1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/>
    </row>
    <row r="34" spans="1:23" ht="29" customHeight="1" x14ac:dyDescent="0.15">
      <c r="A34" s="31" t="s">
        <v>34</v>
      </c>
      <c r="B34" s="32">
        <v>15</v>
      </c>
      <c r="C34" s="32">
        <v>15</v>
      </c>
      <c r="D34" s="32">
        <v>15</v>
      </c>
      <c r="E34" s="32">
        <v>15</v>
      </c>
      <c r="F34" s="32">
        <v>15</v>
      </c>
      <c r="G34" s="32">
        <v>15</v>
      </c>
      <c r="H34" s="32">
        <v>15</v>
      </c>
      <c r="I34" s="32">
        <v>15</v>
      </c>
      <c r="J34" s="32">
        <v>15</v>
      </c>
      <c r="K34" s="32">
        <v>15</v>
      </c>
      <c r="L34" s="32">
        <v>15</v>
      </c>
      <c r="M34" s="32">
        <v>15</v>
      </c>
      <c r="N34" s="32">
        <v>15</v>
      </c>
      <c r="O34" s="32">
        <v>15</v>
      </c>
      <c r="P34" s="32">
        <v>15</v>
      </c>
      <c r="Q34" s="32">
        <v>15</v>
      </c>
      <c r="R34" s="32">
        <v>15</v>
      </c>
      <c r="S34" s="32">
        <v>15</v>
      </c>
      <c r="T34" s="32">
        <v>15</v>
      </c>
      <c r="U34" s="32">
        <v>15</v>
      </c>
      <c r="V34" s="33">
        <v>1</v>
      </c>
      <c r="W34"/>
    </row>
    <row r="35" spans="1:23" ht="29" customHeight="1" x14ac:dyDescent="0.15">
      <c r="A35" s="34" t="s">
        <v>35</v>
      </c>
      <c r="B35" s="35" t="e">
        <f>AVERAGE(B$2:B$32)</f>
        <v>#DIV/0!</v>
      </c>
      <c r="C35" s="35" t="e">
        <f>AVERAGE(C$2:C$32)</f>
        <v>#DIV/0!</v>
      </c>
      <c r="D35" s="35" t="e">
        <f>AVERAGE(D$2:D$32)</f>
        <v>#DIV/0!</v>
      </c>
      <c r="E35" s="35" t="e">
        <f>AVERAGE(E$2:E$32)</f>
        <v>#DIV/0!</v>
      </c>
      <c r="F35" s="35" t="e">
        <f>AVERAGE(F$2:F$32)</f>
        <v>#DIV/0!</v>
      </c>
      <c r="G35" s="35" t="e">
        <f>AVERAGE(G$2:G$32)</f>
        <v>#DIV/0!</v>
      </c>
      <c r="H35" s="35" t="e">
        <f>AVERAGE(H$2:H$32)</f>
        <v>#DIV/0!</v>
      </c>
      <c r="I35" s="35" t="e">
        <f>AVERAGE(I$2:I$32)</f>
        <v>#DIV/0!</v>
      </c>
      <c r="J35" s="35" t="e">
        <f>AVERAGE(J$2:J$32)</f>
        <v>#DIV/0!</v>
      </c>
      <c r="K35" s="35" t="e">
        <f>AVERAGE(K$2:K$32)</f>
        <v>#DIV/0!</v>
      </c>
      <c r="L35" s="35" t="e">
        <f>AVERAGE(L$2:L$32)</f>
        <v>#DIV/0!</v>
      </c>
      <c r="M35" s="35" t="e">
        <f>AVERAGE(M$2:M$32)</f>
        <v>#DIV/0!</v>
      </c>
      <c r="N35" s="35" t="e">
        <f>AVERAGE(N$2:N$32)</f>
        <v>#DIV/0!</v>
      </c>
      <c r="O35" s="35" t="e">
        <f>AVERAGE(O$2:O$32)</f>
        <v>#DIV/0!</v>
      </c>
      <c r="P35" s="35" t="e">
        <f>AVERAGE(P$2:P$32)</f>
        <v>#DIV/0!</v>
      </c>
      <c r="Q35" s="35" t="e">
        <f>AVERAGE(Q$2:Q$32)</f>
        <v>#DIV/0!</v>
      </c>
      <c r="R35" s="35" t="e">
        <f>AVERAGE(R$2:R$32)</f>
        <v>#DIV/0!</v>
      </c>
      <c r="S35" s="35" t="e">
        <f>AVERAGE(S$2:S$32)</f>
        <v>#DIV/0!</v>
      </c>
      <c r="T35" s="35" t="e">
        <f>AVERAGE(T$2:T$32)</f>
        <v>#DIV/0!</v>
      </c>
      <c r="U35" s="35" t="e">
        <f>AVERAGE(U$2:U$32)</f>
        <v>#DIV/0!</v>
      </c>
      <c r="V35" s="35" t="e">
        <f>AVERAGE(V$2:V$32)</f>
        <v>#REF!</v>
      </c>
      <c r="W35"/>
    </row>
    <row r="36" spans="1:23" ht="29" customHeight="1" x14ac:dyDescent="0.15">
      <c r="A36" s="36" t="s">
        <v>36</v>
      </c>
      <c r="B36" s="35" t="e">
        <f>STDEV(B$2:B$32)</f>
        <v>#DIV/0!</v>
      </c>
      <c r="C36" s="35" t="e">
        <f>STDEV(C$2:C$32)</f>
        <v>#DIV/0!</v>
      </c>
      <c r="D36" s="35" t="e">
        <f>STDEV(D$2:D$32)</f>
        <v>#DIV/0!</v>
      </c>
      <c r="E36" s="35" t="e">
        <f>STDEV(E$2:E$32)</f>
        <v>#DIV/0!</v>
      </c>
      <c r="F36" s="35" t="e">
        <f>STDEV(F$2:F$32)</f>
        <v>#DIV/0!</v>
      </c>
      <c r="G36" s="35" t="e">
        <f>STDEV(G$2:G$32)</f>
        <v>#DIV/0!</v>
      </c>
      <c r="H36" s="35" t="e">
        <f>STDEV(H$2:H$32)</f>
        <v>#DIV/0!</v>
      </c>
      <c r="I36" s="35" t="e">
        <f>STDEV(I$2:I$32)</f>
        <v>#DIV/0!</v>
      </c>
      <c r="J36" s="35" t="e">
        <f>STDEV(J$2:J$32)</f>
        <v>#DIV/0!</v>
      </c>
      <c r="K36" s="35" t="e">
        <f>STDEV(K$2:K$32)</f>
        <v>#DIV/0!</v>
      </c>
      <c r="L36" s="35" t="e">
        <f>STDEV(L$2:L$32)</f>
        <v>#DIV/0!</v>
      </c>
      <c r="M36" s="35" t="e">
        <f>STDEV(M$2:M$32)</f>
        <v>#DIV/0!</v>
      </c>
      <c r="N36" s="35" t="e">
        <f>STDEV(N$2:N$32)</f>
        <v>#DIV/0!</v>
      </c>
      <c r="O36" s="35" t="e">
        <f>STDEV(O$2:O$32)</f>
        <v>#DIV/0!</v>
      </c>
      <c r="P36" s="35" t="e">
        <f>STDEV(P$2:P$32)</f>
        <v>#DIV/0!</v>
      </c>
      <c r="Q36" s="35" t="e">
        <f>STDEV(Q$2:Q$32)</f>
        <v>#DIV/0!</v>
      </c>
      <c r="R36" s="35" t="e">
        <f>STDEV(R$2:R$32)</f>
        <v>#DIV/0!</v>
      </c>
      <c r="S36" s="35" t="e">
        <f>STDEV(S$2:S$32)</f>
        <v>#DIV/0!</v>
      </c>
      <c r="T36" s="35" t="e">
        <f>STDEV(T$2:T$32)</f>
        <v>#DIV/0!</v>
      </c>
      <c r="U36" s="35" t="e">
        <f>STDEV(U$2:U$32)</f>
        <v>#DIV/0!</v>
      </c>
      <c r="V36" s="35" t="e">
        <f>STDEV(V$2:V$32)</f>
        <v>#REF!</v>
      </c>
      <c r="W36"/>
    </row>
    <row r="37" spans="1:23" ht="29" customHeight="1" x14ac:dyDescent="0.15">
      <c r="A37" s="36" t="s">
        <v>37</v>
      </c>
      <c r="B37" s="35" t="e">
        <f>MEDIAN(B$2:B$32)</f>
        <v>#NUM!</v>
      </c>
      <c r="C37" s="35" t="e">
        <f>MEDIAN(C$2:C$32)</f>
        <v>#NUM!</v>
      </c>
      <c r="D37" s="35" t="e">
        <f>MEDIAN(D$2:D$32)</f>
        <v>#NUM!</v>
      </c>
      <c r="E37" s="35" t="e">
        <f>MEDIAN(E$2:E$32)</f>
        <v>#NUM!</v>
      </c>
      <c r="F37" s="35" t="e">
        <f>MEDIAN(F$2:F$32)</f>
        <v>#NUM!</v>
      </c>
      <c r="G37" s="35" t="e">
        <f>MEDIAN(G$2:G$32)</f>
        <v>#NUM!</v>
      </c>
      <c r="H37" s="35" t="e">
        <f>MEDIAN(H$2:H$32)</f>
        <v>#NUM!</v>
      </c>
      <c r="I37" s="35" t="e">
        <f>MEDIAN(I$2:I$32)</f>
        <v>#NUM!</v>
      </c>
      <c r="J37" s="35" t="e">
        <f>MEDIAN(J$2:J$32)</f>
        <v>#NUM!</v>
      </c>
      <c r="K37" s="35" t="e">
        <f>MEDIAN(K$2:K$32)</f>
        <v>#NUM!</v>
      </c>
      <c r="L37" s="35" t="e">
        <f>MEDIAN(L$2:L$32)</f>
        <v>#NUM!</v>
      </c>
      <c r="M37" s="35" t="e">
        <f>MEDIAN(M$2:M$32)</f>
        <v>#NUM!</v>
      </c>
      <c r="N37" s="35" t="e">
        <f>MEDIAN(N$2:N$32)</f>
        <v>#NUM!</v>
      </c>
      <c r="O37" s="35" t="e">
        <f>MEDIAN(O$2:O$32)</f>
        <v>#NUM!</v>
      </c>
      <c r="P37" s="35" t="e">
        <f>MEDIAN(P$2:P$32)</f>
        <v>#NUM!</v>
      </c>
      <c r="Q37" s="35" t="e">
        <f>MEDIAN(Q$2:Q$32)</f>
        <v>#NUM!</v>
      </c>
      <c r="R37" s="35" t="e">
        <f>MEDIAN(R$2:R$32)</f>
        <v>#NUM!</v>
      </c>
      <c r="S37" s="35" t="e">
        <f>MEDIAN(S$2:S$32)</f>
        <v>#NUM!</v>
      </c>
      <c r="T37" s="35" t="e">
        <f>MEDIAN(T$2:T$32)</f>
        <v>#NUM!</v>
      </c>
      <c r="U37" s="35" t="e">
        <f>MEDIAN(U$2:U$32)</f>
        <v>#NUM!</v>
      </c>
      <c r="V37" s="35" t="e">
        <f>MEDIAN(V$2:V$32)</f>
        <v>#REF!</v>
      </c>
      <c r="W37"/>
    </row>
    <row r="38" spans="1:23" ht="29" customHeight="1" x14ac:dyDescent="0.15">
      <c r="A38" s="37" t="s">
        <v>38</v>
      </c>
      <c r="B38" s="38">
        <f>IF(SUM(B2:B32)&gt;0,1,0)</f>
        <v>0</v>
      </c>
      <c r="C38" s="38">
        <f>IF(SUM(C2:C32)&gt;0,1,0)</f>
        <v>0</v>
      </c>
      <c r="D38" s="38">
        <f>IF(SUM(D2:D32)&gt;0,1,0)</f>
        <v>0</v>
      </c>
      <c r="E38" s="38">
        <f>IF(SUM(E2:E32)&gt;0,1,0)</f>
        <v>0</v>
      </c>
      <c r="F38" s="38">
        <f>IF(SUM(F2:F32)&gt;0,1,0)</f>
        <v>0</v>
      </c>
      <c r="G38" s="38">
        <f>IF(SUM(G2:G32)&gt;0,1,0)</f>
        <v>0</v>
      </c>
      <c r="H38" s="38">
        <f>IF(SUM(H2:H32)&gt;0,1,0)</f>
        <v>0</v>
      </c>
      <c r="I38" s="38">
        <f>IF(SUM(I2:I32)&gt;0,1,0)</f>
        <v>0</v>
      </c>
      <c r="J38" s="38">
        <f>IF(SUM(J2:J32)&gt;0,1,0)</f>
        <v>0</v>
      </c>
      <c r="K38" s="38">
        <f>IF(SUM(K2:K32)&gt;0,1,0)</f>
        <v>0</v>
      </c>
      <c r="L38" s="38">
        <f>IF(SUM(L2:L32)&gt;0,1,0)</f>
        <v>0</v>
      </c>
      <c r="M38" s="38">
        <f>IF(SUM(M2:M32)&gt;0,1,0)</f>
        <v>0</v>
      </c>
      <c r="N38" s="38">
        <f>IF(SUM(N2:N32)&gt;0,1,0)</f>
        <v>0</v>
      </c>
      <c r="O38" s="38">
        <f>IF(SUM(O2:O32)&gt;0,1,0)</f>
        <v>0</v>
      </c>
      <c r="P38" s="38">
        <f>IF(SUM(P2:P32)&gt;0,1,0)</f>
        <v>0</v>
      </c>
      <c r="Q38" s="38">
        <f>IF(SUM(Q2:Q32)&gt;0,1,0)</f>
        <v>0</v>
      </c>
      <c r="R38" s="38">
        <f>IF(SUM(R2:R32)&gt;0,1,0)</f>
        <v>0</v>
      </c>
      <c r="S38" s="38">
        <f>IF(SUM(S2:S32)&gt;0,1,0)</f>
        <v>0</v>
      </c>
      <c r="T38" s="38">
        <f>IF(SUM(T2:T32)&gt;0,1,0)</f>
        <v>0</v>
      </c>
      <c r="U38" s="38">
        <f>IF(SUM(U2:U32)&gt;0,1,0)</f>
        <v>0</v>
      </c>
      <c r="V38" s="38" t="e">
        <f>IF(SUM(V2:V32)&gt;0,1,0)</f>
        <v>#REF!</v>
      </c>
      <c r="W38"/>
    </row>
    <row r="39" spans="1:23" ht="29" customHeight="1" x14ac:dyDescent="0.15">
      <c r="B39"/>
    </row>
    <row r="40" spans="1:23" ht="29" customHeight="1" x14ac:dyDescent="0.15"/>
    <row r="41" spans="1:23" ht="29" customHeight="1" x14ac:dyDescent="0.15"/>
    <row r="42" spans="1:23" ht="29" customHeight="1" x14ac:dyDescent="0.15">
      <c r="B42"/>
    </row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40" customHeight="1" x14ac:dyDescent="0.15">
      <c r="B57"/>
    </row>
    <row r="58" spans="2:2" ht="14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7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4" t="s">
        <v>5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2" t="s">
        <v>32</v>
      </c>
      <c r="L1" s="43" t="s">
        <v>33</v>
      </c>
    </row>
    <row r="2" spans="1:12" ht="29" customHeight="1" x14ac:dyDescent="0.15">
      <c r="A2" s="30" t="s">
        <v>49</v>
      </c>
      <c r="B2" s="53"/>
      <c r="C2" s="48"/>
      <c r="D2" s="54"/>
      <c r="E2" s="55"/>
      <c r="F2" s="48"/>
      <c r="G2" s="48"/>
      <c r="H2" s="48"/>
      <c r="I2" s="48"/>
      <c r="J2" s="48"/>
      <c r="K2" s="48"/>
      <c r="L2" s="39">
        <f>IF(SUM($B$38:$K$38)&gt;0,1.5*(B2/$B$34+C2/$C$34+D2/$D$34+E2/$E$34+F2/$F$34+G2/$G$34+H2/$H$34+I2/$I$34+J2/$J$34+K2/$K$34)/SUM($B$38:$K$38),0)</f>
        <v>0</v>
      </c>
    </row>
    <row r="3" spans="1:12" ht="29" customHeight="1" x14ac:dyDescent="0.15">
      <c r="A3" s="30" t="s">
        <v>47</v>
      </c>
      <c r="B3" s="53"/>
      <c r="C3" s="48"/>
      <c r="D3" s="54"/>
      <c r="E3" s="55"/>
      <c r="F3" s="48"/>
      <c r="G3" s="48"/>
      <c r="H3" s="48"/>
      <c r="I3" s="48"/>
      <c r="J3" s="48"/>
      <c r="K3" s="48"/>
      <c r="L3" s="39">
        <f>IF(SUM($B$38:$K$38)&gt;0,1.5*(B3/$B$34+C3/$C$34+D3/$D$34+E3/$E$34+F3/$F$34+G3/$G$34+H3/$H$34+I3/$I$34+J3/$J$34+K3/$K$34)/SUM($B$38:$K$38),0)</f>
        <v>0</v>
      </c>
    </row>
    <row r="4" spans="1:12" ht="29" customHeight="1" x14ac:dyDescent="0.15">
      <c r="A4" s="30" t="s">
        <v>41</v>
      </c>
      <c r="B4" s="53"/>
      <c r="C4" s="48"/>
      <c r="D4" s="54"/>
      <c r="E4" s="55"/>
      <c r="F4" s="48"/>
      <c r="G4" s="48"/>
      <c r="H4" s="48"/>
      <c r="I4" s="48"/>
      <c r="J4" s="48"/>
      <c r="K4" s="48"/>
      <c r="L4" s="39">
        <f>IF(SUM($B$38:$K$38)&gt;0,1.5*(B4/$B$34+C4/$C$34+D4/$D$34+E4/$E$34+F4/$F$34+G4/$G$34+H4/$H$34+I4/$I$34+J4/$J$34+K4/$K$34)/SUM($B$38:$K$38),0)</f>
        <v>0</v>
      </c>
    </row>
    <row r="5" spans="1:12" ht="29" customHeight="1" x14ac:dyDescent="0.15">
      <c r="A5" s="30" t="s">
        <v>48</v>
      </c>
      <c r="B5" s="53"/>
      <c r="C5" s="48"/>
      <c r="D5" s="48"/>
      <c r="E5" s="55"/>
      <c r="F5" s="48"/>
      <c r="G5" s="48"/>
      <c r="H5" s="48"/>
      <c r="I5" s="48"/>
      <c r="J5" s="48"/>
      <c r="K5" s="48"/>
      <c r="L5" s="39">
        <f>IF(SUM($B$38:$K$38)&gt;0,1.5*(B5/$B$34+C5/$C$34+D5/$D$34+E5/$E$34+F5/$F$34+G5/$G$34+H5/$H$34+I5/$I$34+J5/$J$34+K5/$K$34)/SUM($B$38:$K$38),0)</f>
        <v>0</v>
      </c>
    </row>
    <row r="6" spans="1:12" ht="29" customHeight="1" x14ac:dyDescent="0.15">
      <c r="A6" s="29">
        <v>1019</v>
      </c>
      <c r="B6" s="53"/>
      <c r="C6" s="48"/>
      <c r="D6" s="49"/>
      <c r="E6" s="55"/>
      <c r="F6" s="48"/>
      <c r="G6" s="48"/>
      <c r="H6" s="48"/>
      <c r="I6" s="48"/>
      <c r="J6" s="48"/>
      <c r="K6" s="48"/>
      <c r="L6" s="39">
        <f>IF(SUM($B$38:$K$38)&gt;0,1.5*(B6/$B$34+C6/$C$34+D6/$D$34+E6/$E$34+F6/$F$34+G6/$G$34+H6/$H$34+I6/$I$34+J6/$J$34+K6/$K$34)/SUM($B$38:$K$38),0)</f>
        <v>0</v>
      </c>
    </row>
    <row r="7" spans="1:12" ht="29" customHeight="1" x14ac:dyDescent="0.15">
      <c r="A7" s="29">
        <v>1395</v>
      </c>
      <c r="B7" s="53"/>
      <c r="C7" s="48"/>
      <c r="D7" s="49"/>
      <c r="E7" s="55"/>
      <c r="F7" s="48"/>
      <c r="G7" s="48"/>
      <c r="H7" s="48"/>
      <c r="I7" s="48"/>
      <c r="J7" s="48"/>
      <c r="K7" s="48"/>
      <c r="L7" s="39">
        <f>IF(SUM($B$38:$K$38)&gt;0,1.5*(B7/$B$34+C7/$C$34+D7/$D$34+E7/$E$34+F7/$F$34+G7/$G$34+H7/$H$34+I7/$I$34+J7/$J$34+K7/$K$34)/SUM($B$38:$K$38),0)</f>
        <v>0</v>
      </c>
    </row>
    <row r="8" spans="1:12" ht="29" customHeight="1" x14ac:dyDescent="0.15">
      <c r="A8" s="29">
        <v>1506</v>
      </c>
      <c r="B8" s="53"/>
      <c r="C8" s="48"/>
      <c r="D8" s="54"/>
      <c r="E8" s="55"/>
      <c r="F8" s="48"/>
      <c r="G8" s="48"/>
      <c r="H8" s="48"/>
      <c r="I8" s="48"/>
      <c r="J8" s="48"/>
      <c r="K8" s="48"/>
      <c r="L8" s="39">
        <f>IF(SUM($B$38:$K$38)&gt;0,1.5*(B8/$B$34+C8/$C$34+D8/$D$34+E8/$E$34+F8/$F$34+G8/$G$34+H8/$H$34+I8/$I$34+J8/$J$34+K8/$K$34)/SUM($B$38:$K$38),0)</f>
        <v>0</v>
      </c>
    </row>
    <row r="9" spans="1:12" ht="29" customHeight="1" x14ac:dyDescent="0.15">
      <c r="A9" s="29">
        <v>2441</v>
      </c>
      <c r="B9" s="53"/>
      <c r="C9" s="48"/>
      <c r="D9" s="54"/>
      <c r="E9" s="55"/>
      <c r="F9" s="48"/>
      <c r="G9" s="48"/>
      <c r="H9" s="48"/>
      <c r="I9" s="48"/>
      <c r="J9" s="48"/>
      <c r="K9" s="48"/>
      <c r="L9" s="39">
        <f>IF(SUM($B$38:$K$38)&gt;0,1.5*(B9/$B$34+C9/$C$34+D9/$D$34+E9/$E$34+F9/$F$34+G9/$G$34+H9/$H$34+I9/$I$34+J9/$J$34+K9/$K$34)/SUM($B$38:$K$38),0)</f>
        <v>0</v>
      </c>
    </row>
    <row r="10" spans="1:12" ht="29" customHeight="1" x14ac:dyDescent="0.15">
      <c r="A10" s="29">
        <v>2564</v>
      </c>
      <c r="B10" s="53"/>
      <c r="C10" s="48"/>
      <c r="D10" s="54"/>
      <c r="E10" s="55"/>
      <c r="F10" s="48"/>
      <c r="G10" s="48"/>
      <c r="H10" s="48"/>
      <c r="I10" s="48"/>
      <c r="J10" s="48"/>
      <c r="K10" s="48"/>
      <c r="L10" s="39">
        <f>IF(SUM($B$38:$K$38)&gt;0,1.5*(B10/$B$34+C10/$C$34+D10/$D$34+E10/$E$34+F10/$F$34+G10/$G$34+H10/$H$34+I10/$I$34+J10/$J$34+K10/$K$34)/SUM($B$38:$K$38),0)</f>
        <v>0</v>
      </c>
    </row>
    <row r="11" spans="1:12" ht="29" customHeight="1" x14ac:dyDescent="0.15">
      <c r="A11" s="29">
        <v>2693</v>
      </c>
      <c r="B11" s="53"/>
      <c r="C11" s="48"/>
      <c r="D11" s="54"/>
      <c r="E11" s="55"/>
      <c r="F11" s="48"/>
      <c r="G11" s="49"/>
      <c r="H11" s="48"/>
      <c r="I11" s="48"/>
      <c r="J11" s="48"/>
      <c r="K11" s="48"/>
      <c r="L11" s="39">
        <f>IF(SUM($B$38:$K$38)&gt;0,1.5*(B11/$B$34+C11/$C$34+D11/$D$34+E11/$E$34+F11/$F$34+G11/$G$34+H11/$H$34+I11/$I$34+J11/$J$34+K11/$K$34)/SUM($B$38:$K$38),0)</f>
        <v>0</v>
      </c>
    </row>
    <row r="12" spans="1:12" ht="29" customHeight="1" x14ac:dyDescent="0.15">
      <c r="A12" s="29">
        <v>2771</v>
      </c>
      <c r="B12" s="53"/>
      <c r="C12" s="48"/>
      <c r="D12" s="54"/>
      <c r="E12" s="55"/>
      <c r="F12" s="48"/>
      <c r="G12" s="48"/>
      <c r="H12" s="48"/>
      <c r="I12" s="48"/>
      <c r="J12" s="48"/>
      <c r="K12" s="48"/>
      <c r="L12" s="39">
        <f>IF(SUM($B$38:$K$38)&gt;0,1.5*(B12/$B$34+C12/$C$34+D12/$D$34+E12/$E$34+F12/$F$34+G12/$G$34+H12/$H$34+I12/$I$34+J12/$J$34+K12/$K$34)/SUM($B$38:$K$38),0)</f>
        <v>0</v>
      </c>
    </row>
    <row r="13" spans="1:12" ht="29" customHeight="1" x14ac:dyDescent="0.15">
      <c r="A13" s="29">
        <v>2899</v>
      </c>
      <c r="B13" s="53"/>
      <c r="C13" s="48"/>
      <c r="D13" s="54"/>
      <c r="E13" s="55"/>
      <c r="F13" s="48"/>
      <c r="G13" s="48"/>
      <c r="H13" s="48"/>
      <c r="I13" s="48"/>
      <c r="J13" s="48"/>
      <c r="K13" s="48"/>
      <c r="L13" s="39">
        <f>IF(SUM($B$38:$K$38)&gt;0,1.5*(B13/$B$34+C13/$C$34+D13/$D$34+E13/$E$34+F13/$F$34+G13/$G$34+H13/$H$34+I13/$I$34+J13/$J$34+K13/$K$34)/SUM($B$38:$K$38),0)</f>
        <v>0</v>
      </c>
    </row>
    <row r="14" spans="1:12" ht="29" customHeight="1" x14ac:dyDescent="0.15">
      <c r="A14" s="29">
        <v>3517</v>
      </c>
      <c r="B14" s="53"/>
      <c r="C14" s="48"/>
      <c r="D14" s="54"/>
      <c r="E14" s="55"/>
      <c r="F14" s="48"/>
      <c r="G14" s="48"/>
      <c r="H14" s="48"/>
      <c r="I14" s="48"/>
      <c r="J14" s="48"/>
      <c r="K14" s="48"/>
      <c r="L14" s="39">
        <f>IF(SUM($B$38:$K$38)&gt;0,1.5*(B14/$B$34+C14/$C$34+D14/$D$34+E14/$E$34+F14/$F$34+G14/$G$34+H14/$H$34+I14/$I$34+J14/$J$34+K14/$K$34)/SUM($B$38:$K$38),0)</f>
        <v>0</v>
      </c>
    </row>
    <row r="15" spans="1:12" ht="29" customHeight="1" x14ac:dyDescent="0.15">
      <c r="A15" s="29">
        <v>4490</v>
      </c>
      <c r="B15" s="53"/>
      <c r="C15" s="48"/>
      <c r="D15" s="54"/>
      <c r="E15" s="55"/>
      <c r="F15" s="48"/>
      <c r="G15" s="48"/>
      <c r="H15" s="48"/>
      <c r="I15" s="48"/>
      <c r="J15" s="48"/>
      <c r="K15" s="48"/>
      <c r="L15" s="39">
        <f>IF(SUM($B$38:$K$38)&gt;0,1.5*(B15/$B$34+C15/$C$34+D15/$D$34+E15/$E$34+F15/$F$34+G15/$G$34+H15/$H$34+I15/$I$34+J15/$J$34+K15/$K$34)/SUM($B$38:$K$38),0)</f>
        <v>0</v>
      </c>
    </row>
    <row r="16" spans="1:12" ht="29" customHeight="1" x14ac:dyDescent="0.15">
      <c r="A16" s="29">
        <v>4582</v>
      </c>
      <c r="B16" s="53"/>
      <c r="C16" s="48"/>
      <c r="D16" s="54"/>
      <c r="E16" s="55"/>
      <c r="F16" s="48"/>
      <c r="G16" s="48"/>
      <c r="H16" s="48"/>
      <c r="I16" s="48"/>
      <c r="J16" s="48"/>
      <c r="K16" s="48"/>
      <c r="L16" s="39">
        <f>IF(SUM($B$38:$K$38)&gt;0,1.5*(B16/$B$34+C16/$C$34+D16/$D$34+E16/$E$34+F16/$F$34+G16/$G$34+H16/$H$34+I16/$I$34+J16/$J$34+K16/$K$34)/SUM($B$38:$K$38),0)</f>
        <v>0</v>
      </c>
    </row>
    <row r="17" spans="1:12" ht="29" customHeight="1" x14ac:dyDescent="0.15">
      <c r="A17" s="29">
        <v>4622</v>
      </c>
      <c r="B17" s="53"/>
      <c r="C17" s="48"/>
      <c r="D17" s="54"/>
      <c r="E17" s="55"/>
      <c r="F17" s="48"/>
      <c r="G17" s="48"/>
      <c r="H17" s="48"/>
      <c r="I17" s="48"/>
      <c r="J17" s="48"/>
      <c r="K17" s="48"/>
      <c r="L17" s="39">
        <f>IF(SUM($B$38:$K$38)&gt;0,1.5*(B17/$B$34+C17/$C$34+D17/$D$34+E17/$E$34+F17/$F$34+G17/$G$34+H17/$H$34+I17/$I$34+J17/$J$34+K17/$K$34)/SUM($B$38:$K$38),0)</f>
        <v>0</v>
      </c>
    </row>
    <row r="18" spans="1:12" ht="29" customHeight="1" x14ac:dyDescent="0.15">
      <c r="A18" s="29">
        <v>5500</v>
      </c>
      <c r="B18" s="53"/>
      <c r="C18" s="48"/>
      <c r="D18" s="54"/>
      <c r="E18" s="49"/>
      <c r="F18" s="48"/>
      <c r="G18" s="48"/>
      <c r="H18" s="48"/>
      <c r="I18" s="48"/>
      <c r="J18" s="48"/>
      <c r="K18" s="48"/>
      <c r="L18" s="39">
        <f>IF(SUM($B$38:$K$38)&gt;0,1.5*(B18/$B$34+C18/$C$34+D18/$D$34+E18/$E$34+F18/$F$34+G18/$G$34+H18/$H$34+I18/$I$34+J18/$J$34+K18/$K$34)/SUM($B$38:$K$38),0)</f>
        <v>0</v>
      </c>
    </row>
    <row r="19" spans="1:12" ht="29" customHeight="1" x14ac:dyDescent="0.15">
      <c r="A19" s="29">
        <v>5687</v>
      </c>
      <c r="B19" s="53"/>
      <c r="C19" s="48"/>
      <c r="D19" s="54"/>
      <c r="E19" s="55"/>
      <c r="F19" s="48"/>
      <c r="G19" s="48"/>
      <c r="H19" s="48"/>
      <c r="I19" s="48"/>
      <c r="J19" s="48"/>
      <c r="K19" s="48"/>
      <c r="L19" s="39">
        <f>IF(SUM($B$38:$K$38)&gt;0,1.5*(B19/$B$34+C19/$C$34+D19/$D$34+E19/$E$34+F19/$F$34+G19/$G$34+H19/$H$34+I19/$I$34+J19/$J$34+K19/$K$34)/SUM($B$38:$K$38),0)</f>
        <v>0</v>
      </c>
    </row>
    <row r="20" spans="1:12" ht="29" customHeight="1" x14ac:dyDescent="0.15">
      <c r="A20" s="29">
        <v>5711</v>
      </c>
      <c r="B20" s="53"/>
      <c r="C20" s="48"/>
      <c r="D20" s="56"/>
      <c r="E20" s="55"/>
      <c r="F20" s="48"/>
      <c r="G20" s="48"/>
      <c r="H20" s="48"/>
      <c r="I20" s="48"/>
      <c r="J20" s="48"/>
      <c r="K20" s="48"/>
      <c r="L20" s="39">
        <f>IF(SUM($B$38:$K$38)&gt;0,1.5*(B20/$B$34+C20/$C$34+D20/$D$34+E20/$E$34+F20/$F$34+G20/$G$34+H20/$H$34+I20/$I$34+J20/$J$34+K20/$K$34)/SUM($B$38:$K$38),0)</f>
        <v>0</v>
      </c>
    </row>
    <row r="21" spans="1:12" ht="29" customHeight="1" x14ac:dyDescent="0.15">
      <c r="A21" s="29">
        <v>5810</v>
      </c>
      <c r="B21" s="53"/>
      <c r="C21" s="48"/>
      <c r="D21" s="56"/>
      <c r="E21" s="55"/>
      <c r="F21" s="48"/>
      <c r="G21" s="48"/>
      <c r="H21" s="48"/>
      <c r="I21" s="48"/>
      <c r="J21" s="48"/>
      <c r="K21" s="48"/>
      <c r="L21" s="39">
        <f>IF(SUM($B$38:$K$38)&gt;0,1.5*(B21/$B$34+C21/$C$34+D21/$D$34+E21/$E$34+F21/$F$34+G21/$G$34+H21/$H$34+I21/$I$34+J21/$J$34+K21/$K$34)/SUM($B$38:$K$38),0)</f>
        <v>0</v>
      </c>
    </row>
    <row r="22" spans="1:12" ht="29" customHeight="1" x14ac:dyDescent="0.15">
      <c r="A22" s="29">
        <v>6347</v>
      </c>
      <c r="B22" s="53"/>
      <c r="C22" s="48"/>
      <c r="D22" s="56"/>
      <c r="E22" s="55"/>
      <c r="F22" s="48"/>
      <c r="G22" s="48"/>
      <c r="H22" s="48"/>
      <c r="I22" s="48"/>
      <c r="J22" s="48"/>
      <c r="K22" s="48"/>
      <c r="L22" s="39">
        <f>IF(SUM($B$38:$K$38)&gt;0,1.5*(B22/$B$34+C22/$C$34+D22/$D$34+E22/$E$34+F22/$F$34+G22/$G$34+H22/$H$34+I22/$I$34+J22/$J$34+K22/$K$34)/SUM($B$38:$K$38),0)</f>
        <v>0</v>
      </c>
    </row>
    <row r="23" spans="1:12" ht="29" customHeight="1" x14ac:dyDescent="0.15">
      <c r="A23" s="29">
        <v>7905</v>
      </c>
      <c r="B23" s="53"/>
      <c r="C23" s="48"/>
      <c r="D23" s="56"/>
      <c r="E23" s="55"/>
      <c r="F23" s="48"/>
      <c r="G23" s="48"/>
      <c r="H23" s="48"/>
      <c r="I23" s="48"/>
      <c r="J23" s="48"/>
      <c r="K23" s="48"/>
      <c r="L23" s="39">
        <f>IF(SUM($B$38:$K$38)&gt;0,1.5*(B23/$B$34+C23/$C$34+D23/$D$34+E23/$E$34+F23/$F$34+G23/$G$34+H23/$H$34+I23/$I$34+J23/$J$34+K23/$K$34)/SUM($B$38:$K$38),0)</f>
        <v>0</v>
      </c>
    </row>
    <row r="24" spans="1:12" ht="29" customHeight="1" x14ac:dyDescent="0.15">
      <c r="A24" s="29">
        <v>8335</v>
      </c>
      <c r="B24" s="53"/>
      <c r="C24" s="48"/>
      <c r="D24" s="56"/>
      <c r="E24" s="55"/>
      <c r="F24" s="48"/>
      <c r="G24" s="48"/>
      <c r="H24" s="48"/>
      <c r="I24" s="48"/>
      <c r="J24" s="48"/>
      <c r="K24" s="48"/>
      <c r="L24" s="39">
        <f>IF(SUM($B$38:$K$38)&gt;0,1.5*(B24/$B$34+C24/$C$34+D24/$D$34+E24/$E$34+F24/$F$34+G24/$G$34+H24/$H$34+I24/$I$34+J24/$J$34+K24/$K$34)/SUM($B$38:$K$38),0)</f>
        <v>0</v>
      </c>
    </row>
    <row r="25" spans="1:12" ht="29" customHeight="1" x14ac:dyDescent="0.15">
      <c r="A25" s="29">
        <v>8490</v>
      </c>
      <c r="B25" s="53"/>
      <c r="C25" s="48"/>
      <c r="D25" s="56"/>
      <c r="E25" s="55"/>
      <c r="F25" s="48"/>
      <c r="G25" s="48"/>
      <c r="H25" s="48"/>
      <c r="I25" s="48"/>
      <c r="J25" s="48"/>
      <c r="K25" s="48"/>
      <c r="L25" s="39">
        <f>IF(SUM($B$38:$K$38)&gt;0,1.5*(B25/$B$34+C25/$C$34+D25/$D$34+E25/$E$34+F25/$F$34+G25/$G$34+H25/$H$34+I25/$I$34+J25/$J$34+K25/$K$34)/SUM($B$38:$K$38),0)</f>
        <v>0</v>
      </c>
    </row>
    <row r="26" spans="1:12" ht="29" customHeight="1" x14ac:dyDescent="0.15">
      <c r="A26" s="29">
        <v>8695</v>
      </c>
      <c r="B26" s="53"/>
      <c r="C26" s="48"/>
      <c r="D26" s="56"/>
      <c r="E26" s="55"/>
      <c r="F26" s="48"/>
      <c r="G26" s="48"/>
      <c r="H26" s="48"/>
      <c r="I26" s="48"/>
      <c r="J26" s="48"/>
      <c r="K26" s="48"/>
      <c r="L26" s="39">
        <f>IF(SUM($B$38:$K$38)&gt;0,1.5*(B26/$B$34+C26/$C$34+D26/$D$34+E26/$E$34+F26/$F$34+G26/$G$34+H26/$H$34+I26/$I$34+J26/$J$34+K26/$K$34)/SUM($B$38:$K$38),0)</f>
        <v>0</v>
      </c>
    </row>
    <row r="27" spans="1:12" ht="29" customHeight="1" x14ac:dyDescent="0.15">
      <c r="A27" s="29">
        <v>8743</v>
      </c>
      <c r="B27" s="53"/>
      <c r="C27" s="48"/>
      <c r="D27" s="56"/>
      <c r="E27" s="55"/>
      <c r="F27" s="48"/>
      <c r="G27" s="48"/>
      <c r="H27" s="48"/>
      <c r="I27" s="48"/>
      <c r="J27" s="48"/>
      <c r="K27" s="48"/>
      <c r="L27" s="39">
        <f>IF(SUM($B$38:$K$38)&gt;0,1.5*(B27/$B$34+C27/$C$34+D27/$D$34+E27/$E$34+F27/$F$34+G27/$G$34+H27/$H$34+I27/$I$34+J27/$J$34+K27/$K$34)/SUM($B$38:$K$38),0)</f>
        <v>0</v>
      </c>
    </row>
    <row r="28" spans="1:12" ht="29" customHeight="1" x14ac:dyDescent="0.15">
      <c r="A28" s="29">
        <v>8745</v>
      </c>
      <c r="B28" s="53"/>
      <c r="C28" s="48"/>
      <c r="D28" s="56"/>
      <c r="E28" s="55"/>
      <c r="F28" s="48"/>
      <c r="G28" s="48"/>
      <c r="H28" s="48"/>
      <c r="I28" s="48"/>
      <c r="J28" s="48"/>
      <c r="K28" s="48"/>
      <c r="L28" s="39">
        <f>IF(SUM($B$38:$K$38)&gt;0,1.5*(B28/$B$34+C28/$C$34+D28/$D$34+E28/$E$34+F28/$F$34+G28/$G$34+H28/$H$34+I28/$I$34+J28/$J$34+K28/$K$34)/SUM($B$38:$K$38),0)</f>
        <v>0</v>
      </c>
    </row>
    <row r="29" spans="1:12" ht="29" customHeight="1" x14ac:dyDescent="0.15">
      <c r="A29" s="29">
        <v>9550</v>
      </c>
      <c r="B29" s="53"/>
      <c r="C29" s="48"/>
      <c r="D29" s="56"/>
      <c r="E29" s="55"/>
      <c r="F29" s="48"/>
      <c r="G29" s="48"/>
      <c r="H29" s="48"/>
      <c r="I29" s="48"/>
      <c r="J29" s="48"/>
      <c r="K29" s="48"/>
      <c r="L29" s="39">
        <f>IF(SUM($B$38:$K$38)&gt;0,1.5*(B29/$B$34+C29/$C$34+D29/$D$34+E29/$E$34+F29/$F$34+G29/$G$34+H29/$H$34+I29/$I$34+J29/$J$34+K29/$K$34)/SUM($B$38:$K$38),0)</f>
        <v>0</v>
      </c>
    </row>
    <row r="30" spans="1:12" ht="29" customHeight="1" x14ac:dyDescent="0.15">
      <c r="A30" s="29">
        <v>9610</v>
      </c>
      <c r="B30" s="53"/>
      <c r="C30" s="48"/>
      <c r="D30" s="56"/>
      <c r="E30" s="55"/>
      <c r="F30" s="48"/>
      <c r="G30" s="48"/>
      <c r="H30" s="48"/>
      <c r="I30" s="48"/>
      <c r="J30" s="48"/>
      <c r="K30" s="48"/>
      <c r="L30" s="39">
        <f>IF(SUM($B$38:$K$38)&gt;0,1.5*(B30/$B$34+C30/$C$34+D30/$D$34+E30/$E$34+F30/$F$34+G30/$G$34+H30/$H$34+I30/$I$34+J30/$J$34+K30/$K$34)/SUM($B$38:$K$38),0)</f>
        <v>0</v>
      </c>
    </row>
    <row r="31" spans="1:12" ht="29" customHeight="1" x14ac:dyDescent="0.15">
      <c r="A31" s="29">
        <v>9611</v>
      </c>
      <c r="B31" s="53"/>
      <c r="C31" s="48"/>
      <c r="D31" s="56"/>
      <c r="E31" s="55"/>
      <c r="F31" s="48"/>
      <c r="G31" s="48"/>
      <c r="H31" s="48"/>
      <c r="I31" s="48"/>
      <c r="J31" s="48"/>
      <c r="K31" s="48"/>
      <c r="L31" s="39">
        <f>IF(SUM($B$38:$K$38)&gt;0,1.5*(B31/$B$34+C31/$C$34+D31/$D$34+E31/$E$34+F31/$F$34+G31/$G$34+H31/$H$34+I31/$I$34+J31/$J$34+K31/$K$34)/SUM($B$38:$K$38),0)</f>
        <v>0</v>
      </c>
    </row>
    <row r="32" spans="1:12" ht="29" customHeight="1" x14ac:dyDescent="0.15">
      <c r="A32" s="29">
        <v>9674</v>
      </c>
      <c r="B32" s="53"/>
      <c r="C32" s="48"/>
      <c r="D32" s="56"/>
      <c r="E32" s="55"/>
      <c r="F32" s="48"/>
      <c r="G32" s="48"/>
      <c r="H32" s="48"/>
      <c r="I32" s="48"/>
      <c r="J32" s="48"/>
      <c r="K32" s="48"/>
      <c r="L32" s="39">
        <f>IF(SUM($B$38:$K$38)&gt;0,1.5*(B32/$B$34+C32/$C$34+D32/$D$34+E32/$E$34+F32/$F$34+G32/$G$34+H32/$H$34+I32/$I$34+J32/$J$34+K32/$K$34)/SUM($B$38:$K$38),0)</f>
        <v>0</v>
      </c>
    </row>
    <row r="33" spans="1:24" ht="29" customHeight="1" x14ac:dyDescent="0.15">
      <c r="A33" s="10"/>
      <c r="B33" s="1"/>
      <c r="C33" s="1"/>
      <c r="D33" s="1"/>
      <c r="E33" s="1"/>
      <c r="F33" s="1"/>
      <c r="H33" s="1"/>
      <c r="I33" s="1"/>
      <c r="J33" s="1"/>
      <c r="K33" s="1"/>
      <c r="L33" s="1"/>
    </row>
    <row r="34" spans="1:24" ht="29" customHeight="1" x14ac:dyDescent="0.15">
      <c r="A34" s="31" t="s">
        <v>34</v>
      </c>
      <c r="B34" s="45">
        <v>100</v>
      </c>
      <c r="C34" s="45">
        <v>30</v>
      </c>
      <c r="D34" s="45">
        <v>100</v>
      </c>
      <c r="E34" s="45">
        <v>100</v>
      </c>
      <c r="F34" s="45">
        <v>100</v>
      </c>
      <c r="G34" s="45">
        <v>100</v>
      </c>
      <c r="H34" s="45">
        <v>100</v>
      </c>
      <c r="I34" s="45">
        <v>100</v>
      </c>
      <c r="J34" s="45">
        <v>100</v>
      </c>
      <c r="K34" s="45">
        <v>100</v>
      </c>
      <c r="L34" s="33">
        <v>1.5</v>
      </c>
    </row>
    <row r="35" spans="1:24" ht="29" customHeight="1" x14ac:dyDescent="0.15">
      <c r="A35" s="34" t="s">
        <v>35</v>
      </c>
      <c r="B35" s="35" t="e">
        <f>AVERAGE(B$2:B$32)</f>
        <v>#DIV/0!</v>
      </c>
      <c r="C35" s="35" t="e">
        <f>AVERAGE(C$2:C$32)</f>
        <v>#DIV/0!</v>
      </c>
      <c r="D35" s="35" t="e">
        <f>AVERAGE(D$2:D$32)</f>
        <v>#DIV/0!</v>
      </c>
      <c r="E35" s="35" t="e">
        <f>AVERAGE(E$2:E$32)</f>
        <v>#DIV/0!</v>
      </c>
      <c r="F35" s="35" t="e">
        <f>AVERAGE(F$2:F$32)</f>
        <v>#DIV/0!</v>
      </c>
      <c r="G35" s="35" t="e">
        <f>AVERAGE(G$2:G$32)</f>
        <v>#DIV/0!</v>
      </c>
      <c r="H35" s="35" t="e">
        <f>AVERAGE(H$2:H$32)</f>
        <v>#DIV/0!</v>
      </c>
      <c r="I35" s="35" t="e">
        <f>AVERAGE(I$2:I$32)</f>
        <v>#DIV/0!</v>
      </c>
      <c r="J35" s="35" t="e">
        <f>AVERAGE(J$2:J$32)</f>
        <v>#DIV/0!</v>
      </c>
      <c r="K35" s="35" t="e">
        <f>AVERAGE(K$2:K$32)</f>
        <v>#DIV/0!</v>
      </c>
      <c r="L35" s="35">
        <f>AVERAGE(L$2:L$32)</f>
        <v>0</v>
      </c>
    </row>
    <row r="36" spans="1:24" ht="29" customHeight="1" x14ac:dyDescent="0.15">
      <c r="A36" s="36" t="s">
        <v>36</v>
      </c>
      <c r="B36" s="35" t="e">
        <f>STDEV(B$2:B$32)</f>
        <v>#DIV/0!</v>
      </c>
      <c r="C36" s="35" t="e">
        <f>STDEV(C$2:C$32)</f>
        <v>#DIV/0!</v>
      </c>
      <c r="D36" s="35" t="e">
        <f>STDEV(D$2:D$32)</f>
        <v>#DIV/0!</v>
      </c>
      <c r="E36" s="35" t="e">
        <f>STDEV(E$2:E$32)</f>
        <v>#DIV/0!</v>
      </c>
      <c r="F36" s="35" t="e">
        <f>STDEV(F$2:F$32)</f>
        <v>#DIV/0!</v>
      </c>
      <c r="G36" s="35" t="e">
        <f>STDEV(G$2:G$32)</f>
        <v>#DIV/0!</v>
      </c>
      <c r="H36" s="35" t="e">
        <f>STDEV(H$2:H$32)</f>
        <v>#DIV/0!</v>
      </c>
      <c r="I36" s="35" t="e">
        <f>STDEV(I$2:I$32)</f>
        <v>#DIV/0!</v>
      </c>
      <c r="J36" s="35" t="e">
        <f>STDEV(J$2:J$32)</f>
        <v>#DIV/0!</v>
      </c>
      <c r="K36" s="35" t="e">
        <f>STDEV(K$2:K$32)</f>
        <v>#DIV/0!</v>
      </c>
      <c r="L36" s="35">
        <f>STDEV(L$2:L$32)</f>
        <v>0</v>
      </c>
    </row>
    <row r="37" spans="1:24" ht="29" customHeight="1" x14ac:dyDescent="0.15">
      <c r="A37" s="36" t="s">
        <v>37</v>
      </c>
      <c r="B37" s="35" t="e">
        <f>MEDIAN(B$2:B$32)</f>
        <v>#NUM!</v>
      </c>
      <c r="C37" s="35" t="e">
        <f>MEDIAN(C$2:C$32)</f>
        <v>#NUM!</v>
      </c>
      <c r="D37" s="35" t="e">
        <f>MEDIAN(D$2:D$32)</f>
        <v>#NUM!</v>
      </c>
      <c r="E37" s="35" t="e">
        <f>MEDIAN(E$2:E$32)</f>
        <v>#NUM!</v>
      </c>
      <c r="F37" s="35" t="e">
        <f>MEDIAN(F$2:F$32)</f>
        <v>#NUM!</v>
      </c>
      <c r="G37" s="35" t="e">
        <f>MEDIAN(G$2:G$32)</f>
        <v>#NUM!</v>
      </c>
      <c r="H37" s="35" t="e">
        <f>MEDIAN(H$2:H$32)</f>
        <v>#NUM!</v>
      </c>
      <c r="I37" s="35" t="e">
        <f>MEDIAN(I$2:I$32)</f>
        <v>#NUM!</v>
      </c>
      <c r="J37" s="35" t="e">
        <f>MEDIAN(J$2:J$32)</f>
        <v>#NUM!</v>
      </c>
      <c r="K37" s="35" t="e">
        <f>MEDIAN(K$2:K$32)</f>
        <v>#NUM!</v>
      </c>
      <c r="L37" s="35">
        <f>MEDIAN(L$2:L$32)</f>
        <v>0</v>
      </c>
    </row>
    <row r="38" spans="1:24" ht="29" customHeight="1" x14ac:dyDescent="0.15">
      <c r="A38" s="37" t="s">
        <v>38</v>
      </c>
      <c r="B38" s="38">
        <f>IF(SUM(B2:B32)&gt;0,1,0)</f>
        <v>0</v>
      </c>
      <c r="C38" s="38">
        <f>IF(SUM(C2:C32)&gt;0,1,0)</f>
        <v>0</v>
      </c>
      <c r="D38" s="38">
        <f>IF(SUM(D2:D32)&gt;0,1,0)</f>
        <v>0</v>
      </c>
      <c r="E38" s="38">
        <f>IF(SUM(E2:E32)&gt;0,1,0)</f>
        <v>0</v>
      </c>
      <c r="F38" s="38">
        <f>IF(SUM(F2:F32)&gt;0,1,0)</f>
        <v>0</v>
      </c>
      <c r="G38" s="38">
        <f>IF(SUM(G2:G32)&gt;0,1,0)</f>
        <v>0</v>
      </c>
      <c r="H38" s="38">
        <f>IF(SUM(H2:H32)&gt;0,1,0)</f>
        <v>0</v>
      </c>
      <c r="I38" s="38">
        <f>IF(SUM(I2:I32)&gt;0,1,0)</f>
        <v>0</v>
      </c>
      <c r="J38" s="38">
        <f>IF(SUM(J2:J32)&gt;0,1,0)</f>
        <v>0</v>
      </c>
      <c r="K38" s="38">
        <f>IF(SUM(K2:K32)&gt;0,1,0)</f>
        <v>0</v>
      </c>
      <c r="L38" s="45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7"/>
    </row>
    <row r="39" spans="1:24" ht="29" customHeight="1" x14ac:dyDescent="0.15"/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4" customHeight="1" x14ac:dyDescent="0.15"/>
    <row r="53" ht="25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6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41" t="s">
        <v>5</v>
      </c>
      <c r="B1" s="42" t="s">
        <v>39</v>
      </c>
      <c r="C1" s="42" t="s">
        <v>1</v>
      </c>
      <c r="F1" s="25"/>
      <c r="G1" s="25"/>
    </row>
    <row r="2" spans="1:13" ht="29" customHeight="1" x14ac:dyDescent="0.15">
      <c r="A2" s="30" t="s">
        <v>49</v>
      </c>
      <c r="B2" s="48"/>
      <c r="C2" s="48"/>
      <c r="D2" s="22"/>
      <c r="F2" s="22"/>
      <c r="G2" s="22"/>
    </row>
    <row r="3" spans="1:13" ht="29" customHeight="1" x14ac:dyDescent="0.15">
      <c r="A3" s="30" t="s">
        <v>47</v>
      </c>
      <c r="B3" s="48"/>
      <c r="C3" s="48"/>
      <c r="D3" s="22"/>
      <c r="F3" s="22"/>
      <c r="G3" s="22"/>
    </row>
    <row r="4" spans="1:13" ht="29" customHeight="1" x14ac:dyDescent="0.15">
      <c r="A4" s="30" t="s">
        <v>41</v>
      </c>
      <c r="B4" s="48"/>
      <c r="C4" s="48"/>
      <c r="D4" s="22"/>
      <c r="F4" s="22"/>
      <c r="G4" s="22"/>
    </row>
    <row r="5" spans="1:13" ht="29" customHeight="1" x14ac:dyDescent="0.15">
      <c r="A5" s="30" t="s">
        <v>48</v>
      </c>
      <c r="B5" s="48"/>
      <c r="C5" s="48"/>
      <c r="D5" s="22"/>
      <c r="F5" s="22"/>
      <c r="G5" s="22"/>
    </row>
    <row r="6" spans="1:13" ht="29" customHeight="1" x14ac:dyDescent="0.15">
      <c r="A6" s="29">
        <v>1019</v>
      </c>
      <c r="B6" s="48"/>
      <c r="C6" s="48"/>
      <c r="D6" s="22"/>
      <c r="F6" s="22"/>
      <c r="G6" s="22"/>
    </row>
    <row r="7" spans="1:13" ht="29" customHeight="1" x14ac:dyDescent="0.15">
      <c r="A7" s="29">
        <v>1395</v>
      </c>
      <c r="B7" s="48"/>
      <c r="C7" s="48"/>
      <c r="D7" s="22"/>
      <c r="F7" s="22"/>
      <c r="G7" s="22"/>
    </row>
    <row r="8" spans="1:13" ht="29" customHeight="1" x14ac:dyDescent="0.15">
      <c r="A8" s="29">
        <v>1506</v>
      </c>
      <c r="B8" s="48"/>
      <c r="C8" s="48"/>
      <c r="D8" s="22"/>
      <c r="F8" s="22"/>
      <c r="G8" s="22"/>
    </row>
    <row r="9" spans="1:13" ht="29" customHeight="1" x14ac:dyDescent="0.15">
      <c r="A9" s="29">
        <v>2441</v>
      </c>
      <c r="B9" s="48"/>
      <c r="C9" s="48"/>
      <c r="D9" s="22"/>
      <c r="F9" s="22"/>
      <c r="G9" s="22"/>
    </row>
    <row r="10" spans="1:13" ht="29" customHeight="1" x14ac:dyDescent="0.15">
      <c r="A10" s="29">
        <v>2564</v>
      </c>
      <c r="B10" s="48"/>
      <c r="C10" s="48"/>
      <c r="D10" s="22"/>
      <c r="F10" s="22"/>
      <c r="G10" s="22"/>
    </row>
    <row r="11" spans="1:13" ht="29" customHeight="1" x14ac:dyDescent="0.15">
      <c r="A11" s="29">
        <v>2693</v>
      </c>
      <c r="B11" s="48"/>
      <c r="C11" s="48"/>
      <c r="D11" s="22"/>
      <c r="F11" s="22"/>
      <c r="G11" s="22"/>
    </row>
    <row r="12" spans="1:13" ht="29" customHeight="1" x14ac:dyDescent="0.15">
      <c r="A12" s="29">
        <v>2771</v>
      </c>
      <c r="B12" s="48"/>
      <c r="C12" s="48"/>
      <c r="D12" s="22"/>
      <c r="F12" s="22"/>
      <c r="G12" s="22"/>
    </row>
    <row r="13" spans="1:13" ht="29" customHeight="1" x14ac:dyDescent="0.15">
      <c r="A13" s="29">
        <v>2899</v>
      </c>
      <c r="B13" s="48"/>
      <c r="C13" s="49"/>
      <c r="D13" s="22"/>
      <c r="F13" s="22"/>
      <c r="G13" s="22"/>
    </row>
    <row r="14" spans="1:13" ht="29" customHeight="1" x14ac:dyDescent="0.15">
      <c r="A14" s="29">
        <v>3517</v>
      </c>
      <c r="B14" s="48"/>
      <c r="C14" s="48"/>
      <c r="D14" s="22"/>
      <c r="F14" s="22"/>
      <c r="G14" s="22"/>
    </row>
    <row r="15" spans="1:13" ht="29" customHeight="1" x14ac:dyDescent="0.15">
      <c r="A15" s="29">
        <v>4490</v>
      </c>
      <c r="B15" s="48"/>
      <c r="C15" s="48"/>
      <c r="D15" s="22"/>
      <c r="F15" s="22"/>
      <c r="G15" s="22"/>
      <c r="M15" t="s">
        <v>40</v>
      </c>
    </row>
    <row r="16" spans="1:13" ht="29" customHeight="1" x14ac:dyDescent="0.15">
      <c r="A16" s="29">
        <v>4582</v>
      </c>
      <c r="B16" s="48"/>
      <c r="C16" s="48"/>
      <c r="D16" s="22"/>
      <c r="F16" s="22"/>
      <c r="G16" s="22"/>
    </row>
    <row r="17" spans="1:7" ht="29" customHeight="1" x14ac:dyDescent="0.15">
      <c r="A17" s="29">
        <v>4622</v>
      </c>
      <c r="B17" s="50"/>
      <c r="C17" s="48"/>
      <c r="D17" s="22"/>
      <c r="F17" s="22"/>
      <c r="G17" s="22"/>
    </row>
    <row r="18" spans="1:7" ht="29" customHeight="1" x14ac:dyDescent="0.15">
      <c r="A18" s="29">
        <v>5500</v>
      </c>
      <c r="B18" s="50"/>
      <c r="C18" s="48"/>
      <c r="D18" s="22"/>
    </row>
    <row r="19" spans="1:7" ht="29" customHeight="1" x14ac:dyDescent="0.15">
      <c r="A19" s="29">
        <v>5687</v>
      </c>
      <c r="B19" s="48"/>
      <c r="C19" s="48"/>
      <c r="D19" s="22"/>
    </row>
    <row r="20" spans="1:7" ht="29" customHeight="1" x14ac:dyDescent="0.15">
      <c r="A20" s="29">
        <v>5711</v>
      </c>
      <c r="B20" s="48"/>
      <c r="C20" s="48"/>
      <c r="D20" s="22"/>
    </row>
    <row r="21" spans="1:7" ht="29" customHeight="1" x14ac:dyDescent="0.15">
      <c r="A21" s="29">
        <v>5810</v>
      </c>
      <c r="B21" s="48"/>
      <c r="C21" s="48"/>
      <c r="D21" s="22"/>
    </row>
    <row r="22" spans="1:7" ht="29" customHeight="1" x14ac:dyDescent="0.15">
      <c r="A22" s="29">
        <v>6347</v>
      </c>
      <c r="B22" s="48"/>
      <c r="C22" s="48"/>
      <c r="D22" s="22"/>
    </row>
    <row r="23" spans="1:7" ht="29" customHeight="1" x14ac:dyDescent="0.15">
      <c r="A23" s="29">
        <v>7905</v>
      </c>
      <c r="B23" s="48"/>
      <c r="C23" s="48"/>
      <c r="D23" s="22"/>
    </row>
    <row r="24" spans="1:7" ht="29" customHeight="1" x14ac:dyDescent="0.15">
      <c r="A24" s="29">
        <v>8335</v>
      </c>
      <c r="B24" s="48"/>
      <c r="C24" s="48"/>
      <c r="D24" s="22"/>
    </row>
    <row r="25" spans="1:7" ht="29" customHeight="1" x14ac:dyDescent="0.15">
      <c r="A25" s="29">
        <v>8490</v>
      </c>
      <c r="B25" s="48"/>
      <c r="C25" s="48"/>
      <c r="D25" s="22"/>
    </row>
    <row r="26" spans="1:7" ht="29" customHeight="1" x14ac:dyDescent="0.15">
      <c r="A26" s="29">
        <v>8695</v>
      </c>
      <c r="B26" s="48"/>
      <c r="C26" s="48"/>
      <c r="D26" s="22"/>
    </row>
    <row r="27" spans="1:7" ht="29" customHeight="1" x14ac:dyDescent="0.15">
      <c r="A27" s="29">
        <v>8743</v>
      </c>
      <c r="B27" s="48"/>
      <c r="C27" s="48"/>
      <c r="D27" s="22"/>
    </row>
    <row r="28" spans="1:7" ht="29" customHeight="1" x14ac:dyDescent="0.15">
      <c r="A28" s="29">
        <v>8745</v>
      </c>
      <c r="B28" s="48"/>
      <c r="C28" s="48"/>
      <c r="D28" s="22"/>
    </row>
    <row r="29" spans="1:7" ht="29" customHeight="1" x14ac:dyDescent="0.15">
      <c r="A29" s="29">
        <v>9550</v>
      </c>
      <c r="B29" s="48"/>
      <c r="C29" s="48"/>
      <c r="D29" s="22"/>
    </row>
    <row r="30" spans="1:7" ht="29" customHeight="1" x14ac:dyDescent="0.15">
      <c r="A30" s="29">
        <v>9610</v>
      </c>
      <c r="B30" s="48"/>
      <c r="C30" s="48"/>
      <c r="D30" s="22"/>
    </row>
    <row r="31" spans="1:7" ht="29" customHeight="1" x14ac:dyDescent="0.15">
      <c r="A31" s="29">
        <v>9611</v>
      </c>
      <c r="B31" s="48"/>
      <c r="C31" s="48"/>
      <c r="D31" s="22"/>
    </row>
    <row r="32" spans="1:7" ht="29" customHeight="1" x14ac:dyDescent="0.15">
      <c r="A32" s="29">
        <v>9674</v>
      </c>
      <c r="B32" s="48"/>
      <c r="C32" s="48"/>
      <c r="D32" s="22"/>
    </row>
    <row r="33" spans="1:25" ht="29" customHeight="1" x14ac:dyDescent="0.2">
      <c r="A33" s="57"/>
      <c r="B33" s="58"/>
      <c r="C33" s="58"/>
      <c r="D33" s="22"/>
    </row>
    <row r="34" spans="1:25" ht="29" customHeight="1" x14ac:dyDescent="0.15">
      <c r="A34" s="31" t="s">
        <v>34</v>
      </c>
      <c r="B34" s="46">
        <v>100</v>
      </c>
      <c r="C34" s="46">
        <v>180</v>
      </c>
      <c r="D34" s="22"/>
    </row>
    <row r="35" spans="1:25" ht="29" customHeight="1" x14ac:dyDescent="0.15">
      <c r="A35" s="34" t="s">
        <v>35</v>
      </c>
      <c r="B35" s="47" t="e">
        <f>AVERAGE(B$2:B$32)</f>
        <v>#DIV/0!</v>
      </c>
      <c r="C35" s="47" t="e">
        <f>AVERAGE(C$2:C$32)</f>
        <v>#DIV/0!</v>
      </c>
      <c r="D35" s="22"/>
    </row>
    <row r="36" spans="1:25" ht="29" customHeight="1" x14ac:dyDescent="0.15">
      <c r="A36" s="36" t="s">
        <v>36</v>
      </c>
      <c r="B36" s="47" t="e">
        <f>STDEV(B$2:B$32)</f>
        <v>#DIV/0!</v>
      </c>
      <c r="C36" s="47" t="e">
        <f>STDEV(C$2:C$32)</f>
        <v>#DIV/0!</v>
      </c>
      <c r="D36" s="22"/>
    </row>
    <row r="37" spans="1:25" ht="29" customHeight="1" x14ac:dyDescent="0.15">
      <c r="A37" s="36" t="s">
        <v>37</v>
      </c>
      <c r="B37" s="47" t="e">
        <f>MEDIAN(B$2:B$32)</f>
        <v>#NUM!</v>
      </c>
      <c r="C37" s="47" t="e">
        <f>MEDIAN(C$2:C$32)</f>
        <v>#NUM!</v>
      </c>
      <c r="D37" s="22"/>
    </row>
    <row r="38" spans="1:25" ht="29" customHeight="1" x14ac:dyDescent="0.2">
      <c r="E38" s="15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2"/>
      <c r="Q38" s="16"/>
      <c r="R38" s="16"/>
      <c r="S38" s="16"/>
      <c r="T38" s="16"/>
      <c r="U38" s="16"/>
      <c r="V38" s="16"/>
      <c r="W38" s="16"/>
      <c r="X38" s="16"/>
      <c r="Y38" s="17"/>
    </row>
    <row r="39" spans="1:25" ht="29" customHeight="1" x14ac:dyDescent="0.15"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</row>
    <row r="40" spans="1:25" ht="29" customHeight="1" x14ac:dyDescent="0.15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25" ht="29" customHeight="1" x14ac:dyDescent="0.15"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25" ht="29" customHeight="1" x14ac:dyDescent="0.15"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25" ht="29" customHeight="1" x14ac:dyDescent="0.15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25" ht="29" customHeight="1" x14ac:dyDescent="0.15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25" ht="29" customHeight="1" x14ac:dyDescent="0.15"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25" ht="29" customHeight="1" x14ac:dyDescent="0.15"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25" ht="29" customHeight="1" x14ac:dyDescent="0.15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25" ht="29" customHeight="1" x14ac:dyDescent="0.15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6:16" ht="29" customHeight="1" x14ac:dyDescent="0.15"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6:16" ht="29" customHeight="1" x14ac:dyDescent="0.15"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6:16" ht="29" customHeight="1" x14ac:dyDescent="0.15"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6:16" ht="25" customHeight="1" x14ac:dyDescent="0.15"/>
    <row r="53" spans="6:16" ht="25" customHeight="1" x14ac:dyDescent="0.15"/>
    <row r="54" spans="6:16" ht="25" customHeight="1" x14ac:dyDescent="0.15"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6:16" ht="25" customHeight="1" x14ac:dyDescent="0.15"/>
    <row r="56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3"/>
  <sheetViews>
    <sheetView tabSelected="1"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52" t="s">
        <v>5</v>
      </c>
      <c r="B1" s="40" t="s">
        <v>0</v>
      </c>
      <c r="C1" s="40" t="s">
        <v>22</v>
      </c>
      <c r="D1" s="40" t="s">
        <v>39</v>
      </c>
      <c r="E1" s="42" t="s">
        <v>1</v>
      </c>
      <c r="F1" s="42" t="s">
        <v>4</v>
      </c>
      <c r="G1" s="42" t="s">
        <v>2</v>
      </c>
      <c r="H1" s="42" t="s">
        <v>3</v>
      </c>
    </row>
    <row r="2" spans="1:9" ht="29" customHeight="1" x14ac:dyDescent="0.15">
      <c r="A2" s="30" t="s">
        <v>49</v>
      </c>
      <c r="B2" s="21" t="e">
        <f>Quiz!V2</f>
        <v>#REF!</v>
      </c>
      <c r="C2" s="20">
        <f>Homework!L2</f>
        <v>0</v>
      </c>
      <c r="D2" s="26">
        <f>Exams!B2</f>
        <v>0</v>
      </c>
      <c r="E2" s="18">
        <f>Exams!C2</f>
        <v>0</v>
      </c>
      <c r="F2" s="21" t="e">
        <f>$B2+$C2+($D2/$D$34)*3+($E2/$E$34)*4.5</f>
        <v>#REF!</v>
      </c>
      <c r="G2" s="21" t="e">
        <f>0.5*INT(F2/0.5)+INT( ((F2-INT(F2/0.5)*0.5)/0.25))*0.5</f>
        <v>#REF!</v>
      </c>
      <c r="H2" s="19" t="e">
        <f>IF(G2&gt;4.75,1,0)</f>
        <v>#REF!</v>
      </c>
      <c r="I2" s="28"/>
    </row>
    <row r="3" spans="1:9" ht="29" customHeight="1" x14ac:dyDescent="0.15">
      <c r="A3" s="30" t="s">
        <v>47</v>
      </c>
      <c r="B3" s="21" t="e">
        <f>Quiz!V3</f>
        <v>#REF!</v>
      </c>
      <c r="C3" s="20">
        <f>Homework!L3</f>
        <v>0</v>
      </c>
      <c r="D3" s="26">
        <f>Exams!B3</f>
        <v>0</v>
      </c>
      <c r="E3" s="18">
        <f>Exams!C3</f>
        <v>0</v>
      </c>
      <c r="F3" s="21" t="e">
        <f>$B3+$C3+($D3/$D$34)*3+($E3/$E$34)*4.5</f>
        <v>#REF!</v>
      </c>
      <c r="G3" s="21" t="e">
        <f t="shared" ref="G3:G19" si="0">0.5*INT(F3/0.5)+INT( ((F3-INT(F3/0.5)*0.5)/0.25))*0.5</f>
        <v>#REF!</v>
      </c>
      <c r="H3" s="19" t="e">
        <f t="shared" ref="H3:H19" si="1">IF(G3&gt;4.75,1,0)</f>
        <v>#REF!</v>
      </c>
    </row>
    <row r="4" spans="1:9" ht="29" customHeight="1" x14ac:dyDescent="0.15">
      <c r="A4" s="30" t="s">
        <v>41</v>
      </c>
      <c r="B4" s="21" t="e">
        <f>Quiz!V4</f>
        <v>#REF!</v>
      </c>
      <c r="C4" s="20">
        <f>Homework!L4</f>
        <v>0</v>
      </c>
      <c r="D4" s="26">
        <f>Exams!B4</f>
        <v>0</v>
      </c>
      <c r="E4" s="18">
        <f>Exams!C4</f>
        <v>0</v>
      </c>
      <c r="F4" s="21" t="e">
        <f>$B4+$C4+($D4/$D$34)*3+($E4/$E$34)*4.5</f>
        <v>#REF!</v>
      </c>
      <c r="G4" s="21" t="e">
        <f t="shared" si="0"/>
        <v>#REF!</v>
      </c>
      <c r="H4" s="19" t="e">
        <f t="shared" si="1"/>
        <v>#REF!</v>
      </c>
    </row>
    <row r="5" spans="1:9" ht="29" customHeight="1" x14ac:dyDescent="0.15">
      <c r="A5" s="30" t="s">
        <v>48</v>
      </c>
      <c r="B5" s="21" t="e">
        <f>Quiz!V5</f>
        <v>#REF!</v>
      </c>
      <c r="C5" s="20">
        <f>Homework!L5</f>
        <v>0</v>
      </c>
      <c r="D5" s="26">
        <f>Exams!B5</f>
        <v>0</v>
      </c>
      <c r="E5" s="18">
        <f>Exams!C5</f>
        <v>0</v>
      </c>
      <c r="F5" s="21" t="e">
        <f>$B5+$C5+($D5/$D$34)*3+($E5/$E$34)*4.5</f>
        <v>#REF!</v>
      </c>
      <c r="G5" s="21" t="e">
        <f t="shared" si="0"/>
        <v>#REF!</v>
      </c>
      <c r="H5" s="19" t="e">
        <f t="shared" si="1"/>
        <v>#REF!</v>
      </c>
    </row>
    <row r="6" spans="1:9" ht="29" customHeight="1" x14ac:dyDescent="0.15">
      <c r="A6" s="29">
        <v>1019</v>
      </c>
      <c r="B6" s="21" t="e">
        <f>Quiz!V6</f>
        <v>#REF!</v>
      </c>
      <c r="C6" s="20">
        <f>Homework!L6</f>
        <v>0</v>
      </c>
      <c r="D6" s="26">
        <f>Exams!B6</f>
        <v>0</v>
      </c>
      <c r="E6" s="18">
        <f>Exams!C6</f>
        <v>0</v>
      </c>
      <c r="F6" s="21" t="e">
        <f>$B6+$C6+($D6/$D$34)*3+($E6/$E$34)*4.5</f>
        <v>#REF!</v>
      </c>
      <c r="G6" s="21" t="e">
        <f t="shared" si="0"/>
        <v>#REF!</v>
      </c>
      <c r="H6" s="19" t="e">
        <f t="shared" si="1"/>
        <v>#REF!</v>
      </c>
    </row>
    <row r="7" spans="1:9" ht="29" customHeight="1" x14ac:dyDescent="0.15">
      <c r="A7" s="29">
        <v>1395</v>
      </c>
      <c r="B7" s="21" t="e">
        <f>Quiz!V7</f>
        <v>#REF!</v>
      </c>
      <c r="C7" s="20">
        <f>Homework!L7</f>
        <v>0</v>
      </c>
      <c r="D7" s="26">
        <f>Exams!B7</f>
        <v>0</v>
      </c>
      <c r="E7" s="18">
        <f>Exams!C7</f>
        <v>0</v>
      </c>
      <c r="F7" s="21" t="e">
        <f>$B7+$C7+($D7/$D$34)*3+($E7/$E$34)*4.5</f>
        <v>#REF!</v>
      </c>
      <c r="G7" s="21" t="e">
        <f t="shared" si="0"/>
        <v>#REF!</v>
      </c>
      <c r="H7" s="19" t="e">
        <f t="shared" si="1"/>
        <v>#REF!</v>
      </c>
    </row>
    <row r="8" spans="1:9" ht="29" customHeight="1" x14ac:dyDescent="0.15">
      <c r="A8" s="29">
        <v>1506</v>
      </c>
      <c r="B8" s="21" t="e">
        <f>Quiz!V8</f>
        <v>#REF!</v>
      </c>
      <c r="C8" s="20">
        <f>Homework!L8</f>
        <v>0</v>
      </c>
      <c r="D8" s="26">
        <f>Exams!B8</f>
        <v>0</v>
      </c>
      <c r="E8" s="18">
        <f>Exams!C8</f>
        <v>0</v>
      </c>
      <c r="F8" s="21" t="e">
        <f>$B8+$C8+($D8/$D$34)*3+($E8/$E$34)*4.5</f>
        <v>#REF!</v>
      </c>
      <c r="G8" s="21" t="e">
        <f t="shared" si="0"/>
        <v>#REF!</v>
      </c>
      <c r="H8" s="19" t="e">
        <f t="shared" si="1"/>
        <v>#REF!</v>
      </c>
    </row>
    <row r="9" spans="1:9" ht="29" customHeight="1" x14ac:dyDescent="0.15">
      <c r="A9" s="29">
        <v>2441</v>
      </c>
      <c r="B9" s="21" t="e">
        <f>Quiz!V9</f>
        <v>#REF!</v>
      </c>
      <c r="C9" s="20">
        <f>Homework!L9</f>
        <v>0</v>
      </c>
      <c r="D9" s="26">
        <f>Exams!B9</f>
        <v>0</v>
      </c>
      <c r="E9" s="18">
        <f>Exams!C9</f>
        <v>0</v>
      </c>
      <c r="F9" s="21" t="e">
        <f>$B9+$C9+($D9/$D$34)*3+($E9/$E$34)*4.5</f>
        <v>#REF!</v>
      </c>
      <c r="G9" s="21" t="e">
        <f t="shared" si="0"/>
        <v>#REF!</v>
      </c>
      <c r="H9" s="19" t="e">
        <f t="shared" si="1"/>
        <v>#REF!</v>
      </c>
    </row>
    <row r="10" spans="1:9" ht="29" customHeight="1" x14ac:dyDescent="0.15">
      <c r="A10" s="29">
        <v>2564</v>
      </c>
      <c r="B10" s="21" t="e">
        <f>Quiz!V10</f>
        <v>#REF!</v>
      </c>
      <c r="C10" s="20">
        <f>Homework!L10</f>
        <v>0</v>
      </c>
      <c r="D10" s="26">
        <f>Exams!B10</f>
        <v>0</v>
      </c>
      <c r="E10" s="18">
        <f>Exams!C10</f>
        <v>0</v>
      </c>
      <c r="F10" s="21" t="e">
        <f>$B10+$C10+($D10/$D$34)*3+($E10/$E$34)*4.5</f>
        <v>#REF!</v>
      </c>
      <c r="G10" s="21" t="e">
        <f t="shared" si="0"/>
        <v>#REF!</v>
      </c>
      <c r="H10" s="19" t="e">
        <f t="shared" si="1"/>
        <v>#REF!</v>
      </c>
    </row>
    <row r="11" spans="1:9" ht="29" customHeight="1" x14ac:dyDescent="0.15">
      <c r="A11" s="29">
        <v>2693</v>
      </c>
      <c r="B11" s="21" t="e">
        <f>Quiz!V11</f>
        <v>#REF!</v>
      </c>
      <c r="C11" s="20">
        <f>Homework!L11</f>
        <v>0</v>
      </c>
      <c r="D11" s="26">
        <f>Exams!B11</f>
        <v>0</v>
      </c>
      <c r="E11" s="18">
        <f>Exams!C11</f>
        <v>0</v>
      </c>
      <c r="F11" s="21" t="e">
        <f>$B11+$C11+($D11/$D$34)*3+($E11/$E$34)*4.5</f>
        <v>#REF!</v>
      </c>
      <c r="G11" s="21" t="e">
        <f t="shared" si="0"/>
        <v>#REF!</v>
      </c>
      <c r="H11" s="19" t="e">
        <f t="shared" si="1"/>
        <v>#REF!</v>
      </c>
    </row>
    <row r="12" spans="1:9" ht="29" customHeight="1" x14ac:dyDescent="0.15">
      <c r="A12" s="29">
        <v>2771</v>
      </c>
      <c r="B12" s="21" t="e">
        <f>Quiz!V12</f>
        <v>#REF!</v>
      </c>
      <c r="C12" s="20">
        <f>Homework!L12</f>
        <v>0</v>
      </c>
      <c r="D12" s="26">
        <f>Exams!B12</f>
        <v>0</v>
      </c>
      <c r="E12" s="18">
        <f>Exams!C12</f>
        <v>0</v>
      </c>
      <c r="F12" s="21" t="e">
        <f>$B12+$C12+($D12/$D$34)*3+($E12/$E$34)*4.5</f>
        <v>#REF!</v>
      </c>
      <c r="G12" s="21" t="e">
        <f t="shared" si="0"/>
        <v>#REF!</v>
      </c>
      <c r="H12" s="19" t="e">
        <f t="shared" si="1"/>
        <v>#REF!</v>
      </c>
    </row>
    <row r="13" spans="1:9" ht="29" customHeight="1" x14ac:dyDescent="0.15">
      <c r="A13" s="29">
        <v>2899</v>
      </c>
      <c r="B13" s="21" t="e">
        <f>Quiz!V13</f>
        <v>#REF!</v>
      </c>
      <c r="C13" s="20">
        <f>Homework!L13</f>
        <v>0</v>
      </c>
      <c r="D13" s="26">
        <f>Exams!B13</f>
        <v>0</v>
      </c>
      <c r="E13" s="18">
        <f>Exams!C13</f>
        <v>0</v>
      </c>
      <c r="F13" s="21" t="e">
        <f>$B13+$C13+($D13/$D$34)*3+($E13/$E$34)*4.5</f>
        <v>#REF!</v>
      </c>
      <c r="G13" s="21" t="e">
        <f t="shared" si="0"/>
        <v>#REF!</v>
      </c>
      <c r="H13" s="19" t="e">
        <f t="shared" si="1"/>
        <v>#REF!</v>
      </c>
    </row>
    <row r="14" spans="1:9" ht="29" customHeight="1" x14ac:dyDescent="0.15">
      <c r="A14" s="29">
        <v>3517</v>
      </c>
      <c r="B14" s="21" t="e">
        <f>Quiz!V14</f>
        <v>#REF!</v>
      </c>
      <c r="C14" s="20">
        <f>Homework!L14</f>
        <v>0</v>
      </c>
      <c r="D14" s="26">
        <f>Exams!B14</f>
        <v>0</v>
      </c>
      <c r="E14" s="18">
        <f>Exams!C14</f>
        <v>0</v>
      </c>
      <c r="F14" s="21" t="e">
        <f>$B14+$C14+($D14/$D$34)*3+($E14/$E$34)*4.5</f>
        <v>#REF!</v>
      </c>
      <c r="G14" s="21" t="e">
        <f t="shared" si="0"/>
        <v>#REF!</v>
      </c>
      <c r="H14" s="19" t="e">
        <f t="shared" si="1"/>
        <v>#REF!</v>
      </c>
    </row>
    <row r="15" spans="1:9" ht="29" customHeight="1" x14ac:dyDescent="0.15">
      <c r="A15" s="29">
        <v>4490</v>
      </c>
      <c r="B15" s="21" t="e">
        <f>Quiz!V15</f>
        <v>#REF!</v>
      </c>
      <c r="C15" s="20">
        <f>Homework!L15</f>
        <v>0</v>
      </c>
      <c r="D15" s="26">
        <f>Exams!B15</f>
        <v>0</v>
      </c>
      <c r="E15" s="18">
        <f>Exams!C15</f>
        <v>0</v>
      </c>
      <c r="F15" s="21" t="e">
        <f>$B15+$C15+($D15/$D$34)*3+($E15/$E$34)*4.5</f>
        <v>#REF!</v>
      </c>
      <c r="G15" s="21" t="e">
        <f t="shared" si="0"/>
        <v>#REF!</v>
      </c>
      <c r="H15" s="19" t="e">
        <f t="shared" si="1"/>
        <v>#REF!</v>
      </c>
    </row>
    <row r="16" spans="1:9" ht="29" customHeight="1" x14ac:dyDescent="0.15">
      <c r="A16" s="29">
        <v>4582</v>
      </c>
      <c r="B16" s="21" t="e">
        <f>Quiz!V16</f>
        <v>#REF!</v>
      </c>
      <c r="C16" s="20">
        <f>Homework!L16</f>
        <v>0</v>
      </c>
      <c r="D16" s="26">
        <f>Exams!B16</f>
        <v>0</v>
      </c>
      <c r="E16" s="18">
        <f>Exams!C16</f>
        <v>0</v>
      </c>
      <c r="F16" s="21" t="e">
        <f>$B16+$C16+($D16/$D$34)*3+($E16/$E$34)*4.5</f>
        <v>#REF!</v>
      </c>
      <c r="G16" s="21" t="e">
        <f t="shared" si="0"/>
        <v>#REF!</v>
      </c>
      <c r="H16" s="19" t="e">
        <f t="shared" si="1"/>
        <v>#REF!</v>
      </c>
    </row>
    <row r="17" spans="1:8" ht="29" customHeight="1" x14ac:dyDescent="0.15">
      <c r="A17" s="29">
        <v>4622</v>
      </c>
      <c r="B17" s="21" t="e">
        <f>Quiz!V17</f>
        <v>#REF!</v>
      </c>
      <c r="C17" s="20">
        <f>Homework!L17</f>
        <v>0</v>
      </c>
      <c r="D17" s="26">
        <f>Exams!B17</f>
        <v>0</v>
      </c>
      <c r="E17" s="18">
        <f>Exams!C17</f>
        <v>0</v>
      </c>
      <c r="F17" s="21" t="e">
        <f>$B17+$C17+($D17/$D$34)*3+($E17/$E$34)*4.5</f>
        <v>#REF!</v>
      </c>
      <c r="G17" s="21" t="e">
        <f t="shared" si="0"/>
        <v>#REF!</v>
      </c>
      <c r="H17" s="19" t="e">
        <f t="shared" si="1"/>
        <v>#REF!</v>
      </c>
    </row>
    <row r="18" spans="1:8" ht="29" customHeight="1" x14ac:dyDescent="0.15">
      <c r="A18" s="29">
        <v>5500</v>
      </c>
      <c r="B18" s="21" t="e">
        <f>Quiz!V18</f>
        <v>#REF!</v>
      </c>
      <c r="C18" s="20">
        <f>Homework!L18</f>
        <v>0</v>
      </c>
      <c r="D18" s="26">
        <f>Exams!B18</f>
        <v>0</v>
      </c>
      <c r="E18" s="18">
        <f>Exams!C18</f>
        <v>0</v>
      </c>
      <c r="F18" s="21" t="e">
        <f>$B18+$C18+($D18/100)*3+($E18/$E$34)*4.5</f>
        <v>#REF!</v>
      </c>
      <c r="G18" s="21" t="e">
        <f t="shared" si="0"/>
        <v>#REF!</v>
      </c>
      <c r="H18" s="19" t="e">
        <f t="shared" si="1"/>
        <v>#REF!</v>
      </c>
    </row>
    <row r="19" spans="1:8" ht="29" customHeight="1" x14ac:dyDescent="0.15">
      <c r="A19" s="29">
        <v>5687</v>
      </c>
      <c r="B19" s="21" t="e">
        <f>Quiz!V19</f>
        <v>#REF!</v>
      </c>
      <c r="C19" s="20">
        <f>Homework!L19</f>
        <v>0</v>
      </c>
      <c r="D19" s="26">
        <f>Exams!B19</f>
        <v>0</v>
      </c>
      <c r="E19" s="18">
        <f>Exams!C19</f>
        <v>0</v>
      </c>
      <c r="F19" s="21" t="e">
        <f>$B19+$C19+($D19/$D$34)*3+($E19/$E$34)*4.5</f>
        <v>#REF!</v>
      </c>
      <c r="G19" s="21" t="e">
        <f t="shared" si="0"/>
        <v>#REF!</v>
      </c>
      <c r="H19" s="19" t="e">
        <f t="shared" si="1"/>
        <v>#REF!</v>
      </c>
    </row>
    <row r="20" spans="1:8" ht="29" customHeight="1" x14ac:dyDescent="0.15">
      <c r="A20" s="29">
        <v>5711</v>
      </c>
      <c r="B20" s="21" t="e">
        <f>Quiz!V20</f>
        <v>#REF!</v>
      </c>
      <c r="C20" s="20">
        <f>Homework!L20</f>
        <v>0</v>
      </c>
      <c r="D20" s="26">
        <f>Exams!B20</f>
        <v>0</v>
      </c>
      <c r="E20" s="18">
        <f>Exams!C20</f>
        <v>0</v>
      </c>
      <c r="F20" s="21" t="e">
        <f>$B20+$C20+($D20/$D$34)*3+($E20/$E$34)*4.5</f>
        <v>#REF!</v>
      </c>
      <c r="G20" s="21" t="e">
        <f t="shared" ref="G20:G32" si="2">0.5*INT(F20/0.5)+INT( ((F20-INT(F20/0.5)*0.5)/0.25))*0.5</f>
        <v>#REF!</v>
      </c>
      <c r="H20" s="19" t="e">
        <f t="shared" ref="H20:H32" si="3">IF(G20&gt;4.75,1,0)</f>
        <v>#REF!</v>
      </c>
    </row>
    <row r="21" spans="1:8" ht="29" customHeight="1" x14ac:dyDescent="0.15">
      <c r="A21" s="29">
        <v>5810</v>
      </c>
      <c r="B21" s="21" t="e">
        <f>Quiz!V21</f>
        <v>#REF!</v>
      </c>
      <c r="C21" s="20">
        <f>Homework!L21</f>
        <v>0</v>
      </c>
      <c r="D21" s="26">
        <f>Exams!B21</f>
        <v>0</v>
      </c>
      <c r="E21" s="18">
        <f>Exams!C21</f>
        <v>0</v>
      </c>
      <c r="F21" s="21" t="e">
        <f>$B21+$C21+($D21/$D$34)*3+($E21/$E$34)*4.5</f>
        <v>#REF!</v>
      </c>
      <c r="G21" s="21" t="e">
        <f t="shared" si="2"/>
        <v>#REF!</v>
      </c>
      <c r="H21" s="19" t="e">
        <f t="shared" si="3"/>
        <v>#REF!</v>
      </c>
    </row>
    <row r="22" spans="1:8" ht="29" customHeight="1" x14ac:dyDescent="0.15">
      <c r="A22" s="29">
        <v>6347</v>
      </c>
      <c r="B22" s="21" t="e">
        <f>Quiz!V22</f>
        <v>#REF!</v>
      </c>
      <c r="C22" s="20">
        <f>Homework!L22</f>
        <v>0</v>
      </c>
      <c r="D22" s="26">
        <f>Exams!B22</f>
        <v>0</v>
      </c>
      <c r="E22" s="18">
        <f>Exams!C22</f>
        <v>0</v>
      </c>
      <c r="F22" s="21" t="e">
        <f>$B22+$C22+($D22/$D$34)*3+($E22/$E$34)*4.5</f>
        <v>#REF!</v>
      </c>
      <c r="G22" s="21" t="e">
        <f t="shared" si="2"/>
        <v>#REF!</v>
      </c>
      <c r="H22" s="19" t="e">
        <f t="shared" si="3"/>
        <v>#REF!</v>
      </c>
    </row>
    <row r="23" spans="1:8" ht="29" customHeight="1" x14ac:dyDescent="0.15">
      <c r="A23" s="29">
        <v>7905</v>
      </c>
      <c r="B23" s="21" t="e">
        <f>Quiz!V23</f>
        <v>#REF!</v>
      </c>
      <c r="C23" s="20">
        <f>Homework!L23</f>
        <v>0</v>
      </c>
      <c r="D23" s="26">
        <f>Exams!B23</f>
        <v>0</v>
      </c>
      <c r="E23" s="18">
        <f>Exams!C23</f>
        <v>0</v>
      </c>
      <c r="F23" s="21" t="e">
        <f>$B23+$C23+($D23/$D$34)*3+($E23/$E$34)*4.5</f>
        <v>#REF!</v>
      </c>
      <c r="G23" s="21" t="e">
        <f t="shared" si="2"/>
        <v>#REF!</v>
      </c>
      <c r="H23" s="19" t="e">
        <f t="shared" si="3"/>
        <v>#REF!</v>
      </c>
    </row>
    <row r="24" spans="1:8" ht="29" customHeight="1" x14ac:dyDescent="0.15">
      <c r="A24" s="29">
        <v>8335</v>
      </c>
      <c r="B24" s="21" t="e">
        <f>Quiz!V24</f>
        <v>#REF!</v>
      </c>
      <c r="C24" s="20">
        <f>Homework!L24</f>
        <v>0</v>
      </c>
      <c r="D24" s="26">
        <f>Exams!B24</f>
        <v>0</v>
      </c>
      <c r="E24" s="18">
        <f>Exams!C24</f>
        <v>0</v>
      </c>
      <c r="F24" s="21" t="e">
        <f>$B24+$C24+($D24/$D$34)*3+($E24/$E$34)*4.5</f>
        <v>#REF!</v>
      </c>
      <c r="G24" s="21" t="e">
        <f t="shared" si="2"/>
        <v>#REF!</v>
      </c>
      <c r="H24" s="19" t="e">
        <f t="shared" si="3"/>
        <v>#REF!</v>
      </c>
    </row>
    <row r="25" spans="1:8" ht="29" customHeight="1" x14ac:dyDescent="0.15">
      <c r="A25" s="29">
        <v>8490</v>
      </c>
      <c r="B25" s="21" t="e">
        <f>Quiz!V25</f>
        <v>#REF!</v>
      </c>
      <c r="C25" s="20">
        <f>Homework!L25</f>
        <v>0</v>
      </c>
      <c r="D25" s="26">
        <f>Exams!B25</f>
        <v>0</v>
      </c>
      <c r="E25" s="18">
        <f>Exams!C25</f>
        <v>0</v>
      </c>
      <c r="F25" s="21" t="e">
        <f>$B25+$C25+($D25/$D$34)*3+($E25/$E$34)*4.5</f>
        <v>#REF!</v>
      </c>
      <c r="G25" s="21" t="e">
        <f t="shared" si="2"/>
        <v>#REF!</v>
      </c>
      <c r="H25" s="19" t="e">
        <f t="shared" si="3"/>
        <v>#REF!</v>
      </c>
    </row>
    <row r="26" spans="1:8" ht="29" customHeight="1" x14ac:dyDescent="0.15">
      <c r="A26" s="29">
        <v>8695</v>
      </c>
      <c r="B26" s="21" t="e">
        <f>Quiz!V26</f>
        <v>#REF!</v>
      </c>
      <c r="C26" s="20">
        <f>Homework!L26</f>
        <v>0</v>
      </c>
      <c r="D26" s="26">
        <f>Exams!B26</f>
        <v>0</v>
      </c>
      <c r="E26" s="18">
        <f>Exams!C26</f>
        <v>0</v>
      </c>
      <c r="F26" s="21" t="e">
        <f>$B26+$C26+($D26/$D$34)*3+($E26/$E$34)*4.5</f>
        <v>#REF!</v>
      </c>
      <c r="G26" s="21" t="e">
        <f t="shared" si="2"/>
        <v>#REF!</v>
      </c>
      <c r="H26" s="19" t="e">
        <f t="shared" si="3"/>
        <v>#REF!</v>
      </c>
    </row>
    <row r="27" spans="1:8" ht="29" customHeight="1" x14ac:dyDescent="0.15">
      <c r="A27" s="29">
        <v>8743</v>
      </c>
      <c r="B27" s="21" t="e">
        <f>Quiz!V27</f>
        <v>#REF!</v>
      </c>
      <c r="C27" s="20">
        <f>Homework!L27</f>
        <v>0</v>
      </c>
      <c r="D27" s="26">
        <f>Exams!B27</f>
        <v>0</v>
      </c>
      <c r="E27" s="18">
        <f>Exams!C27</f>
        <v>0</v>
      </c>
      <c r="F27" s="21" t="e">
        <f>$B27+$C27+($D27/$D$34)*3+($E27/$E$34)*4.5</f>
        <v>#REF!</v>
      </c>
      <c r="G27" s="21" t="e">
        <f t="shared" si="2"/>
        <v>#REF!</v>
      </c>
      <c r="H27" s="19" t="e">
        <f t="shared" si="3"/>
        <v>#REF!</v>
      </c>
    </row>
    <row r="28" spans="1:8" ht="29" customHeight="1" x14ac:dyDescent="0.15">
      <c r="A28" s="29">
        <v>8745</v>
      </c>
      <c r="B28" s="21" t="e">
        <f>Quiz!V28</f>
        <v>#REF!</v>
      </c>
      <c r="C28" s="20">
        <f>Homework!L28</f>
        <v>0</v>
      </c>
      <c r="D28" s="26">
        <f>Exams!B28</f>
        <v>0</v>
      </c>
      <c r="E28" s="18">
        <f>Exams!C28</f>
        <v>0</v>
      </c>
      <c r="F28" s="21" t="e">
        <f>$B28+$C28+($D28/$D$34)*3+($E28/$E$34)*4.5</f>
        <v>#REF!</v>
      </c>
      <c r="G28" s="21" t="e">
        <f t="shared" si="2"/>
        <v>#REF!</v>
      </c>
      <c r="H28" s="19" t="e">
        <f t="shared" si="3"/>
        <v>#REF!</v>
      </c>
    </row>
    <row r="29" spans="1:8" ht="29" customHeight="1" x14ac:dyDescent="0.15">
      <c r="A29" s="29">
        <v>9550</v>
      </c>
      <c r="B29" s="21" t="e">
        <f>Quiz!V29</f>
        <v>#REF!</v>
      </c>
      <c r="C29" s="20">
        <f>Homework!L29</f>
        <v>0</v>
      </c>
      <c r="D29" s="26">
        <f>Exams!B29</f>
        <v>0</v>
      </c>
      <c r="E29" s="18">
        <f>Exams!C29</f>
        <v>0</v>
      </c>
      <c r="F29" s="21" t="e">
        <f>$B29+$C29+($D29/$D$34)*3+($E29/$E$34)*4.5</f>
        <v>#REF!</v>
      </c>
      <c r="G29" s="21" t="e">
        <f t="shared" si="2"/>
        <v>#REF!</v>
      </c>
      <c r="H29" s="19" t="e">
        <f t="shared" si="3"/>
        <v>#REF!</v>
      </c>
    </row>
    <row r="30" spans="1:8" ht="29" customHeight="1" x14ac:dyDescent="0.15">
      <c r="A30" s="29">
        <v>9610</v>
      </c>
      <c r="B30" s="21" t="e">
        <f>Quiz!V30</f>
        <v>#REF!</v>
      </c>
      <c r="C30" s="20">
        <f>Homework!L30</f>
        <v>0</v>
      </c>
      <c r="D30" s="26">
        <f>Exams!B30</f>
        <v>0</v>
      </c>
      <c r="E30" s="18">
        <f>Exams!C30</f>
        <v>0</v>
      </c>
      <c r="F30" s="21" t="e">
        <f>$B30+$C30+($D30/$D$34)*3+($E30/$E$34)*4.5</f>
        <v>#REF!</v>
      </c>
      <c r="G30" s="21" t="e">
        <f t="shared" si="2"/>
        <v>#REF!</v>
      </c>
      <c r="H30" s="19" t="e">
        <f t="shared" si="3"/>
        <v>#REF!</v>
      </c>
    </row>
    <row r="31" spans="1:8" ht="29" customHeight="1" x14ac:dyDescent="0.15">
      <c r="A31" s="29">
        <v>9611</v>
      </c>
      <c r="B31" s="21" t="e">
        <f>Quiz!V31</f>
        <v>#REF!</v>
      </c>
      <c r="C31" s="20">
        <f>Homework!L31</f>
        <v>0</v>
      </c>
      <c r="D31" s="26">
        <f>Exams!B31</f>
        <v>0</v>
      </c>
      <c r="E31" s="18">
        <f>Exams!C31</f>
        <v>0</v>
      </c>
      <c r="F31" s="21" t="e">
        <f>$B31+$C31+($D31/$D$34)*3+($E31/$E$34)*4.5</f>
        <v>#REF!</v>
      </c>
      <c r="G31" s="21" t="e">
        <f t="shared" si="2"/>
        <v>#REF!</v>
      </c>
      <c r="H31" s="19" t="e">
        <f t="shared" si="3"/>
        <v>#REF!</v>
      </c>
    </row>
    <row r="32" spans="1:8" ht="29" customHeight="1" x14ac:dyDescent="0.15">
      <c r="A32" s="29">
        <v>9674</v>
      </c>
      <c r="B32" s="21" t="e">
        <f>Quiz!V32</f>
        <v>#REF!</v>
      </c>
      <c r="C32" s="20">
        <f>Homework!L32</f>
        <v>0</v>
      </c>
      <c r="D32" s="26">
        <f>Exams!B32</f>
        <v>0</v>
      </c>
      <c r="E32" s="18">
        <f>Exams!C32</f>
        <v>0</v>
      </c>
      <c r="F32" s="21" t="e">
        <f>$B32+$C32+($D32/$D$34)*3+($E32/$E$34)*4.5</f>
        <v>#REF!</v>
      </c>
      <c r="G32" s="21" t="e">
        <f t="shared" si="2"/>
        <v>#REF!</v>
      </c>
      <c r="H32" s="19" t="e">
        <f t="shared" si="3"/>
        <v>#REF!</v>
      </c>
    </row>
    <row r="33" spans="1:8" ht="29" customHeight="1" x14ac:dyDescent="0.15">
      <c r="A33" s="10"/>
      <c r="B33" s="13"/>
      <c r="C33" s="14"/>
      <c r="D33" s="14"/>
      <c r="E33" s="9"/>
      <c r="F33" s="4"/>
      <c r="G33" s="4"/>
      <c r="H33" s="3"/>
    </row>
    <row r="34" spans="1:8" ht="29" customHeight="1" x14ac:dyDescent="0.15">
      <c r="A34" s="31" t="s">
        <v>34</v>
      </c>
      <c r="B34" s="51">
        <f>Quiz!V34</f>
        <v>1</v>
      </c>
      <c r="C34" s="51">
        <f>Homework!L34</f>
        <v>1.5</v>
      </c>
      <c r="D34" s="32">
        <f>Exams!B34</f>
        <v>100</v>
      </c>
      <c r="E34" s="45">
        <v>100</v>
      </c>
      <c r="F34" s="45">
        <v>10</v>
      </c>
      <c r="G34" s="45">
        <v>10</v>
      </c>
      <c r="H34" s="45" t="e">
        <f>SUM(H2:H32)</f>
        <v>#REF!</v>
      </c>
    </row>
    <row r="35" spans="1:8" ht="29" customHeight="1" x14ac:dyDescent="0.15">
      <c r="A35" s="34" t="s">
        <v>35</v>
      </c>
      <c r="B35" s="35" t="e">
        <f>AVERAGE(B$2:B$32)</f>
        <v>#REF!</v>
      </c>
      <c r="C35" s="35">
        <f>AVERAGE(C$2:C$32)</f>
        <v>0</v>
      </c>
      <c r="D35" s="35">
        <f>AVERAGE(D$2:D$32)</f>
        <v>0</v>
      </c>
      <c r="E35" s="35">
        <f>AVERAGE(E$2:E$32)</f>
        <v>0</v>
      </c>
      <c r="F35" s="35" t="e">
        <f>AVERAGE(F$2:F$32)</f>
        <v>#REF!</v>
      </c>
      <c r="G35" s="35" t="e">
        <f>AVERAGE(G$2:G$32)</f>
        <v>#REF!</v>
      </c>
      <c r="H35" s="35" t="e">
        <f>AVERAGE(H$2:H$32)</f>
        <v>#REF!</v>
      </c>
    </row>
    <row r="36" spans="1:8" ht="29" customHeight="1" x14ac:dyDescent="0.15">
      <c r="A36" s="36" t="s">
        <v>36</v>
      </c>
      <c r="B36" s="35" t="e">
        <f>STDEV(B$2:B$32)</f>
        <v>#REF!</v>
      </c>
      <c r="C36" s="35">
        <f>STDEV(C$2:C$32)</f>
        <v>0</v>
      </c>
      <c r="D36" s="35">
        <f>STDEV(D$2:D$32)</f>
        <v>0</v>
      </c>
      <c r="E36" s="35">
        <f>STDEV(E$2:E$32)</f>
        <v>0</v>
      </c>
      <c r="F36" s="35" t="e">
        <f>STDEV(F$2:F$32)</f>
        <v>#REF!</v>
      </c>
      <c r="G36" s="35" t="e">
        <f>STDEV(G$2:G$32)</f>
        <v>#REF!</v>
      </c>
      <c r="H36" s="35" t="e">
        <f>STDEV(H$2:H$32)</f>
        <v>#REF!</v>
      </c>
    </row>
    <row r="37" spans="1:8" ht="29" customHeight="1" x14ac:dyDescent="0.15">
      <c r="A37" s="36" t="s">
        <v>37</v>
      </c>
      <c r="B37" s="35" t="e">
        <f>MEDIAN(B$2:B$32)</f>
        <v>#REF!</v>
      </c>
      <c r="C37" s="35">
        <f>MEDIAN(C$2:C$32)</f>
        <v>0</v>
      </c>
      <c r="D37" s="35">
        <f>MEDIAN(D$2:D$32)</f>
        <v>0</v>
      </c>
      <c r="E37" s="35">
        <f>MEDIAN(E$2:E$32)</f>
        <v>0</v>
      </c>
      <c r="F37" s="35" t="e">
        <f>MEDIAN(F$2:F$32)</f>
        <v>#REF!</v>
      </c>
      <c r="G37" s="35" t="e">
        <f>MEDIAN(G$2:G$32)</f>
        <v>#REF!</v>
      </c>
      <c r="H37" s="35" t="e">
        <f>MEDIAN(H$2:H$32)</f>
        <v>#REF!</v>
      </c>
    </row>
    <row r="38" spans="1:8" ht="29" customHeight="1" x14ac:dyDescent="0.15">
      <c r="B38"/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8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2023-09-11T00:47:02Z</dcterms:modified>
</cp:coreProperties>
</file>