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552FD061-B0A0-954F-A4CF-A8A33E8227CC}" xr6:coauthVersionLast="47" xr6:coauthVersionMax="47" xr10:uidLastSave="{00000000-0000-0000-0000-000000000000}"/>
  <bookViews>
    <workbookView xWindow="5040" yWindow="1280" windowWidth="32920" windowHeight="19260" tabRatio="334" activeTab="1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5" l="1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2" i="5" l="1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F35" i="2" s="1"/>
  <c r="G35" i="2" s="1"/>
  <c r="H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F36" i="2" s="1"/>
  <c r="G36" i="2" s="1"/>
  <c r="H36" i="2" s="1"/>
  <c r="L12" i="5"/>
  <c r="L23" i="5"/>
  <c r="L34" i="5"/>
  <c r="C34" i="2" s="1"/>
  <c r="F34" i="2" s="1"/>
  <c r="G34" i="2" s="1"/>
  <c r="H34" i="2" s="1"/>
  <c r="L10" i="5"/>
  <c r="L21" i="5"/>
  <c r="L20" i="5"/>
  <c r="L31" i="5"/>
  <c r="L18" i="5"/>
  <c r="L5" i="5"/>
  <c r="L28" i="5"/>
  <c r="L4" i="5"/>
  <c r="L37" i="5"/>
  <c r="C37" i="2" s="1"/>
  <c r="F37" i="2" s="1"/>
  <c r="G37" i="2" s="1"/>
  <c r="H37" i="2" s="1"/>
  <c r="L9" i="5"/>
  <c r="L8" i="5"/>
  <c r="L7" i="5"/>
  <c r="L6" i="5"/>
  <c r="L17" i="5"/>
  <c r="L16" i="5"/>
  <c r="C39" i="2"/>
  <c r="F39" i="2" s="1"/>
  <c r="G39" i="2" s="1"/>
  <c r="H39" i="2" s="1"/>
  <c r="C38" i="2"/>
  <c r="F38" i="2" s="1"/>
  <c r="G38" i="2" s="1"/>
  <c r="H38" i="2" s="1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<sst xmlns="http://schemas.openxmlformats.org/spreadsheetml/2006/main" count="65" uniqueCount="47">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</sst>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opLeftCell="B2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0.47407407407407409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8.8888888888888892E-2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0.63703703703703707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0.59259259259259256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0.67407407407407405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0.64444444444444449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0.68148148148148147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0.48888888888888887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0.54814814814814816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0.2814814814814815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0.61481481481481481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0.8666666666666667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0.75555555555555554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9.6296296296296297E-2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0.71111111111111114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0.50370370370370365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0.54814814814814816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0.6518518518518519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0.68148148148148147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0.82222222222222219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0.73333333333333328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0.53333333333333333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0.64444444444444449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0.6962962962962963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0.53333333333333333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0.45925925925925926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0.51111111111111107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0.46666666666666667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0.54814814814814816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0.61481481481481481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0.42222222222222222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0.66666666666666663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0.83703703703703702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0.51111111111111107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0.6962962962962963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0.31111111111111112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0.42222222222222222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0.55711500974658856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0.18323423086410043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0.57037037037037042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abSelected="1"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2"/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1.2330000000000001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2"/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0.79949999999999999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2"/>
      <c r="H4" s="52"/>
      <c r="I4" s="52"/>
      <c r="J4" s="52"/>
      <c r="K4" s="52"/>
      <c r="L4" s="34">
        <f t="shared" si="0"/>
        <v>1.1925000000000001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2"/>
      <c r="H5" s="52"/>
      <c r="I5" s="52"/>
      <c r="J5" s="52"/>
      <c r="K5" s="52"/>
      <c r="L5" s="34">
        <f t="shared" si="0"/>
        <v>0.87450000000000006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2"/>
      <c r="H6" s="52"/>
      <c r="I6" s="52"/>
      <c r="J6" s="52"/>
      <c r="K6" s="52"/>
      <c r="L6" s="34">
        <f t="shared" si="0"/>
        <v>1.0965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2"/>
      <c r="H7" s="52"/>
      <c r="I7" s="52"/>
      <c r="J7" s="52"/>
      <c r="K7" s="52"/>
      <c r="L7" s="34">
        <f t="shared" si="0"/>
        <v>0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2"/>
      <c r="H8" s="52"/>
      <c r="I8" s="52"/>
      <c r="J8" s="52"/>
      <c r="K8" s="52"/>
      <c r="L8" s="34">
        <f t="shared" si="0"/>
        <v>1.2855000000000001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2"/>
      <c r="H9" s="52"/>
      <c r="I9" s="52"/>
      <c r="J9" s="52"/>
      <c r="K9" s="52"/>
      <c r="L9" s="34">
        <f t="shared" si="0"/>
        <v>1.4490000000000001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2"/>
      <c r="H10" s="52"/>
      <c r="I10" s="52"/>
      <c r="J10" s="52"/>
      <c r="K10" s="52"/>
      <c r="L10" s="34">
        <f t="shared" si="0"/>
        <v>1.2420000000000002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18"/>
      <c r="H11" s="52"/>
      <c r="I11" s="52"/>
      <c r="J11" s="52"/>
      <c r="K11" s="52"/>
      <c r="L11" s="34">
        <f t="shared" si="0"/>
        <v>0.14699999999999999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2"/>
      <c r="H12" s="52"/>
      <c r="I12" s="52"/>
      <c r="J12" s="52"/>
      <c r="K12" s="52"/>
      <c r="L12" s="34">
        <f t="shared" si="0"/>
        <v>0.55199999999999994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2"/>
      <c r="H13" s="52"/>
      <c r="I13" s="52"/>
      <c r="J13" s="52"/>
      <c r="K13" s="52"/>
      <c r="L13" s="34">
        <f t="shared" si="0"/>
        <v>1.425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2"/>
      <c r="H14" s="52"/>
      <c r="I14" s="52"/>
      <c r="J14" s="52"/>
      <c r="K14" s="52"/>
      <c r="L14" s="34">
        <f t="shared" si="0"/>
        <v>1.23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2"/>
      <c r="H15" s="52"/>
      <c r="I15" s="52"/>
      <c r="J15" s="52"/>
      <c r="K15" s="52"/>
      <c r="L15" s="34">
        <f t="shared" si="0"/>
        <v>0.1065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2"/>
      <c r="H16" s="52"/>
      <c r="I16" s="52"/>
      <c r="J16" s="52"/>
      <c r="K16" s="52"/>
      <c r="L16" s="34">
        <f t="shared" si="0"/>
        <v>1.4159999999999999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2"/>
      <c r="H17" s="52"/>
      <c r="I17" s="52"/>
      <c r="J17" s="52"/>
      <c r="K17" s="52"/>
      <c r="L17" s="34">
        <f t="shared" si="0"/>
        <v>1.1819999999999999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2"/>
      <c r="H18" s="52"/>
      <c r="I18" s="52"/>
      <c r="J18" s="52"/>
      <c r="K18" s="52"/>
      <c r="L18" s="34">
        <f t="shared" si="0"/>
        <v>0.93599999999999994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2"/>
      <c r="H19" s="52"/>
      <c r="I19" s="52"/>
      <c r="J19" s="52"/>
      <c r="K19" s="52"/>
      <c r="L19" s="34">
        <f t="shared" si="0"/>
        <v>1.2959999999999998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2"/>
      <c r="H20" s="52"/>
      <c r="I20" s="52"/>
      <c r="J20" s="52"/>
      <c r="K20" s="52"/>
      <c r="L20" s="34">
        <f t="shared" si="0"/>
        <v>1.284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2"/>
      <c r="H21" s="52"/>
      <c r="I21" s="52"/>
      <c r="J21" s="52"/>
      <c r="K21" s="52"/>
      <c r="L21" s="34">
        <f t="shared" si="0"/>
        <v>0.55349999999999999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2"/>
      <c r="H22" s="52"/>
      <c r="I22" s="52"/>
      <c r="J22" s="52"/>
      <c r="K22" s="52"/>
      <c r="L22" s="34">
        <f t="shared" si="0"/>
        <v>1.38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2"/>
      <c r="H23" s="52"/>
      <c r="I23" s="52"/>
      <c r="J23" s="52"/>
      <c r="K23" s="52"/>
      <c r="L23" s="34">
        <f t="shared" si="0"/>
        <v>1.2194999999999998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2"/>
      <c r="H24" s="52"/>
      <c r="I24" s="52"/>
      <c r="J24" s="52"/>
      <c r="K24" s="52"/>
      <c r="L24" s="34">
        <f t="shared" si="0"/>
        <v>0.64049999999999996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2"/>
      <c r="H25" s="52"/>
      <c r="I25" s="52"/>
      <c r="J25" s="52"/>
      <c r="K25" s="52"/>
      <c r="L25" s="34">
        <f t="shared" si="0"/>
        <v>0.95399999999999996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2"/>
      <c r="H26" s="52"/>
      <c r="I26" s="52"/>
      <c r="J26" s="52"/>
      <c r="K26" s="52"/>
      <c r="L26" s="34">
        <f t="shared" si="0"/>
        <v>0.66750000000000009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2"/>
      <c r="H27" s="52"/>
      <c r="I27" s="52"/>
      <c r="J27" s="52"/>
      <c r="K27" s="52"/>
      <c r="L27" s="34">
        <f t="shared" si="0"/>
        <v>0.9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2"/>
      <c r="H28" s="52"/>
      <c r="I28" s="52"/>
      <c r="J28" s="52"/>
      <c r="K28" s="52"/>
      <c r="L28" s="34">
        <f t="shared" si="0"/>
        <v>0.53999999999999992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2"/>
      <c r="H29" s="52"/>
      <c r="I29" s="52"/>
      <c r="J29" s="52"/>
      <c r="K29" s="52"/>
      <c r="L29" s="34">
        <f t="shared" si="0"/>
        <v>0.69450000000000001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2"/>
      <c r="H30" s="52"/>
      <c r="I30" s="52"/>
      <c r="J30" s="52"/>
      <c r="K30" s="52"/>
      <c r="L30" s="34">
        <f t="shared" si="0"/>
        <v>0.99750000000000016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2"/>
      <c r="H31" s="52"/>
      <c r="I31" s="52"/>
      <c r="J31" s="52"/>
      <c r="K31" s="52"/>
      <c r="L31" s="34">
        <f t="shared" si="0"/>
        <v>1.2794999999999999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2"/>
      <c r="H32" s="52"/>
      <c r="I32" s="52"/>
      <c r="J32" s="52"/>
      <c r="K32" s="52"/>
      <c r="L32" s="34">
        <f t="shared" si="0"/>
        <v>1.206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2"/>
      <c r="H33" s="52"/>
      <c r="I33" s="52"/>
      <c r="J33" s="52"/>
      <c r="K33" s="52"/>
      <c r="L33" s="34">
        <f t="shared" si="0"/>
        <v>0.70499999999999985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2"/>
      <c r="H34" s="52"/>
      <c r="I34" s="52"/>
      <c r="J34" s="52"/>
      <c r="K34" s="52"/>
      <c r="L34" s="34">
        <f t="shared" si="0"/>
        <v>0.29699999999999999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2"/>
      <c r="H35" s="52"/>
      <c r="I35" s="52"/>
      <c r="J35" s="52"/>
      <c r="K35" s="52"/>
      <c r="L35" s="34">
        <f t="shared" si="0"/>
        <v>1.4055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2"/>
      <c r="H36" s="52"/>
      <c r="I36" s="52"/>
      <c r="J36" s="52"/>
      <c r="K36" s="52"/>
      <c r="L36" s="34">
        <f t="shared" si="0"/>
        <v>0.92849999999999999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2"/>
      <c r="H37" s="52"/>
      <c r="I37" s="52"/>
      <c r="J37" s="52"/>
      <c r="K37" s="52"/>
      <c r="L37" s="34">
        <f t="shared" si="0"/>
        <v>0.63749999999999996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2"/>
      <c r="H38" s="52"/>
      <c r="I38" s="52"/>
      <c r="J38" s="52"/>
      <c r="K38" s="52"/>
      <c r="L38" s="34">
        <f t="shared" si="0"/>
        <v>0.34499999999999997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2"/>
      <c r="H39" s="52"/>
      <c r="I39" s="52"/>
      <c r="J39" s="52"/>
      <c r="K39" s="52"/>
      <c r="L39" s="34">
        <f t="shared" si="0"/>
        <v>0.86999999999999988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0.92021052631578937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0.40244339255419093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0.94499999999999995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/>
      <c r="C2" s="18"/>
      <c r="D2" s="19"/>
      <c r="F2" s="19"/>
      <c r="G2" s="19"/>
    </row>
    <row r="3" spans="1:13" ht="29" customHeight="1" x14ac:dyDescent="0.15">
      <c r="A3" s="56">
        <v>54695</v>
      </c>
      <c r="B3" s="43"/>
      <c r="C3" s="18"/>
      <c r="D3" s="19"/>
      <c r="F3" s="19"/>
      <c r="G3" s="19"/>
    </row>
    <row r="4" spans="1:13" ht="29" customHeight="1" x14ac:dyDescent="0.15">
      <c r="A4" s="56">
        <v>54699</v>
      </c>
      <c r="B4" s="43"/>
      <c r="C4" s="18"/>
      <c r="D4" s="19"/>
      <c r="F4" s="19"/>
      <c r="G4" s="19"/>
    </row>
    <row r="5" spans="1:13" ht="29" customHeight="1" x14ac:dyDescent="0.15">
      <c r="A5" s="56">
        <v>56054</v>
      </c>
      <c r="B5" s="43"/>
      <c r="C5" s="18"/>
      <c r="D5" s="19"/>
      <c r="F5" s="19"/>
      <c r="G5" s="19"/>
    </row>
    <row r="6" spans="1:13" ht="29" customHeight="1" x14ac:dyDescent="0.15">
      <c r="A6" s="56">
        <v>56196</v>
      </c>
      <c r="B6" s="43"/>
      <c r="C6" s="18"/>
      <c r="D6" s="19"/>
      <c r="F6" s="19"/>
      <c r="G6" s="19"/>
    </row>
    <row r="7" spans="1:13" ht="29" customHeight="1" x14ac:dyDescent="0.15">
      <c r="A7" s="56">
        <v>58426</v>
      </c>
      <c r="B7" s="43"/>
      <c r="C7" s="18"/>
      <c r="D7" s="19"/>
      <c r="F7" s="19"/>
      <c r="G7" s="19"/>
    </row>
    <row r="8" spans="1:13" ht="29" customHeight="1" x14ac:dyDescent="0.15">
      <c r="A8" s="56">
        <v>63795</v>
      </c>
      <c r="B8" s="43"/>
      <c r="C8" s="18"/>
      <c r="D8" s="19"/>
      <c r="F8" s="19"/>
      <c r="G8" s="19"/>
    </row>
    <row r="9" spans="1:13" ht="29" customHeight="1" x14ac:dyDescent="0.15">
      <c r="A9" s="56">
        <v>66015</v>
      </c>
      <c r="B9" s="43"/>
      <c r="C9" s="18"/>
      <c r="D9" s="19"/>
      <c r="F9" s="19"/>
      <c r="G9" s="19"/>
    </row>
    <row r="10" spans="1:13" ht="29" customHeight="1" x14ac:dyDescent="0.15">
      <c r="A10" s="56">
        <v>67210</v>
      </c>
      <c r="B10" s="43"/>
      <c r="C10" s="18"/>
      <c r="D10" s="19"/>
      <c r="F10" s="19"/>
      <c r="G10" s="19"/>
    </row>
    <row r="11" spans="1:13" ht="29" customHeight="1" x14ac:dyDescent="0.15">
      <c r="A11" s="56">
        <v>68473</v>
      </c>
      <c r="B11" s="43"/>
      <c r="C11" s="18"/>
      <c r="D11" s="19"/>
      <c r="F11" s="19"/>
      <c r="G11" s="19"/>
    </row>
    <row r="12" spans="1:13" ht="29" customHeight="1" x14ac:dyDescent="0.15">
      <c r="A12" s="56">
        <v>69408</v>
      </c>
      <c r="B12" s="43"/>
      <c r="C12" s="18"/>
      <c r="D12" s="19"/>
      <c r="F12" s="19"/>
      <c r="G12" s="19"/>
    </row>
    <row r="13" spans="1:13" ht="29" customHeight="1" x14ac:dyDescent="0.15">
      <c r="A13" s="56">
        <v>69764</v>
      </c>
      <c r="B13" s="43"/>
      <c r="C13" s="18"/>
      <c r="D13" s="19"/>
      <c r="F13" s="19"/>
      <c r="G13" s="19"/>
    </row>
    <row r="14" spans="1:13" ht="29" customHeight="1" x14ac:dyDescent="0.15">
      <c r="A14" s="56">
        <v>69810</v>
      </c>
      <c r="B14" s="43"/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/>
      <c r="C16" s="18"/>
      <c r="D16" s="19"/>
      <c r="F16" s="19"/>
      <c r="G16" s="19"/>
    </row>
    <row r="17" spans="1:7" ht="29" customHeight="1" x14ac:dyDescent="0.15">
      <c r="A17" s="56">
        <v>70050</v>
      </c>
      <c r="B17" s="43"/>
      <c r="C17" s="18"/>
      <c r="D17" s="19"/>
      <c r="F17" s="19"/>
      <c r="G17" s="19"/>
    </row>
    <row r="18" spans="1:7" ht="29" customHeight="1" x14ac:dyDescent="0.15">
      <c r="A18" s="56">
        <v>70065</v>
      </c>
      <c r="B18" s="43"/>
      <c r="C18" s="18"/>
      <c r="D18" s="19"/>
    </row>
    <row r="19" spans="1:7" ht="29" customHeight="1" x14ac:dyDescent="0.15">
      <c r="A19" s="56">
        <v>70173</v>
      </c>
      <c r="B19" s="43"/>
      <c r="C19" s="18"/>
      <c r="D19" s="19"/>
    </row>
    <row r="20" spans="1:7" ht="29" customHeight="1" x14ac:dyDescent="0.15">
      <c r="A20" s="56">
        <v>70179</v>
      </c>
      <c r="B20" s="43"/>
      <c r="C20" s="18"/>
      <c r="D20" s="19"/>
    </row>
    <row r="21" spans="1:7" ht="29" customHeight="1" x14ac:dyDescent="0.15">
      <c r="A21" s="56">
        <v>70267</v>
      </c>
      <c r="B21" s="43"/>
      <c r="C21" s="18"/>
      <c r="D21" s="19"/>
    </row>
    <row r="22" spans="1:7" ht="29" customHeight="1" x14ac:dyDescent="0.15">
      <c r="A22" s="56">
        <v>70299</v>
      </c>
      <c r="B22" s="43"/>
      <c r="C22" s="18"/>
      <c r="D22" s="19"/>
    </row>
    <row r="23" spans="1:7" ht="29" customHeight="1" x14ac:dyDescent="0.15">
      <c r="A23" s="56">
        <v>70339</v>
      </c>
      <c r="B23" s="43"/>
      <c r="C23" s="18"/>
      <c r="D23" s="19"/>
    </row>
    <row r="24" spans="1:7" ht="29" customHeight="1" x14ac:dyDescent="0.15">
      <c r="A24" s="56">
        <v>70503</v>
      </c>
      <c r="B24" s="43"/>
      <c r="C24" s="18"/>
      <c r="D24" s="19"/>
    </row>
    <row r="25" spans="1:7" ht="29" customHeight="1" x14ac:dyDescent="0.15">
      <c r="A25" s="56">
        <v>70556</v>
      </c>
      <c r="B25" s="43"/>
      <c r="C25" s="18"/>
      <c r="D25" s="19"/>
    </row>
    <row r="26" spans="1:7" ht="29" customHeight="1" x14ac:dyDescent="0.15">
      <c r="A26" s="56">
        <v>70632</v>
      </c>
      <c r="B26" s="43"/>
      <c r="C26" s="18"/>
      <c r="D26" s="19"/>
    </row>
    <row r="27" spans="1:7" ht="29" customHeight="1" x14ac:dyDescent="0.15">
      <c r="A27" s="56">
        <v>70734</v>
      </c>
      <c r="B27" s="43"/>
      <c r="C27" s="18"/>
      <c r="D27" s="19"/>
    </row>
    <row r="28" spans="1:7" ht="29" customHeight="1" x14ac:dyDescent="0.15">
      <c r="A28" s="56">
        <v>70896</v>
      </c>
      <c r="B28" s="43"/>
      <c r="C28" s="18"/>
      <c r="D28" s="19"/>
    </row>
    <row r="29" spans="1:7" ht="29" customHeight="1" x14ac:dyDescent="0.15">
      <c r="A29" s="56">
        <v>71032</v>
      </c>
      <c r="B29" s="43"/>
      <c r="C29" s="18"/>
      <c r="D29" s="19"/>
    </row>
    <row r="30" spans="1:7" ht="29" customHeight="1" x14ac:dyDescent="0.15">
      <c r="A30" s="56">
        <v>71099</v>
      </c>
      <c r="B30" s="43"/>
      <c r="C30" s="18"/>
      <c r="D30" s="19"/>
    </row>
    <row r="31" spans="1:7" ht="29" customHeight="1" x14ac:dyDescent="0.15">
      <c r="A31" s="56">
        <v>71304</v>
      </c>
      <c r="B31" s="43"/>
      <c r="C31" s="18"/>
      <c r="D31" s="19"/>
    </row>
    <row r="32" spans="1:7" ht="29" customHeight="1" x14ac:dyDescent="0.15">
      <c r="A32" s="56">
        <v>71308</v>
      </c>
      <c r="B32" s="43"/>
      <c r="C32" s="18"/>
      <c r="D32" s="19"/>
    </row>
    <row r="33" spans="1:25" ht="29" customHeight="1" x14ac:dyDescent="0.15">
      <c r="A33" s="56">
        <v>71312</v>
      </c>
      <c r="B33" s="43"/>
      <c r="C33" s="18"/>
      <c r="D33" s="19"/>
    </row>
    <row r="34" spans="1:25" ht="29" customHeight="1" x14ac:dyDescent="0.15">
      <c r="A34" s="56">
        <v>71340</v>
      </c>
      <c r="B34" s="43"/>
      <c r="C34" s="18"/>
      <c r="D34" s="19"/>
    </row>
    <row r="35" spans="1:25" ht="29" customHeight="1" x14ac:dyDescent="0.15">
      <c r="A35" s="56">
        <v>71428</v>
      </c>
      <c r="B35" s="43"/>
      <c r="C35" s="18"/>
      <c r="D35" s="19"/>
    </row>
    <row r="36" spans="1:25" ht="29" customHeight="1" x14ac:dyDescent="0.15">
      <c r="A36" s="56">
        <v>71431</v>
      </c>
      <c r="B36" s="43"/>
      <c r="C36" s="18"/>
      <c r="D36" s="19"/>
    </row>
    <row r="37" spans="1:25" ht="29" customHeight="1" x14ac:dyDescent="0.15">
      <c r="A37" s="56">
        <v>71474</v>
      </c>
      <c r="B37" s="43"/>
      <c r="C37" s="18"/>
      <c r="D37" s="19"/>
    </row>
    <row r="38" spans="1:25" ht="29" customHeight="1" x14ac:dyDescent="0.15">
      <c r="A38" s="56">
        <v>71553</v>
      </c>
      <c r="B38" s="43"/>
      <c r="C38" s="18"/>
      <c r="D38" s="19"/>
    </row>
    <row r="39" spans="1:25" ht="29" customHeight="1" x14ac:dyDescent="0.15">
      <c r="A39" s="56">
        <v>71671</v>
      </c>
      <c r="B39" s="43"/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F2" sqref="F2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0.47407407407407409</v>
      </c>
      <c r="C2" s="50">
        <f>Homework!L2</f>
        <v>1.2330000000000001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1.7070740740740742</v>
      </c>
      <c r="G2" s="34">
        <f>0.5*INT(F2/0.5)+INT( ((F2-INT(F2/0.5)*0.5)/0.25))*0.5</f>
        <v>1.5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8.8888888888888892E-2</v>
      </c>
      <c r="C3" s="50">
        <f>Homework!L3</f>
        <v>0.79949999999999999</v>
      </c>
      <c r="D3" s="43">
        <f>Exams!B3</f>
        <v>0</v>
      </c>
      <c r="E3" s="44">
        <f>Exams!C3</f>
        <v>0</v>
      </c>
      <c r="F3" s="34">
        <f t="shared" si="0"/>
        <v>0.88838888888888889</v>
      </c>
      <c r="G3" s="34">
        <f t="shared" ref="G3:G19" si="1">0.5*INT(F3/0.5)+INT( ((F3-INT(F3/0.5)*0.5)/0.25))*0.5</f>
        <v>1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0.63703703703703707</v>
      </c>
      <c r="C4" s="50">
        <f>Homework!L4</f>
        <v>1.1925000000000001</v>
      </c>
      <c r="D4" s="43">
        <f>Exams!B4</f>
        <v>0</v>
      </c>
      <c r="E4" s="44">
        <f>Exams!C4</f>
        <v>0</v>
      </c>
      <c r="F4" s="34">
        <f t="shared" si="0"/>
        <v>1.8295370370370372</v>
      </c>
      <c r="G4" s="34">
        <f t="shared" si="1"/>
        <v>2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0.59259259259259256</v>
      </c>
      <c r="C5" s="50">
        <f>Homework!L5</f>
        <v>0.87450000000000006</v>
      </c>
      <c r="D5" s="43">
        <f>Exams!B5</f>
        <v>0</v>
      </c>
      <c r="E5" s="44">
        <f>Exams!C5</f>
        <v>0</v>
      </c>
      <c r="F5" s="34">
        <f t="shared" si="0"/>
        <v>1.4670925925925926</v>
      </c>
      <c r="G5" s="34">
        <f t="shared" si="1"/>
        <v>1.5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0.67407407407407405</v>
      </c>
      <c r="C6" s="50">
        <f>Homework!L6</f>
        <v>1.0965</v>
      </c>
      <c r="D6" s="43">
        <f>Exams!B6</f>
        <v>0</v>
      </c>
      <c r="E6" s="44">
        <f>Exams!C6</f>
        <v>0</v>
      </c>
      <c r="F6" s="34">
        <f t="shared" si="0"/>
        <v>1.7705740740740741</v>
      </c>
      <c r="G6" s="34">
        <f t="shared" si="1"/>
        <v>2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0.64444444444444449</v>
      </c>
      <c r="C7" s="50">
        <f>Homework!L7</f>
        <v>0</v>
      </c>
      <c r="D7" s="43">
        <f>Exams!B7</f>
        <v>0</v>
      </c>
      <c r="E7" s="44">
        <f>Exams!C7</f>
        <v>0</v>
      </c>
      <c r="F7" s="34">
        <f t="shared" si="0"/>
        <v>0.64444444444444449</v>
      </c>
      <c r="G7" s="34">
        <f t="shared" si="1"/>
        <v>0.5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0.68148148148148147</v>
      </c>
      <c r="C8" s="50">
        <f>Homework!L8</f>
        <v>1.2855000000000001</v>
      </c>
      <c r="D8" s="43">
        <f>Exams!B8</f>
        <v>0</v>
      </c>
      <c r="E8" s="44">
        <f>Exams!C8</f>
        <v>0</v>
      </c>
      <c r="F8" s="34">
        <f t="shared" si="0"/>
        <v>1.9669814814814814</v>
      </c>
      <c r="G8" s="34">
        <f t="shared" si="1"/>
        <v>2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0.48888888888888887</v>
      </c>
      <c r="C9" s="50">
        <f>Homework!L9</f>
        <v>1.4490000000000001</v>
      </c>
      <c r="D9" s="43">
        <f>Exams!B9</f>
        <v>0</v>
      </c>
      <c r="E9" s="44">
        <f>Exams!C9</f>
        <v>0</v>
      </c>
      <c r="F9" s="34">
        <f t="shared" si="0"/>
        <v>1.937888888888889</v>
      </c>
      <c r="G9" s="34">
        <f t="shared" si="1"/>
        <v>2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0.54814814814814816</v>
      </c>
      <c r="C10" s="50">
        <f>Homework!L10</f>
        <v>1.2420000000000002</v>
      </c>
      <c r="D10" s="43">
        <f>Exams!B10</f>
        <v>0</v>
      </c>
      <c r="E10" s="44">
        <f>Exams!C10</f>
        <v>0</v>
      </c>
      <c r="F10" s="34">
        <f t="shared" si="0"/>
        <v>1.7901481481481483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0.2814814814814815</v>
      </c>
      <c r="C11" s="50">
        <f>Homework!L11</f>
        <v>0.14699999999999999</v>
      </c>
      <c r="D11" s="43">
        <f>Exams!B11</f>
        <v>0</v>
      </c>
      <c r="E11" s="44">
        <f>Exams!C11</f>
        <v>0</v>
      </c>
      <c r="F11" s="34">
        <f t="shared" si="0"/>
        <v>0.42848148148148146</v>
      </c>
      <c r="G11" s="34">
        <f t="shared" si="1"/>
        <v>0.5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0.61481481481481481</v>
      </c>
      <c r="C12" s="50">
        <f>Homework!L12</f>
        <v>0.55199999999999994</v>
      </c>
      <c r="D12" s="43">
        <f>Exams!B12</f>
        <v>0</v>
      </c>
      <c r="E12" s="44">
        <f>Exams!C12</f>
        <v>0</v>
      </c>
      <c r="F12" s="34">
        <f t="shared" si="0"/>
        <v>1.1668148148148147</v>
      </c>
      <c r="G12" s="34">
        <f t="shared" si="1"/>
        <v>1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0.8666666666666667</v>
      </c>
      <c r="C13" s="50">
        <f>Homework!L13</f>
        <v>1.425</v>
      </c>
      <c r="D13" s="43">
        <f>Exams!B13</f>
        <v>0</v>
      </c>
      <c r="E13" s="44">
        <f>Exams!C13</f>
        <v>0</v>
      </c>
      <c r="F13" s="34">
        <f t="shared" si="0"/>
        <v>2.291666666666667</v>
      </c>
      <c r="G13" s="34">
        <f t="shared" si="1"/>
        <v>2.5</v>
      </c>
      <c r="H13" s="51">
        <f t="shared" si="2"/>
        <v>0</v>
      </c>
    </row>
    <row r="14" spans="1:9" ht="29" customHeight="1" x14ac:dyDescent="0.15">
      <c r="A14" s="25">
        <v>69810</v>
      </c>
      <c r="B14" s="34">
        <f>Quiz!W14</f>
        <v>0.75555555555555554</v>
      </c>
      <c r="C14" s="50">
        <f>Homework!L14</f>
        <v>1.23</v>
      </c>
      <c r="D14" s="43">
        <f>Exams!B14</f>
        <v>0</v>
      </c>
      <c r="E14" s="44">
        <f>Exams!C14</f>
        <v>0</v>
      </c>
      <c r="F14" s="34">
        <f t="shared" si="0"/>
        <v>1.9855555555555555</v>
      </c>
      <c r="G14" s="34">
        <f t="shared" si="1"/>
        <v>2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9.6296296296296297E-2</v>
      </c>
      <c r="C15" s="50">
        <f>Homework!L15</f>
        <v>0.1065</v>
      </c>
      <c r="D15" s="43">
        <f>Exams!B15</f>
        <v>0</v>
      </c>
      <c r="E15" s="44">
        <f>Exams!C15</f>
        <v>0</v>
      </c>
      <c r="F15" s="34">
        <f t="shared" si="0"/>
        <v>0.20279629629629631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0.71111111111111114</v>
      </c>
      <c r="C16" s="50">
        <f>Homework!L16</f>
        <v>1.4159999999999999</v>
      </c>
      <c r="D16" s="43">
        <f>Exams!B16</f>
        <v>0</v>
      </c>
      <c r="E16" s="44">
        <f>Exams!C16</f>
        <v>0</v>
      </c>
      <c r="F16" s="34">
        <f t="shared" si="0"/>
        <v>2.1271111111111112</v>
      </c>
      <c r="G16" s="34">
        <f t="shared" si="1"/>
        <v>2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0.50370370370370365</v>
      </c>
      <c r="C17" s="50">
        <f>Homework!L17</f>
        <v>1.1819999999999999</v>
      </c>
      <c r="D17" s="43">
        <f>Exams!B17</f>
        <v>0</v>
      </c>
      <c r="E17" s="44">
        <f>Exams!C17</f>
        <v>0</v>
      </c>
      <c r="F17" s="34">
        <f t="shared" si="0"/>
        <v>1.6857037037037035</v>
      </c>
      <c r="G17" s="34">
        <f t="shared" si="1"/>
        <v>1.5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0.54814814814814816</v>
      </c>
      <c r="C18" s="50">
        <f>Homework!L18</f>
        <v>0.93599999999999994</v>
      </c>
      <c r="D18" s="43">
        <f>Exams!B18</f>
        <v>0</v>
      </c>
      <c r="E18" s="44">
        <f>Exams!C18</f>
        <v>0</v>
      </c>
      <c r="F18" s="34">
        <f>$B18+$C18+($D18/100)*3+($E18/$E$41)*4.5</f>
        <v>1.4841481481481482</v>
      </c>
      <c r="G18" s="34">
        <f t="shared" si="1"/>
        <v>1.5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0.6518518518518519</v>
      </c>
      <c r="C19" s="50">
        <f>Homework!L19</f>
        <v>1.2959999999999998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1.9478518518518517</v>
      </c>
      <c r="G19" s="34">
        <f t="shared" si="1"/>
        <v>2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0.68148148148148147</v>
      </c>
      <c r="C20" s="50">
        <f>Homework!L20</f>
        <v>1.284</v>
      </c>
      <c r="D20" s="43">
        <f>Exams!B20</f>
        <v>0</v>
      </c>
      <c r="E20" s="44">
        <f>Exams!C20</f>
        <v>0</v>
      </c>
      <c r="F20" s="34">
        <f t="shared" si="3"/>
        <v>1.9654814814814814</v>
      </c>
      <c r="G20" s="34">
        <f t="shared" ref="G20:G25" si="4">0.5*INT(F20/0.5)+INT( ((F20-INT(F20/0.5)*0.5)/0.25))*0.5</f>
        <v>2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</v>
      </c>
      <c r="C21" s="50">
        <f>Homework!L21</f>
        <v>0.55349999999999999</v>
      </c>
      <c r="D21" s="43">
        <f>Exams!B21</f>
        <v>0</v>
      </c>
      <c r="E21" s="44">
        <f>Exams!C21</f>
        <v>0</v>
      </c>
      <c r="F21" s="34">
        <f t="shared" si="3"/>
        <v>0.75350000000000006</v>
      </c>
      <c r="G21" s="34">
        <f t="shared" si="4"/>
        <v>1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0.82222222222222219</v>
      </c>
      <c r="C22" s="50">
        <f>Homework!L22</f>
        <v>1.38</v>
      </c>
      <c r="D22" s="43">
        <f>Exams!B22</f>
        <v>0</v>
      </c>
      <c r="E22" s="44">
        <f>Exams!C22</f>
        <v>0</v>
      </c>
      <c r="F22" s="34">
        <f t="shared" si="3"/>
        <v>2.2022222222222219</v>
      </c>
      <c r="G22" s="34">
        <f t="shared" si="4"/>
        <v>2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0.73333333333333328</v>
      </c>
      <c r="C23" s="50">
        <f>Homework!L23</f>
        <v>1.2194999999999998</v>
      </c>
      <c r="D23" s="43">
        <f>Exams!B23</f>
        <v>0</v>
      </c>
      <c r="E23" s="44">
        <f>Exams!C23</f>
        <v>0</v>
      </c>
      <c r="F23" s="34">
        <f t="shared" si="3"/>
        <v>1.952833333333333</v>
      </c>
      <c r="G23" s="34">
        <f t="shared" si="4"/>
        <v>2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0.53333333333333333</v>
      </c>
      <c r="C24" s="50">
        <f>Homework!L24</f>
        <v>0.64049999999999996</v>
      </c>
      <c r="D24" s="43">
        <f>Exams!B24</f>
        <v>0</v>
      </c>
      <c r="E24" s="44">
        <f>Exams!C24</f>
        <v>0</v>
      </c>
      <c r="F24" s="34">
        <f t="shared" si="3"/>
        <v>1.1738333333333333</v>
      </c>
      <c r="G24" s="34">
        <f t="shared" si="4"/>
        <v>1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0.64444444444444449</v>
      </c>
      <c r="C25" s="50">
        <f>Homework!L25</f>
        <v>0.95399999999999996</v>
      </c>
      <c r="D25" s="43">
        <f>Exams!B25</f>
        <v>0</v>
      </c>
      <c r="E25" s="44">
        <f>Exams!C25</f>
        <v>0</v>
      </c>
      <c r="F25" s="34">
        <f t="shared" si="3"/>
        <v>1.5984444444444446</v>
      </c>
      <c r="G25" s="34">
        <f t="shared" si="4"/>
        <v>1.5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0.6962962962962963</v>
      </c>
      <c r="C26" s="50">
        <f>Homework!L26</f>
        <v>0.66750000000000009</v>
      </c>
      <c r="D26" s="43">
        <f>Exams!B26</f>
        <v>0</v>
      </c>
      <c r="E26" s="44">
        <f>Exams!C26</f>
        <v>0</v>
      </c>
      <c r="F26" s="34">
        <f t="shared" si="3"/>
        <v>1.3637962962962964</v>
      </c>
      <c r="G26" s="34">
        <f t="shared" ref="G26:G39" si="6">0.5*INT(F26/0.5)+INT( ((F26-INT(F26/0.5)*0.5)/0.25))*0.5</f>
        <v>1.5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0.53333333333333333</v>
      </c>
      <c r="C27" s="50">
        <f>Homework!L27</f>
        <v>0.9</v>
      </c>
      <c r="D27" s="43">
        <f>Exams!B27</f>
        <v>0</v>
      </c>
      <c r="E27" s="44">
        <f>Exams!C27</f>
        <v>0</v>
      </c>
      <c r="F27" s="34">
        <f t="shared" si="3"/>
        <v>1.4333333333333333</v>
      </c>
      <c r="G27" s="34">
        <f t="shared" si="6"/>
        <v>1.5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0.45925925925925926</v>
      </c>
      <c r="C28" s="50">
        <f>Homework!L28</f>
        <v>0.53999999999999992</v>
      </c>
      <c r="D28" s="43">
        <f>Exams!B28</f>
        <v>0</v>
      </c>
      <c r="E28" s="44">
        <f>Exams!C28</f>
        <v>0</v>
      </c>
      <c r="F28" s="34">
        <f t="shared" si="3"/>
        <v>0.99925925925925918</v>
      </c>
      <c r="G28" s="34">
        <f t="shared" si="6"/>
        <v>1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0.51111111111111107</v>
      </c>
      <c r="C29" s="50">
        <f>Homework!L29</f>
        <v>0.69450000000000001</v>
      </c>
      <c r="D29" s="43">
        <f>Exams!B29</f>
        <v>0</v>
      </c>
      <c r="E29" s="44">
        <f>Exams!C29</f>
        <v>0</v>
      </c>
      <c r="F29" s="34">
        <f t="shared" si="3"/>
        <v>1.2056111111111112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0.46666666666666667</v>
      </c>
      <c r="C30" s="50">
        <f>Homework!L30</f>
        <v>0.99750000000000016</v>
      </c>
      <c r="D30" s="43">
        <f>Exams!B30</f>
        <v>0</v>
      </c>
      <c r="E30" s="44">
        <f>Exams!C30</f>
        <v>0</v>
      </c>
      <c r="F30" s="34">
        <f t="shared" si="3"/>
        <v>1.4641666666666668</v>
      </c>
      <c r="G30" s="34">
        <f t="shared" si="6"/>
        <v>1.5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0.54814814814814816</v>
      </c>
      <c r="C31" s="50">
        <f>Homework!L31</f>
        <v>1.2794999999999999</v>
      </c>
      <c r="D31" s="43">
        <f>Exams!B31</f>
        <v>0</v>
      </c>
      <c r="E31" s="44">
        <f>Exams!C31</f>
        <v>0</v>
      </c>
      <c r="F31" s="34">
        <f t="shared" si="3"/>
        <v>1.8276481481481479</v>
      </c>
      <c r="G31" s="34">
        <f t="shared" si="6"/>
        <v>2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0.61481481481481481</v>
      </c>
      <c r="C32" s="50">
        <f>Homework!L32</f>
        <v>1.206</v>
      </c>
      <c r="D32" s="43">
        <f>Exams!B32</f>
        <v>0</v>
      </c>
      <c r="E32" s="44">
        <f>Exams!C32</f>
        <v>0</v>
      </c>
      <c r="F32" s="34">
        <f t="shared" si="3"/>
        <v>1.8208148148148147</v>
      </c>
      <c r="G32" s="34">
        <f t="shared" si="6"/>
        <v>2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0.42222222222222222</v>
      </c>
      <c r="C33" s="50">
        <f>Homework!L33</f>
        <v>0.70499999999999985</v>
      </c>
      <c r="D33" s="43">
        <f>Exams!B33</f>
        <v>0</v>
      </c>
      <c r="E33" s="44">
        <f>Exams!C33</f>
        <v>0</v>
      </c>
      <c r="F33" s="34">
        <f t="shared" si="3"/>
        <v>1.1272222222222221</v>
      </c>
      <c r="G33" s="34">
        <f t="shared" si="6"/>
        <v>1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0.66666666666666663</v>
      </c>
      <c r="C34" s="50">
        <f>Homework!L34</f>
        <v>0.29699999999999999</v>
      </c>
      <c r="D34" s="43">
        <f>Exams!B34</f>
        <v>0</v>
      </c>
      <c r="E34" s="44">
        <f>Exams!C34</f>
        <v>0</v>
      </c>
      <c r="F34" s="34">
        <f t="shared" si="3"/>
        <v>0.96366666666666667</v>
      </c>
      <c r="G34" s="34">
        <f t="shared" si="6"/>
        <v>1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0.83703703703703702</v>
      </c>
      <c r="C35" s="50">
        <f>Homework!L35</f>
        <v>1.4055</v>
      </c>
      <c r="D35" s="43">
        <f>Exams!B35</f>
        <v>0</v>
      </c>
      <c r="E35" s="44">
        <f>Exams!C35</f>
        <v>0</v>
      </c>
      <c r="F35" s="34">
        <f t="shared" si="3"/>
        <v>2.242537037037037</v>
      </c>
      <c r="G35" s="34">
        <f t="shared" si="6"/>
        <v>2</v>
      </c>
      <c r="H35" s="51">
        <f t="shared" si="8"/>
        <v>0</v>
      </c>
    </row>
    <row r="36" spans="1:8" ht="29" customHeight="1" x14ac:dyDescent="0.15">
      <c r="A36" s="25">
        <v>71431</v>
      </c>
      <c r="B36" s="34">
        <f>Quiz!W36</f>
        <v>0.51111111111111107</v>
      </c>
      <c r="C36" s="50">
        <f>Homework!L36</f>
        <v>0.92849999999999999</v>
      </c>
      <c r="D36" s="43">
        <f>Exams!B36</f>
        <v>0</v>
      </c>
      <c r="E36" s="44">
        <f>Exams!C36</f>
        <v>0</v>
      </c>
      <c r="F36" s="34">
        <f t="shared" si="3"/>
        <v>1.4396111111111112</v>
      </c>
      <c r="G36" s="34">
        <f t="shared" si="6"/>
        <v>1.5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0.6962962962962963</v>
      </c>
      <c r="C37" s="50">
        <f>Homework!L37</f>
        <v>0.63749999999999996</v>
      </c>
      <c r="D37" s="43">
        <f>Exams!B37</f>
        <v>0</v>
      </c>
      <c r="E37" s="44">
        <f>Exams!C37</f>
        <v>0</v>
      </c>
      <c r="F37" s="34">
        <f t="shared" si="3"/>
        <v>1.3337962962962964</v>
      </c>
      <c r="G37" s="34">
        <f t="shared" si="6"/>
        <v>1.5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0.31111111111111112</v>
      </c>
      <c r="C38" s="50">
        <f>Homework!L38</f>
        <v>0.34499999999999997</v>
      </c>
      <c r="D38" s="43">
        <f>Exams!B38</f>
        <v>0</v>
      </c>
      <c r="E38" s="44">
        <f>Exams!C38</f>
        <v>0</v>
      </c>
      <c r="F38" s="34">
        <f t="shared" si="3"/>
        <v>0.65611111111111109</v>
      </c>
      <c r="G38" s="34">
        <f t="shared" si="6"/>
        <v>0.5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0.42222222222222222</v>
      </c>
      <c r="C39" s="50">
        <f>Homework!L39</f>
        <v>0.86999999999999988</v>
      </c>
      <c r="D39" s="43">
        <f>Exams!B39</f>
        <v>0</v>
      </c>
      <c r="E39" s="44">
        <f>Exams!C39</f>
        <v>0</v>
      </c>
      <c r="F39" s="34">
        <f t="shared" si="3"/>
        <v>1.2922222222222222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100</v>
      </c>
      <c r="E41" s="40">
        <v>100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0.55711500974658856</v>
      </c>
      <c r="C42" s="30">
        <f t="shared" ref="C42:H42" si="9">AVERAGE(C$2:C$39)</f>
        <v>0.92021052631578937</v>
      </c>
      <c r="D42" s="30">
        <f t="shared" si="9"/>
        <v>0</v>
      </c>
      <c r="E42" s="30">
        <f t="shared" si="9"/>
        <v>0</v>
      </c>
      <c r="F42" s="30">
        <f t="shared" si="9"/>
        <v>1.4773255360623783</v>
      </c>
      <c r="G42" s="30">
        <f t="shared" si="9"/>
        <v>1.486842105263158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0.18323423086410043</v>
      </c>
      <c r="C43" s="30">
        <f t="shared" ref="C43:H43" si="10">STDEV(C$2:C$39)</f>
        <v>0.40244339255419093</v>
      </c>
      <c r="D43" s="30">
        <f t="shared" si="10"/>
        <v>0</v>
      </c>
      <c r="E43" s="30">
        <f t="shared" si="10"/>
        <v>0</v>
      </c>
      <c r="F43" s="30">
        <f t="shared" si="10"/>
        <v>0.52412017742067785</v>
      </c>
      <c r="G43" s="30">
        <f t="shared" si="10"/>
        <v>0.56337355118893517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0.57037037037037042</v>
      </c>
      <c r="C44" s="30">
        <f t="shared" ref="C44:H44" si="11">MEDIAN(C$2:C$39)</f>
        <v>0.94499999999999995</v>
      </c>
      <c r="D44" s="30">
        <f t="shared" si="11"/>
        <v>0</v>
      </c>
      <c r="E44" s="30">
        <f t="shared" si="11"/>
        <v>0</v>
      </c>
      <c r="F44" s="30">
        <f t="shared" si="11"/>
        <v>1.4756203703703705</v>
      </c>
      <c r="G44" s="30">
        <f t="shared" si="11"/>
        <v>1.5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2024-10-23T02:32:48Z</dcterms:modified>
</cp:coreProperties>
</file>