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025A4818-94A8-CC42-91A2-8B02B61EE6FC}" xr6:coauthVersionLast="47" xr6:coauthVersionMax="47" xr10:uidLastSave="{00000000-0000-0000-0000-000000000000}"/>
  <bookViews>
    <workbookView xWindow="112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<sst xmlns="http://schemas.openxmlformats.org/spreadsheetml/2006/main" count="80" uniqueCount="50">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</sst>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C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45"/>
      <c r="P2" s="45"/>
      <c r="Q2" s="45"/>
      <c r="R2" s="45"/>
      <c r="S2" s="45"/>
      <c r="T2" s="45"/>
      <c r="U2" s="45"/>
      <c r="V2" s="35">
        <f>$V$35 * ( (SUM(B2:U2))/((SUM($B$39:$U$39))*$B$35) )</f>
        <v>0.36923076923076925</v>
      </c>
      <c r="W2"/>
    </row>
    <row r="3" spans="1:23" ht="29" customHeight="1" x14ac:dyDescent="0.15">
      <c r="A3" s="26" t="s">
        <v>47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45"/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0.71282051282051284</v>
      </c>
      <c r="W3"/>
    </row>
    <row r="4" spans="1:23" ht="29" customHeight="1" x14ac:dyDescent="0.15">
      <c r="A4" s="26" t="s">
        <v>41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45"/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45"/>
      <c r="P5" s="45"/>
      <c r="Q5" s="45"/>
      <c r="R5" s="45"/>
      <c r="S5" s="45"/>
      <c r="T5" s="45"/>
      <c r="U5" s="45"/>
      <c r="V5" s="35">
        <f t="shared" si="0"/>
        <v>0.41538461538461541</v>
      </c>
      <c r="W5"/>
    </row>
    <row r="6" spans="1:23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45"/>
      <c r="P6" s="45"/>
      <c r="Q6" s="45"/>
      <c r="R6" s="45"/>
      <c r="S6" s="45"/>
      <c r="T6" s="45"/>
      <c r="U6" s="45"/>
      <c r="V6" s="35">
        <f t="shared" si="0"/>
        <v>0.82564102564102559</v>
      </c>
      <c r="W6"/>
    </row>
    <row r="7" spans="1:23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45"/>
      <c r="P7" s="45"/>
      <c r="Q7" s="45"/>
      <c r="R7" s="45"/>
      <c r="S7" s="45"/>
      <c r="T7" s="45"/>
      <c r="U7" s="45"/>
      <c r="V7" s="35">
        <f t="shared" si="0"/>
        <v>0.6974358974358974</v>
      </c>
      <c r="W7"/>
    </row>
    <row r="8" spans="1:23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45"/>
      <c r="P8" s="45"/>
      <c r="Q8" s="45"/>
      <c r="R8" s="45"/>
      <c r="S8" s="45"/>
      <c r="T8" s="45"/>
      <c r="U8" s="45"/>
      <c r="V8" s="35">
        <f t="shared" si="0"/>
        <v>0.38461538461538464</v>
      </c>
      <c r="W8"/>
    </row>
    <row r="9" spans="1:23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45"/>
      <c r="P9" s="45"/>
      <c r="Q9" s="45"/>
      <c r="R9" s="45"/>
      <c r="S9" s="45"/>
      <c r="T9" s="45"/>
      <c r="U9" s="45"/>
      <c r="V9" s="35">
        <f t="shared" si="0"/>
        <v>0.12307692307692308</v>
      </c>
      <c r="W9"/>
    </row>
    <row r="10" spans="1:23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45"/>
      <c r="P10" s="45"/>
      <c r="Q10" s="45"/>
      <c r="R10" s="45"/>
      <c r="S10" s="45"/>
      <c r="T10" s="45"/>
      <c r="U10" s="45"/>
      <c r="V10" s="35">
        <f t="shared" si="0"/>
        <v>0.81538461538461537</v>
      </c>
      <c r="W10"/>
    </row>
    <row r="11" spans="1:23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45"/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45"/>
      <c r="P12" s="45"/>
      <c r="Q12" s="45"/>
      <c r="R12" s="45"/>
      <c r="S12" s="45"/>
      <c r="T12" s="45"/>
      <c r="U12" s="45"/>
      <c r="V12" s="35">
        <f t="shared" si="0"/>
        <v>3.0769230769230771E-2</v>
      </c>
      <c r="W12"/>
    </row>
    <row r="13" spans="1:23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45"/>
      <c r="P13" s="45"/>
      <c r="Q13" s="45"/>
      <c r="R13" s="45"/>
      <c r="S13" s="45"/>
      <c r="T13" s="45"/>
      <c r="U13" s="45"/>
      <c r="V13" s="35">
        <f t="shared" si="0"/>
        <v>0.2153846153846154</v>
      </c>
      <c r="W13"/>
    </row>
    <row r="14" spans="1:23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45"/>
      <c r="P14" s="45"/>
      <c r="Q14" s="45"/>
      <c r="R14" s="45"/>
      <c r="S14" s="45"/>
      <c r="T14" s="45"/>
      <c r="U14" s="45"/>
      <c r="V14" s="35">
        <f t="shared" si="0"/>
        <v>0.4</v>
      </c>
    </row>
    <row r="15" spans="1:23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45"/>
      <c r="P15" s="45"/>
      <c r="Q15" s="45"/>
      <c r="R15" s="45"/>
      <c r="S15" s="45"/>
      <c r="T15" s="45"/>
      <c r="U15" s="45"/>
      <c r="V15" s="35">
        <f t="shared" si="0"/>
        <v>0.76923076923076927</v>
      </c>
      <c r="W15"/>
    </row>
    <row r="16" spans="1:23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45"/>
      <c r="P16" s="45"/>
      <c r="Q16" s="45"/>
      <c r="R16" s="45"/>
      <c r="S16" s="45"/>
      <c r="T16" s="45"/>
      <c r="U16" s="45"/>
      <c r="V16" s="35">
        <f t="shared" si="0"/>
        <v>0.63076923076923075</v>
      </c>
      <c r="W16"/>
    </row>
    <row r="17" spans="1:23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45"/>
      <c r="P17" s="45"/>
      <c r="Q17" s="45"/>
      <c r="R17" s="45"/>
      <c r="S17" s="45"/>
      <c r="T17" s="45"/>
      <c r="U17" s="45"/>
      <c r="V17" s="35">
        <f t="shared" si="0"/>
        <v>0.73333333333333328</v>
      </c>
      <c r="W17"/>
    </row>
    <row r="18" spans="1:23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45"/>
      <c r="P18" s="45"/>
      <c r="Q18" s="45"/>
      <c r="R18" s="45"/>
      <c r="S18" s="45"/>
      <c r="T18" s="45"/>
      <c r="U18" s="45"/>
      <c r="V18" s="35">
        <f t="shared" si="0"/>
        <v>0.7384615384615385</v>
      </c>
      <c r="W18"/>
    </row>
    <row r="19" spans="1:23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45"/>
      <c r="P19" s="45"/>
      <c r="Q19" s="45"/>
      <c r="R19" s="45"/>
      <c r="S19" s="45"/>
      <c r="T19" s="45"/>
      <c r="U19" s="45"/>
      <c r="V19" s="35">
        <f t="shared" si="0"/>
        <v>0.46153846153846156</v>
      </c>
      <c r="W19"/>
    </row>
    <row r="20" spans="1:23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45"/>
      <c r="P20" s="45"/>
      <c r="Q20" s="45"/>
      <c r="R20" s="45"/>
      <c r="S20" s="45"/>
      <c r="T20" s="45"/>
      <c r="U20" s="45"/>
      <c r="V20" s="35">
        <f t="shared" si="0"/>
        <v>0.4</v>
      </c>
      <c r="W20"/>
    </row>
    <row r="21" spans="1:23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45"/>
      <c r="P21" s="45"/>
      <c r="Q21" s="45"/>
      <c r="R21" s="45"/>
      <c r="S21" s="45"/>
      <c r="T21" s="45"/>
      <c r="U21" s="45"/>
      <c r="V21" s="35">
        <f t="shared" si="0"/>
        <v>0.72307692307692306</v>
      </c>
      <c r="W21"/>
    </row>
    <row r="22" spans="1:23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45"/>
      <c r="P22" s="45"/>
      <c r="Q22" s="45"/>
      <c r="R22" s="45"/>
      <c r="S22" s="45"/>
      <c r="T22" s="45"/>
      <c r="U22" s="45"/>
      <c r="V22" s="35">
        <f t="shared" si="0"/>
        <v>0.70256410256410251</v>
      </c>
      <c r="W22"/>
    </row>
    <row r="23" spans="1:23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45"/>
      <c r="P23" s="45"/>
      <c r="Q23" s="45"/>
      <c r="R23" s="45"/>
      <c r="S23" s="45"/>
      <c r="T23" s="45"/>
      <c r="U23" s="45"/>
      <c r="V23" s="35">
        <f t="shared" si="0"/>
        <v>0.33846153846153848</v>
      </c>
      <c r="W23"/>
    </row>
    <row r="24" spans="1:23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45"/>
      <c r="P24" s="45"/>
      <c r="Q24" s="45"/>
      <c r="R24" s="45"/>
      <c r="S24" s="45"/>
      <c r="T24" s="45"/>
      <c r="U24" s="45"/>
      <c r="V24" s="35">
        <f t="shared" si="0"/>
        <v>0.26153846153846155</v>
      </c>
      <c r="W24"/>
    </row>
    <row r="25" spans="1:23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45"/>
      <c r="P25" s="45"/>
      <c r="Q25" s="45"/>
      <c r="R25" s="45"/>
      <c r="S25" s="45"/>
      <c r="T25" s="45"/>
      <c r="U25" s="45"/>
      <c r="V25" s="35">
        <f t="shared" si="0"/>
        <v>0.46153846153846156</v>
      </c>
      <c r="W25"/>
    </row>
    <row r="26" spans="1:23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45"/>
      <c r="P26" s="45"/>
      <c r="Q26" s="45"/>
      <c r="R26" s="45"/>
      <c r="S26" s="45"/>
      <c r="T26" s="45"/>
      <c r="U26" s="45"/>
      <c r="V26" s="35">
        <f t="shared" si="0"/>
        <v>0.66153846153846152</v>
      </c>
      <c r="W26"/>
    </row>
    <row r="27" spans="1:23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45"/>
      <c r="P27" s="45"/>
      <c r="Q27" s="45"/>
      <c r="R27" s="45"/>
      <c r="S27" s="45"/>
      <c r="T27" s="45"/>
      <c r="U27" s="45"/>
      <c r="V27" s="35">
        <f t="shared" si="0"/>
        <v>0.44102564102564101</v>
      </c>
      <c r="W27"/>
    </row>
    <row r="28" spans="1:23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45"/>
      <c r="P28" s="45"/>
      <c r="Q28" s="45"/>
      <c r="R28" s="45"/>
      <c r="S28" s="45"/>
      <c r="T28" s="45"/>
      <c r="U28" s="45"/>
      <c r="V28" s="35">
        <f t="shared" si="0"/>
        <v>0.49230769230769234</v>
      </c>
      <c r="W28"/>
    </row>
    <row r="29" spans="1:23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45"/>
      <c r="P29" s="45"/>
      <c r="Q29" s="45"/>
      <c r="R29" s="45"/>
      <c r="S29" s="45"/>
      <c r="T29" s="45"/>
      <c r="U29" s="45"/>
      <c r="V29" s="35">
        <f t="shared" si="0"/>
        <v>0.4</v>
      </c>
      <c r="W29"/>
    </row>
    <row r="30" spans="1:23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45"/>
      <c r="P30" s="45"/>
      <c r="Q30" s="45"/>
      <c r="R30" s="45"/>
      <c r="S30" s="45"/>
      <c r="T30" s="45"/>
      <c r="U30" s="45"/>
      <c r="V30" s="35">
        <f t="shared" si="0"/>
        <v>0.43076923076923079</v>
      </c>
      <c r="W30"/>
    </row>
    <row r="31" spans="1:23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45"/>
      <c r="P31" s="45"/>
      <c r="Q31" s="45"/>
      <c r="R31" s="45"/>
      <c r="S31" s="45"/>
      <c r="T31" s="45"/>
      <c r="U31" s="45"/>
      <c r="V31" s="35">
        <f t="shared" si="0"/>
        <v>0.38461538461538464</v>
      </c>
      <c r="W31"/>
    </row>
    <row r="32" spans="1:23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45"/>
      <c r="P32" s="45"/>
      <c r="Q32" s="45"/>
      <c r="R32" s="45"/>
      <c r="S32" s="45"/>
      <c r="T32" s="45"/>
      <c r="U32" s="45"/>
      <c r="V32" s="35">
        <f t="shared" si="0"/>
        <v>0.38461538461538464</v>
      </c>
      <c r="W32"/>
    </row>
    <row r="33" spans="1:23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/>
      <c r="P33" s="45"/>
      <c r="Q33" s="45"/>
      <c r="R33" s="45"/>
      <c r="S33" s="45"/>
      <c r="T33" s="45"/>
      <c r="U33" s="45"/>
      <c r="V33" s="35">
        <f t="shared" si="0"/>
        <v>0.70256410256410251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 t="e">
        <f t="shared" si="1"/>
        <v>#DIV/0!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0.47211538461538466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 t="e">
        <f t="shared" si="2"/>
        <v>#DIV/0!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0.23796318336852754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 t="e">
        <f t="shared" si="3"/>
        <v>#NUM!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0.4358974358974359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0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4">
        <v>26</v>
      </c>
      <c r="D2" s="55">
        <v>68.5</v>
      </c>
      <c r="E2" s="49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0.72000000000000008</v>
      </c>
    </row>
    <row r="3" spans="1:12" ht="29" customHeight="1" x14ac:dyDescent="0.15">
      <c r="A3" s="26" t="s">
        <v>47</v>
      </c>
      <c r="B3" s="48">
        <f>9+1+7+9+4.5+6+3+4+0+2</f>
        <v>45.5</v>
      </c>
      <c r="C3" s="54">
        <v>60</v>
      </c>
      <c r="D3" s="56">
        <v>0</v>
      </c>
      <c r="E3" s="49"/>
      <c r="F3" s="44"/>
      <c r="G3" s="44"/>
      <c r="H3" s="44"/>
      <c r="I3" s="44"/>
      <c r="J3" s="44"/>
      <c r="K3" s="44"/>
      <c r="L3" s="35">
        <f t="shared" si="0"/>
        <v>0.52749999999999997</v>
      </c>
    </row>
    <row r="4" spans="1:12" ht="29" customHeight="1" x14ac:dyDescent="0.15">
      <c r="A4" s="26" t="s">
        <v>41</v>
      </c>
      <c r="B4" s="48">
        <v>0</v>
      </c>
      <c r="C4" s="54">
        <v>0</v>
      </c>
      <c r="D4" s="55">
        <v>0</v>
      </c>
      <c r="E4" s="49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4">
        <v>27</v>
      </c>
      <c r="D5" s="57">
        <v>57.5</v>
      </c>
      <c r="E5" s="49"/>
      <c r="F5" s="44"/>
      <c r="G5" s="44"/>
      <c r="H5" s="44"/>
      <c r="I5" s="44"/>
      <c r="J5" s="44"/>
      <c r="K5" s="44"/>
      <c r="L5" s="35">
        <f t="shared" si="0"/>
        <v>0.70750000000000002</v>
      </c>
    </row>
    <row r="6" spans="1:12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49"/>
      <c r="F6" s="44"/>
      <c r="G6" s="44"/>
      <c r="H6" s="44"/>
      <c r="I6" s="44"/>
      <c r="J6" s="44"/>
      <c r="K6" s="44"/>
      <c r="L6" s="35">
        <f t="shared" si="0"/>
        <v>1.3674999999999999</v>
      </c>
    </row>
    <row r="7" spans="1:12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49"/>
      <c r="F7" s="44"/>
      <c r="G7" s="44"/>
      <c r="H7" s="44"/>
      <c r="I7" s="44"/>
      <c r="J7" s="44"/>
      <c r="K7" s="44"/>
      <c r="L7" s="35">
        <f t="shared" si="0"/>
        <v>0.84000000000000019</v>
      </c>
    </row>
    <row r="8" spans="1:12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49"/>
      <c r="F8" s="44"/>
      <c r="G8" s="44"/>
      <c r="H8" s="44"/>
      <c r="I8" s="44"/>
      <c r="J8" s="44"/>
      <c r="K8" s="44"/>
      <c r="L8" s="35">
        <f t="shared" si="0"/>
        <v>1.0725</v>
      </c>
    </row>
    <row r="9" spans="1:12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49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49"/>
      <c r="F10" s="44"/>
      <c r="G10" s="44"/>
      <c r="H10" s="44"/>
      <c r="I10" s="44"/>
      <c r="J10" s="44"/>
      <c r="K10" s="44"/>
      <c r="L10" s="35">
        <f t="shared" si="0"/>
        <v>1.4025000000000001</v>
      </c>
    </row>
    <row r="11" spans="1:12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49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49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49"/>
      <c r="F13" s="44"/>
      <c r="G13" s="44"/>
      <c r="H13" s="44"/>
      <c r="I13" s="44"/>
      <c r="J13" s="44"/>
      <c r="K13" s="44"/>
      <c r="L13" s="35">
        <f t="shared" si="0"/>
        <v>0.96250000000000002</v>
      </c>
    </row>
    <row r="14" spans="1:12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49"/>
      <c r="F14" s="44"/>
      <c r="G14" s="44"/>
      <c r="H14" s="44"/>
      <c r="I14" s="44"/>
      <c r="J14" s="44"/>
      <c r="K14" s="44"/>
      <c r="L14" s="35">
        <f t="shared" si="0"/>
        <v>0.64999999999999991</v>
      </c>
    </row>
    <row r="15" spans="1:12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49"/>
      <c r="F15" s="44"/>
      <c r="G15" s="44"/>
      <c r="H15" s="44"/>
      <c r="I15" s="44"/>
      <c r="J15" s="44"/>
      <c r="K15" s="44"/>
      <c r="L15" s="35">
        <f t="shared" si="0"/>
        <v>0.89750000000000008</v>
      </c>
    </row>
    <row r="16" spans="1:12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49"/>
      <c r="F16" s="44"/>
      <c r="G16" s="44"/>
      <c r="H16" s="44"/>
      <c r="I16" s="44"/>
      <c r="J16" s="44"/>
      <c r="K16" s="44"/>
      <c r="L16" s="35">
        <f t="shared" si="0"/>
        <v>0.62</v>
      </c>
    </row>
    <row r="17" spans="1:12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49"/>
      <c r="F17" s="44"/>
      <c r="G17" s="44"/>
      <c r="H17" s="44"/>
      <c r="I17" s="44"/>
      <c r="J17" s="44"/>
      <c r="K17" s="44"/>
      <c r="L17" s="35">
        <f t="shared" si="0"/>
        <v>0.43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45"/>
      <c r="F18" s="44"/>
      <c r="G18" s="44"/>
      <c r="H18" s="44"/>
      <c r="I18" s="44"/>
      <c r="J18" s="44"/>
      <c r="K18" s="44"/>
      <c r="L18" s="35">
        <f t="shared" si="0"/>
        <v>1.25</v>
      </c>
    </row>
    <row r="19" spans="1:12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49"/>
      <c r="F19" s="44"/>
      <c r="G19" s="44"/>
      <c r="H19" s="44"/>
      <c r="I19" s="44"/>
      <c r="J19" s="44"/>
      <c r="K19" s="44"/>
      <c r="L19" s="35">
        <f t="shared" si="0"/>
        <v>0.37749999999999995</v>
      </c>
    </row>
    <row r="20" spans="1:12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49"/>
      <c r="F20" s="44"/>
      <c r="G20" s="44"/>
      <c r="H20" s="44"/>
      <c r="I20" s="44"/>
      <c r="J20" s="44"/>
      <c r="K20" s="44"/>
      <c r="L20" s="35">
        <f t="shared" si="0"/>
        <v>0.76249999999999984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49"/>
      <c r="F21" s="44"/>
      <c r="G21" s="44"/>
      <c r="H21" s="44"/>
      <c r="I21" s="44"/>
      <c r="J21" s="44"/>
      <c r="K21" s="44"/>
      <c r="L21" s="35">
        <f t="shared" si="0"/>
        <v>1.3474999999999999</v>
      </c>
    </row>
    <row r="22" spans="1:12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49"/>
      <c r="F22" s="44"/>
      <c r="G22" s="44"/>
      <c r="H22" s="44"/>
      <c r="I22" s="44"/>
      <c r="J22" s="44"/>
      <c r="K22" s="44"/>
      <c r="L22" s="35">
        <f t="shared" si="0"/>
        <v>0.85749999999999993</v>
      </c>
    </row>
    <row r="23" spans="1:12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49"/>
      <c r="F23" s="44"/>
      <c r="G23" s="44"/>
      <c r="H23" s="44"/>
      <c r="I23" s="44"/>
      <c r="J23" s="44"/>
      <c r="K23" s="44"/>
      <c r="L23" s="35">
        <f t="shared" si="0"/>
        <v>0.65249999999999997</v>
      </c>
    </row>
    <row r="24" spans="1:12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49"/>
      <c r="F24" s="44"/>
      <c r="G24" s="44"/>
      <c r="H24" s="44"/>
      <c r="I24" s="44"/>
      <c r="J24" s="44"/>
      <c r="K24" s="44"/>
      <c r="L24" s="35">
        <f t="shared" si="0"/>
        <v>0.65500000000000003</v>
      </c>
    </row>
    <row r="25" spans="1:12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49"/>
      <c r="F25" s="44"/>
      <c r="G25" s="44"/>
      <c r="H25" s="44"/>
      <c r="I25" s="44"/>
      <c r="J25" s="44"/>
      <c r="K25" s="44"/>
      <c r="L25" s="35">
        <f t="shared" si="0"/>
        <v>0.60750000000000004</v>
      </c>
    </row>
    <row r="26" spans="1:12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49"/>
      <c r="F26" s="44"/>
      <c r="G26" s="44"/>
      <c r="H26" s="44"/>
      <c r="I26" s="44"/>
      <c r="J26" s="44"/>
      <c r="K26" s="44"/>
      <c r="L26" s="35">
        <f t="shared" si="0"/>
        <v>1.0449999999999999</v>
      </c>
    </row>
    <row r="27" spans="1:12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49"/>
      <c r="F27" s="44"/>
      <c r="G27" s="44"/>
      <c r="H27" s="44"/>
      <c r="I27" s="44"/>
      <c r="J27" s="44"/>
      <c r="K27" s="44"/>
      <c r="L27" s="35">
        <f t="shared" si="0"/>
        <v>0.5625</v>
      </c>
    </row>
    <row r="28" spans="1:12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49"/>
      <c r="F28" s="44"/>
      <c r="G28" s="44"/>
      <c r="H28" s="44"/>
      <c r="I28" s="44"/>
      <c r="J28" s="44"/>
      <c r="K28" s="44"/>
      <c r="L28" s="35">
        <f t="shared" si="0"/>
        <v>0.505</v>
      </c>
    </row>
    <row r="29" spans="1:12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49"/>
      <c r="F29" s="44"/>
      <c r="G29" s="44"/>
      <c r="H29" s="44"/>
      <c r="I29" s="44"/>
      <c r="J29" s="44"/>
      <c r="K29" s="44"/>
      <c r="L29" s="35">
        <f t="shared" si="0"/>
        <v>0.75749999999999995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49"/>
      <c r="F30" s="44"/>
      <c r="G30" s="44"/>
      <c r="H30" s="44"/>
      <c r="I30" s="44"/>
      <c r="J30" s="44"/>
      <c r="K30" s="44"/>
      <c r="L30" s="35">
        <f t="shared" si="0"/>
        <v>0.41249999999999992</v>
      </c>
    </row>
    <row r="31" spans="1:12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49"/>
      <c r="F31" s="44"/>
      <c r="G31" s="44"/>
      <c r="H31" s="44"/>
      <c r="I31" s="44"/>
      <c r="J31" s="44"/>
      <c r="K31" s="44"/>
      <c r="L31" s="35">
        <f t="shared" si="0"/>
        <v>0.90249999999999997</v>
      </c>
    </row>
    <row r="32" spans="1:12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49"/>
      <c r="F32" s="44"/>
      <c r="G32" s="44"/>
      <c r="H32" s="44"/>
      <c r="I32" s="44"/>
      <c r="J32" s="44"/>
      <c r="K32" s="44"/>
      <c r="L32" s="35">
        <f t="shared" si="0"/>
        <v>0.90750000000000008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49"/>
      <c r="F33" s="44"/>
      <c r="G33" s="44"/>
      <c r="H33" s="44"/>
      <c r="I33" s="44"/>
      <c r="J33" s="44"/>
      <c r="K33" s="44"/>
      <c r="L33" s="35">
        <f t="shared" si="0"/>
        <v>1.3724999999999998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>
        <f t="shared" si="1"/>
        <v>47.78125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0.72414062499999987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0.39855566321841179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>
        <f t="shared" si="3"/>
        <v>59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0.71375000000000011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26+6</f>
        <v>32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18+29</f>
        <v>47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44.8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17.62912949911458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47.5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14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49</v>
      </c>
      <c r="B2" s="35">
        <f>Quiz!V2</f>
        <v>0.36923076923076925</v>
      </c>
      <c r="C2" s="52">
        <f>Homework!L2</f>
        <v>0.72000000000000008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1.6292307692307695</v>
      </c>
      <c r="G2" s="35">
        <f>0.5*INT(F2/0.5)+INT( ((F2-INT(F2/0.5)*0.5)/0.25))*0.5</f>
        <v>1.5</v>
      </c>
      <c r="H2" s="53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0.71282051282051284</v>
      </c>
      <c r="C3" s="52">
        <f>Homework!L3</f>
        <v>0.52749999999999997</v>
      </c>
      <c r="D3" s="44">
        <f>Exams!B3</f>
        <v>61</v>
      </c>
      <c r="E3" s="45">
        <f>Exams!C3</f>
        <v>0</v>
      </c>
      <c r="F3" s="35">
        <f t="shared" si="0"/>
        <v>3.0703205128205129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2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48</v>
      </c>
      <c r="B5" s="35">
        <f>Quiz!V5</f>
        <v>0.41538461538461541</v>
      </c>
      <c r="C5" s="52">
        <f>Homework!L5</f>
        <v>0.70750000000000002</v>
      </c>
      <c r="D5" s="44">
        <f>Exams!B5</f>
        <v>21</v>
      </c>
      <c r="E5" s="45">
        <f>Exams!C5</f>
        <v>0</v>
      </c>
      <c r="F5" s="35">
        <f t="shared" si="0"/>
        <v>1.7528846153846156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Quiz!V6</f>
        <v>0.82564102564102559</v>
      </c>
      <c r="C6" s="52">
        <f>Homework!L6</f>
        <v>1.3674999999999999</v>
      </c>
      <c r="D6" s="44">
        <f>Exams!B6</f>
        <v>95</v>
      </c>
      <c r="E6" s="45">
        <f>Exams!C6</f>
        <v>0</v>
      </c>
      <c r="F6" s="35">
        <f t="shared" si="0"/>
        <v>5.0431410256410256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Quiz!V7</f>
        <v>0.6974358974358974</v>
      </c>
      <c r="C7" s="52">
        <f>Homework!L7</f>
        <v>0.84000000000000019</v>
      </c>
      <c r="D7" s="44">
        <f>Exams!B7</f>
        <v>50</v>
      </c>
      <c r="E7" s="45">
        <f>Exams!C7</f>
        <v>0</v>
      </c>
      <c r="F7" s="35">
        <f t="shared" si="0"/>
        <v>3.0374358974358975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Quiz!V8</f>
        <v>0.38461538461538464</v>
      </c>
      <c r="C8" s="52">
        <f>Homework!L8</f>
        <v>1.0725</v>
      </c>
      <c r="D8" s="44">
        <f>Exams!B8</f>
        <v>32</v>
      </c>
      <c r="E8" s="45">
        <f>Exams!C8</f>
        <v>0</v>
      </c>
      <c r="F8" s="35">
        <f t="shared" si="0"/>
        <v>2.4171153846153848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Quiz!V9</f>
        <v>0.12307692307692308</v>
      </c>
      <c r="C9" s="52">
        <f>Homework!L9</f>
        <v>0</v>
      </c>
      <c r="D9" s="44">
        <f>Exams!B9</f>
        <v>0</v>
      </c>
      <c r="E9" s="45">
        <f>Exams!C9</f>
        <v>0</v>
      </c>
      <c r="F9" s="35">
        <f t="shared" si="0"/>
        <v>0.12307692307692308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Quiz!V10</f>
        <v>0.81538461538461537</v>
      </c>
      <c r="C10" s="52">
        <f>Homework!L10</f>
        <v>1.4025000000000001</v>
      </c>
      <c r="D10" s="44">
        <f>Exams!B10</f>
        <v>82</v>
      </c>
      <c r="E10" s="45">
        <f>Exams!C10</f>
        <v>0</v>
      </c>
      <c r="F10" s="35">
        <f t="shared" si="0"/>
        <v>4.677884615384615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2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Quiz!V12</f>
        <v>3.0769230769230771E-2</v>
      </c>
      <c r="C12" s="52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1.0807692307692305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Quiz!V13</f>
        <v>0.2153846153846154</v>
      </c>
      <c r="C13" s="52">
        <f>Homework!L13</f>
        <v>0.96250000000000002</v>
      </c>
      <c r="D13" s="44">
        <f>Exams!B13</f>
        <v>21</v>
      </c>
      <c r="E13" s="45">
        <f>Exams!C13</f>
        <v>0</v>
      </c>
      <c r="F13" s="35">
        <f t="shared" si="0"/>
        <v>1.8078846153846153</v>
      </c>
      <c r="G13" s="35">
        <f t="shared" si="1"/>
        <v>2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Quiz!V14</f>
        <v>0.4</v>
      </c>
      <c r="C14" s="52">
        <f>Homework!L14</f>
        <v>0.64999999999999991</v>
      </c>
      <c r="D14" s="44">
        <f>Exams!B14</f>
        <v>28</v>
      </c>
      <c r="E14" s="45">
        <f>Exams!C14</f>
        <v>0</v>
      </c>
      <c r="F14" s="35">
        <f t="shared" si="0"/>
        <v>1.89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Quiz!V15</f>
        <v>0.76923076923076927</v>
      </c>
      <c r="C15" s="52">
        <f>Homework!L15</f>
        <v>0.89750000000000008</v>
      </c>
      <c r="D15" s="44">
        <f>Exams!B15</f>
        <v>49</v>
      </c>
      <c r="E15" s="45">
        <f>Exams!C15</f>
        <v>0</v>
      </c>
      <c r="F15" s="35">
        <f t="shared" si="0"/>
        <v>3.1367307692307693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Quiz!V16</f>
        <v>0.63076923076923075</v>
      </c>
      <c r="C16" s="52">
        <f>Homework!L16</f>
        <v>0.62</v>
      </c>
      <c r="D16" s="44">
        <f>Exams!B16</f>
        <v>44</v>
      </c>
      <c r="E16" s="45">
        <f>Exams!C16</f>
        <v>0</v>
      </c>
      <c r="F16" s="35">
        <f t="shared" si="0"/>
        <v>2.5707692307692307</v>
      </c>
      <c r="G16" s="35">
        <f t="shared" si="1"/>
        <v>2.5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Quiz!V17</f>
        <v>0.73333333333333328</v>
      </c>
      <c r="C17" s="52">
        <f>Homework!L17</f>
        <v>0.43</v>
      </c>
      <c r="D17" s="44">
        <f>Exams!B17</f>
        <v>30</v>
      </c>
      <c r="E17" s="45">
        <f>Exams!C17</f>
        <v>0</v>
      </c>
      <c r="F17" s="35">
        <f t="shared" si="0"/>
        <v>2.0633333333333335</v>
      </c>
      <c r="G17" s="35">
        <f t="shared" si="1"/>
        <v>2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Quiz!V18</f>
        <v>0.7384615384615385</v>
      </c>
      <c r="C18" s="52">
        <f>Homework!L18</f>
        <v>1.25</v>
      </c>
      <c r="D18" s="44">
        <f>Exams!B18</f>
        <v>50</v>
      </c>
      <c r="E18" s="45">
        <f>Exams!C18</f>
        <v>0</v>
      </c>
      <c r="F18" s="35">
        <f>$B18+$C18+($D18/100)*3+($E18/$E$35)*4.5</f>
        <v>3.4884615384615385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Quiz!V19</f>
        <v>0.46153846153846156</v>
      </c>
      <c r="C19" s="52">
        <f>Homework!L19</f>
        <v>0.37749999999999995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2.3090384615384614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Quiz!V20</f>
        <v>0.4</v>
      </c>
      <c r="C20" s="52">
        <f>Homework!L20</f>
        <v>0.76249999999999984</v>
      </c>
      <c r="D20" s="44">
        <f>Exams!B20</f>
        <v>39</v>
      </c>
      <c r="E20" s="45">
        <f>Exams!C20</f>
        <v>0</v>
      </c>
      <c r="F20" s="35">
        <f t="shared" si="3"/>
        <v>2.3324999999999996</v>
      </c>
      <c r="G20" s="35">
        <f t="shared" ref="G20:G25" si="4">0.5*INT(F20/0.5)+INT( ((F20-INT(F20/0.5)*0.5)/0.25))*0.5</f>
        <v>2.5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0.72307692307692306</v>
      </c>
      <c r="C21" s="52">
        <f>Homework!L21</f>
        <v>1.3474999999999999</v>
      </c>
      <c r="D21" s="44">
        <f>Exams!B21</f>
        <v>52</v>
      </c>
      <c r="E21" s="45">
        <f>Exams!C21</f>
        <v>0</v>
      </c>
      <c r="F21" s="35">
        <f t="shared" si="3"/>
        <v>3.6305769230769229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Quiz!V22</f>
        <v>0.70256410256410251</v>
      </c>
      <c r="C22" s="52">
        <f>Homework!L22</f>
        <v>0.85749999999999993</v>
      </c>
      <c r="D22" s="44">
        <f>Exams!B22</f>
        <v>54</v>
      </c>
      <c r="E22" s="45">
        <f>Exams!C22</f>
        <v>0</v>
      </c>
      <c r="F22" s="35">
        <f t="shared" si="3"/>
        <v>3.1800641025641028</v>
      </c>
      <c r="G22" s="35">
        <f t="shared" si="4"/>
        <v>3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Quiz!V23</f>
        <v>0.33846153846153848</v>
      </c>
      <c r="C23" s="52">
        <f>Homework!L23</f>
        <v>0.65249999999999997</v>
      </c>
      <c r="D23" s="44">
        <f>Exams!B23</f>
        <v>33</v>
      </c>
      <c r="E23" s="45">
        <f>Exams!C23</f>
        <v>0</v>
      </c>
      <c r="F23" s="35">
        <f t="shared" si="3"/>
        <v>1.9809615384615384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Quiz!V24</f>
        <v>0.26153846153846155</v>
      </c>
      <c r="C24" s="52">
        <f>Homework!L24</f>
        <v>0.65500000000000003</v>
      </c>
      <c r="D24" s="44">
        <f>Exams!B24</f>
        <v>47</v>
      </c>
      <c r="E24" s="45">
        <f>Exams!C24</f>
        <v>0</v>
      </c>
      <c r="F24" s="35">
        <f t="shared" si="3"/>
        <v>2.3265384615384614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Quiz!V25</f>
        <v>0.46153846153846156</v>
      </c>
      <c r="C25" s="52">
        <f>Homework!L25</f>
        <v>0.60750000000000004</v>
      </c>
      <c r="D25" s="44">
        <f>Exams!B25</f>
        <v>18</v>
      </c>
      <c r="E25" s="45">
        <f>Exams!C25</f>
        <v>0</v>
      </c>
      <c r="F25" s="35">
        <f t="shared" si="3"/>
        <v>1.6090384615384616</v>
      </c>
      <c r="G25" s="35">
        <f t="shared" si="4"/>
        <v>1.5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Quiz!V26</f>
        <v>0.66153846153846152</v>
      </c>
      <c r="C26" s="52">
        <f>Homework!L26</f>
        <v>1.0449999999999999</v>
      </c>
      <c r="D26" s="44">
        <f>Exams!B26</f>
        <v>44</v>
      </c>
      <c r="E26" s="45">
        <f>Exams!C26</f>
        <v>0</v>
      </c>
      <c r="F26" s="35">
        <f t="shared" si="3"/>
        <v>3.0265384615384612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0.44102564102564101</v>
      </c>
      <c r="C27" s="52">
        <f>Homework!L27</f>
        <v>0.5625</v>
      </c>
      <c r="D27" s="44">
        <f>Exams!B27</f>
        <v>56</v>
      </c>
      <c r="E27" s="45">
        <f>Exams!C27</f>
        <v>0</v>
      </c>
      <c r="F27" s="35">
        <f t="shared" si="3"/>
        <v>2.683525641025641</v>
      </c>
      <c r="G27" s="35">
        <f t="shared" si="6"/>
        <v>2.5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Quiz!V28</f>
        <v>0.49230769230769234</v>
      </c>
      <c r="C28" s="52">
        <f>Homework!L28</f>
        <v>0.505</v>
      </c>
      <c r="D28" s="44">
        <f>Exams!B28</f>
        <v>41</v>
      </c>
      <c r="E28" s="45">
        <f>Exams!C28</f>
        <v>0</v>
      </c>
      <c r="F28" s="35">
        <f t="shared" si="3"/>
        <v>2.2273076923076922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Quiz!V29</f>
        <v>0.4</v>
      </c>
      <c r="C29" s="52">
        <f>Homework!L29</f>
        <v>0.75749999999999995</v>
      </c>
      <c r="D29" s="44">
        <f>Exams!B29</f>
        <v>48</v>
      </c>
      <c r="E29" s="45">
        <f>Exams!C29</f>
        <v>0</v>
      </c>
      <c r="F29" s="35">
        <f t="shared" si="3"/>
        <v>2.5975000000000001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Quiz!V30</f>
        <v>0.43076923076923079</v>
      </c>
      <c r="C30" s="52">
        <f>Homework!L30</f>
        <v>0.41249999999999992</v>
      </c>
      <c r="D30" s="44">
        <f>Exams!B30</f>
        <v>58</v>
      </c>
      <c r="E30" s="45">
        <f>Exams!C30</f>
        <v>0</v>
      </c>
      <c r="F30" s="35">
        <f t="shared" si="3"/>
        <v>2.5832692307692304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Quiz!V31</f>
        <v>0.38461538461538464</v>
      </c>
      <c r="C31" s="52">
        <f>Homework!L31</f>
        <v>0.90249999999999997</v>
      </c>
      <c r="D31" s="44">
        <f>Exams!B31</f>
        <v>59</v>
      </c>
      <c r="E31" s="45">
        <f>Exams!C31</f>
        <v>0</v>
      </c>
      <c r="F31" s="35">
        <f t="shared" si="3"/>
        <v>3.0571153846153845</v>
      </c>
      <c r="G31" s="35">
        <f t="shared" si="6"/>
        <v>3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Quiz!V32</f>
        <v>0.38461538461538464</v>
      </c>
      <c r="C32" s="52">
        <f>Homework!L32</f>
        <v>0.90750000000000008</v>
      </c>
      <c r="D32" s="44">
        <f>Exams!B32</f>
        <v>56</v>
      </c>
      <c r="E32" s="45">
        <f>Exams!C32</f>
        <v>0</v>
      </c>
      <c r="F32" s="35">
        <f t="shared" si="3"/>
        <v>2.9721153846153849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Quiz!V33</f>
        <v>0.70256410256410251</v>
      </c>
      <c r="C33" s="52">
        <f>Homework!L33</f>
        <v>1.3724999999999998</v>
      </c>
      <c r="D33" s="44">
        <f>Exams!B33</f>
        <v>50</v>
      </c>
      <c r="E33" s="45">
        <f>Exams!C33</f>
        <v>0</v>
      </c>
      <c r="F33" s="35">
        <f t="shared" si="3"/>
        <v>3.5750641025641023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0.47211538461538466</v>
      </c>
      <c r="C36" s="31">
        <f t="shared" si="8"/>
        <v>0.72414062499999987</v>
      </c>
      <c r="D36" s="31">
        <f t="shared" si="8"/>
        <v>42</v>
      </c>
      <c r="E36" s="31">
        <f t="shared" si="8"/>
        <v>0</v>
      </c>
      <c r="F36" s="31">
        <f t="shared" si="8"/>
        <v>2.4562560096153843</v>
      </c>
      <c r="G36" s="31">
        <f t="shared" si="8"/>
        <v>2.421875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0.23796318336852754</v>
      </c>
      <c r="C37" s="31">
        <f t="shared" si="9"/>
        <v>0.39855566321841179</v>
      </c>
      <c r="D37" s="31">
        <f t="shared" si="9"/>
        <v>20.300961362902608</v>
      </c>
      <c r="E37" s="31">
        <f t="shared" si="9"/>
        <v>0</v>
      </c>
      <c r="F37" s="31">
        <f t="shared" si="9"/>
        <v>1.1011409630252671</v>
      </c>
      <c r="G37" s="31">
        <f t="shared" si="9"/>
        <v>1.0933034802834938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0.4358974358974359</v>
      </c>
      <c r="C38" s="31">
        <f t="shared" si="10"/>
        <v>0.71375000000000011</v>
      </c>
      <c r="D38" s="31">
        <f t="shared" si="10"/>
        <v>45.5</v>
      </c>
      <c r="E38" s="31">
        <f t="shared" si="10"/>
        <v>0</v>
      </c>
      <c r="F38" s="31">
        <f t="shared" si="10"/>
        <v>2.4939423076923077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2023-10-30T11:00:45Z</dcterms:modified>
</cp:coreProperties>
</file>