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Trabajo\203_Ale\heuristica_opticliente_3oct\02_data\"/>
    </mc:Choice>
  </mc:AlternateContent>
  <xr:revisionPtr revIDLastSave="0" documentId="13_ncr:1_{965F70F7-742F-4302-BA5D-31563DB20ED0}" xr6:coauthVersionLast="47" xr6:coauthVersionMax="47" xr10:uidLastSave="{00000000-0000-0000-0000-000000000000}"/>
  <bookViews>
    <workbookView xWindow="-108" yWindow="-13068" windowWidth="23256" windowHeight="12576" xr2:uid="{00000000-000D-0000-FFFF-FFFF00000000}"/>
  </bookViews>
  <sheets>
    <sheet name="almacenes" sheetId="2" r:id="rId1"/>
  </sheets>
  <definedNames>
    <definedName name="_xlnm._FilterDatabase" localSheetId="0" hidden="1">almacenes!$A$1:$K$29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jhdG49/DuOfYAmrCscXcOiPsqS9oGpf0BVQ5MahbSgA="/>
    </ext>
  </extLst>
</workbook>
</file>

<file path=xl/calcChain.xml><?xml version="1.0" encoding="utf-8"?>
<calcChain xmlns="http://schemas.openxmlformats.org/spreadsheetml/2006/main">
  <c r="B27" i="2" l="1"/>
  <c r="B28" i="2"/>
  <c r="B29" i="2"/>
  <c r="B26" i="2"/>
  <c r="B13" i="2"/>
  <c r="B14" i="2"/>
  <c r="B15" i="2"/>
  <c r="B12" i="2"/>
  <c r="B3" i="2"/>
  <c r="B4" i="2"/>
  <c r="B5" i="2"/>
  <c r="B6" i="2"/>
  <c r="B7" i="2"/>
  <c r="B8" i="2"/>
  <c r="B9" i="2"/>
  <c r="B10" i="2"/>
  <c r="B11" i="2"/>
  <c r="B16" i="2"/>
  <c r="B17" i="2"/>
  <c r="B18" i="2"/>
  <c r="B19" i="2"/>
  <c r="B20" i="2"/>
  <c r="B21" i="2"/>
  <c r="B22" i="2"/>
  <c r="B23" i="2"/>
  <c r="B24" i="2"/>
  <c r="B2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2" i="2"/>
  <c r="D13" i="2" l="1"/>
  <c r="D26" i="2"/>
  <c r="D12" i="2"/>
  <c r="D24" i="2"/>
  <c r="D10" i="2"/>
  <c r="D27" i="2"/>
  <c r="D25" i="2"/>
  <c r="D11" i="2"/>
  <c r="D23" i="2"/>
  <c r="D6" i="2"/>
  <c r="D22" i="2"/>
  <c r="D19" i="2"/>
  <c r="D8" i="2"/>
  <c r="D5" i="2"/>
  <c r="D16" i="2"/>
  <c r="D20" i="2"/>
  <c r="D9" i="2"/>
  <c r="D29" i="2"/>
  <c r="D21" i="2"/>
  <c r="D18" i="2"/>
  <c r="D15" i="2"/>
  <c r="D7" i="2"/>
  <c r="D4" i="2"/>
  <c r="D2" i="2"/>
  <c r="D28" i="2"/>
  <c r="D17" i="2"/>
  <c r="D14" i="2"/>
  <c r="D3" i="2"/>
</calcChain>
</file>

<file path=xl/sharedStrings.xml><?xml version="1.0" encoding="utf-8"?>
<sst xmlns="http://schemas.openxmlformats.org/spreadsheetml/2006/main" count="207" uniqueCount="53">
  <si>
    <t>id_almacen</t>
  </si>
  <si>
    <t>nombre_almacen</t>
  </si>
  <si>
    <t>nombre_planta</t>
  </si>
  <si>
    <t>producto</t>
  </si>
  <si>
    <t>zona</t>
  </si>
  <si>
    <t>id_almacen_acanche</t>
  </si>
  <si>
    <t>carpeta</t>
  </si>
  <si>
    <t>cosecha_compra</t>
  </si>
  <si>
    <t>tipo_almacen</t>
  </si>
  <si>
    <t>prioridad</t>
  </si>
  <si>
    <t>alm1</t>
  </si>
  <si>
    <t>chillan</t>
  </si>
  <si>
    <t>compra</t>
  </si>
  <si>
    <t>cancha</t>
  </si>
  <si>
    <t>alm2</t>
  </si>
  <si>
    <t>alm3</t>
  </si>
  <si>
    <t>alm4</t>
  </si>
  <si>
    <t>alm5</t>
  </si>
  <si>
    <t>cosecha</t>
  </si>
  <si>
    <t>alm6</t>
  </si>
  <si>
    <t>alm7</t>
  </si>
  <si>
    <t>alm8</t>
  </si>
  <si>
    <t>alm13</t>
  </si>
  <si>
    <t>tierra</t>
  </si>
  <si>
    <t>bosque</t>
  </si>
  <si>
    <t>alm14</t>
  </si>
  <si>
    <t>alm15</t>
  </si>
  <si>
    <t>alm16</t>
  </si>
  <si>
    <t>alm17</t>
  </si>
  <si>
    <t>alm18</t>
  </si>
  <si>
    <t>alm19</t>
  </si>
  <si>
    <t>alm20</t>
  </si>
  <si>
    <t>alm21</t>
  </si>
  <si>
    <t>ripio</t>
  </si>
  <si>
    <t>alm22</t>
  </si>
  <si>
    <t>alm23</t>
  </si>
  <si>
    <t>alm24</t>
  </si>
  <si>
    <t>Nueva_aldea</t>
  </si>
  <si>
    <t>alm9</t>
  </si>
  <si>
    <t>alm10</t>
  </si>
  <si>
    <t>alm11</t>
  </si>
  <si>
    <t>alm12</t>
  </si>
  <si>
    <t>Arauco</t>
  </si>
  <si>
    <t>alm25</t>
  </si>
  <si>
    <t>alm26</t>
  </si>
  <si>
    <t>alm27</t>
  </si>
  <si>
    <t>alm28</t>
  </si>
  <si>
    <t>constitucion</t>
  </si>
  <si>
    <t>nombre_almacen_acanche</t>
  </si>
  <si>
    <t>EUGL</t>
  </si>
  <si>
    <t>EUNI</t>
  </si>
  <si>
    <t>arauco</t>
  </si>
  <si>
    <t>valdivia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</si>
</sst>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6"/>
  <sheetViews>
    <sheetView tabSelected="1" topLeftCell="A11" zoomScale="150" zoomScaleNormal="150" workbookViewId="0">
      <selection activeCell="G29" sqref="G29"/>
    </sheetView>
  </sheetViews>
  <sheetFormatPr baseColWidth="10" defaultColWidth="14.44140625" defaultRowHeight="15" customHeight="1" x14ac:dyDescent="0.3"/>
  <cols>
    <col min="1" max="1" width="45.21875" customWidth="1"/>
    <col min="2" max="2" width="0.5546875" customWidth="1"/>
    <col min="3" max="3" width="12.33203125" style="4" customWidth="1"/>
    <col min="4" max="4" width="20.109375" style="4" customWidth="1"/>
    <col min="5" max="5" width="13.44140625" customWidth="1"/>
    <col min="6" max="6" width="11.5546875" customWidth="1"/>
    <col min="7" max="7" width="15.77734375" customWidth="1"/>
    <col min="8" max="8" width="10.77734375" customWidth="1"/>
    <col min="9" max="9" width="15.77734375" style="4" customWidth="1"/>
    <col min="10" max="10" width="12.77734375" style="4" customWidth="1"/>
    <col min="11" max="25" width="10.77734375" customWidth="1"/>
  </cols>
  <sheetData>
    <row r="1" spans="1:11" ht="14.25" customHeight="1" thickBot="1" x14ac:dyDescent="0.35">
      <c r="A1" s="1" t="s">
        <v>1</v>
      </c>
      <c r="B1" s="1" t="s">
        <v>48</v>
      </c>
      <c r="C1" s="3" t="s">
        <v>0</v>
      </c>
      <c r="D1" s="3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3" t="s">
        <v>7</v>
      </c>
      <c r="J1" s="3" t="s">
        <v>8</v>
      </c>
      <c r="K1" s="1" t="s">
        <v>9</v>
      </c>
    </row>
    <row r="2" spans="1:11" ht="14.25" customHeight="1" x14ac:dyDescent="0.3">
      <c r="A2" s="1" t="str">
        <f>_xlfn.CONCAT(J2, " ",I2, " ",F2," ", H2, " ", G2," ",E2)</f>
        <v>cancha compra EUGL ripio chillan Nueva_aldea</v>
      </c>
      <c r="B2" s="1" t="str">
        <f>_xlfn.CONCAT("cancha", " ",I2, " ",F2," ","ripio", " ",G2," ",E2)</f>
        <v>cancha compra EUGL ripio chillan Nueva_aldea</v>
      </c>
      <c r="C2" s="3" t="s">
        <v>10</v>
      </c>
      <c r="D2" s="3" t="str">
        <f t="shared" ref="D2:D29" si="0">VLOOKUP(B2,$A$2:$C$29,3,FALSE)</f>
        <v>alm1</v>
      </c>
      <c r="E2" s="1" t="s">
        <v>37</v>
      </c>
      <c r="F2" s="1" t="s">
        <v>49</v>
      </c>
      <c r="G2" s="1" t="s">
        <v>11</v>
      </c>
      <c r="H2" s="5" t="s">
        <v>33</v>
      </c>
      <c r="I2" s="6" t="s">
        <v>12</v>
      </c>
      <c r="J2" s="7" t="s">
        <v>13</v>
      </c>
      <c r="K2" s="1">
        <v>6</v>
      </c>
    </row>
    <row r="3" spans="1:11" ht="14.25" customHeight="1" x14ac:dyDescent="0.3">
      <c r="A3" s="1" t="str">
        <f t="shared" ref="A3:A27" si="1">_xlfn.CONCAT(J3, " ",I3, " ",F3," ", H3, " ", G3," ",E3)</f>
        <v>cancha cosecha EUGL ripio chillan Nueva_aldea</v>
      </c>
      <c r="B3" s="1" t="str">
        <f t="shared" ref="B3:B25" si="2">_xlfn.CONCAT("cancha", " ",I3, " ",F3," ","ripio", " ",G3," ",E3)</f>
        <v>cancha cosecha EUGL ripio chillan Nueva_aldea</v>
      </c>
      <c r="C3" s="3" t="s">
        <v>14</v>
      </c>
      <c r="D3" s="3" t="str">
        <f t="shared" si="0"/>
        <v>alm2</v>
      </c>
      <c r="E3" s="1" t="s">
        <v>37</v>
      </c>
      <c r="F3" s="1" t="s">
        <v>49</v>
      </c>
      <c r="G3" s="1" t="s">
        <v>11</v>
      </c>
      <c r="H3" s="8" t="s">
        <v>33</v>
      </c>
      <c r="I3" s="3" t="s">
        <v>18</v>
      </c>
      <c r="J3" s="9" t="s">
        <v>13</v>
      </c>
      <c r="K3" s="1">
        <v>7</v>
      </c>
    </row>
    <row r="4" spans="1:11" ht="14.25" customHeight="1" x14ac:dyDescent="0.3">
      <c r="A4" s="1" t="str">
        <f t="shared" si="1"/>
        <v>bosque compra EUGL tierra chillan Nueva_aldea</v>
      </c>
      <c r="B4" s="1" t="str">
        <f t="shared" si="2"/>
        <v>cancha compra EUGL ripio chillan Nueva_aldea</v>
      </c>
      <c r="C4" s="3" t="s">
        <v>15</v>
      </c>
      <c r="D4" s="3" t="str">
        <f t="shared" si="0"/>
        <v>alm1</v>
      </c>
      <c r="E4" s="1" t="s">
        <v>37</v>
      </c>
      <c r="F4" s="1" t="s">
        <v>49</v>
      </c>
      <c r="G4" s="1" t="s">
        <v>11</v>
      </c>
      <c r="H4" s="8" t="s">
        <v>23</v>
      </c>
      <c r="I4" s="3" t="s">
        <v>12</v>
      </c>
      <c r="J4" s="9" t="s">
        <v>24</v>
      </c>
      <c r="K4" s="1">
        <v>1</v>
      </c>
    </row>
    <row r="5" spans="1:11" ht="14.25" customHeight="1" x14ac:dyDescent="0.3">
      <c r="A5" s="1" t="str">
        <f t="shared" si="1"/>
        <v>bosque cosecha EUGL tierra chillan Nueva_aldea</v>
      </c>
      <c r="B5" s="1" t="str">
        <f t="shared" si="2"/>
        <v>cancha cosecha EUGL ripio chillan Nueva_aldea</v>
      </c>
      <c r="C5" s="3" t="s">
        <v>16</v>
      </c>
      <c r="D5" s="3" t="str">
        <f t="shared" si="0"/>
        <v>alm2</v>
      </c>
      <c r="E5" s="1" t="s">
        <v>37</v>
      </c>
      <c r="F5" s="1" t="s">
        <v>49</v>
      </c>
      <c r="G5" s="1" t="s">
        <v>11</v>
      </c>
      <c r="H5" s="8" t="s">
        <v>23</v>
      </c>
      <c r="I5" s="3" t="s">
        <v>18</v>
      </c>
      <c r="J5" s="9" t="s">
        <v>24</v>
      </c>
      <c r="K5" s="1">
        <v>2</v>
      </c>
    </row>
    <row r="6" spans="1:11" ht="14.25" customHeight="1" thickBot="1" x14ac:dyDescent="0.35">
      <c r="A6" s="1" t="str">
        <f t="shared" si="1"/>
        <v>bosque cosecha EUGL ripio chillan Nueva_aldea</v>
      </c>
      <c r="B6" s="1" t="str">
        <f t="shared" si="2"/>
        <v>cancha cosecha EUGL ripio chillan Nueva_aldea</v>
      </c>
      <c r="C6" s="3" t="s">
        <v>17</v>
      </c>
      <c r="D6" s="3" t="str">
        <f t="shared" si="0"/>
        <v>alm2</v>
      </c>
      <c r="E6" s="1" t="s">
        <v>37</v>
      </c>
      <c r="F6" s="1" t="s">
        <v>49</v>
      </c>
      <c r="G6" s="1" t="s">
        <v>11</v>
      </c>
      <c r="H6" s="10" t="s">
        <v>33</v>
      </c>
      <c r="I6" s="11" t="s">
        <v>18</v>
      </c>
      <c r="J6" s="12" t="s">
        <v>24</v>
      </c>
      <c r="K6" s="1">
        <v>4</v>
      </c>
    </row>
    <row r="7" spans="1:11" ht="14.25" customHeight="1" x14ac:dyDescent="0.3">
      <c r="A7" s="1" t="str">
        <f t="shared" si="1"/>
        <v>cancha compra EUNI ripio chillan Nueva_aldea</v>
      </c>
      <c r="B7" s="1" t="str">
        <f t="shared" si="2"/>
        <v>cancha compra EUNI ripio chillan Nueva_aldea</v>
      </c>
      <c r="C7" s="3" t="s">
        <v>19</v>
      </c>
      <c r="D7" s="3" t="str">
        <f t="shared" si="0"/>
        <v>alm6</v>
      </c>
      <c r="E7" s="1" t="s">
        <v>37</v>
      </c>
      <c r="F7" s="1" t="s">
        <v>50</v>
      </c>
      <c r="G7" s="1" t="s">
        <v>11</v>
      </c>
      <c r="H7" s="5" t="s">
        <v>33</v>
      </c>
      <c r="I7" s="6" t="s">
        <v>12</v>
      </c>
      <c r="J7" s="7" t="s">
        <v>13</v>
      </c>
      <c r="K7" s="2">
        <v>6</v>
      </c>
    </row>
    <row r="8" spans="1:11" ht="14.25" customHeight="1" x14ac:dyDescent="0.3">
      <c r="A8" s="1" t="str">
        <f t="shared" si="1"/>
        <v>cancha cosecha EUNI ripio chillan Nueva_aldea</v>
      </c>
      <c r="B8" s="1" t="str">
        <f t="shared" si="2"/>
        <v>cancha cosecha EUNI ripio chillan Nueva_aldea</v>
      </c>
      <c r="C8" s="3" t="s">
        <v>20</v>
      </c>
      <c r="D8" s="3" t="str">
        <f t="shared" si="0"/>
        <v>alm7</v>
      </c>
      <c r="E8" s="1" t="s">
        <v>37</v>
      </c>
      <c r="F8" s="1" t="s">
        <v>50</v>
      </c>
      <c r="G8" s="1" t="s">
        <v>11</v>
      </c>
      <c r="H8" s="8" t="s">
        <v>33</v>
      </c>
      <c r="I8" s="3" t="s">
        <v>18</v>
      </c>
      <c r="J8" s="9" t="s">
        <v>13</v>
      </c>
      <c r="K8" s="2">
        <v>7</v>
      </c>
    </row>
    <row r="9" spans="1:11" ht="14.25" customHeight="1" x14ac:dyDescent="0.3">
      <c r="A9" s="1" t="str">
        <f t="shared" si="1"/>
        <v>bosque compra EUNI tierra chillan Nueva_aldea</v>
      </c>
      <c r="B9" s="1" t="str">
        <f t="shared" si="2"/>
        <v>cancha compra EUNI ripio chillan Nueva_aldea</v>
      </c>
      <c r="C9" s="3" t="s">
        <v>21</v>
      </c>
      <c r="D9" s="3" t="str">
        <f t="shared" si="0"/>
        <v>alm6</v>
      </c>
      <c r="E9" s="1" t="s">
        <v>37</v>
      </c>
      <c r="F9" s="1" t="s">
        <v>50</v>
      </c>
      <c r="G9" s="1" t="s">
        <v>11</v>
      </c>
      <c r="H9" s="8" t="s">
        <v>23</v>
      </c>
      <c r="I9" s="3" t="s">
        <v>12</v>
      </c>
      <c r="J9" s="9" t="s">
        <v>24</v>
      </c>
      <c r="K9" s="2">
        <v>1</v>
      </c>
    </row>
    <row r="10" spans="1:11" ht="14.25" customHeight="1" x14ac:dyDescent="0.3">
      <c r="A10" s="1" t="str">
        <f t="shared" si="1"/>
        <v>bosque cosecha EUNI tierra chillan Nueva_aldea</v>
      </c>
      <c r="B10" s="1" t="str">
        <f t="shared" si="2"/>
        <v>cancha cosecha EUNI ripio chillan Nueva_aldea</v>
      </c>
      <c r="C10" s="3" t="s">
        <v>38</v>
      </c>
      <c r="D10" s="3" t="str">
        <f t="shared" si="0"/>
        <v>alm7</v>
      </c>
      <c r="E10" s="1" t="s">
        <v>37</v>
      </c>
      <c r="F10" s="1" t="s">
        <v>50</v>
      </c>
      <c r="G10" s="1" t="s">
        <v>11</v>
      </c>
      <c r="H10" s="8" t="s">
        <v>23</v>
      </c>
      <c r="I10" s="3" t="s">
        <v>18</v>
      </c>
      <c r="J10" s="9" t="s">
        <v>24</v>
      </c>
      <c r="K10" s="2">
        <v>2</v>
      </c>
    </row>
    <row r="11" spans="1:11" ht="14.25" customHeight="1" thickBot="1" x14ac:dyDescent="0.35">
      <c r="A11" s="1" t="str">
        <f t="shared" si="1"/>
        <v>bosque cosecha EUNI ripio chillan Nueva_aldea</v>
      </c>
      <c r="B11" s="1" t="str">
        <f t="shared" si="2"/>
        <v>cancha cosecha EUNI ripio chillan Nueva_aldea</v>
      </c>
      <c r="C11" s="3" t="s">
        <v>39</v>
      </c>
      <c r="D11" s="3" t="str">
        <f t="shared" si="0"/>
        <v>alm7</v>
      </c>
      <c r="E11" s="1" t="s">
        <v>37</v>
      </c>
      <c r="F11" s="1" t="s">
        <v>50</v>
      </c>
      <c r="G11" s="1" t="s">
        <v>11</v>
      </c>
      <c r="H11" s="10" t="s">
        <v>33</v>
      </c>
      <c r="I11" s="11" t="s">
        <v>18</v>
      </c>
      <c r="J11" s="12" t="s">
        <v>24</v>
      </c>
      <c r="K11" s="2">
        <v>4</v>
      </c>
    </row>
    <row r="12" spans="1:11" ht="14.25" customHeight="1" x14ac:dyDescent="0.3">
      <c r="A12" s="1" t="str">
        <f t="shared" si="1"/>
        <v>bosque cosecha EUGL tierra constitucion Nueva_aldea</v>
      </c>
      <c r="B12" s="1" t="str">
        <f>_xlfn.CONCAT("cancha", " ",I12, " ",F12," ","ripio", " ","chillan"," ",E12)</f>
        <v>cancha cosecha EUGL ripio chillan Nueva_aldea</v>
      </c>
      <c r="C12" s="3" t="s">
        <v>40</v>
      </c>
      <c r="D12" s="3" t="str">
        <f t="shared" si="0"/>
        <v>alm2</v>
      </c>
      <c r="E12" s="1" t="s">
        <v>37</v>
      </c>
      <c r="F12" s="1" t="s">
        <v>49</v>
      </c>
      <c r="G12" s="1" t="s">
        <v>47</v>
      </c>
      <c r="H12" s="8" t="s">
        <v>23</v>
      </c>
      <c r="I12" s="3" t="s">
        <v>18</v>
      </c>
      <c r="J12" s="9" t="s">
        <v>24</v>
      </c>
      <c r="K12" s="2">
        <v>3</v>
      </c>
    </row>
    <row r="13" spans="1:11" ht="14.25" customHeight="1" thickBot="1" x14ac:dyDescent="0.35">
      <c r="A13" s="1" t="str">
        <f t="shared" si="1"/>
        <v>bosque cosecha EUGL ripio constitucion Nueva_aldea</v>
      </c>
      <c r="B13" s="1" t="str">
        <f t="shared" ref="B13:B15" si="3">_xlfn.CONCAT("cancha", " ",I13, " ",F13," ","ripio", " ","chillan"," ",E13)</f>
        <v>cancha cosecha EUGL ripio chillan Nueva_aldea</v>
      </c>
      <c r="C13" s="3" t="s">
        <v>41</v>
      </c>
      <c r="D13" s="3" t="str">
        <f t="shared" si="0"/>
        <v>alm2</v>
      </c>
      <c r="E13" s="1" t="s">
        <v>37</v>
      </c>
      <c r="F13" s="1" t="s">
        <v>49</v>
      </c>
      <c r="G13" s="1" t="s">
        <v>47</v>
      </c>
      <c r="H13" s="10" t="s">
        <v>33</v>
      </c>
      <c r="I13" s="11" t="s">
        <v>18</v>
      </c>
      <c r="J13" s="12" t="s">
        <v>24</v>
      </c>
      <c r="K13" s="2">
        <v>5</v>
      </c>
    </row>
    <row r="14" spans="1:11" ht="14.25" customHeight="1" x14ac:dyDescent="0.3">
      <c r="A14" s="1" t="str">
        <f t="shared" si="1"/>
        <v>bosque cosecha EUNI tierra constitucion Nueva_aldea</v>
      </c>
      <c r="B14" s="1" t="str">
        <f t="shared" si="3"/>
        <v>cancha cosecha EUNI ripio chillan Nueva_aldea</v>
      </c>
      <c r="C14" s="3" t="s">
        <v>22</v>
      </c>
      <c r="D14" s="3" t="str">
        <f t="shared" si="0"/>
        <v>alm7</v>
      </c>
      <c r="E14" s="1" t="s">
        <v>37</v>
      </c>
      <c r="F14" s="1" t="s">
        <v>50</v>
      </c>
      <c r="G14" s="1" t="s">
        <v>47</v>
      </c>
      <c r="H14" s="8" t="s">
        <v>23</v>
      </c>
      <c r="I14" s="3" t="s">
        <v>18</v>
      </c>
      <c r="J14" s="9" t="s">
        <v>24</v>
      </c>
      <c r="K14">
        <v>3</v>
      </c>
    </row>
    <row r="15" spans="1:11" ht="14.25" customHeight="1" thickBot="1" x14ac:dyDescent="0.35">
      <c r="A15" s="1" t="str">
        <f t="shared" si="1"/>
        <v>bosque cosecha EUNI ripio constitucion Nueva_aldea</v>
      </c>
      <c r="B15" s="1" t="str">
        <f t="shared" si="3"/>
        <v>cancha cosecha EUNI ripio chillan Nueva_aldea</v>
      </c>
      <c r="C15" s="3" t="s">
        <v>25</v>
      </c>
      <c r="D15" s="3" t="str">
        <f t="shared" si="0"/>
        <v>alm7</v>
      </c>
      <c r="E15" s="1" t="s">
        <v>37</v>
      </c>
      <c r="F15" s="1" t="s">
        <v>50</v>
      </c>
      <c r="G15" s="1" t="s">
        <v>47</v>
      </c>
      <c r="H15" s="10" t="s">
        <v>33</v>
      </c>
      <c r="I15" s="11" t="s">
        <v>18</v>
      </c>
      <c r="J15" s="12" t="s">
        <v>24</v>
      </c>
      <c r="K15">
        <v>5</v>
      </c>
    </row>
    <row r="16" spans="1:11" ht="14.25" customHeight="1" x14ac:dyDescent="0.3">
      <c r="A16" s="1" t="str">
        <f t="shared" si="1"/>
        <v>cancha compra EUGL ripio arauco Arauco</v>
      </c>
      <c r="B16" s="1" t="str">
        <f t="shared" si="2"/>
        <v>cancha compra EUGL ripio arauco Arauco</v>
      </c>
      <c r="C16" s="3" t="s">
        <v>26</v>
      </c>
      <c r="D16" s="3" t="str">
        <f t="shared" si="0"/>
        <v>alm15</v>
      </c>
      <c r="E16" s="1" t="s">
        <v>42</v>
      </c>
      <c r="F16" s="1" t="s">
        <v>49</v>
      </c>
      <c r="G16" s="1" t="s">
        <v>51</v>
      </c>
      <c r="H16" s="5" t="s">
        <v>33</v>
      </c>
      <c r="I16" s="6" t="s">
        <v>12</v>
      </c>
      <c r="J16" s="7" t="s">
        <v>13</v>
      </c>
      <c r="K16">
        <v>6</v>
      </c>
    </row>
    <row r="17" spans="1:12" ht="14.25" customHeight="1" x14ac:dyDescent="0.3">
      <c r="A17" s="1" t="str">
        <f t="shared" si="1"/>
        <v>cancha cosecha EUGL ripio arauco Arauco</v>
      </c>
      <c r="B17" s="1" t="str">
        <f t="shared" si="2"/>
        <v>cancha cosecha EUGL ripio arauco Arauco</v>
      </c>
      <c r="C17" s="3" t="s">
        <v>27</v>
      </c>
      <c r="D17" s="3" t="str">
        <f t="shared" si="0"/>
        <v>alm16</v>
      </c>
      <c r="E17" s="1" t="s">
        <v>42</v>
      </c>
      <c r="F17" s="1" t="s">
        <v>49</v>
      </c>
      <c r="G17" s="1" t="s">
        <v>51</v>
      </c>
      <c r="H17" s="8" t="s">
        <v>33</v>
      </c>
      <c r="I17" s="3" t="s">
        <v>18</v>
      </c>
      <c r="J17" s="9" t="s">
        <v>13</v>
      </c>
      <c r="K17">
        <v>7</v>
      </c>
    </row>
    <row r="18" spans="1:12" ht="14.25" customHeight="1" x14ac:dyDescent="0.3">
      <c r="A18" s="1" t="str">
        <f t="shared" si="1"/>
        <v>bosque compra EUGL tierra arauco Arauco</v>
      </c>
      <c r="B18" s="1" t="str">
        <f t="shared" si="2"/>
        <v>cancha compra EUGL ripio arauco Arauco</v>
      </c>
      <c r="C18" s="3" t="s">
        <v>28</v>
      </c>
      <c r="D18" s="3" t="str">
        <f t="shared" si="0"/>
        <v>alm15</v>
      </c>
      <c r="E18" s="1" t="s">
        <v>42</v>
      </c>
      <c r="F18" s="1" t="s">
        <v>49</v>
      </c>
      <c r="G18" s="1" t="s">
        <v>51</v>
      </c>
      <c r="H18" s="8" t="s">
        <v>23</v>
      </c>
      <c r="I18" s="3" t="s">
        <v>12</v>
      </c>
      <c r="J18" s="9" t="s">
        <v>24</v>
      </c>
      <c r="K18">
        <v>1</v>
      </c>
    </row>
    <row r="19" spans="1:12" ht="14.25" customHeight="1" x14ac:dyDescent="0.3">
      <c r="A19" s="1" t="str">
        <f t="shared" si="1"/>
        <v>bosque cosecha EUGL tierra arauco Arauco</v>
      </c>
      <c r="B19" s="1" t="str">
        <f t="shared" si="2"/>
        <v>cancha cosecha EUGL ripio arauco Arauco</v>
      </c>
      <c r="C19" s="3" t="s">
        <v>29</v>
      </c>
      <c r="D19" s="3" t="str">
        <f t="shared" si="0"/>
        <v>alm16</v>
      </c>
      <c r="E19" s="1" t="s">
        <v>42</v>
      </c>
      <c r="F19" s="1" t="s">
        <v>49</v>
      </c>
      <c r="G19" s="1" t="s">
        <v>51</v>
      </c>
      <c r="H19" s="8" t="s">
        <v>23</v>
      </c>
      <c r="I19" s="3" t="s">
        <v>18</v>
      </c>
      <c r="J19" s="9" t="s">
        <v>24</v>
      </c>
      <c r="K19">
        <v>2</v>
      </c>
    </row>
    <row r="20" spans="1:12" ht="14.25" customHeight="1" thickBot="1" x14ac:dyDescent="0.35">
      <c r="A20" s="1" t="str">
        <f t="shared" si="1"/>
        <v>bosque cosecha EUGL ripio arauco Arauco</v>
      </c>
      <c r="B20" s="1" t="str">
        <f t="shared" si="2"/>
        <v>cancha cosecha EUGL ripio arauco Arauco</v>
      </c>
      <c r="C20" s="3" t="s">
        <v>30</v>
      </c>
      <c r="D20" s="3" t="str">
        <f t="shared" si="0"/>
        <v>alm16</v>
      </c>
      <c r="E20" s="1" t="s">
        <v>42</v>
      </c>
      <c r="F20" s="1" t="s">
        <v>49</v>
      </c>
      <c r="G20" s="1" t="s">
        <v>51</v>
      </c>
      <c r="H20" s="10" t="s">
        <v>33</v>
      </c>
      <c r="I20" s="11" t="s">
        <v>18</v>
      </c>
      <c r="J20" s="12" t="s">
        <v>24</v>
      </c>
      <c r="K20">
        <v>4</v>
      </c>
    </row>
    <row r="21" spans="1:12" ht="14.25" customHeight="1" x14ac:dyDescent="0.3">
      <c r="A21" s="1" t="str">
        <f t="shared" si="1"/>
        <v>cancha compra EUNI ripio arauco Arauco</v>
      </c>
      <c r="B21" s="1" t="str">
        <f t="shared" si="2"/>
        <v>cancha compra EUNI ripio arauco Arauco</v>
      </c>
      <c r="C21" s="3" t="s">
        <v>31</v>
      </c>
      <c r="D21" s="3" t="str">
        <f t="shared" si="0"/>
        <v>alm20</v>
      </c>
      <c r="E21" s="1" t="s">
        <v>42</v>
      </c>
      <c r="F21" s="1" t="s">
        <v>50</v>
      </c>
      <c r="G21" s="1" t="s">
        <v>51</v>
      </c>
      <c r="H21" s="5" t="s">
        <v>33</v>
      </c>
      <c r="I21" s="6" t="s">
        <v>12</v>
      </c>
      <c r="J21" s="7" t="s">
        <v>13</v>
      </c>
      <c r="K21">
        <v>6</v>
      </c>
    </row>
    <row r="22" spans="1:12" ht="14.25" customHeight="1" x14ac:dyDescent="0.3">
      <c r="A22" s="1" t="str">
        <f t="shared" si="1"/>
        <v>cancha cosecha EUNI ripio arauco Arauco</v>
      </c>
      <c r="B22" s="1" t="str">
        <f t="shared" si="2"/>
        <v>cancha cosecha EUNI ripio arauco Arauco</v>
      </c>
      <c r="C22" s="3" t="s">
        <v>32</v>
      </c>
      <c r="D22" s="3" t="str">
        <f t="shared" si="0"/>
        <v>alm21</v>
      </c>
      <c r="E22" s="1" t="s">
        <v>42</v>
      </c>
      <c r="F22" s="1" t="s">
        <v>50</v>
      </c>
      <c r="G22" s="1" t="s">
        <v>51</v>
      </c>
      <c r="H22" s="8" t="s">
        <v>33</v>
      </c>
      <c r="I22" s="3" t="s">
        <v>18</v>
      </c>
      <c r="J22" s="9" t="s">
        <v>13</v>
      </c>
      <c r="K22">
        <v>7</v>
      </c>
    </row>
    <row r="23" spans="1:12" ht="14.25" customHeight="1" x14ac:dyDescent="0.3">
      <c r="A23" s="1" t="str">
        <f t="shared" si="1"/>
        <v>bosque compra EUNI tierra arauco Arauco</v>
      </c>
      <c r="B23" s="1" t="str">
        <f t="shared" si="2"/>
        <v>cancha compra EUNI ripio arauco Arauco</v>
      </c>
      <c r="C23" s="3" t="s">
        <v>34</v>
      </c>
      <c r="D23" s="3" t="str">
        <f t="shared" si="0"/>
        <v>alm20</v>
      </c>
      <c r="E23" s="1" t="s">
        <v>42</v>
      </c>
      <c r="F23" s="1" t="s">
        <v>50</v>
      </c>
      <c r="G23" s="1" t="s">
        <v>51</v>
      </c>
      <c r="H23" s="8" t="s">
        <v>23</v>
      </c>
      <c r="I23" s="3" t="s">
        <v>12</v>
      </c>
      <c r="J23" s="9" t="s">
        <v>24</v>
      </c>
      <c r="K23">
        <v>1</v>
      </c>
    </row>
    <row r="24" spans="1:12" ht="14.25" customHeight="1" x14ac:dyDescent="0.3">
      <c r="A24" s="1" t="str">
        <f t="shared" si="1"/>
        <v>bosque cosecha EUNI tierra arauco Arauco</v>
      </c>
      <c r="B24" s="1" t="str">
        <f t="shared" si="2"/>
        <v>cancha cosecha EUNI ripio arauco Arauco</v>
      </c>
      <c r="C24" s="3" t="s">
        <v>35</v>
      </c>
      <c r="D24" s="3" t="str">
        <f t="shared" si="0"/>
        <v>alm21</v>
      </c>
      <c r="E24" s="1" t="s">
        <v>42</v>
      </c>
      <c r="F24" s="1" t="s">
        <v>50</v>
      </c>
      <c r="G24" s="1" t="s">
        <v>51</v>
      </c>
      <c r="H24" s="8" t="s">
        <v>23</v>
      </c>
      <c r="I24" s="3" t="s">
        <v>18</v>
      </c>
      <c r="J24" s="9" t="s">
        <v>24</v>
      </c>
      <c r="K24">
        <v>2</v>
      </c>
    </row>
    <row r="25" spans="1:12" ht="14.25" customHeight="1" thickBot="1" x14ac:dyDescent="0.35">
      <c r="A25" s="1" t="str">
        <f t="shared" si="1"/>
        <v>bosque cosecha EUNI ripio arauco Arauco</v>
      </c>
      <c r="B25" s="1" t="str">
        <f t="shared" si="2"/>
        <v>cancha cosecha EUNI ripio arauco Arauco</v>
      </c>
      <c r="C25" s="3" t="s">
        <v>36</v>
      </c>
      <c r="D25" s="3" t="str">
        <f t="shared" si="0"/>
        <v>alm21</v>
      </c>
      <c r="E25" s="1" t="s">
        <v>42</v>
      </c>
      <c r="F25" s="1" t="s">
        <v>50</v>
      </c>
      <c r="G25" s="1" t="s">
        <v>51</v>
      </c>
      <c r="H25" s="10" t="s">
        <v>33</v>
      </c>
      <c r="I25" s="11" t="s">
        <v>18</v>
      </c>
      <c r="J25" s="12" t="s">
        <v>24</v>
      </c>
      <c r="K25">
        <v>4</v>
      </c>
    </row>
    <row r="26" spans="1:12" ht="14.25" customHeight="1" x14ac:dyDescent="0.3">
      <c r="A26" s="1" t="str">
        <f t="shared" si="1"/>
        <v>bosque cosecha EUGL tierra valdivia Arauco</v>
      </c>
      <c r="B26" s="1" t="str">
        <f>_xlfn.CONCAT("cancha", " ",I26, " ",F26," ","ripio", " ","arauco"," ",E26)</f>
        <v>cancha cosecha EUGL ripio arauco Arauco</v>
      </c>
      <c r="C26" s="3" t="s">
        <v>43</v>
      </c>
      <c r="D26" s="3" t="str">
        <f t="shared" si="0"/>
        <v>alm16</v>
      </c>
      <c r="E26" s="1" t="s">
        <v>42</v>
      </c>
      <c r="F26" s="1" t="s">
        <v>49</v>
      </c>
      <c r="G26" s="1" t="s">
        <v>52</v>
      </c>
      <c r="H26" s="8" t="s">
        <v>23</v>
      </c>
      <c r="I26" s="3" t="s">
        <v>18</v>
      </c>
      <c r="J26" s="9" t="s">
        <v>24</v>
      </c>
      <c r="K26">
        <v>3</v>
      </c>
    </row>
    <row r="27" spans="1:12" ht="14.25" customHeight="1" thickBot="1" x14ac:dyDescent="0.35">
      <c r="A27" s="1" t="str">
        <f t="shared" si="1"/>
        <v>bosque cosecha EUGL ripio valdivia Arauco</v>
      </c>
      <c r="B27" s="1" t="str">
        <f t="shared" ref="B27:B29" si="4">_xlfn.CONCAT("cancha", " ",I27, " ",F27," ","ripio", " ","arauco"," ",E27)</f>
        <v>cancha cosecha EUGL ripio arauco Arauco</v>
      </c>
      <c r="C27" s="3" t="s">
        <v>44</v>
      </c>
      <c r="D27" s="3" t="str">
        <f t="shared" si="0"/>
        <v>alm16</v>
      </c>
      <c r="E27" s="1" t="s">
        <v>42</v>
      </c>
      <c r="F27" s="1" t="s">
        <v>49</v>
      </c>
      <c r="G27" s="1" t="s">
        <v>52</v>
      </c>
      <c r="H27" s="10" t="s">
        <v>33</v>
      </c>
      <c r="I27" s="11" t="s">
        <v>18</v>
      </c>
      <c r="J27" s="12" t="s">
        <v>24</v>
      </c>
      <c r="K27">
        <v>5</v>
      </c>
    </row>
    <row r="28" spans="1:12" ht="14.25" customHeight="1" x14ac:dyDescent="0.3">
      <c r="A28" s="1" t="str">
        <f t="shared" ref="A28:A29" si="5">_xlfn.CONCAT(J28, " ",I28, " ",F28," ", H28, " ", G28," ",E28)</f>
        <v>bosque cosecha EUNI tierra valdivia Arauco</v>
      </c>
      <c r="B28" s="1" t="str">
        <f t="shared" si="4"/>
        <v>cancha cosecha EUNI ripio arauco Arauco</v>
      </c>
      <c r="C28" s="3" t="s">
        <v>45</v>
      </c>
      <c r="D28" s="3" t="str">
        <f t="shared" si="0"/>
        <v>alm21</v>
      </c>
      <c r="E28" s="1" t="s">
        <v>42</v>
      </c>
      <c r="F28" s="1" t="s">
        <v>50</v>
      </c>
      <c r="G28" s="1" t="s">
        <v>52</v>
      </c>
      <c r="H28" s="8" t="s">
        <v>23</v>
      </c>
      <c r="I28" s="3" t="s">
        <v>18</v>
      </c>
      <c r="J28" s="9" t="s">
        <v>24</v>
      </c>
      <c r="K28">
        <v>3</v>
      </c>
    </row>
    <row r="29" spans="1:12" ht="14.25" customHeight="1" thickBot="1" x14ac:dyDescent="0.35">
      <c r="A29" s="1" t="str">
        <f t="shared" si="5"/>
        <v>bosque cosecha EUNI ripio valdivia Arauco</v>
      </c>
      <c r="B29" s="1" t="str">
        <f t="shared" si="4"/>
        <v>cancha cosecha EUNI ripio arauco Arauco</v>
      </c>
      <c r="C29" s="3" t="s">
        <v>46</v>
      </c>
      <c r="D29" s="3" t="str">
        <f t="shared" si="0"/>
        <v>alm21</v>
      </c>
      <c r="E29" s="1" t="s">
        <v>42</v>
      </c>
      <c r="F29" s="1" t="s">
        <v>50</v>
      </c>
      <c r="G29" s="1" t="s">
        <v>52</v>
      </c>
      <c r="H29" s="10" t="s">
        <v>33</v>
      </c>
      <c r="I29" s="11" t="s">
        <v>18</v>
      </c>
      <c r="J29" s="12" t="s">
        <v>24</v>
      </c>
      <c r="K29">
        <v>5</v>
      </c>
    </row>
    <row r="30" spans="1:12" ht="14.25" customHeight="1" x14ac:dyDescent="0.3"/>
    <row r="31" spans="1:12" ht="14.25" customHeight="1" x14ac:dyDescent="0.3"/>
    <row r="32" spans="1:12" ht="14.25" customHeight="1" x14ac:dyDescent="0.3">
      <c r="L32" s="1"/>
    </row>
    <row r="33" spans="12:12" ht="14.25" customHeight="1" x14ac:dyDescent="0.3">
      <c r="L33" s="1"/>
    </row>
    <row r="34" spans="12:12" ht="14.25" customHeight="1" x14ac:dyDescent="0.3">
      <c r="L34" s="1"/>
    </row>
    <row r="35" spans="12:12" ht="14.25" customHeight="1" x14ac:dyDescent="0.3">
      <c r="L35" s="2"/>
    </row>
    <row r="36" spans="12:12" ht="14.25" customHeight="1" x14ac:dyDescent="0.3">
      <c r="L36" s="2"/>
    </row>
    <row r="37" spans="12:12" ht="14.25" customHeight="1" x14ac:dyDescent="0.3">
      <c r="L37" s="2"/>
    </row>
    <row r="38" spans="12:12" ht="14.25" customHeight="1" x14ac:dyDescent="0.3"/>
    <row r="39" spans="12:12" ht="14.25" customHeight="1" x14ac:dyDescent="0.3"/>
    <row r="40" spans="12:12" ht="14.25" customHeight="1" x14ac:dyDescent="0.3"/>
    <row r="41" spans="12:12" ht="14.25" customHeight="1" x14ac:dyDescent="0.3"/>
    <row r="42" spans="12:12" ht="14.25" customHeight="1" x14ac:dyDescent="0.3"/>
    <row r="43" spans="12:12" ht="14.25" customHeight="1" x14ac:dyDescent="0.3"/>
    <row r="44" spans="12:12" ht="14.25" customHeight="1" x14ac:dyDescent="0.3"/>
    <row r="45" spans="12:12" ht="14.25" customHeight="1" x14ac:dyDescent="0.3"/>
    <row r="46" spans="12:12" ht="14.25" customHeight="1" x14ac:dyDescent="0.3"/>
    <row r="47" spans="12:12" ht="14.25" customHeight="1" x14ac:dyDescent="0.3"/>
    <row r="48" spans="12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almacenes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González Agüero</dc:creator>
  <cp:lastModifiedBy>Pedro Toledo Rivera</cp:lastModifiedBy>
  <dcterms:created xsi:type="dcterms:W3CDTF">2023-08-08T18:07:48Z</dcterms:created>
  <dcterms:modified xsi:type="dcterms:W3CDTF">2023-10-04T19:56:38Z</dcterms:modified>
</cp:coreProperties>
</file>