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DSBA Exam project\"/>
    </mc:Choice>
  </mc:AlternateContent>
  <xr:revisionPtr revIDLastSave="0" documentId="13_ncr:1_{B5D9B985-8109-4261-8120-4EC55C30B8B0}" xr6:coauthVersionLast="45" xr6:coauthVersionMax="45" xr10:uidLastSave="{00000000-0000-0000-0000-000000000000}"/>
  <bookViews>
    <workbookView xWindow="-108" yWindow="-108" windowWidth="23256" windowHeight="13176" xr2:uid="{C1302B7F-0FFA-489B-927F-CC9C4D621E9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1" i="1" l="1"/>
  <c r="E41" i="1"/>
  <c r="F33" i="1"/>
  <c r="E33" i="1"/>
  <c r="M42" i="1"/>
  <c r="L42" i="1"/>
  <c r="K42" i="1"/>
  <c r="M34" i="1"/>
  <c r="L34" i="1"/>
  <c r="K34" i="1"/>
  <c r="N34" i="1" l="1"/>
  <c r="N31" i="1" s="1" a="1"/>
  <c r="N31" i="1" s="1"/>
  <c r="G33" i="1"/>
  <c r="G31" i="1" s="1"/>
  <c r="N42" i="1"/>
  <c r="N39" i="1" s="1" a="1"/>
  <c r="N39" i="1" s="1"/>
  <c r="G41" i="1"/>
  <c r="G39" i="1" s="1"/>
  <c r="F17" i="1"/>
  <c r="E17" i="1"/>
  <c r="F9" i="1"/>
  <c r="E9" i="1"/>
  <c r="G7" i="1" s="1"/>
  <c r="F25" i="1"/>
  <c r="E25" i="1"/>
  <c r="N23" i="1" a="1"/>
  <c r="N23" i="1" s="1"/>
  <c r="N15" i="1" a="1"/>
  <c r="N15" i="1" s="1"/>
  <c r="N7" i="1"/>
  <c r="G17" i="1" l="1"/>
  <c r="G15" i="1" s="1"/>
  <c r="G25" i="1"/>
  <c r="G23" i="1" s="1"/>
  <c r="L26" i="1"/>
  <c r="M26" i="1"/>
  <c r="K26" i="1"/>
  <c r="M18" i="1"/>
  <c r="L18" i="1"/>
  <c r="K18" i="1"/>
  <c r="M10" i="1"/>
  <c r="L10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<sst xmlns="http://schemas.openxmlformats.org/spreadsheetml/2006/main" count="48" uniqueCount="29">
  <si>
    <t>Binary classification</t>
  </si>
  <si>
    <t>Multi classification</t>
  </si>
  <si>
    <t>rpart</t>
  </si>
  <si>
    <t>ranger</t>
  </si>
  <si>
    <t>KKNN</t>
  </si>
  <si>
    <t>Classifier</t>
  </si>
  <si>
    <t>Reference</t>
  </si>
  <si>
    <t>Convolutional Neural Netork</t>
  </si>
  <si>
    <t>Fully Connected</t>
  </si>
  <si>
    <t>69.15%</t>
  </si>
  <si>
    <t>91.04%</t>
  </si>
  <si>
    <t>88.65%</t>
  </si>
  <si>
    <t>79.22%</t>
  </si>
  <si>
    <t>91.11%</t>
  </si>
  <si>
    <t>92.34%</t>
  </si>
  <si>
    <t>92.07%</t>
  </si>
  <si>
    <t>92.61%</t>
  </si>
  <si>
    <t>92.82%</t>
  </si>
  <si>
    <t>93.10%</t>
  </si>
  <si>
    <t>&lt;-- Accuracy (1)</t>
  </si>
  <si>
    <t>&lt;-- Accuracy (2)</t>
  </si>
  <si>
    <t>&lt;-- Accuracy (3)</t>
  </si>
  <si>
    <t>&lt;-- Accuracy (4)</t>
  </si>
  <si>
    <t>&lt;-- Accuracy (5)</t>
  </si>
  <si>
    <t>&lt;-- FALSE NEGATIVE (1)</t>
  </si>
  <si>
    <t>&lt;-- FALSE NEGATIVE (2)</t>
  </si>
  <si>
    <t>&lt;-- FALSE NEGATIVE (3)</t>
  </si>
  <si>
    <t>&lt;-- FALSE NEGATIVE (4)</t>
  </si>
  <si>
    <t>&lt;-- FALSE NEGATIVE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</si>
</sst>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6" fillId="0" borderId="0" xfId="0" applyFont="1"/>
    <xf numFmtId="10" fontId="0" fillId="0" borderId="0" xfId="1" applyNumberFormat="1" applyFont="1"/>
    <xf numFmtId="0" fontId="7" fillId="0" borderId="0" xfId="0" applyFont="1"/>
    <xf numFmtId="0" fontId="0" fillId="2" borderId="6" xfId="0" applyFill="1" applyBorder="1"/>
    <xf numFmtId="0" fontId="0" fillId="3" borderId="0" xfId="0" applyFill="1" applyBorder="1"/>
    <xf numFmtId="0" fontId="0" fillId="0" borderId="0" xfId="0" applyBorder="1"/>
    <xf numFmtId="0" fontId="0" fillId="2" borderId="7" xfId="0" applyFill="1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3" xfId="0" applyBorder="1"/>
    <xf numFmtId="0" fontId="0" fillId="0" borderId="14" xfId="0" applyBorder="1"/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13" xfId="0" applyFont="1" applyBorder="1"/>
    <xf numFmtId="0" fontId="0" fillId="2" borderId="0" xfId="0" applyFill="1" applyBorder="1"/>
    <xf numFmtId="0" fontId="0" fillId="0" borderId="5" xfId="0" applyBorder="1"/>
    <xf numFmtId="10" fontId="3" fillId="0" borderId="0" xfId="1" applyNumberFormat="1" applyFont="1" applyBorder="1"/>
    <xf numFmtId="0" fontId="4" fillId="0" borderId="0" xfId="0" applyFont="1" applyBorder="1"/>
    <xf numFmtId="0" fontId="2" fillId="0" borderId="0" xfId="0" applyFont="1" applyBorder="1"/>
    <xf numFmtId="0" fontId="7" fillId="0" borderId="1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12" xfId="0" applyFont="1" applyBorder="1" applyAlignment="1">
      <alignment vertical="center"/>
    </xf>
    <xf numFmtId="0" fontId="0" fillId="0" borderId="0" xfId="0" applyFont="1" applyBorder="1"/>
    <xf numFmtId="0" fontId="0" fillId="3" borderId="0" xfId="0" applyFont="1" applyFill="1" applyBorder="1"/>
    <xf numFmtId="0" fontId="0" fillId="2" borderId="0" xfId="0" applyFont="1" applyFill="1" applyBorder="1"/>
    <xf numFmtId="0" fontId="3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Border="1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255270</xdr:colOff>
      <xdr:row>28</xdr:row>
      <xdr:rowOff>167640</xdr:rowOff>
    </xdr:from>
    <xdr:to>
      <xdr:col>10</xdr:col>
      <xdr:colOff>72390</xdr:colOff>
      <xdr:row>33</xdr:row>
      <xdr:rowOff>102870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C2B6F60E-3D46-4432-944A-A989BCC2A2DE}"/>
            </a:ext>
          </a:extLst>
        </xdr:cNvPr>
        <xdr:cNvSpPr txBox="1"/>
      </xdr:nvSpPr>
      <xdr:spPr>
        <a:xfrm rot="16200000">
          <a:off x="5686425" y="5838825"/>
          <a:ext cx="88773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9</xdr:col>
      <xdr:colOff>262890</xdr:colOff>
      <xdr:row>21</xdr:row>
      <xdr:rowOff>38100</xdr:rowOff>
    </xdr:from>
    <xdr:to>
      <xdr:col>10</xdr:col>
      <xdr:colOff>80010</xdr:colOff>
      <xdr:row>25</xdr:row>
      <xdr:rowOff>95250</xdr:rowOff>
    </xdr:to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4318DFFA-E2CA-42D7-B881-F6F512A94524}"/>
            </a:ext>
          </a:extLst>
        </xdr:cNvPr>
        <xdr:cNvSpPr txBox="1"/>
      </xdr:nvSpPr>
      <xdr:spPr>
        <a:xfrm rot="16200000">
          <a:off x="5728335" y="4341495"/>
          <a:ext cx="81915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9</xdr:col>
      <xdr:colOff>255270</xdr:colOff>
      <xdr:row>13</xdr:row>
      <xdr:rowOff>68580</xdr:rowOff>
    </xdr:from>
    <xdr:to>
      <xdr:col>10</xdr:col>
      <xdr:colOff>72390</xdr:colOff>
      <xdr:row>17</xdr:row>
      <xdr:rowOff>87630</xdr:rowOff>
    </xdr:to>
    <xdr:sp macro="" textlink="">
      <xdr:nvSpPr>
        <xdr:cNvPr id="4" name="Tekstfelt 3">
          <a:extLst>
            <a:ext uri="{FF2B5EF4-FFF2-40B4-BE49-F238E27FC236}">
              <a16:creationId xmlns:a16="http://schemas.microsoft.com/office/drawing/2014/main" id="{FC165B92-F7C7-4F3D-9B8F-EDE2A98AFF69}"/>
            </a:ext>
          </a:extLst>
        </xdr:cNvPr>
        <xdr:cNvSpPr txBox="1"/>
      </xdr:nvSpPr>
      <xdr:spPr>
        <a:xfrm rot="16200000">
          <a:off x="5739765" y="2828925"/>
          <a:ext cx="78105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9</xdr:col>
      <xdr:colOff>285750</xdr:colOff>
      <xdr:row>4</xdr:row>
      <xdr:rowOff>175260</xdr:rowOff>
    </xdr:from>
    <xdr:to>
      <xdr:col>10</xdr:col>
      <xdr:colOff>102870</xdr:colOff>
      <xdr:row>9</xdr:row>
      <xdr:rowOff>95250</xdr:rowOff>
    </xdr:to>
    <xdr:sp macro="" textlink="">
      <xdr:nvSpPr>
        <xdr:cNvPr id="5" name="Tekstfelt 4">
          <a:extLst>
            <a:ext uri="{FF2B5EF4-FFF2-40B4-BE49-F238E27FC236}">
              <a16:creationId xmlns:a16="http://schemas.microsoft.com/office/drawing/2014/main" id="{6CEFD23C-4361-4037-B2A8-8D1A6B7DC49A}"/>
            </a:ext>
          </a:extLst>
        </xdr:cNvPr>
        <xdr:cNvSpPr txBox="1"/>
      </xdr:nvSpPr>
      <xdr:spPr>
        <a:xfrm rot="16200000">
          <a:off x="5724525" y="1266825"/>
          <a:ext cx="87249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3</xdr:col>
      <xdr:colOff>255270</xdr:colOff>
      <xdr:row>4</xdr:row>
      <xdr:rowOff>99060</xdr:rowOff>
    </xdr:from>
    <xdr:to>
      <xdr:col>4</xdr:col>
      <xdr:colOff>72390</xdr:colOff>
      <xdr:row>9</xdr:row>
      <xdr:rowOff>19050</xdr:rowOff>
    </xdr:to>
    <xdr:sp macro="" textlink="">
      <xdr:nvSpPr>
        <xdr:cNvPr id="6" name="Tekstfelt 5">
          <a:extLst>
            <a:ext uri="{FF2B5EF4-FFF2-40B4-BE49-F238E27FC236}">
              <a16:creationId xmlns:a16="http://schemas.microsoft.com/office/drawing/2014/main" id="{A7EADF7D-5AA9-461C-987B-53AB52255FD5}"/>
            </a:ext>
          </a:extLst>
        </xdr:cNvPr>
        <xdr:cNvSpPr txBox="1"/>
      </xdr:nvSpPr>
      <xdr:spPr>
        <a:xfrm rot="16200000">
          <a:off x="1872615" y="988695"/>
          <a:ext cx="84963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3</xdr:col>
      <xdr:colOff>262890</xdr:colOff>
      <xdr:row>12</xdr:row>
      <xdr:rowOff>243840</xdr:rowOff>
    </xdr:from>
    <xdr:to>
      <xdr:col>4</xdr:col>
      <xdr:colOff>80010</xdr:colOff>
      <xdr:row>16</xdr:row>
      <xdr:rowOff>179070</xdr:rowOff>
    </xdr:to>
    <xdr:sp macro="" textlink="">
      <xdr:nvSpPr>
        <xdr:cNvPr id="7" name="Tekstfelt 6">
          <a:extLst>
            <a:ext uri="{FF2B5EF4-FFF2-40B4-BE49-F238E27FC236}">
              <a16:creationId xmlns:a16="http://schemas.microsoft.com/office/drawing/2014/main" id="{BA2C9BB6-E3DB-4E7F-A97A-A76F28814DC8}"/>
            </a:ext>
          </a:extLst>
        </xdr:cNvPr>
        <xdr:cNvSpPr txBox="1"/>
      </xdr:nvSpPr>
      <xdr:spPr>
        <a:xfrm rot="16200000">
          <a:off x="1880235" y="2520315"/>
          <a:ext cx="84963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3</xdr:col>
      <xdr:colOff>262890</xdr:colOff>
      <xdr:row>20</xdr:row>
      <xdr:rowOff>190500</xdr:rowOff>
    </xdr:from>
    <xdr:to>
      <xdr:col>4</xdr:col>
      <xdr:colOff>80010</xdr:colOff>
      <xdr:row>25</xdr:row>
      <xdr:rowOff>26670</xdr:rowOff>
    </xdr:to>
    <xdr:sp macro="" textlink="">
      <xdr:nvSpPr>
        <xdr:cNvPr id="8" name="Tekstfelt 7">
          <a:extLst>
            <a:ext uri="{FF2B5EF4-FFF2-40B4-BE49-F238E27FC236}">
              <a16:creationId xmlns:a16="http://schemas.microsoft.com/office/drawing/2014/main" id="{62FAE62C-5CE5-4F58-98E5-26F2D822C8A3}"/>
            </a:ext>
          </a:extLst>
        </xdr:cNvPr>
        <xdr:cNvSpPr txBox="1"/>
      </xdr:nvSpPr>
      <xdr:spPr>
        <a:xfrm rot="16200000">
          <a:off x="1880235" y="4021455"/>
          <a:ext cx="84963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9</xdr:col>
      <xdr:colOff>240030</xdr:colOff>
      <xdr:row>36</xdr:row>
      <xdr:rowOff>167640</xdr:rowOff>
    </xdr:from>
    <xdr:to>
      <xdr:col>10</xdr:col>
      <xdr:colOff>57150</xdr:colOff>
      <xdr:row>41</xdr:row>
      <xdr:rowOff>102870</xdr:rowOff>
    </xdr:to>
    <xdr:sp macro="" textlink="">
      <xdr:nvSpPr>
        <xdr:cNvPr id="9" name="Tekstfelt 8">
          <a:extLst>
            <a:ext uri="{FF2B5EF4-FFF2-40B4-BE49-F238E27FC236}">
              <a16:creationId xmlns:a16="http://schemas.microsoft.com/office/drawing/2014/main" id="{CDE5FD1F-8F28-4F57-AF91-D031CEDBC9F8}"/>
            </a:ext>
          </a:extLst>
        </xdr:cNvPr>
        <xdr:cNvSpPr txBox="1"/>
      </xdr:nvSpPr>
      <xdr:spPr>
        <a:xfrm rot="16200000">
          <a:off x="5682615" y="7343775"/>
          <a:ext cx="86487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3</xdr:col>
      <xdr:colOff>262890</xdr:colOff>
      <xdr:row>28</xdr:row>
      <xdr:rowOff>190500</xdr:rowOff>
    </xdr:from>
    <xdr:to>
      <xdr:col>4</xdr:col>
      <xdr:colOff>80010</xdr:colOff>
      <xdr:row>33</xdr:row>
      <xdr:rowOff>26670</xdr:rowOff>
    </xdr:to>
    <xdr:sp macro="" textlink="">
      <xdr:nvSpPr>
        <xdr:cNvPr id="10" name="Tekstfelt 9">
          <a:extLst>
            <a:ext uri="{FF2B5EF4-FFF2-40B4-BE49-F238E27FC236}">
              <a16:creationId xmlns:a16="http://schemas.microsoft.com/office/drawing/2014/main" id="{6DFAC954-B381-4060-B798-638241ED7855}"/>
            </a:ext>
          </a:extLst>
        </xdr:cNvPr>
        <xdr:cNvSpPr txBox="1"/>
      </xdr:nvSpPr>
      <xdr:spPr>
        <a:xfrm rot="16200000">
          <a:off x="1910715" y="4288155"/>
          <a:ext cx="78867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  <xdr:twoCellAnchor>
    <xdr:from>
      <xdr:col>3</xdr:col>
      <xdr:colOff>262890</xdr:colOff>
      <xdr:row>36</xdr:row>
      <xdr:rowOff>190500</xdr:rowOff>
    </xdr:from>
    <xdr:to>
      <xdr:col>4</xdr:col>
      <xdr:colOff>80010</xdr:colOff>
      <xdr:row>41</xdr:row>
      <xdr:rowOff>26670</xdr:rowOff>
    </xdr:to>
    <xdr:sp macro="" textlink="">
      <xdr:nvSpPr>
        <xdr:cNvPr id="11" name="Tekstfelt 10">
          <a:extLst>
            <a:ext uri="{FF2B5EF4-FFF2-40B4-BE49-F238E27FC236}">
              <a16:creationId xmlns:a16="http://schemas.microsoft.com/office/drawing/2014/main" id="{20C3FDB5-099E-48FC-950A-332AFD924D1E}"/>
            </a:ext>
          </a:extLst>
        </xdr:cNvPr>
        <xdr:cNvSpPr txBox="1"/>
      </xdr:nvSpPr>
      <xdr:spPr>
        <a:xfrm rot="16200000">
          <a:off x="1910715" y="5812155"/>
          <a:ext cx="788670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/>
            <a:t>Prediction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CA75-4462-4D8E-A462-BC3F406B552E}">
  <dimension ref="B2:U43"/>
  <sheetViews>
    <sheetView showGridLines="0" tabSelected="1" topLeftCell="A22" zoomScaleNormal="100" workbookViewId="0">
      <selection activeCell="O8" sqref="O8"/>
    </sheetView>
  </sheetViews>
  <sheetFormatPr defaultRowHeight="14.4" x14ac:dyDescent="0.3"/>
  <cols>
    <col min="9" max="9" width="12.33203125" customWidth="1"/>
    <col min="16" max="16" width="12" customWidth="1"/>
  </cols>
  <sheetData>
    <row r="2" spans="2:16" ht="15" thickBot="1" x14ac:dyDescent="0.35"/>
    <row r="3" spans="2:16" s="3" customFormat="1" ht="24" thickBot="1" x14ac:dyDescent="0.5">
      <c r="B3" s="45" t="s">
        <v>5</v>
      </c>
      <c r="C3" s="47"/>
      <c r="D3" s="45" t="s">
        <v>0</v>
      </c>
      <c r="E3" s="46"/>
      <c r="F3" s="46"/>
      <c r="G3" s="46"/>
      <c r="H3" s="46"/>
      <c r="I3" s="47"/>
      <c r="J3" s="45" t="s">
        <v>1</v>
      </c>
      <c r="K3" s="46"/>
      <c r="L3" s="46"/>
      <c r="M3" s="46"/>
      <c r="N3" s="46"/>
      <c r="O3" s="46"/>
      <c r="P3" s="47"/>
    </row>
    <row r="4" spans="2:16" s="3" customFormat="1" ht="15" customHeight="1" x14ac:dyDescent="0.45">
      <c r="B4" s="38" t="s">
        <v>2</v>
      </c>
      <c r="C4" s="39"/>
      <c r="D4" s="25"/>
      <c r="E4" s="25"/>
      <c r="F4" s="25"/>
      <c r="G4" s="25"/>
      <c r="H4" s="25"/>
      <c r="I4" s="25"/>
      <c r="J4" s="24"/>
      <c r="K4" s="25"/>
      <c r="L4" s="25"/>
      <c r="M4" s="25"/>
      <c r="N4" s="25"/>
      <c r="O4" s="25"/>
      <c r="P4" s="26"/>
    </row>
    <row r="5" spans="2:16" ht="15" customHeight="1" x14ac:dyDescent="0.3">
      <c r="B5" s="40"/>
      <c r="C5" s="41"/>
      <c r="D5" s="6"/>
      <c r="E5" s="31" t="s">
        <v>6</v>
      </c>
      <c r="F5" s="31"/>
      <c r="G5" s="48" t="s">
        <v>12</v>
      </c>
      <c r="H5" s="17" t="s">
        <v>23</v>
      </c>
      <c r="I5" s="6"/>
      <c r="J5" s="11"/>
      <c r="K5" s="31" t="s">
        <v>6</v>
      </c>
      <c r="L5" s="31"/>
      <c r="M5" s="31"/>
      <c r="N5" s="48" t="s">
        <v>9</v>
      </c>
      <c r="O5" s="17" t="s">
        <v>23</v>
      </c>
      <c r="P5" s="12"/>
    </row>
    <row r="6" spans="2:16" ht="15" customHeight="1" thickBot="1" x14ac:dyDescent="0.35">
      <c r="B6" s="40"/>
      <c r="C6" s="41"/>
      <c r="D6" s="6"/>
      <c r="E6" s="6">
        <v>0</v>
      </c>
      <c r="F6" s="6">
        <v>1</v>
      </c>
      <c r="G6" s="6"/>
      <c r="H6" s="6"/>
      <c r="I6" s="6"/>
      <c r="J6" s="11"/>
      <c r="K6" s="16">
        <v>0</v>
      </c>
      <c r="L6" s="6">
        <v>1</v>
      </c>
      <c r="M6" s="6">
        <v>2</v>
      </c>
      <c r="N6" s="6"/>
      <c r="O6" s="6"/>
      <c r="P6" s="12"/>
    </row>
    <row r="7" spans="2:16" ht="15" customHeight="1" thickBot="1" x14ac:dyDescent="0.35">
      <c r="B7" s="40"/>
      <c r="C7" s="41"/>
      <c r="D7" s="6">
        <v>0</v>
      </c>
      <c r="E7" s="5">
        <v>299</v>
      </c>
      <c r="F7" s="4">
        <v>208</v>
      </c>
      <c r="G7" s="21">
        <f>F7/G9</f>
        <v>0.1421736158578264</v>
      </c>
      <c r="H7" s="17" t="s">
        <v>28</v>
      </c>
      <c r="I7" s="6"/>
      <c r="J7" s="11">
        <v>0</v>
      </c>
      <c r="K7" s="5">
        <v>246</v>
      </c>
      <c r="L7" s="7">
        <v>49</v>
      </c>
      <c r="M7" s="8">
        <v>94</v>
      </c>
      <c r="N7" s="21">
        <f>SUM(L7:M7)/N10</f>
        <v>9.7811217510259924E-2</v>
      </c>
      <c r="O7" s="17" t="s">
        <v>28</v>
      </c>
      <c r="P7" s="18"/>
    </row>
    <row r="8" spans="2:16" ht="15" customHeight="1" x14ac:dyDescent="0.3">
      <c r="B8" s="40"/>
      <c r="C8" s="41"/>
      <c r="D8" s="6">
        <v>1</v>
      </c>
      <c r="E8" s="19">
        <v>96</v>
      </c>
      <c r="F8" s="5">
        <v>860</v>
      </c>
      <c r="G8" s="6"/>
      <c r="H8" s="6"/>
      <c r="I8" s="6"/>
      <c r="J8" s="11">
        <v>1</v>
      </c>
      <c r="K8" s="19">
        <v>48</v>
      </c>
      <c r="L8" s="5">
        <v>341</v>
      </c>
      <c r="M8" s="19">
        <v>123</v>
      </c>
      <c r="N8" s="6"/>
      <c r="O8" s="6"/>
      <c r="P8" s="12"/>
    </row>
    <row r="9" spans="2:16" ht="15" customHeight="1" x14ac:dyDescent="0.3">
      <c r="B9" s="40"/>
      <c r="C9" s="41"/>
      <c r="D9" s="6"/>
      <c r="E9" s="6">
        <f>SUM(E7:E8)</f>
        <v>395</v>
      </c>
      <c r="F9" s="6">
        <f>SUM(F7:F8)</f>
        <v>1068</v>
      </c>
      <c r="G9" s="22">
        <v>1463</v>
      </c>
      <c r="H9" s="6"/>
      <c r="I9" s="6"/>
      <c r="J9" s="11">
        <v>2</v>
      </c>
      <c r="K9" s="19">
        <v>101</v>
      </c>
      <c r="L9" s="19">
        <v>36</v>
      </c>
      <c r="M9" s="5">
        <v>424</v>
      </c>
      <c r="N9" s="6"/>
      <c r="O9" s="6"/>
      <c r="P9" s="12"/>
    </row>
    <row r="10" spans="2:16" ht="15" customHeight="1" x14ac:dyDescent="0.3">
      <c r="B10" s="40"/>
      <c r="C10" s="41"/>
      <c r="D10" s="6"/>
      <c r="E10" s="6"/>
      <c r="F10" s="6"/>
      <c r="G10" s="6"/>
      <c r="H10" s="6"/>
      <c r="I10" s="6"/>
      <c r="J10" s="11"/>
      <c r="K10" s="6">
        <f>SUM(K7:K9)</f>
        <v>395</v>
      </c>
      <c r="L10" s="6">
        <f>SUM(L7:L9)</f>
        <v>426</v>
      </c>
      <c r="M10" s="6">
        <f>SUM(M7:M9)</f>
        <v>641</v>
      </c>
      <c r="N10" s="23">
        <v>1462</v>
      </c>
      <c r="O10" s="6"/>
      <c r="P10" s="12"/>
    </row>
    <row r="11" spans="2:16" ht="15" customHeight="1" thickBot="1" x14ac:dyDescent="0.35">
      <c r="B11" s="42"/>
      <c r="C11" s="43"/>
      <c r="D11" s="20"/>
      <c r="E11" s="20"/>
      <c r="F11" s="20"/>
      <c r="G11" s="20"/>
      <c r="H11" s="20"/>
      <c r="I11" s="20"/>
      <c r="J11" s="13"/>
      <c r="K11" s="20"/>
      <c r="L11" s="20"/>
      <c r="M11" s="20"/>
      <c r="N11" s="20"/>
      <c r="O11" s="20"/>
      <c r="P11" s="14"/>
    </row>
    <row r="12" spans="2:16" ht="15" customHeight="1" x14ac:dyDescent="0.3">
      <c r="B12" s="38" t="s">
        <v>3</v>
      </c>
      <c r="C12" s="39"/>
      <c r="D12" s="15"/>
      <c r="E12" s="15"/>
      <c r="F12" s="15"/>
      <c r="G12" s="15"/>
      <c r="H12" s="15"/>
      <c r="I12" s="15"/>
      <c r="J12" s="9"/>
      <c r="K12" s="15"/>
      <c r="L12" s="15"/>
      <c r="M12" s="15"/>
      <c r="N12" s="15"/>
      <c r="O12" s="15"/>
      <c r="P12" s="10"/>
    </row>
    <row r="13" spans="2:16" ht="15" customHeight="1" x14ac:dyDescent="0.3">
      <c r="B13" s="40"/>
      <c r="C13" s="41"/>
      <c r="D13" s="6"/>
      <c r="E13" s="31" t="s">
        <v>6</v>
      </c>
      <c r="F13" s="31"/>
      <c r="G13" s="48" t="s">
        <v>13</v>
      </c>
      <c r="H13" s="17" t="s">
        <v>22</v>
      </c>
      <c r="I13" s="6"/>
      <c r="J13" s="11"/>
      <c r="K13" s="31" t="s">
        <v>6</v>
      </c>
      <c r="L13" s="31"/>
      <c r="M13" s="31"/>
      <c r="N13" s="48" t="s">
        <v>10</v>
      </c>
      <c r="O13" s="17" t="s">
        <v>21</v>
      </c>
      <c r="P13" s="12"/>
    </row>
    <row r="14" spans="2:16" ht="15" customHeight="1" thickBot="1" x14ac:dyDescent="0.35">
      <c r="B14" s="40"/>
      <c r="C14" s="41"/>
      <c r="D14" s="6"/>
      <c r="E14" s="6">
        <v>0</v>
      </c>
      <c r="F14" s="6">
        <v>1</v>
      </c>
      <c r="G14" s="6"/>
      <c r="H14" s="6"/>
      <c r="I14" s="6"/>
      <c r="J14" s="11"/>
      <c r="K14" s="16">
        <v>0</v>
      </c>
      <c r="L14" s="6">
        <v>1</v>
      </c>
      <c r="M14" s="6">
        <v>2</v>
      </c>
      <c r="N14" s="6"/>
      <c r="O14" s="6"/>
      <c r="P14" s="12"/>
    </row>
    <row r="15" spans="2:16" ht="15" customHeight="1" thickBot="1" x14ac:dyDescent="0.35">
      <c r="B15" s="40"/>
      <c r="C15" s="41"/>
      <c r="D15" s="6">
        <v>0</v>
      </c>
      <c r="E15" s="5">
        <v>371</v>
      </c>
      <c r="F15" s="4">
        <v>106</v>
      </c>
      <c r="G15" s="21">
        <f>F15/G17</f>
        <v>7.2453861927546132E-2</v>
      </c>
      <c r="H15" s="17" t="s">
        <v>27</v>
      </c>
      <c r="I15" s="6"/>
      <c r="J15" s="11">
        <v>0</v>
      </c>
      <c r="K15" s="5">
        <v>352</v>
      </c>
      <c r="L15" s="7">
        <v>25</v>
      </c>
      <c r="M15" s="8">
        <v>39</v>
      </c>
      <c r="N15" s="21" cm="1">
        <f t="array" ref="N15">SUM(L15:M15/N18)</f>
        <v>4.3775649794801641E-2</v>
      </c>
      <c r="O15" s="17" t="s">
        <v>27</v>
      </c>
      <c r="P15" s="12"/>
    </row>
    <row r="16" spans="2:16" ht="15" customHeight="1" x14ac:dyDescent="0.3">
      <c r="B16" s="40"/>
      <c r="C16" s="41"/>
      <c r="D16" s="6">
        <v>1</v>
      </c>
      <c r="E16" s="19">
        <v>24</v>
      </c>
      <c r="F16" s="5">
        <v>962</v>
      </c>
      <c r="G16" s="6"/>
      <c r="H16" s="6"/>
      <c r="I16" s="6"/>
      <c r="J16" s="27">
        <v>1</v>
      </c>
      <c r="K16" s="19">
        <v>21</v>
      </c>
      <c r="L16" s="5">
        <v>397</v>
      </c>
      <c r="M16" s="19">
        <v>20</v>
      </c>
      <c r="N16" s="6"/>
      <c r="O16" s="6"/>
      <c r="P16" s="12"/>
    </row>
    <row r="17" spans="2:21" ht="15" customHeight="1" x14ac:dyDescent="0.3">
      <c r="B17" s="40"/>
      <c r="C17" s="41"/>
      <c r="D17" s="6"/>
      <c r="E17" s="6">
        <f>SUM(E15:E16)</f>
        <v>395</v>
      </c>
      <c r="F17" s="6">
        <f>SUM(F15:F16)</f>
        <v>1068</v>
      </c>
      <c r="G17" s="22">
        <f>SUM(E17:F17)</f>
        <v>1463</v>
      </c>
      <c r="H17" s="6"/>
      <c r="I17" s="6"/>
      <c r="J17" s="27">
        <v>2</v>
      </c>
      <c r="K17" s="19">
        <v>22</v>
      </c>
      <c r="L17" s="19">
        <v>4</v>
      </c>
      <c r="M17" s="5">
        <v>582</v>
      </c>
      <c r="N17" s="6"/>
      <c r="O17" s="6"/>
      <c r="P17" s="12"/>
      <c r="T17" s="1"/>
      <c r="U17" s="2"/>
    </row>
    <row r="18" spans="2:21" ht="15" customHeight="1" x14ac:dyDescent="0.3">
      <c r="B18" s="40"/>
      <c r="C18" s="41"/>
      <c r="D18" s="6"/>
      <c r="E18" s="6"/>
      <c r="F18" s="6"/>
      <c r="G18" s="6"/>
      <c r="H18" s="6"/>
      <c r="I18" s="6"/>
      <c r="J18" s="11"/>
      <c r="K18" s="6">
        <f>SUM(K15:K17)</f>
        <v>395</v>
      </c>
      <c r="L18" s="6">
        <f>SUM(L15:L17)</f>
        <v>426</v>
      </c>
      <c r="M18" s="6">
        <f>SUM(M15:M17)</f>
        <v>641</v>
      </c>
      <c r="N18" s="23">
        <v>1462</v>
      </c>
      <c r="O18" s="6"/>
      <c r="P18" s="12"/>
      <c r="R18" s="1"/>
      <c r="T18" s="1"/>
      <c r="U18" s="2"/>
    </row>
    <row r="19" spans="2:21" ht="15" customHeight="1" thickBot="1" x14ac:dyDescent="0.35">
      <c r="B19" s="42"/>
      <c r="C19" s="43"/>
      <c r="D19" s="20"/>
      <c r="E19" s="20"/>
      <c r="F19" s="20"/>
      <c r="G19" s="20"/>
      <c r="H19" s="20"/>
      <c r="I19" s="20"/>
      <c r="J19" s="13"/>
      <c r="K19" s="20"/>
      <c r="L19" s="20"/>
      <c r="M19" s="20"/>
      <c r="N19" s="20"/>
      <c r="O19" s="20"/>
      <c r="P19" s="14"/>
    </row>
    <row r="20" spans="2:21" s="6" customFormat="1" ht="15" customHeight="1" x14ac:dyDescent="0.3">
      <c r="B20" s="38" t="s">
        <v>4</v>
      </c>
      <c r="C20" s="39"/>
      <c r="J20" s="11"/>
      <c r="P20" s="12"/>
    </row>
    <row r="21" spans="2:21" ht="15" customHeight="1" x14ac:dyDescent="0.3">
      <c r="B21" s="40"/>
      <c r="C21" s="41"/>
      <c r="D21" s="6"/>
      <c r="E21" s="44" t="s">
        <v>6</v>
      </c>
      <c r="F21" s="44"/>
      <c r="G21" s="48" t="s">
        <v>14</v>
      </c>
      <c r="H21" s="17" t="s">
        <v>21</v>
      </c>
      <c r="I21" s="6"/>
      <c r="J21" s="11"/>
      <c r="K21" s="31" t="s">
        <v>6</v>
      </c>
      <c r="L21" s="31"/>
      <c r="M21" s="31"/>
      <c r="N21" s="48" t="s">
        <v>11</v>
      </c>
      <c r="O21" s="17" t="s">
        <v>22</v>
      </c>
      <c r="P21" s="12"/>
    </row>
    <row r="22" spans="2:21" ht="15" customHeight="1" thickBot="1" x14ac:dyDescent="0.35">
      <c r="B22" s="40"/>
      <c r="C22" s="41"/>
      <c r="D22" s="6"/>
      <c r="E22" s="6">
        <v>0</v>
      </c>
      <c r="F22" s="6">
        <v>1</v>
      </c>
      <c r="G22" s="6"/>
      <c r="H22" s="6"/>
      <c r="I22" s="6"/>
      <c r="J22" s="11"/>
      <c r="K22" s="6">
        <v>0</v>
      </c>
      <c r="L22" s="6">
        <v>1</v>
      </c>
      <c r="M22" s="6">
        <v>2</v>
      </c>
      <c r="N22" s="6"/>
      <c r="O22" s="6"/>
      <c r="P22" s="12"/>
    </row>
    <row r="23" spans="2:21" ht="15" customHeight="1" thickBot="1" x14ac:dyDescent="0.35">
      <c r="B23" s="40"/>
      <c r="C23" s="41"/>
      <c r="D23" s="6">
        <v>0</v>
      </c>
      <c r="E23" s="5">
        <v>347</v>
      </c>
      <c r="F23" s="4">
        <v>64</v>
      </c>
      <c r="G23" s="21">
        <f>F23/G25</f>
        <v>4.3745727956254275E-2</v>
      </c>
      <c r="H23" s="17" t="s">
        <v>24</v>
      </c>
      <c r="I23" s="6"/>
      <c r="J23" s="11">
        <v>0</v>
      </c>
      <c r="K23" s="5">
        <v>314</v>
      </c>
      <c r="L23" s="7">
        <v>13</v>
      </c>
      <c r="M23" s="8">
        <v>31</v>
      </c>
      <c r="N23" s="21" cm="1">
        <f t="array" ref="N23">SUM(L23:M23/N26)</f>
        <v>3.0095759233926128E-2</v>
      </c>
      <c r="O23" s="17" t="s">
        <v>25</v>
      </c>
      <c r="P23" s="12"/>
    </row>
    <row r="24" spans="2:21" ht="15" customHeight="1" x14ac:dyDescent="0.3">
      <c r="B24" s="40"/>
      <c r="C24" s="41"/>
      <c r="D24" s="6">
        <v>1</v>
      </c>
      <c r="E24" s="19">
        <v>48</v>
      </c>
      <c r="F24" s="5">
        <v>1004</v>
      </c>
      <c r="G24" s="6"/>
      <c r="H24" s="6"/>
      <c r="I24" s="6"/>
      <c r="J24" s="11">
        <v>1</v>
      </c>
      <c r="K24" s="19">
        <v>33</v>
      </c>
      <c r="L24" s="5">
        <v>393</v>
      </c>
      <c r="M24" s="19">
        <v>21</v>
      </c>
      <c r="N24" s="6"/>
      <c r="O24" s="6"/>
      <c r="P24" s="12"/>
    </row>
    <row r="25" spans="2:21" ht="15" customHeight="1" x14ac:dyDescent="0.3">
      <c r="B25" s="40"/>
      <c r="C25" s="41"/>
      <c r="D25" s="6"/>
      <c r="E25" s="6">
        <f>SUM(E23:E24)</f>
        <v>395</v>
      </c>
      <c r="F25" s="6">
        <f>SUM(F23:F24)</f>
        <v>1068</v>
      </c>
      <c r="G25" s="22">
        <f>SUM(E25:F25)</f>
        <v>1463</v>
      </c>
      <c r="H25" s="6"/>
      <c r="I25" s="6"/>
      <c r="J25" s="11">
        <v>2</v>
      </c>
      <c r="K25" s="19">
        <v>48</v>
      </c>
      <c r="L25" s="19">
        <v>20</v>
      </c>
      <c r="M25" s="5">
        <v>589</v>
      </c>
      <c r="N25" s="6"/>
      <c r="O25" s="6"/>
      <c r="P25" s="12"/>
    </row>
    <row r="26" spans="2:21" ht="15" customHeight="1" x14ac:dyDescent="0.3">
      <c r="B26" s="40"/>
      <c r="C26" s="41"/>
      <c r="D26" s="6"/>
      <c r="E26" s="6"/>
      <c r="F26" s="6"/>
      <c r="G26" s="6"/>
      <c r="H26" s="6"/>
      <c r="I26" s="6"/>
      <c r="J26" s="11"/>
      <c r="K26" s="6">
        <f>SUM(K23:K25)</f>
        <v>395</v>
      </c>
      <c r="L26" s="6">
        <f t="shared" ref="L26:M26" si="0">SUM(L23:L25)</f>
        <v>426</v>
      </c>
      <c r="M26" s="6">
        <f t="shared" si="0"/>
        <v>641</v>
      </c>
      <c r="N26" s="23">
        <v>1462</v>
      </c>
      <c r="O26" s="6"/>
      <c r="P26" s="12"/>
    </row>
    <row r="27" spans="2:21" ht="15" customHeight="1" thickBot="1" x14ac:dyDescent="0.35">
      <c r="B27" s="42"/>
      <c r="C27" s="43"/>
      <c r="D27" s="20"/>
      <c r="E27" s="20"/>
      <c r="F27" s="20"/>
      <c r="G27" s="20"/>
      <c r="H27" s="20"/>
      <c r="I27" s="20"/>
      <c r="J27" s="13"/>
      <c r="K27" s="20"/>
      <c r="L27" s="20"/>
      <c r="M27" s="20"/>
      <c r="N27" s="20"/>
      <c r="O27" s="20"/>
      <c r="P27" s="14"/>
    </row>
    <row r="28" spans="2:21" ht="15" customHeight="1" x14ac:dyDescent="0.3">
      <c r="B28" s="32" t="s">
        <v>7</v>
      </c>
      <c r="C28" s="33"/>
      <c r="D28" s="9"/>
      <c r="E28" s="15"/>
      <c r="F28" s="15"/>
      <c r="G28" s="15"/>
      <c r="H28" s="15"/>
      <c r="I28" s="10"/>
      <c r="J28" s="15"/>
      <c r="K28" s="15"/>
      <c r="L28" s="15"/>
      <c r="M28" s="15"/>
      <c r="N28" s="15"/>
      <c r="O28" s="15"/>
      <c r="P28" s="10"/>
    </row>
    <row r="29" spans="2:21" ht="15" customHeight="1" x14ac:dyDescent="0.3">
      <c r="B29" s="34"/>
      <c r="C29" s="35"/>
      <c r="D29" s="11"/>
      <c r="E29" s="31" t="s">
        <v>6</v>
      </c>
      <c r="F29" s="31"/>
      <c r="G29" s="48" t="s">
        <v>17</v>
      </c>
      <c r="H29" s="17" t="s">
        <v>20</v>
      </c>
      <c r="I29" s="12"/>
      <c r="J29" s="6"/>
      <c r="K29" s="31" t="s">
        <v>6</v>
      </c>
      <c r="L29" s="31"/>
      <c r="M29" s="31"/>
      <c r="N29" s="48" t="s">
        <v>15</v>
      </c>
      <c r="O29" s="17" t="s">
        <v>20</v>
      </c>
      <c r="P29" s="12"/>
    </row>
    <row r="30" spans="2:21" ht="15" customHeight="1" thickBot="1" x14ac:dyDescent="0.35">
      <c r="B30" s="34"/>
      <c r="C30" s="35"/>
      <c r="D30" s="11"/>
      <c r="E30" s="6">
        <v>0</v>
      </c>
      <c r="F30" s="6">
        <v>1</v>
      </c>
      <c r="G30" s="6"/>
      <c r="H30" s="6"/>
      <c r="I30" s="12"/>
      <c r="J30" s="6"/>
      <c r="K30" s="28">
        <v>0</v>
      </c>
      <c r="L30" s="28">
        <v>1</v>
      </c>
      <c r="M30" s="6">
        <v>2</v>
      </c>
      <c r="N30" s="6"/>
      <c r="O30" s="6"/>
      <c r="P30" s="12"/>
    </row>
    <row r="31" spans="2:21" ht="15" customHeight="1" thickBot="1" x14ac:dyDescent="0.35">
      <c r="B31" s="34"/>
      <c r="C31" s="35"/>
      <c r="D31" s="11">
        <v>0</v>
      </c>
      <c r="E31" s="5">
        <v>374</v>
      </c>
      <c r="F31" s="4">
        <v>84</v>
      </c>
      <c r="G31" s="21">
        <f>F31/G33</f>
        <v>5.7416267942583733E-2</v>
      </c>
      <c r="H31" s="17" t="s">
        <v>26</v>
      </c>
      <c r="I31" s="12"/>
      <c r="J31" s="28">
        <v>0</v>
      </c>
      <c r="K31" s="29">
        <v>356</v>
      </c>
      <c r="L31" s="7">
        <v>13</v>
      </c>
      <c r="M31" s="8">
        <v>23</v>
      </c>
      <c r="N31" s="21" cm="1">
        <f t="array" ref="N31">SUM(L31:M31/N34)</f>
        <v>2.4623803009575923E-2</v>
      </c>
      <c r="O31" s="17" t="s">
        <v>24</v>
      </c>
      <c r="P31" s="12"/>
    </row>
    <row r="32" spans="2:21" ht="15" customHeight="1" x14ac:dyDescent="0.3">
      <c r="B32" s="34"/>
      <c r="C32" s="35"/>
      <c r="D32" s="11">
        <v>1</v>
      </c>
      <c r="E32" s="19">
        <v>21</v>
      </c>
      <c r="F32" s="5">
        <v>984</v>
      </c>
      <c r="G32" s="6"/>
      <c r="H32" s="6"/>
      <c r="I32" s="12"/>
      <c r="J32" s="28">
        <v>1</v>
      </c>
      <c r="K32" s="30">
        <v>14</v>
      </c>
      <c r="L32" s="5">
        <v>382</v>
      </c>
      <c r="M32" s="19">
        <v>10</v>
      </c>
      <c r="N32" s="6"/>
      <c r="O32" s="6"/>
      <c r="P32" s="12"/>
    </row>
    <row r="33" spans="2:16" ht="15" customHeight="1" x14ac:dyDescent="0.3">
      <c r="B33" s="34"/>
      <c r="C33" s="35"/>
      <c r="D33" s="11"/>
      <c r="E33" s="6">
        <f>SUM(E31:E32)</f>
        <v>395</v>
      </c>
      <c r="F33" s="6">
        <f>SUM(F31:F32)</f>
        <v>1068</v>
      </c>
      <c r="G33" s="22">
        <f>SUM(E33:F33)</f>
        <v>1463</v>
      </c>
      <c r="H33" s="6"/>
      <c r="I33" s="12"/>
      <c r="J33" s="28">
        <v>2</v>
      </c>
      <c r="K33" s="30">
        <v>25</v>
      </c>
      <c r="L33" s="19">
        <v>31</v>
      </c>
      <c r="M33" s="5">
        <v>608</v>
      </c>
      <c r="N33" s="6"/>
      <c r="O33" s="6"/>
      <c r="P33" s="12"/>
    </row>
    <row r="34" spans="2:16" ht="15" customHeight="1" x14ac:dyDescent="0.3">
      <c r="B34" s="34"/>
      <c r="C34" s="35"/>
      <c r="D34" s="11"/>
      <c r="E34" s="6"/>
      <c r="F34" s="6"/>
      <c r="G34" s="6"/>
      <c r="H34" s="6"/>
      <c r="I34" s="12"/>
      <c r="J34" s="6"/>
      <c r="K34" s="6">
        <f>SUM(K31:K33)</f>
        <v>395</v>
      </c>
      <c r="L34" s="6">
        <f>SUM(L31:L33)</f>
        <v>426</v>
      </c>
      <c r="M34" s="6">
        <f>SUM(M31:M33)</f>
        <v>641</v>
      </c>
      <c r="N34" s="22">
        <f>SUM(K34:M34)</f>
        <v>1462</v>
      </c>
      <c r="O34" s="6"/>
      <c r="P34" s="12"/>
    </row>
    <row r="35" spans="2:16" ht="15" customHeight="1" thickBot="1" x14ac:dyDescent="0.35">
      <c r="B35" s="36"/>
      <c r="C35" s="37"/>
      <c r="D35" s="13"/>
      <c r="E35" s="20"/>
      <c r="F35" s="20"/>
      <c r="G35" s="20"/>
      <c r="H35" s="20"/>
      <c r="I35" s="14"/>
      <c r="J35" s="20"/>
      <c r="K35" s="20"/>
      <c r="L35" s="20"/>
      <c r="M35" s="20"/>
      <c r="N35" s="20"/>
      <c r="O35" s="20"/>
      <c r="P35" s="14"/>
    </row>
    <row r="36" spans="2:16" x14ac:dyDescent="0.3">
      <c r="B36" s="32" t="s">
        <v>8</v>
      </c>
      <c r="C36" s="33"/>
      <c r="D36" s="11"/>
      <c r="E36" s="6"/>
      <c r="F36" s="6"/>
      <c r="G36" s="6"/>
      <c r="H36" s="6"/>
      <c r="I36" s="12"/>
      <c r="J36" s="15"/>
      <c r="K36" s="15"/>
      <c r="L36" s="15"/>
      <c r="M36" s="15"/>
      <c r="N36" s="15"/>
      <c r="O36" s="15"/>
      <c r="P36" s="10"/>
    </row>
    <row r="37" spans="2:16" x14ac:dyDescent="0.3">
      <c r="B37" s="34"/>
      <c r="C37" s="35"/>
      <c r="D37" s="11"/>
      <c r="E37" s="31" t="s">
        <v>6</v>
      </c>
      <c r="F37" s="31"/>
      <c r="G37" s="48" t="s">
        <v>18</v>
      </c>
      <c r="H37" s="17" t="s">
        <v>19</v>
      </c>
      <c r="I37" s="12"/>
      <c r="J37" s="6"/>
      <c r="K37" s="31" t="s">
        <v>6</v>
      </c>
      <c r="L37" s="31"/>
      <c r="M37" s="31"/>
      <c r="N37" s="48" t="s">
        <v>16</v>
      </c>
      <c r="O37" s="17" t="s">
        <v>19</v>
      </c>
      <c r="P37" s="12"/>
    </row>
    <row r="38" spans="2:16" ht="15" thickBot="1" x14ac:dyDescent="0.35">
      <c r="B38" s="34"/>
      <c r="C38" s="35"/>
      <c r="D38" s="11"/>
      <c r="E38" s="6">
        <v>0</v>
      </c>
      <c r="F38" s="6">
        <v>1</v>
      </c>
      <c r="G38" s="6"/>
      <c r="H38" s="6"/>
      <c r="I38" s="12"/>
      <c r="J38" s="6"/>
      <c r="K38" s="28">
        <v>0</v>
      </c>
      <c r="L38" s="28">
        <v>1</v>
      </c>
      <c r="M38" s="6">
        <v>2</v>
      </c>
      <c r="N38" s="6"/>
      <c r="O38" s="6"/>
      <c r="P38" s="12"/>
    </row>
    <row r="39" spans="2:16" ht="15" thickBot="1" x14ac:dyDescent="0.35">
      <c r="B39" s="34"/>
      <c r="C39" s="35"/>
      <c r="D39" s="11">
        <v>0</v>
      </c>
      <c r="E39" s="5">
        <v>371</v>
      </c>
      <c r="F39" s="4">
        <v>77</v>
      </c>
      <c r="G39" s="21">
        <f>F39/G41</f>
        <v>5.2631578947368418E-2</v>
      </c>
      <c r="H39" s="17" t="s">
        <v>25</v>
      </c>
      <c r="I39" s="12"/>
      <c r="J39" s="28">
        <v>0</v>
      </c>
      <c r="K39" s="29">
        <v>359</v>
      </c>
      <c r="L39" s="7">
        <v>18</v>
      </c>
      <c r="M39" s="8">
        <v>33</v>
      </c>
      <c r="N39" s="21" cm="1">
        <f t="array" ref="N39">SUM(L39:M39/N42)</f>
        <v>3.4883720930232558E-2</v>
      </c>
      <c r="O39" s="17" t="s">
        <v>26</v>
      </c>
      <c r="P39" s="12"/>
    </row>
    <row r="40" spans="2:16" x14ac:dyDescent="0.3">
      <c r="B40" s="34"/>
      <c r="C40" s="35"/>
      <c r="D40" s="11">
        <v>1</v>
      </c>
      <c r="E40" s="19">
        <v>24</v>
      </c>
      <c r="F40" s="5">
        <v>991</v>
      </c>
      <c r="G40" s="6"/>
      <c r="H40" s="6"/>
      <c r="I40" s="12"/>
      <c r="J40" s="28">
        <v>1</v>
      </c>
      <c r="K40" s="30">
        <v>13</v>
      </c>
      <c r="L40" s="5">
        <v>393</v>
      </c>
      <c r="M40" s="19">
        <v>6</v>
      </c>
      <c r="N40" s="6"/>
      <c r="O40" s="6"/>
      <c r="P40" s="12"/>
    </row>
    <row r="41" spans="2:16" x14ac:dyDescent="0.3">
      <c r="B41" s="34"/>
      <c r="C41" s="35"/>
      <c r="D41" s="11"/>
      <c r="E41" s="6">
        <f>SUM(E39:E40)</f>
        <v>395</v>
      </c>
      <c r="F41" s="6">
        <f>SUM(F39:F40)</f>
        <v>1068</v>
      </c>
      <c r="G41" s="22">
        <f>SUM(E41:F41)</f>
        <v>1463</v>
      </c>
      <c r="H41" s="6"/>
      <c r="I41" s="12"/>
      <c r="J41" s="28">
        <v>2</v>
      </c>
      <c r="K41" s="30">
        <v>23</v>
      </c>
      <c r="L41" s="19">
        <v>15</v>
      </c>
      <c r="M41" s="5">
        <v>602</v>
      </c>
      <c r="N41" s="6"/>
      <c r="O41" s="6"/>
      <c r="P41" s="12"/>
    </row>
    <row r="42" spans="2:16" x14ac:dyDescent="0.3">
      <c r="B42" s="34"/>
      <c r="C42" s="35"/>
      <c r="D42" s="11"/>
      <c r="E42" s="6"/>
      <c r="F42" s="6"/>
      <c r="G42" s="6"/>
      <c r="H42" s="6"/>
      <c r="I42" s="12"/>
      <c r="J42" s="6"/>
      <c r="K42" s="6">
        <f>SUM(K39:K41)</f>
        <v>395</v>
      </c>
      <c r="L42" s="6">
        <f>SUM(L39:L41)</f>
        <v>426</v>
      </c>
      <c r="M42" s="6">
        <f>SUM(M39:M41)</f>
        <v>641</v>
      </c>
      <c r="N42" s="22">
        <f>SUM(K42:M42)</f>
        <v>1462</v>
      </c>
      <c r="O42" s="6"/>
      <c r="P42" s="12"/>
    </row>
    <row r="43" spans="2:16" ht="15" thickBot="1" x14ac:dyDescent="0.35">
      <c r="B43" s="36"/>
      <c r="C43" s="37"/>
      <c r="D43" s="13"/>
      <c r="E43" s="20"/>
      <c r="F43" s="20"/>
      <c r="G43" s="20"/>
      <c r="H43" s="20"/>
      <c r="I43" s="14"/>
      <c r="J43" s="20"/>
      <c r="K43" s="20"/>
      <c r="L43" s="20"/>
      <c r="M43" s="20"/>
      <c r="N43" s="20"/>
      <c r="O43" s="20"/>
      <c r="P43" s="14"/>
    </row>
  </sheetData>
  <mergeCells count="18">
    <mergeCell ref="J3:P3"/>
    <mergeCell ref="D3:I3"/>
    <mergeCell ref="B3:C3"/>
    <mergeCell ref="B4:C11"/>
    <mergeCell ref="B12:C19"/>
    <mergeCell ref="B20:C27"/>
    <mergeCell ref="K29:M29"/>
    <mergeCell ref="K21:M21"/>
    <mergeCell ref="K13:M13"/>
    <mergeCell ref="K5:M5"/>
    <mergeCell ref="E21:F21"/>
    <mergeCell ref="E13:F13"/>
    <mergeCell ref="E5:F5"/>
    <mergeCell ref="K37:M37"/>
    <mergeCell ref="E29:F29"/>
    <mergeCell ref="E37:F37"/>
    <mergeCell ref="B36:C43"/>
    <mergeCell ref="B28:C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2020-11-25T10:11:33Z</dcterms:created>
  <dcterms:modified xsi:type="dcterms:W3CDTF">2020-11-30T09:08:51Z</dcterms:modified>
</cp:coreProperties>
</file>