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ETL frame work\data-etl-reconcilation\src\main\resources\input-excel-file\test-cases\"/>
    </mc:Choice>
  </mc:AlternateContent>
  <xr:revisionPtr revIDLastSave="0" documentId="13_ncr:1_{8CE7FCD7-9AEE-4311-B7E9-AEEF32D923F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OLL_INTF" sheetId="4" r:id="rId1"/>
    <sheet name="LEGEND" sheetId="2" r:id="rId2"/>
  </sheets>
  <definedNames>
    <definedName name="_xlnm._FilterDatabase" localSheetId="0" hidden="1">TOLL_INTF!$A$1:$V$70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K15" i="4"/>
  <c r="B14" i="4"/>
  <c r="B13" i="4"/>
  <c r="B12" i="4"/>
  <c r="B11" i="4"/>
  <c r="B10" i="4"/>
  <c r="B9" i="4"/>
  <c r="B8" i="4"/>
  <c r="B7" i="4"/>
  <c r="B6" i="4"/>
  <c r="B5" i="4"/>
  <c r="B4" i="4"/>
  <c r="L14" i="4"/>
  <c r="K14" i="4"/>
  <c r="K13" i="4"/>
  <c r="L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K5" i="4"/>
  <c r="L5" i="4"/>
  <c r="K4" i="4"/>
  <c r="L4" i="4"/>
  <c r="B3" i="4"/>
  <c r="L3" i="4"/>
  <c r="K3" i="4"/>
  <c r="B2" i="4"/>
  <c r="L2" i="4"/>
  <c r="K2" i="4"/>
  <c r="M42" i="4" l="1"/>
  <c r="M47" i="4"/>
  <c r="M46" i="4"/>
  <c r="M45" i="4"/>
  <c r="M44" i="4"/>
  <c r="M43" i="4"/>
  <c r="M41" i="4"/>
  <c r="M48" i="4"/>
  <c r="M40" i="4"/>
  <c r="M39" i="4"/>
</calcChain>
</file>

<file path=xl/sharedStrings.xml><?xml version="1.0" encoding="utf-8"?>
<sst xmlns="http://schemas.openxmlformats.org/spreadsheetml/2006/main" count="1071" uniqueCount="379">
  <si>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</si>
  <si>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</si>
  <si>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</si>
  <si>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</si>
  <si>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</si>
  <si>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</si>
  <si>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</si>
  <si>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</si>
  <si>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</si>
  <si>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</si>
  <si>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t>Target Validation Testing</t>
  </si>
  <si>
    <t>Mapping rule by: DIRECT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</si>
  <si>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</si>
  <si>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</si>
  <si>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</si>
  <si>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</si>
  <si>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</si>
  <si>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</si>
  <si>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</si>
  <si>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</si>
  <si>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</si>
  <si>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</si>
  <si>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</si>
  <si>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</si>
  <si>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</si>
  <si>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</si>
  <si>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</si>
  <si>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</si>
  <si>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</si>
  <si>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</si>
  <si>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</si>
  <si>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</si>
  <si>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Validate Values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</si>
  <si>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</si>
  <si>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</si>
  <si>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</si>
  <si>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</si>
  <si>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</si>
  <si>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</si>
  <si>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</si>
  <si>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</si>
  <si>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</si>
  <si>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</si>
  <si>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</si>
  <si>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</si>
  <si>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</si>
  <si>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</si>
  <si>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</si>
  <si>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</si>
  <si>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</si>
  <si>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</si>
  <si>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</si>
  <si>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</si>
  <si>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</si>
  <si>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</si>
  <si>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</si>
  <si>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</si>
  <si>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</si>
  <si>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</si>
  <si>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</si>
  <si>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</si>
  <si>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</si>
  <si>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</si>
  <si>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</si>
  <si>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</si>
  <si>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</si>
  <si>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</si>
  <si>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</si>
  <si>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</si>
  <si>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</si>
  <si>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</si>
  <si>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</si>
  <si>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</si>
  <si>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</si>
  <si>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</si>
  <si>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</si>
  <si>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</si>
  <si>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</si>
  <si>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UNQ_ID_IN_SRC_STM</t>
  </si>
  <si>
    <t>SRC_STM_CODE</t>
  </si>
  <si>
    <t>SRC_STM_NM</t>
  </si>
  <si>
    <t>PCS_DT</t>
  </si>
  <si>
    <t>Mapping rule by: FIX value 'TEAM'</t>
  </si>
  <si>
    <t>Mapping rule by: FIX value 'CALL TEAM'</t>
  </si>
  <si>
    <t>Number of returned reccord =0</t>
  </si>
  <si>
    <t>Field UNQ_ID_IN_SRC_STM data is not null</t>
  </si>
  <si>
    <t>Field PCS_DT data is not null</t>
  </si>
  <si>
    <t>Field PPN_TMS data is not null</t>
  </si>
  <si>
    <t>1. Run Target SQL query
2. Check results Target SQL query</t>
  </si>
  <si>
    <t>Return number is 0</t>
  </si>
  <si>
    <t>Field SRC_STM_CODE data is not null</t>
  </si>
  <si>
    <t>Field SRC_STM_NM data is not null</t>
  </si>
  <si>
    <t>Field PCS_DT is less than or equal to current date</t>
  </si>
  <si>
    <t>Delete record data</t>
  </si>
  <si>
    <t>1. Prepare test data: delete data record
2. Run Target SQL query
3. Compare SQL results between source and target table</t>
  </si>
  <si>
    <t>Add new data record</t>
  </si>
  <si>
    <t>1. Prepare test data: add new data record
2. Run Target SQL query
3. Compare SQL results between source and target table</t>
  </si>
  <si>
    <t>Check target schema table and data type columns target</t>
  </si>
  <si>
    <t>STATUS</t>
  </si>
  <si>
    <t>1. Prepare test data: 
update data field CYCLE_CODE of an record different from the original value
2. Run Target SQL query
3. Compare SQL results between source and target table</t>
  </si>
  <si>
    <t>1. Prepare test data: 
update data field CYCLE_NM of an record different from the original value
2. Run Target SQL query
3. Compare SQL results between source and target table</t>
  </si>
  <si>
    <t>1. Prepare test data: 
update data field CYCLE_STT of an record different from the original value
2. Run Target SQL query
3. Compare SQL results between source and target table</t>
  </si>
  <si>
    <t>TOLL_INTF</t>
  </si>
  <si>
    <t>TOLL_CODE</t>
  </si>
  <si>
    <t>TOLL_STT</t>
  </si>
  <si>
    <t>TOLL_TP</t>
  </si>
  <si>
    <t>BOO_CODE</t>
  </si>
  <si>
    <t>ETC_F</t>
  </si>
  <si>
    <t>COB_TM</t>
  </si>
  <si>
    <t>select Case when a.toll_id is not null then a.TOLL_ID
	else c."Toll_ID" end UNQ_ID_IN_SRC_STM, BOO
FROM RATING_OWNER.TOLL a
full outer JOIN temp_Config c ON c."Toll_ID"  = a.toll_id
JOIN RATING_OWNER.TOLL_CYCLE b ON a.toll_id=b.toll_id</t>
  </si>
  <si>
    <t>select count(*)
from "TOLL_INTF" where PCS_DT &lt;= @Sysdate</t>
  </si>
  <si>
    <t>[TOLL_INTF] Delete record data</t>
  </si>
  <si>
    <t xml:space="preserve">
Update fields: TOLL_NM, TOLL_CODE, TOLL_STT, TOLL_TP, BOO_CODE, OPRN_CODE, ETC_F, CYC_ID, COB_TM to null</t>
  </si>
  <si>
    <t>select Case when a.toll_id is not null then a.TOLL_ID
	else c."Toll_ID" end UNQ_ID_IN_SRC_STM
FROM RATING_OWNER.TOLL a
full outer JOIN temp_Config c ON c."Toll_ID"  = a.toll_id
left JOIN RATING_OWNER.TOLL_CYCLE b ON a.toll_id=b.toll_id</t>
  </si>
  <si>
    <t>select Case when a.toll_id is not null then a.TOLL_ID
	else c."Toll_ID" end UNQ_ID_IN_SRC_STM, TOLL_NAME
FROM RATING_OWNER.TOLL a
full outer JOIN temp_Config c ON c."Toll_ID"  = a.toll_id
left JOIN RATING_OWNER.TOLL_CYCLE b ON a.toll_id=b.toll_id</t>
  </si>
  <si>
    <t>select Case when a.toll_id is not null then a.TOLL_ID
	else c."Toll_ID" end UNQ_ID_IN_SRC_STM, TOLL_CODE
FROM RATING_OWNER.TOLL a
full outer JOIN temp_Config c ON c."Toll_ID"  = a.toll_id
left JOIN RATING_OWNER.TOLL_CYCLE b ON a.toll_id=b.toll_id</t>
  </si>
  <si>
    <t>select Case when a.toll_id is not null then a.TOLL_ID
	else c."Toll_ID" end UNQ_ID_IN_SRC_STM, 	
STATUS
FROM RATING_OWNER.TOLL a
full outer JOIN temp_Config c ON c."Toll_ID"  = a.toll_id
left JOIN RATING_OWNER.TOLL_CYCLE b ON a.toll_id=b.toll_id</t>
  </si>
  <si>
    <t>select Case when a.toll_id is not null then a.TOLL_ID
	else c."Toll_ID" end UNQ_ID_IN_SRC_STM, 	
TOLL_TYPE
FROM RATING_OWNER.TOLL a
full outer JOIN temp_Config c ON c."Toll_ID"  = a.toll_id
left JOIN RATING_OWNER.TOLL_CYCLE b ON a.toll_id=b.toll_id</t>
  </si>
  <si>
    <t>select Case when a.toll_id is not null then a.TOLL_ID
	else c."Toll_ID" end UNQ_ID_IN_SRC_STM, OPS_TYPE
FROM RATING_OWNER.TOLL a
full outer JOIN temp_Config c ON c."Toll_ID"  = a.toll_id
left JOIN RATING_OWNER.TOLL_CYCLE b ON a.toll_id=b.toll_id</t>
  </si>
  <si>
    <t>select Case when a.toll_id is not null then a.TOLL_ID
	else c."Toll_ID" end UNQ_ID_IN_SRC_STM, c.	
ETC
FROM RATING_OWNER.TOLL a
full outer JOIN temp_Config c ON c."Toll_ID"  = a.toll_id
left JOIN RATING_OWNER.TOLL_CYCLE b ON a.toll_id=b.toll_id</t>
  </si>
  <si>
    <t>select Case when a.toll_id is not null then a.TOLL_ID
	else c."Toll_ID" end UNQ_ID_IN_SRC_STM, b.	
CYCLE_ID
FROM RATING_OWNER.TOLL a
full outer JOIN temp_Config c ON c."Toll_ID"  = a.toll_id
left JOIN RATING_OWNER.TOLL_CYCLE b ON a.toll_id=b.toll_id</t>
  </si>
  <si>
    <t>select Case when a.toll_id is not null then a.TOLL_ID
	else c."Toll_ID" end UNQ_ID_IN_SRC_STM, c.	
COB_TM
FROM RATING_OWNER.TOLL a
full outer JOIN temp_Config c ON c."Toll_ID"  = a.toll_id
left JOIN RATING_OWNER.TOLL_CYCLE b ON a.toll_id=b.toll_id</t>
  </si>
  <si>
    <t>select Case when a.toll_id is not null then a.TOLL_ID
	else c."Toll_ID" end UNQ_ID_IN_SRC_STM, Case when a.toll_id is not null then 'TOLL'
else 'Configure' end SRC_STM_CODE
FROM RATING_OWNER.TOLL a
full outer JOIN temp_Config c ON c."Toll_ID"  = a.toll_id
left JOIN RATING_OWNER.TOLL_CYCLE b ON a.toll_id=b.toll_id</t>
  </si>
  <si>
    <t>select Case when a.toll_id is not null then a.TOLL_ID
	else c."Toll_ID" end UNQ_ID_IN_SRC_STM, 	
Case when a.toll_id is not null then 'RATING_OWNER.TOLL'
else 'Param_Configure' end SRC_STM_NM
FROM RATING_OWNER.TOLL a
full outer JOIN temp_Config c ON c."Toll_ID"  = a.toll_id
left JOIN RATING_OWNER.TOLL_CYCLE b ON a.toll_id=b.toll_id</t>
  </si>
  <si>
    <t>select Case when a.toll_id is not null then a.TOLL_ID
	else c."Toll_ID" end UNQ_ID_IN_SRC_STM, 'ETL_DATE' AS PCS_DT
FROM RATING_OWNER.TOLL a
full outer JOIN temp_Config c ON c."Toll_ID"  = a.toll_id
left JOIN RATING_OWNER.TOLL_CYCLE b ON a.toll_id=b.toll_id</t>
  </si>
  <si>
    <t>Field SRC_STM_CODE in ('TOLL','Configure')</t>
  </si>
  <si>
    <t>Field SRC_STM_NM in ('RATING_OWNER.TOLL','Param_Configure')</t>
  </si>
  <si>
    <t>Field PCS_DT like format YYYY-MM-DD</t>
  </si>
  <si>
    <t>select count(*)
from "TOLL_INTF" a
where "PCS_DT" !~* '([12]\d{3}-(0[1-9]|1[0-2])-(0[1-9]|[12]\d|3[01]))'</t>
  </si>
  <si>
    <t>[TOLL_INTF] [PPN_TMS] Check format</t>
  </si>
  <si>
    <t>[TOLL_INTF] [PCS_DT] Check format</t>
  </si>
  <si>
    <t>[TOLL_INTF] [PCS_DT] Check value</t>
  </si>
  <si>
    <t>Field PPN_TMS includes 13 digits</t>
  </si>
  <si>
    <t>Mapping rule by: FIX value ETL_DATE</t>
  </si>
  <si>
    <t>Select UNQ_ID_IN_SRC_STM, PCS_DT From TOLL_INTF</t>
  </si>
  <si>
    <t>Select UNQ_ID_IN_SRC_STM, to_timestamp("PPN_TMS"/1000) :: date as PPN_TMS From TOLL_INTF</t>
  </si>
  <si>
    <t>Select UNQ_ID_IN_SRC_STM, PCS_DT From TOLL_INTF where UNQ_ID_IN_SRC_STM = ''</t>
  </si>
  <si>
    <t>Select UNQ_ID_IN_SRC_STM, to_timestamp("PPN_TMS"/1000)::date as PPN_TMS From TOLL_INTF where UNQ_ID_IN_SRC_STM = ''</t>
  </si>
  <si>
    <t>Field UNQ_ID_IN_SRC_STM ||'-'|| EFF_FM_TMS data is uniqueness</t>
  </si>
  <si>
    <t>Field CYC_ANCHOR_ID data is uniqueness</t>
  </si>
  <si>
    <t>Field CRN_ROW_IND in (0,1)</t>
  </si>
  <si>
    <t>For records with EFF_TO_TMS = '2400-01-01 23:59:59', field CRN_ROW_IND must be equal to 1</t>
  </si>
  <si>
    <t>EFF_TO_TMS of previous record = EFF_FM_TMS of following record</t>
  </si>
  <si>
    <t>At 1 record: EFF_FM_TMS&gt;= EFF_TO_TMS</t>
  </si>
  <si>
    <t>SELECT COUNT(*)
FROM TOLL_INTF
WHERE EFF_TO_TMS = '2400-01-01 23:59:59'
AND CRN_ROW_IND &lt;&gt; 1</t>
  </si>
  <si>
    <t>WITH TOLL_INTF AS (
SELECT ROW_NUMBER () OVER (PARTITION BY UNQ_ID_IN_SRC_STM ORDER BY EFF_FM_TMS ASC) AS RANK
	, UNQ_ID_IN_SRC_STM
	, EFF_FM_TMS
	, EFF_TO_TMS
FROM TOLL_INTF
)
SELECT a.UNQ_ID_IN_SRC_STM, a.EFF_FM_TMS, a.EFF_TO_TMS, b.EFF_FM_TMS, b.EFF_TO_TMS
FROM TOLL_INTF a 
JOIN TOLL_INTF b ON a.UNQ_ID_IN_SRC_STM = b.UNQ_ID_IN_SRC_STM AND a.RANK = b.RANK + 1
WHERE a.EFF_FM_TMS &lt;&gt; b.EFF_TO_TMS</t>
  </si>
  <si>
    <t>SELECT count(*)
FROM TOLL_INTF
WHERE EFF_FM_TMS &gt; EFF_TO_TMS</t>
  </si>
  <si>
    <t>Mapping rule by: FIX value 1</t>
  </si>
  <si>
    <t>Mapping rule by: FIX value SYS_DATE</t>
  </si>
  <si>
    <t>Mapping rule by: FIX value '2400-01-01 23:59:59'</t>
  </si>
  <si>
    <t>oprn_tp</t>
  </si>
  <si>
    <t>select UNQ_ID_IN_SRC_STM, count(*), EFF_FM_TMS from TOLL_INTF
group by UNQ_ID_IN_SRC_STM, EFF_FM_TMS
Having count(*) &gt; 1</t>
  </si>
  <si>
    <t>select toll_anchor_id, count(*) from TOLL_INTF
group by toll_anchor_id
Having count(*) &gt; 1</t>
  </si>
  <si>
    <t>select count(*)
from TOLL_INTF a
where cast(PPN_TMS as text) !~* '(\d{13})'</t>
  </si>
  <si>
    <t>[TOLL_INTF][PCS_DT] Check Validate Values</t>
  </si>
  <si>
    <t>[TOLL_INTF][PPN_TMS] Check Validate Values</t>
  </si>
  <si>
    <t>[TOLL_INTF][CRN_ROW_IND] Check Validate Values</t>
  </si>
  <si>
    <t>[TOLL_INTF][EFF_FM_TMS] Check Validate Values</t>
  </si>
  <si>
    <t>[TOLL_INTF][EFF_TO_TMS] Check Validate Values</t>
  </si>
  <si>
    <t>[TOLL_INTF][UNQ_ID_IN_SRC_STM || '-' || EFF_FM_TMS] Check Uniqueness</t>
  </si>
  <si>
    <t>[TOLL_INTF][CYC_ANCHOR_ID] Check Uniqueness</t>
  </si>
  <si>
    <t>[TOLL_INTF][UNQ_ID_IN_SRC_STM] Check Completeness</t>
  </si>
  <si>
    <t>[TOLL_INTF][PCS_DT] Check Completeness</t>
  </si>
  <si>
    <t>[TOLL_INTF][PPN_TMS] Check Completeness</t>
  </si>
  <si>
    <t>[TOLL_INTF][SRC_STM_CODE] Check Completeness</t>
  </si>
  <si>
    <t>[TOLL_INTF][SRC_STM_NM] Check Completeness</t>
  </si>
  <si>
    <t>[TOLL_INTF][CRN_ROW_IND] Check Completeness</t>
  </si>
  <si>
    <t>[TOLL_INTF][EFF_FM_TMS] Check Completeness</t>
  </si>
  <si>
    <t>[TOLL_INTF][EFF_TO_TMS] Check Completeness</t>
  </si>
  <si>
    <t>[TOLL_INTF][SRC_STM_CODE] Check Validity</t>
  </si>
  <si>
    <t>[TOLL_INTF][SRC_STM_NM] Check Validity</t>
  </si>
  <si>
    <t>[TOLL_INTF][CRN_ROW_IND] Check Validity</t>
  </si>
  <si>
    <t>[TOLL_INTF][CRN_ROW_IND|| '-' || EFF_TO_TMS] Check Validity</t>
  </si>
  <si>
    <t>[TOLL_INTF][EFF_FM_TMS|| '-' || EFF_TO_TMS] Check value</t>
  </si>
  <si>
    <t>[TOLL_INTF][EFF_FM_TMS|| '-' || EFF_TO_TMS] Check validity</t>
  </si>
  <si>
    <t>[TOLL_INTF][TOLL_NM] Update record data</t>
  </si>
  <si>
    <t>Update data record, field TOLL_NM</t>
  </si>
  <si>
    <t>[TOLL_INTF][TOLL_CODE] Update record data</t>
  </si>
  <si>
    <t>Update data record, field TOLL_CODE</t>
  </si>
  <si>
    <t>[TOLL_INTF][TOLL_STT] Update record data</t>
  </si>
  <si>
    <t>Update data record, field TOLL_STT</t>
  </si>
  <si>
    <t>[TOLL_INTF][TOLL_TP] Update record data</t>
  </si>
  <si>
    <t>Update data record, field TOLL_TP</t>
  </si>
  <si>
    <t>[TOLL_INTF][BOO_CODE] Update record data</t>
  </si>
  <si>
    <t>Update data record, field BOO_CODE</t>
  </si>
  <si>
    <t>[TOLL_INTF][OPRN_CODE] Update record data</t>
  </si>
  <si>
    <t>Update data record, field OPRN_CODE</t>
  </si>
  <si>
    <t>[TOLL_INTF][ETC_F] Update record data</t>
  </si>
  <si>
    <t>Update data record, field ETC_F</t>
  </si>
  <si>
    <t>[TOLL_INTF][CYC_ID] Update record data</t>
  </si>
  <si>
    <t>Update data record, field CYC_ID</t>
  </si>
  <si>
    <t>[TOLL_INTF][COB_TM] Update record data</t>
  </si>
  <si>
    <t>Update data record, field COB_TM</t>
  </si>
  <si>
    <t>[TOLL_INTF][PCS_DT] Update record data</t>
  </si>
  <si>
    <t>Update data record, field PCS_DT</t>
  </si>
  <si>
    <t>[TOLL_INTF][PPN_TMS] Update record data</t>
  </si>
  <si>
    <t>Update data record, field PPN_TMS</t>
  </si>
  <si>
    <t>[TOLL_INTF][CRN_ROW_IND] Update record data</t>
  </si>
  <si>
    <t>Update data record, field CRN_ROW_IND</t>
  </si>
  <si>
    <t>[TOLL_INTF][EFF_FM_TMS] Update record data</t>
  </si>
  <si>
    <t>Update data record, field EFF_FM_TMS</t>
  </si>
  <si>
    <t>[TOLL_INTF][EFF_TO_TMS] Update record data</t>
  </si>
  <si>
    <t>Update data record, field EFF_TO_TMS</t>
  </si>
  <si>
    <t>[TOLL_INTF] [UNQ_ID_IN_SRC_STM] Add new record data</t>
  </si>
  <si>
    <t>[TOLL_INTF] [TOLL_NM] Add new record data</t>
  </si>
  <si>
    <t>[TOLL_INTF] [TOLL_CODE] Add new record data</t>
  </si>
  <si>
    <t>[TOLL_INTF] [TOLL_STT] Add new record data</t>
  </si>
  <si>
    <t>[TOLL_INTF] [TOLL_TP] Add new record data</t>
  </si>
  <si>
    <t>[TOLL_INTF] [BOO_CODE] Add new record data</t>
  </si>
  <si>
    <t>[TOLL_INTF] [	
OPRN_CODE] Add new record data</t>
  </si>
  <si>
    <t>[TOLL_INTF] [ETC_F] Add new record data</t>
  </si>
  <si>
    <t>[TOLL_INTF] [	
CYC_ID] Add new record data</t>
  </si>
  <si>
    <t>[TOLL_INTF] [COB_TM] Add new record data</t>
  </si>
  <si>
    <t>[TOLL_INTF] [SRC_STM_CODE] Add new record data</t>
  </si>
  <si>
    <t>[TOLL_INTF] [SRC_STM_NM] Add new record data</t>
  </si>
  <si>
    <t>[TOLL_INTF] [PCS_DT] Add new record data</t>
  </si>
  <si>
    <t>[TOLL_INTF] [PPN_TMS] Add new record data</t>
  </si>
  <si>
    <t>[TOLL_INTF] [CRN_ROW_IND] Add new record data</t>
  </si>
  <si>
    <t>[TOLL_INTF] [EFF_FM_TMS] Add new record data</t>
  </si>
  <si>
    <t>[TOLL_INTF] [EFF_TO_TMS] Add new record data</t>
  </si>
  <si>
    <t>Target Testing</t>
  </si>
  <si>
    <t>Data Values</t>
  </si>
  <si>
    <t>TestId</t>
  </si>
  <si>
    <t>TOLL_INTF_1</t>
  </si>
  <si>
    <t>TOLL_INTF_2</t>
  </si>
  <si>
    <t>TOLL_INTF_3</t>
  </si>
  <si>
    <t>TOLL_INTF_4</t>
  </si>
  <si>
    <t>TOLL_INTF_5</t>
  </si>
  <si>
    <t>TOLL_INTF_6</t>
  </si>
  <si>
    <t>TOLL_INTF_7</t>
  </si>
  <si>
    <t>TOLL_INTF_8</t>
  </si>
  <si>
    <t>TOLL_INTF_9</t>
  </si>
  <si>
    <t>TOLL_INTF_10</t>
  </si>
  <si>
    <t>TOLL_INTF_11</t>
  </si>
  <si>
    <t>TOLL_INTF_12</t>
  </si>
  <si>
    <t>TOLL_INTF_13</t>
  </si>
  <si>
    <t>TOLL_INTF_14</t>
  </si>
  <si>
    <t>TOLL_INTF_15</t>
  </si>
  <si>
    <t>TOLL_INTF_16</t>
  </si>
  <si>
    <t>TOLL_INTF_17</t>
  </si>
  <si>
    <t>TOLL_INTF_18</t>
  </si>
  <si>
    <t>TOLL_INTF_19</t>
  </si>
  <si>
    <t>TOLL_INTF_20</t>
  </si>
  <si>
    <t>TOLL_INTF_21</t>
  </si>
  <si>
    <t>TOLL_INTF_22</t>
  </si>
  <si>
    <t>TOLL_INTF_23</t>
  </si>
  <si>
    <t>TOLL_INTF_24</t>
  </si>
  <si>
    <t>TOLL_INTF_25</t>
  </si>
  <si>
    <t>TOLL_INTF_26</t>
  </si>
  <si>
    <t>TOLL_INTF_27</t>
  </si>
  <si>
    <t>TOLL_INTF_28</t>
  </si>
  <si>
    <t>TOLL_INTF_29</t>
  </si>
  <si>
    <t>TOLL_INTF_30</t>
  </si>
  <si>
    <t>TOLL_INTF_31</t>
  </si>
  <si>
    <t>TOLL_INTF_32</t>
  </si>
  <si>
    <t>TOLL_INTF_33</t>
  </si>
  <si>
    <t>TOLL_INTF_34</t>
  </si>
  <si>
    <t>TOLL_INTF_35</t>
  </si>
  <si>
    <t>TOLL_INTF_36</t>
  </si>
  <si>
    <t>TOLL_INTF_37</t>
  </si>
  <si>
    <t>TOLL_INTF_38</t>
  </si>
  <si>
    <t>TOLL_INTF_39</t>
  </si>
  <si>
    <t>TOLL_INTF_40</t>
  </si>
  <si>
    <t>TOLL_INTF_41</t>
  </si>
  <si>
    <t>TOLL_INTF_42</t>
  </si>
  <si>
    <t>TOLL_INTF_43</t>
  </si>
  <si>
    <t>TOLL_INTF_44</t>
  </si>
  <si>
    <t>TOLL_INTF_45</t>
  </si>
  <si>
    <t>TOLL_INTF_46</t>
  </si>
  <si>
    <t>TOLL_INTF_47</t>
  </si>
  <si>
    <t>TOLL_INTF_48</t>
  </si>
  <si>
    <t>TOLL_INTF_49</t>
  </si>
  <si>
    <t>TOLL_INTF_50</t>
  </si>
  <si>
    <t>TOLL_INTF_51</t>
  </si>
  <si>
    <t>TOLL_INTF_52</t>
  </si>
  <si>
    <t>TOLL_INTF_53</t>
  </si>
  <si>
    <t>TOLL_INTF_54</t>
  </si>
  <si>
    <t>TOLL_INTF_55</t>
  </si>
  <si>
    <t>TOLL_INTF_56</t>
  </si>
  <si>
    <t>TOLL_INTF_57</t>
  </si>
  <si>
    <t>TOLL_INTF_58</t>
  </si>
  <si>
    <t>TOLL_INTF_59</t>
  </si>
  <si>
    <t>TOLL_INTF_60</t>
  </si>
  <si>
    <t>TOLL_INTF_61</t>
  </si>
  <si>
    <t>TOLL_INTF_62</t>
  </si>
  <si>
    <t>TOLL_INTF_63</t>
  </si>
  <si>
    <t>TOLL_INTF_64</t>
  </si>
  <si>
    <t>TOLL_INTF_65</t>
  </si>
  <si>
    <t>TOLL_INTF_66</t>
  </si>
  <si>
    <t>TOLL_INTF_67</t>
  </si>
  <si>
    <t>TOLL_INTF_68</t>
  </si>
  <si>
    <t>TOLL_INTF_69</t>
  </si>
  <si>
    <t>Steps</t>
  </si>
  <si>
    <t>Select CYCLE_ID,1 FROM (select *
		from RATING_OWNER.TOLL
		where STATUS = 1
		) a
full outer JOIN PARAM_CONFIGURE c ON a.TOLL_ID  = c.toll_id</t>
  </si>
  <si>
    <t>Select UNQ_ID_IN_SRC_STM,CRN_ROW_IND From TOLL_INTF</t>
  </si>
  <si>
    <t>Select CYCLE_ID,SYS_DATE FROM (select *
		from RATING_OWNER.TOLL
		where STATUS = 1
		) a
full outer JOIN PARAM_CONFIGURE c ON a.TOLL_ID  = c.toll_id</t>
  </si>
  <si>
    <t>Select UNQ_ID_IN_SRC_STM,EFF_FM_TMS From TOLL_INTF</t>
  </si>
  <si>
    <t>Select CYCLE_ID,'1/1/2400  23:59:59' FROM (select *
		from RATING_OWNER.TOLL
		where STATUS = 1
		) a
full outer JOIN PARAM_CONFIGURE c ON a.TOLL_ID  = c.toll_id</t>
  </si>
  <si>
    <t>Select UNQ_ID_IN_SRC_STM,EFF_TO_TMS From TOLL_INTF</t>
  </si>
  <si>
    <t>select count(*) from TOLL_INTF where UNQ_ID_IN_SRC_STM is null</t>
  </si>
  <si>
    <t>select count(*) from TOLL_INTF where PCS_DT is null</t>
  </si>
  <si>
    <t>select count(*) from TOLL_INTF where PPN_TMS is null</t>
  </si>
  <si>
    <t>select count(*) from TOLL_INTF where SRC_STM_CODE is null</t>
  </si>
  <si>
    <t>select count(*) from TOLL_INTF where SRC_STM_NM is null</t>
  </si>
  <si>
    <t>select count(*) from TOLL_INTF where CRN_ROW_IND is null</t>
  </si>
  <si>
    <t>select count(*) from TOLL_INTF where EFF_FM_TMS is null</t>
  </si>
  <si>
    <t>select count(*) from TOLL_INTF where EFF_TO_TMS is null</t>
  </si>
  <si>
    <t>select count(*) from TOLL_INTF where SRC_STM_CODE NOT IN ('TOLL','CONFIGURE')</t>
  </si>
  <si>
    <t>select count(*) from TOLL_INTF where SRC_STM_NM NOT IN ('RATING_OWNER.TOLL','Param_Configure')</t>
  </si>
  <si>
    <t>select count(*) from TOLL_INTF where CRN_ROW_IND NOT IN (0,1)</t>
  </si>
  <si>
    <t>Select UNQ_ID_IN_SRC_STM, TOLL_NM From TOLL_INTF where UNQ_ID_IN_SRC_STM = ''</t>
  </si>
  <si>
    <t>Select UNQ_ID_IN_SRC_STM, TOLL_CODE From TOLL_INTF where UNQ_ID_IN_SRC_STM = ''</t>
  </si>
  <si>
    <t>Select UNQ_ID_IN_SRC_STM, TOLL_STT From TOLL_INTF where UNQ_ID_IN_SRC_STM = ''</t>
  </si>
  <si>
    <t>Select UNQ_ID_IN_SRC_STM, TOLL_TP From TOLL_INTF where UNQ_ID_IN_SRC_STM = ''</t>
  </si>
  <si>
    <t>Select UNQ_ID_IN_SRC_STM, BOO_CODE From TOLL_INTF where UNQ_ID_IN_SRC_STM = ''</t>
  </si>
  <si>
    <t>Select UNQ_ID_IN_SRC_STM, OPRN_CODE From TOLL_INTF where UNQ_ID_IN_SRC_STM = ''</t>
  </si>
  <si>
    <t>Select UNQ_ID_IN_SRC_STM, ETC_F From TOLL_INTF where UNQ_ID_IN_SRC_STM = ''</t>
  </si>
  <si>
    <t>Select UNQ_ID_IN_SRC_STM, CYC_ID From TOLL_INTF where UNQ_ID_IN_SRC_STM = ''</t>
  </si>
  <si>
    <t>Select UNQ_ID_IN_SRC_STM, COB_TM From TOLL_INTF where UNQ_ID_IN_SRC_STM = ''</t>
  </si>
  <si>
    <t>Select UNQ_ID_IN_SRC_STM, CRN_ROW_IND From TOLL_INTF where UNQ_ID_IN_SRC_STM = ''</t>
  </si>
  <si>
    <t>Select UNQ_ID_IN_SRC_STM, EFF_FM_TMS From TOLL_INTF where UNQ_ID_IN_SRC_STM = ''</t>
  </si>
  <si>
    <t>Select UNQ_ID_IN_SRC_STM, EFF_TO_TMS From TOLL_INTF where UNQ_ID_IN_SRC_STM = ''</t>
  </si>
  <si>
    <t>Select * From TOLL_INTF where UNQ_ID_IN_SRC_STM = ''</t>
  </si>
  <si>
    <t>select UNQ_ID_IN_SRC_STM from TOLL_INTF where UNQ_ID_IN_SRC_STM = ''</t>
  </si>
  <si>
    <t xml:space="preserve">select UNQ_ID_IN_SRC_STM, TOLL_NM from TOLL_INTF where UNQ_ID_IN_SRC_STM = </t>
  </si>
  <si>
    <t xml:space="preserve">select UNQ_ID_IN_SRC_STM, TOLL_CODE from TOLL_INTF where UNQ_ID_IN_SRC_STM = </t>
  </si>
  <si>
    <t xml:space="preserve">select UNQ_ID_IN_SRC_STM, TOLL_STT from TOLL_INTF where UNQ_ID_IN_SRC_STM = </t>
  </si>
  <si>
    <t xml:space="preserve">select UNQ_ID_IN_SRC_STM, TOLL_TP from TOLL_INTF where UNQ_ID_IN_SRC_STM = </t>
  </si>
  <si>
    <t xml:space="preserve">select UNQ_ID_IN_SRC_STM, BOO_CODE from TOLL_INTF where UNQ_ID_IN_SRC_STM = </t>
  </si>
  <si>
    <t xml:space="preserve">select UNQ_ID_IN_SRC_STM, 	
OPRN_CODE from TOLL_INTF where UNQ_ID_IN_SRC_STM = </t>
  </si>
  <si>
    <t xml:space="preserve">select UNQ_ID_IN_SRC_STM, ETC_F from TOLL_INTF where UNQ_ID_IN_SRC_STM = </t>
  </si>
  <si>
    <t xml:space="preserve">select UNQ_ID_IN_SRC_STM, 	
CYC_ID from TOLL_INTF where UNQ_ID_IN_SRC_STM = </t>
  </si>
  <si>
    <t xml:space="preserve">select UNQ_ID_IN_SRC_STM, COB_TM from TOLL_INTF where UNQ_ID_IN_SRC_STM = </t>
  </si>
  <si>
    <t xml:space="preserve">select UNQ_ID_IN_SRC_STM, SRC_STM_CODE from TOLL_INTF where UNQ_ID_IN_SRC_STM = </t>
  </si>
  <si>
    <t xml:space="preserve">select UNQ_ID_IN_SRC_STM, SRC_STM_NM from TOLL_INTF where UNQ_ID_IN_SRC_STM = </t>
  </si>
  <si>
    <t xml:space="preserve">select UNQ_ID_IN_SRC_STM, PCS_DT from TOLL_INTF where UNQ_ID_IN_SRC_STM = </t>
  </si>
  <si>
    <t xml:space="preserve">select CYCLE_ID, '1' as CRN_ROW_IND from CLOSED_CYCLE where CYCLE_ID = '' </t>
  </si>
  <si>
    <t xml:space="preserve">select UNQ_ID_IN_SRC_STM, CRN_ROW_IND from TOLL_INTF where UNQ_ID_IN_SRC_STM = </t>
  </si>
  <si>
    <t xml:space="preserve">select CYCLE_ID, 'SYS_DATE' as EFF_FM_TMS from CLOSED_CYCLE where CYCLE_ID = '' </t>
  </si>
  <si>
    <t xml:space="preserve">select UNQ_ID_IN_SRC_STM, EFF_FM_TMS from TOLL_INTF where UNQ_ID_IN_SRC_STM = </t>
  </si>
  <si>
    <t xml:space="preserve">select CYCLE_ID, '1/1/2400  11:59:59 PM' as EFF_TO_TMS from CLOSED_CYCLE where CYCLE_ID = '' </t>
  </si>
  <si>
    <t xml:space="preserve">select UNQ_ID_IN_SRC_STM, EFF_TO_TMS from TOLL_INTF where UNQ_ID_IN_SRC_STM = </t>
  </si>
  <si>
    <t>SourceDB</t>
  </si>
  <si>
    <t>TargetDB</t>
  </si>
  <si>
    <t>EXCEL_FILE</t>
  </si>
  <si>
    <t>HIVE_SIT</t>
  </si>
  <si>
    <t>ORACLE_SIT</t>
  </si>
  <si>
    <t>SourceQuery</t>
  </si>
  <si>
    <t>TargetQuery</t>
  </si>
  <si>
    <t>ExpectedResult</t>
  </si>
  <si>
    <t>SourceSchema</t>
  </si>
  <si>
    <t>SourceTable</t>
  </si>
  <si>
    <t>SourceKeyColumn</t>
  </si>
  <si>
    <t>SourceColumn</t>
  </si>
  <si>
    <t>TargetSchema</t>
  </si>
  <si>
    <t>TargetTable</t>
  </si>
  <si>
    <t>TargetKeyColumn</t>
  </si>
  <si>
    <t>TargetColumn</t>
  </si>
  <si>
    <t>HIVE_INTF_SCHEMA</t>
  </si>
  <si>
    <t>N/A</t>
  </si>
  <si>
    <t>INTF</t>
  </si>
  <si>
    <t>SQL results between source and target query are same</t>
  </si>
  <si>
    <t>TOLL</t>
  </si>
  <si>
    <t>RATING_OWNER</t>
  </si>
  <si>
    <t>(select *
		from RATING_OWNER.TOLL
		where STATUS = 1
		) a
full outer JOIN PARAM_CONFIGURE c ON a.TOLL_ID  = c.toll_id</t>
  </si>
  <si>
    <t>Verify record counts between source data and target data are same</t>
  </si>
  <si>
    <t>a.TOLL_ID, c.toll_id</t>
  </si>
  <si>
    <t xml:space="preserve">TOLL_NM </t>
  </si>
  <si>
    <t>Case when a.toll_id is not null then a.TOLL_ID
		else c.TOLL_ID end UNQ_ID_IN_SRC_STM</t>
  </si>
  <si>
    <t>a.TOLL_NAME</t>
  </si>
  <si>
    <t>a.TOLL_CODE</t>
  </si>
  <si>
    <t>TOLL_TYPE</t>
  </si>
  <si>
    <t>a.BOO</t>
  </si>
  <si>
    <t>c.OPS_TYPE</t>
  </si>
  <si>
    <t>c.ETC_FLAG as ETC_F</t>
  </si>
  <si>
    <t>c.COB_TM as COB_TM</t>
  </si>
  <si>
    <t>Case when a.toll_id is not null then 'TOLL'
		else 'Configure' end SRC_STM_CODE</t>
  </si>
  <si>
    <t>Case when a.toll_id is not null then 'RATING_OWNER.TOLL'
		else 'Param_Configure' end SRC_STM_NM</t>
  </si>
  <si>
    <t>TO_CHAR(to_date(CURRENT_DATE),'yyyy-mm-dd') AS PCS_DT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</si>
</sst>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1" xfId="0" applyBorder="1" applyAlignment="1">
      <alignment horizontal="left" vertical="center" wrapText="1"/>
    </xf>
    <xf numFmtId="0" fontId="4" fillId="0" borderId="4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6" borderId="5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5" fillId="9" borderId="5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10" borderId="5" xfId="0" applyFont="1" applyFill="1" applyBorder="1" applyAlignment="1">
      <alignment horizontal="center" wrapText="1"/>
    </xf>
    <xf numFmtId="0" fontId="2" fillId="11" borderId="5" xfId="0" applyFont="1" applyFill="1" applyBorder="1" applyAlignment="1">
      <alignment horizontal="center" wrapText="1"/>
    </xf>
    <xf numFmtId="0" fontId="2" fillId="11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12" borderId="5" xfId="0" applyFont="1" applyFill="1" applyBorder="1" applyAlignment="1">
      <alignment horizontal="center" wrapText="1"/>
    </xf>
    <xf numFmtId="0" fontId="4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sheetPr filterMode="1"/>
  <dimension ref="A1:V70"/>
  <sheetViews>
    <sheetView tabSelected="1" zoomScale="80" zoomScaleNormal="80" workbookViewId="0">
      <pane xSplit="1" ySplit="1" topLeftCell="E14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4.5" x14ac:dyDescent="0.35"/>
  <cols>
    <col min="1" max="1" width="14.1796875" customWidth="1"/>
    <col min="2" max="2" width="33.26953125" customWidth="1"/>
    <col min="3" max="3" width="21.81640625" bestFit="1" customWidth="1"/>
    <col min="4" max="4" width="6.453125" customWidth="1"/>
    <col min="5" max="5" width="7.1796875" bestFit="1" customWidth="1"/>
    <col min="6" max="6" width="10.7265625" customWidth="1"/>
    <col min="7" max="7" width="22.36328125" bestFit="1" customWidth="1"/>
    <col min="8" max="8" width="27.7265625" style="1" customWidth="1"/>
    <col min="9" max="9" width="14.453125" style="1" customWidth="1"/>
    <col min="10" max="10" width="13.6328125" style="1" customWidth="1"/>
    <col min="11" max="11" width="25.54296875" style="1" customWidth="1"/>
    <col min="12" max="12" width="25.6328125" style="1" customWidth="1"/>
    <col min="13" max="13" width="26.1796875" customWidth="1"/>
    <col min="14" max="14" width="13.453125" bestFit="1" customWidth="1"/>
    <col min="15" max="15" width="22.36328125" customWidth="1"/>
    <col min="16" max="16" width="17.08984375" bestFit="1" customWidth="1"/>
    <col min="17" max="17" width="13.54296875" bestFit="1" customWidth="1"/>
    <col min="18" max="18" width="13.453125" bestFit="1" customWidth="1"/>
    <col min="19" max="19" width="11.6328125" bestFit="1" customWidth="1"/>
    <col min="20" max="20" width="17" bestFit="1" customWidth="1"/>
    <col min="21" max="21" width="9.26953125" customWidth="1"/>
  </cols>
  <sheetData>
    <row r="1" spans="1:21" x14ac:dyDescent="0.35">
      <c r="A1" s="2" t="s">
        <v>222</v>
      </c>
      <c r="B1" s="2" t="s">
        <v>1</v>
      </c>
      <c r="C1" s="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3" t="s">
        <v>292</v>
      </c>
      <c r="I1" s="43" t="s">
        <v>342</v>
      </c>
      <c r="J1" s="43" t="s">
        <v>343</v>
      </c>
      <c r="K1" s="42" t="s">
        <v>347</v>
      </c>
      <c r="L1" s="42" t="s">
        <v>348</v>
      </c>
      <c r="M1" s="42" t="s">
        <v>349</v>
      </c>
      <c r="N1" s="42" t="s">
        <v>350</v>
      </c>
      <c r="O1" s="42" t="s">
        <v>351</v>
      </c>
      <c r="P1" s="42" t="s">
        <v>352</v>
      </c>
      <c r="Q1" s="42" t="s">
        <v>353</v>
      </c>
      <c r="R1" s="42" t="s">
        <v>354</v>
      </c>
      <c r="S1" s="42" t="s">
        <v>355</v>
      </c>
      <c r="T1" s="42" t="s">
        <v>356</v>
      </c>
      <c r="U1" s="42" t="s">
        <v>357</v>
      </c>
    </row>
    <row r="2" spans="1:21" s="33" customFormat="1" ht="58" x14ac:dyDescent="0.35">
      <c r="A2" s="3" t="s">
        <v>223</v>
      </c>
      <c r="B2" s="41" t="str">
        <f>"["&amp;S2&amp;"] Verify "&amp;F2</f>
        <v>[TOLL_INTF] Verify Metadata</v>
      </c>
      <c r="C2" s="3" t="s">
        <v>97</v>
      </c>
      <c r="D2" s="3"/>
      <c r="E2" s="3" t="s">
        <v>8</v>
      </c>
      <c r="F2" s="3" t="s">
        <v>9</v>
      </c>
      <c r="G2" s="3" t="s">
        <v>51</v>
      </c>
      <c r="H2" s="3" t="s">
        <v>77</v>
      </c>
      <c r="I2" s="41" t="s">
        <v>344</v>
      </c>
      <c r="J2" s="41" t="s">
        <v>345</v>
      </c>
      <c r="K2" s="41" t="str">
        <f>"SELECT * FROM "&amp;O2</f>
        <v>SELECT * FROM TOLL</v>
      </c>
      <c r="L2" s="41" t="str">
        <f>"DESCRIBE "&amp;R2&amp;"."&amp;S2</f>
        <v>DESCRIBE INTF.TOLL_INTF</v>
      </c>
      <c r="M2" s="41" t="s">
        <v>361</v>
      </c>
      <c r="N2" s="41" t="s">
        <v>358</v>
      </c>
      <c r="O2" s="41" t="s">
        <v>362</v>
      </c>
      <c r="P2" s="41" t="s">
        <v>359</v>
      </c>
      <c r="Q2" s="41" t="s">
        <v>359</v>
      </c>
      <c r="R2" s="41" t="s">
        <v>360</v>
      </c>
      <c r="S2" s="41" t="s">
        <v>102</v>
      </c>
      <c r="T2" s="41" t="s">
        <v>359</v>
      </c>
      <c r="U2" s="41" t="s">
        <v>359</v>
      </c>
    </row>
    <row r="3" spans="1:21" s="33" customFormat="1" ht="140" x14ac:dyDescent="0.35">
      <c r="A3" s="3" t="s">
        <v>224</v>
      </c>
      <c r="B3" s="41" t="str">
        <f>"["&amp;S3&amp;"] Verify"&amp;F3</f>
        <v>[TOLL_INTF] VerifyRecord Counts</v>
      </c>
      <c r="C3" s="41" t="s">
        <v>365</v>
      </c>
      <c r="D3" s="3"/>
      <c r="E3" s="3" t="s">
        <v>8</v>
      </c>
      <c r="F3" s="3" t="s">
        <v>30</v>
      </c>
      <c r="G3" s="3" t="s">
        <v>51</v>
      </c>
      <c r="H3" s="3" t="s">
        <v>76</v>
      </c>
      <c r="I3" s="41" t="s">
        <v>346</v>
      </c>
      <c r="J3" s="41" t="s">
        <v>345</v>
      </c>
      <c r="K3" s="41" t="str">
        <f>"SELECT COUNT(*)  AS NUM_RECORDS FROM " &amp;O3</f>
        <v>SELECT COUNT(*)  AS NUM_RECORDS FROM (select *
		from RATING_OWNER.TOLL
		where STATUS = 1
		) a
full outer JOIN PARAM_CONFIGURE c ON a.TOLL_ID  = c.toll_id</v>
      </c>
      <c r="L3" s="41" t="str">
        <f>"SELECT COUNT(*) AS NUM_RECORDS FROM " &amp;R3&amp;"."&amp;S3</f>
        <v>SELECT COUNT(*) AS NUM_RECORDS FROM INTF.TOLL_INTF</v>
      </c>
      <c r="M3" s="41" t="s">
        <v>361</v>
      </c>
      <c r="N3" s="41" t="s">
        <v>363</v>
      </c>
      <c r="O3" s="3" t="s">
        <v>364</v>
      </c>
      <c r="P3" s="41" t="s">
        <v>359</v>
      </c>
      <c r="Q3" s="41" t="s">
        <v>359</v>
      </c>
      <c r="R3" s="41" t="s">
        <v>360</v>
      </c>
      <c r="S3" s="41" t="s">
        <v>102</v>
      </c>
      <c r="T3" s="41" t="s">
        <v>359</v>
      </c>
      <c r="U3" s="41" t="s">
        <v>359</v>
      </c>
    </row>
    <row r="4" spans="1:21" s="33" customFormat="1" ht="151" customHeight="1" x14ac:dyDescent="0.35">
      <c r="A4" s="3" t="s">
        <v>225</v>
      </c>
      <c r="B4" s="41" t="str">
        <f t="shared" ref="B4:B19" si="0">"["&amp;S4&amp;"]["&amp;U4&amp;"]  Verify"&amp;F4</f>
        <v>[TOLL_INTF][UNQ_ID_IN_SRC_STM]  VerifyData Values</v>
      </c>
      <c r="C4" s="3" t="s">
        <v>11</v>
      </c>
      <c r="D4" s="3"/>
      <c r="E4" s="3" t="s">
        <v>8</v>
      </c>
      <c r="F4" s="3" t="s">
        <v>221</v>
      </c>
      <c r="G4" s="3" t="s">
        <v>51</v>
      </c>
      <c r="H4" s="3" t="s">
        <v>76</v>
      </c>
      <c r="I4" s="41" t="s">
        <v>346</v>
      </c>
      <c r="J4" s="41" t="s">
        <v>345</v>
      </c>
      <c r="K4" s="41" t="str">
        <f>"SELECT Case when a.toll_id is not null then a.TOLL_ID
		else c.TOLL_ID end UNQ_ID_IN_SRC_STM
FROM "&amp;O4&amp;" ORDER BY "&amp;Q4</f>
        <v>SELECT Case when a.toll_id is not null then a.TOLL_ID
		else c.TOLL_ID end UNQ_ID_IN_SRC_STM
FROM (select *
		from RATING_OWNER.TOLL
		where STATUS = 1
		) a
full outer JOIN PARAM_CONFIGURE c ON a.TOLL_ID  = c.toll_id ORDER BY a.TOLL_ID, c.toll_id</v>
      </c>
      <c r="L4" s="41" t="str">
        <f>"SELECT "&amp;U4&amp;" FROM "&amp;R4&amp;"."&amp;S4&amp;" ORDER BY "&amp;T4</f>
        <v>SELECT UNQ_ID_IN_SRC_STM FROM INTF.TOLL_INTF ORDER BY UNQ_ID_IN_SRC_STM</v>
      </c>
      <c r="M4" s="41" t="s">
        <v>361</v>
      </c>
      <c r="N4" s="41" t="s">
        <v>363</v>
      </c>
      <c r="O4" s="3" t="s">
        <v>364</v>
      </c>
      <c r="P4" s="3" t="s">
        <v>366</v>
      </c>
      <c r="Q4" s="3" t="s">
        <v>366</v>
      </c>
      <c r="R4" s="41" t="s">
        <v>360</v>
      </c>
      <c r="S4" s="41" t="s">
        <v>102</v>
      </c>
      <c r="T4" s="41" t="s">
        <v>78</v>
      </c>
      <c r="U4" s="41" t="s">
        <v>78</v>
      </c>
    </row>
    <row r="5" spans="1:21" s="33" customFormat="1" ht="155.5" customHeight="1" x14ac:dyDescent="0.35">
      <c r="A5" s="3" t="s">
        <v>226</v>
      </c>
      <c r="B5" s="41" t="str">
        <f t="shared" si="0"/>
        <v>[TOLL_INTF][TOLL_NM ]  VerifyData Values</v>
      </c>
      <c r="C5" s="3" t="s">
        <v>11</v>
      </c>
      <c r="D5" s="3"/>
      <c r="E5" s="3" t="s">
        <v>8</v>
      </c>
      <c r="F5" s="3" t="s">
        <v>221</v>
      </c>
      <c r="G5" s="3" t="s">
        <v>51</v>
      </c>
      <c r="H5" s="3" t="s">
        <v>76</v>
      </c>
      <c r="I5" s="41" t="s">
        <v>346</v>
      </c>
      <c r="J5" s="41" t="s">
        <v>345</v>
      </c>
      <c r="K5" s="41" t="str">
        <f>"SELECT "&amp;P5&amp;", "&amp;Q5&amp;"
FROM "&amp;O5&amp;"
ORDER BY Case when a.toll_id is not null then a.TOLL_ID else c.TOLL_ID end"</f>
        <v>SELECT Case when a.toll_id is not null then a.TOLL_ID
		else c.TOLL_ID end UNQ_ID_IN_SRC_STM, a.TOLL_NAME
FROM (select *
		from RATING_OWNER.TOLL
		where STATUS = 1
		) a
full outer JOIN PARAM_CONFIGURE c ON a.TOLL_ID  = c.toll_id
ORDER BY Case when a.toll_id is not null then a.TOLL_ID else c.TOLL_ID end</v>
      </c>
      <c r="L5" s="41" t="str">
        <f t="shared" ref="L5" si="1">"SELECT "&amp;T5&amp;", "&amp;U5&amp;" FROM "&amp;R5&amp;"."&amp;S5&amp;" ORDER BY "&amp;T5</f>
        <v>SELECT UNQ_ID_IN_SRC_STM, TOLL_NM  FROM INTF.TOLL_INTF ORDER BY UNQ_ID_IN_SRC_STM</v>
      </c>
      <c r="M5" s="41" t="s">
        <v>361</v>
      </c>
      <c r="N5" s="41" t="s">
        <v>363</v>
      </c>
      <c r="O5" s="3" t="s">
        <v>364</v>
      </c>
      <c r="P5" s="3" t="s">
        <v>368</v>
      </c>
      <c r="Q5" s="3" t="s">
        <v>369</v>
      </c>
      <c r="R5" s="41" t="s">
        <v>360</v>
      </c>
      <c r="S5" s="41" t="s">
        <v>102</v>
      </c>
      <c r="T5" s="41" t="s">
        <v>78</v>
      </c>
      <c r="U5" s="3" t="s">
        <v>367</v>
      </c>
    </row>
    <row r="6" spans="1:21" s="33" customFormat="1" ht="165" customHeight="1" x14ac:dyDescent="0.35">
      <c r="A6" s="3" t="s">
        <v>227</v>
      </c>
      <c r="B6" s="41" t="str">
        <f t="shared" si="0"/>
        <v>[TOLL_INTF][TOLL_CODE]  VerifyData Values</v>
      </c>
      <c r="C6" s="3" t="s">
        <v>11</v>
      </c>
      <c r="D6" s="3"/>
      <c r="E6" s="3" t="s">
        <v>8</v>
      </c>
      <c r="F6" s="3" t="s">
        <v>221</v>
      </c>
      <c r="G6" s="3" t="s">
        <v>51</v>
      </c>
      <c r="H6" s="3" t="s">
        <v>76</v>
      </c>
      <c r="I6" s="41" t="s">
        <v>346</v>
      </c>
      <c r="J6" s="41" t="s">
        <v>345</v>
      </c>
      <c r="K6" s="41" t="str">
        <f>"SELECT "&amp;P6&amp;", "&amp;Q6&amp;"
FROM "&amp;O6&amp;"
ORDER BY Case when a.toll_id is not null then a.TOLL_ID else c.TOLL_ID end"</f>
        <v>SELECT Case when a.toll_id is not null then a.TOLL_ID
		else c.TOLL_ID end UNQ_ID_IN_SRC_STM, a.TOLL_CODE
FROM (select *
		from RATING_OWNER.TOLL
		where STATUS = 1
		) a
full outer JOIN PARAM_CONFIGURE c ON a.TOLL_ID  = c.toll_id
ORDER BY Case when a.toll_id is not null then a.TOLL_ID else c.TOLL_ID end</v>
      </c>
      <c r="L6" s="41" t="str">
        <f t="shared" ref="L6" si="2">"SELECT "&amp;T6&amp;", "&amp;U6&amp;" FROM "&amp;R6&amp;"."&amp;S6&amp;" ORDER BY "&amp;T6</f>
        <v>SELECT UNQ_ID_IN_SRC_STM, TOLL_CODE FROM INTF.TOLL_INTF ORDER BY UNQ_ID_IN_SRC_STM</v>
      </c>
      <c r="M6" s="41" t="s">
        <v>361</v>
      </c>
      <c r="N6" s="41" t="s">
        <v>363</v>
      </c>
      <c r="O6" s="3" t="s">
        <v>364</v>
      </c>
      <c r="P6" s="3" t="s">
        <v>368</v>
      </c>
      <c r="Q6" s="3" t="s">
        <v>370</v>
      </c>
      <c r="R6" s="41" t="s">
        <v>360</v>
      </c>
      <c r="S6" s="41" t="s">
        <v>102</v>
      </c>
      <c r="T6" s="41" t="s">
        <v>78</v>
      </c>
      <c r="U6" s="3" t="s">
        <v>103</v>
      </c>
    </row>
    <row r="7" spans="1:21" s="33" customFormat="1" ht="238" x14ac:dyDescent="0.35">
      <c r="A7" s="3" t="s">
        <v>228</v>
      </c>
      <c r="B7" s="41" t="str">
        <f t="shared" si="0"/>
        <v>[TOLL_INTF][TOLL_STT]  VerifyData Values</v>
      </c>
      <c r="C7" s="3" t="s">
        <v>11</v>
      </c>
      <c r="D7" s="3"/>
      <c r="E7" s="3" t="s">
        <v>8</v>
      </c>
      <c r="F7" s="3" t="s">
        <v>221</v>
      </c>
      <c r="G7" s="3" t="s">
        <v>51</v>
      </c>
      <c r="H7" s="3" t="s">
        <v>76</v>
      </c>
      <c r="I7" s="41" t="s">
        <v>346</v>
      </c>
      <c r="J7" s="41" t="s">
        <v>345</v>
      </c>
      <c r="K7" s="41" t="str">
        <f>"SELECT "&amp;P7&amp;", "&amp;Q7&amp;"
FROM "&amp;O7&amp;"
ORDER BY Case when a.toll_id is not null then a.TOLL_ID else c.TOLL_ID end"</f>
        <v>SELECT Case when a.toll_id is not null then a.TOLL_ID
		else c.TOLL_ID end UNQ_ID_IN_SRC_STM, STATUS
FROM (select *
		from RATING_OWNER.TOLL
		where STATUS = 1
		) a
full outer JOIN PARAM_CONFIGURE c ON a.TOLL_ID  = c.toll_id
ORDER BY Case when a.toll_id is not null then a.TOLL_ID else c.TOLL_ID end</v>
      </c>
      <c r="L7" s="41" t="str">
        <f t="shared" ref="L7" si="3">"SELECT "&amp;T7&amp;", "&amp;U7&amp;" FROM "&amp;R7&amp;"."&amp;S7&amp;" ORDER BY "&amp;T7</f>
        <v>SELECT UNQ_ID_IN_SRC_STM, TOLL_STT FROM INTF.TOLL_INTF ORDER BY UNQ_ID_IN_SRC_STM</v>
      </c>
      <c r="M7" s="41" t="s">
        <v>361</v>
      </c>
      <c r="N7" s="41" t="s">
        <v>363</v>
      </c>
      <c r="O7" s="3" t="s">
        <v>364</v>
      </c>
      <c r="P7" s="3" t="s">
        <v>368</v>
      </c>
      <c r="Q7" s="3" t="s">
        <v>98</v>
      </c>
      <c r="R7" s="41" t="s">
        <v>360</v>
      </c>
      <c r="S7" s="41" t="s">
        <v>102</v>
      </c>
      <c r="T7" s="41" t="s">
        <v>78</v>
      </c>
      <c r="U7" s="3" t="s">
        <v>104</v>
      </c>
    </row>
    <row r="8" spans="1:21" s="33" customFormat="1" ht="238" x14ac:dyDescent="0.35">
      <c r="A8" s="3" t="s">
        <v>229</v>
      </c>
      <c r="B8" s="41" t="str">
        <f t="shared" si="0"/>
        <v>[TOLL_INTF][TOLL_TP]  VerifyData Values</v>
      </c>
      <c r="C8" s="3" t="s">
        <v>11</v>
      </c>
      <c r="D8" s="3"/>
      <c r="E8" s="3" t="s">
        <v>8</v>
      </c>
      <c r="F8" s="3" t="s">
        <v>221</v>
      </c>
      <c r="G8" s="3" t="s">
        <v>51</v>
      </c>
      <c r="H8" s="3" t="s">
        <v>76</v>
      </c>
      <c r="I8" s="41" t="s">
        <v>346</v>
      </c>
      <c r="J8" s="41" t="s">
        <v>345</v>
      </c>
      <c r="K8" s="41" t="str">
        <f>"SELECT "&amp;P8&amp;", "&amp;Q8&amp;"
FROM "&amp;O8&amp;"
ORDER BY Case when a.toll_id is not null then a.TOLL_ID else c.TOLL_ID end"</f>
        <v>SELECT Case when a.toll_id is not null then a.TOLL_ID
		else c.TOLL_ID end UNQ_ID_IN_SRC_STM, TOLL_TYPE
FROM (select *
		from RATING_OWNER.TOLL
		where STATUS = 1
		) a
full outer JOIN PARAM_CONFIGURE c ON a.TOLL_ID  = c.toll_id
ORDER BY Case when a.toll_id is not null then a.TOLL_ID else c.TOLL_ID end</v>
      </c>
      <c r="L8" s="41" t="str">
        <f t="shared" ref="L8" si="4">"SELECT "&amp;T8&amp;", "&amp;U8&amp;" FROM "&amp;R8&amp;"."&amp;S8&amp;" ORDER BY "&amp;T8</f>
        <v>SELECT UNQ_ID_IN_SRC_STM, TOLL_TP FROM INTF.TOLL_INTF ORDER BY UNQ_ID_IN_SRC_STM</v>
      </c>
      <c r="M8" s="41" t="s">
        <v>361</v>
      </c>
      <c r="N8" s="41" t="s">
        <v>363</v>
      </c>
      <c r="O8" s="3" t="s">
        <v>364</v>
      </c>
      <c r="P8" s="3" t="s">
        <v>368</v>
      </c>
      <c r="Q8" s="3" t="s">
        <v>371</v>
      </c>
      <c r="R8" s="41" t="s">
        <v>360</v>
      </c>
      <c r="S8" s="41" t="s">
        <v>102</v>
      </c>
      <c r="T8" s="41" t="s">
        <v>78</v>
      </c>
      <c r="U8" s="3" t="s">
        <v>105</v>
      </c>
    </row>
    <row r="9" spans="1:21" s="33" customFormat="1" ht="238" x14ac:dyDescent="0.35">
      <c r="A9" s="3" t="s">
        <v>230</v>
      </c>
      <c r="B9" s="41" t="str">
        <f t="shared" si="0"/>
        <v>[TOLL_INTF][BOO_CODE]  VerifyData Values</v>
      </c>
      <c r="C9" s="3" t="s">
        <v>11</v>
      </c>
      <c r="D9" s="3"/>
      <c r="E9" s="3" t="s">
        <v>8</v>
      </c>
      <c r="F9" s="3" t="s">
        <v>221</v>
      </c>
      <c r="G9" s="3" t="s">
        <v>51</v>
      </c>
      <c r="H9" s="3" t="s">
        <v>76</v>
      </c>
      <c r="I9" s="41" t="s">
        <v>346</v>
      </c>
      <c r="J9" s="41" t="s">
        <v>345</v>
      </c>
      <c r="K9" s="41" t="str">
        <f>"SELECT "&amp;P9&amp;", "&amp;Q9&amp;"
FROM "&amp;O9&amp;"
ORDER BY Case when a.toll_id is not null then a.TOLL_ID else c.TOLL_ID end"</f>
        <v>SELECT Case when a.toll_id is not null then a.TOLL_ID
		else c.TOLL_ID end UNQ_ID_IN_SRC_STM, a.BOO
FROM (select *
		from RATING_OWNER.TOLL
		where STATUS = 1
		) a
full outer JOIN PARAM_CONFIGURE c ON a.TOLL_ID  = c.toll_id
ORDER BY Case when a.toll_id is not null then a.TOLL_ID else c.TOLL_ID end</v>
      </c>
      <c r="L9" s="41" t="str">
        <f t="shared" ref="L9" si="5">"SELECT "&amp;T9&amp;", "&amp;U9&amp;" FROM "&amp;R9&amp;"."&amp;S9&amp;" ORDER BY "&amp;T9</f>
        <v>SELECT UNQ_ID_IN_SRC_STM, BOO_CODE FROM INTF.TOLL_INTF ORDER BY UNQ_ID_IN_SRC_STM</v>
      </c>
      <c r="M9" s="41" t="s">
        <v>361</v>
      </c>
      <c r="N9" s="41" t="s">
        <v>363</v>
      </c>
      <c r="O9" s="3" t="s">
        <v>364</v>
      </c>
      <c r="P9" s="3" t="s">
        <v>368</v>
      </c>
      <c r="Q9" s="3" t="s">
        <v>372</v>
      </c>
      <c r="R9" s="41" t="s">
        <v>360</v>
      </c>
      <c r="S9" s="41" t="s">
        <v>102</v>
      </c>
      <c r="T9" s="41" t="s">
        <v>78</v>
      </c>
      <c r="U9" s="3" t="s">
        <v>106</v>
      </c>
    </row>
    <row r="10" spans="1:21" s="33" customFormat="1" ht="238" x14ac:dyDescent="0.35">
      <c r="A10" s="3" t="s">
        <v>231</v>
      </c>
      <c r="B10" s="41" t="str">
        <f t="shared" si="0"/>
        <v>[TOLL_INTF][oprn_tp]  VerifyData Values</v>
      </c>
      <c r="C10" s="3" t="s">
        <v>11</v>
      </c>
      <c r="D10" s="3"/>
      <c r="E10" s="3" t="s">
        <v>8</v>
      </c>
      <c r="F10" s="3" t="s">
        <v>221</v>
      </c>
      <c r="G10" s="3" t="s">
        <v>51</v>
      </c>
      <c r="H10" s="3" t="s">
        <v>76</v>
      </c>
      <c r="I10" s="41" t="s">
        <v>346</v>
      </c>
      <c r="J10" s="41" t="s">
        <v>345</v>
      </c>
      <c r="K10" s="41" t="str">
        <f>"SELECT "&amp;P10&amp;", "&amp;Q10&amp;"
FROM "&amp;O10&amp;"
ORDER BY Case when a.toll_id is not null then a.TOLL_ID else c.TOLL_ID end"</f>
        <v>SELECT Case when a.toll_id is not null then a.TOLL_ID
		else c.TOLL_ID end UNQ_ID_IN_SRC_STM, c.OPS_TYPE
FROM (select *
		from RATING_OWNER.TOLL
		where STATUS = 1
		) a
full outer JOIN PARAM_CONFIGURE c ON a.TOLL_ID  = c.toll_id
ORDER BY Case when a.toll_id is not null then a.TOLL_ID else c.TOLL_ID end</v>
      </c>
      <c r="L10" s="41" t="str">
        <f t="shared" ref="L10" si="6">"SELECT "&amp;T10&amp;", "&amp;U10&amp;" FROM "&amp;R10&amp;"."&amp;S10&amp;" ORDER BY "&amp;T10</f>
        <v>SELECT UNQ_ID_IN_SRC_STM, oprn_tp FROM INTF.TOLL_INTF ORDER BY UNQ_ID_IN_SRC_STM</v>
      </c>
      <c r="M10" s="41" t="s">
        <v>361</v>
      </c>
      <c r="N10" s="41" t="s">
        <v>363</v>
      </c>
      <c r="O10" s="3" t="s">
        <v>364</v>
      </c>
      <c r="P10" s="3" t="s">
        <v>368</v>
      </c>
      <c r="Q10" s="3" t="s">
        <v>373</v>
      </c>
      <c r="R10" s="41" t="s">
        <v>360</v>
      </c>
      <c r="S10" s="41" t="s">
        <v>102</v>
      </c>
      <c r="T10" s="41" t="s">
        <v>78</v>
      </c>
      <c r="U10" s="3" t="s">
        <v>150</v>
      </c>
    </row>
    <row r="11" spans="1:21" s="33" customFormat="1" ht="238" x14ac:dyDescent="0.35">
      <c r="A11" s="3" t="s">
        <v>232</v>
      </c>
      <c r="B11" s="41" t="str">
        <f t="shared" si="0"/>
        <v>[TOLL_INTF][ETC_F]  VerifyData Values</v>
      </c>
      <c r="C11" s="3" t="s">
        <v>11</v>
      </c>
      <c r="D11" s="3"/>
      <c r="E11" s="3" t="s">
        <v>8</v>
      </c>
      <c r="F11" s="3" t="s">
        <v>221</v>
      </c>
      <c r="G11" s="3" t="s">
        <v>51</v>
      </c>
      <c r="H11" s="3" t="s">
        <v>76</v>
      </c>
      <c r="I11" s="41" t="s">
        <v>346</v>
      </c>
      <c r="J11" s="41" t="s">
        <v>345</v>
      </c>
      <c r="K11" s="41" t="str">
        <f>"SELECT "&amp;P11&amp;", "&amp;Q11&amp;"
FROM "&amp;O11&amp;"
ORDER BY Case when a.toll_id is not null then a.TOLL_ID else c.TOLL_ID end"</f>
        <v>SELECT Case when a.toll_id is not null then a.TOLL_ID
		else c.TOLL_ID end UNQ_ID_IN_SRC_STM, c.ETC_FLAG as ETC_F
FROM (select *
		from RATING_OWNER.TOLL
		where STATUS = 1
		) a
full outer JOIN PARAM_CONFIGURE c ON a.TOLL_ID  = c.toll_id
ORDER BY Case when a.toll_id is not null then a.TOLL_ID else c.TOLL_ID end</v>
      </c>
      <c r="L11" s="41" t="str">
        <f t="shared" ref="L11" si="7">"SELECT "&amp;T11&amp;", "&amp;U11&amp;" FROM "&amp;R11&amp;"."&amp;S11&amp;" ORDER BY "&amp;T11</f>
        <v>SELECT UNQ_ID_IN_SRC_STM, ETC_F FROM INTF.TOLL_INTF ORDER BY UNQ_ID_IN_SRC_STM</v>
      </c>
      <c r="M11" s="41" t="s">
        <v>361</v>
      </c>
      <c r="N11" s="41" t="s">
        <v>363</v>
      </c>
      <c r="O11" s="3" t="s">
        <v>364</v>
      </c>
      <c r="P11" s="3" t="s">
        <v>368</v>
      </c>
      <c r="Q11" s="3" t="s">
        <v>374</v>
      </c>
      <c r="R11" s="41" t="s">
        <v>360</v>
      </c>
      <c r="S11" s="41" t="s">
        <v>102</v>
      </c>
      <c r="T11" s="41" t="s">
        <v>78</v>
      </c>
      <c r="U11" s="3" t="s">
        <v>107</v>
      </c>
    </row>
    <row r="12" spans="1:21" s="33" customFormat="1" ht="238" x14ac:dyDescent="0.35">
      <c r="A12" s="3" t="s">
        <v>233</v>
      </c>
      <c r="B12" s="41" t="str">
        <f t="shared" si="0"/>
        <v>[TOLL_INTF][COB_TM]  VerifyData Values</v>
      </c>
      <c r="C12" s="3" t="s">
        <v>11</v>
      </c>
      <c r="D12" s="3"/>
      <c r="E12" s="3" t="s">
        <v>8</v>
      </c>
      <c r="F12" s="3" t="s">
        <v>221</v>
      </c>
      <c r="G12" s="3" t="s">
        <v>51</v>
      </c>
      <c r="H12" s="3" t="s">
        <v>76</v>
      </c>
      <c r="I12" s="41" t="s">
        <v>346</v>
      </c>
      <c r="J12" s="41" t="s">
        <v>345</v>
      </c>
      <c r="K12" s="41" t="str">
        <f>"SELECT "&amp;P12&amp;", "&amp;Q12&amp;"
FROM "&amp;O12&amp;"
ORDER BY Case when a.toll_id is not null then a.TOLL_ID else c.TOLL_ID end"</f>
        <v>SELECT Case when a.toll_id is not null then a.TOLL_ID
		else c.TOLL_ID end UNQ_ID_IN_SRC_STM, c.COB_TM as COB_TM
FROM (select *
		from RATING_OWNER.TOLL
		where STATUS = 1
		) a
full outer JOIN PARAM_CONFIGURE c ON a.TOLL_ID  = c.toll_id
ORDER BY Case when a.toll_id is not null then a.TOLL_ID else c.TOLL_ID end</v>
      </c>
      <c r="L12" s="41" t="str">
        <f t="shared" ref="L12" si="8">"SELECT "&amp;T12&amp;", "&amp;U12&amp;" FROM "&amp;R12&amp;"."&amp;S12&amp;" ORDER BY "&amp;T12</f>
        <v>SELECT UNQ_ID_IN_SRC_STM, COB_TM FROM INTF.TOLL_INTF ORDER BY UNQ_ID_IN_SRC_STM</v>
      </c>
      <c r="M12" s="41" t="s">
        <v>361</v>
      </c>
      <c r="N12" s="41" t="s">
        <v>363</v>
      </c>
      <c r="O12" s="3" t="s">
        <v>364</v>
      </c>
      <c r="P12" s="3" t="s">
        <v>368</v>
      </c>
      <c r="Q12" s="3" t="s">
        <v>375</v>
      </c>
      <c r="R12" s="41" t="s">
        <v>360</v>
      </c>
      <c r="S12" s="41" t="s">
        <v>102</v>
      </c>
      <c r="T12" s="41" t="s">
        <v>78</v>
      </c>
      <c r="U12" s="3" t="s">
        <v>108</v>
      </c>
    </row>
    <row r="13" spans="1:21" s="33" customFormat="1" ht="280" x14ac:dyDescent="0.35">
      <c r="A13" s="3" t="s">
        <v>234</v>
      </c>
      <c r="B13" s="41" t="str">
        <f t="shared" si="0"/>
        <v>[TOLL_INTF][SRC_STM_CODE]  VerifyData Values</v>
      </c>
      <c r="C13" s="3" t="s">
        <v>82</v>
      </c>
      <c r="D13" s="3"/>
      <c r="E13" s="3" t="s">
        <v>8</v>
      </c>
      <c r="F13" s="3" t="s">
        <v>221</v>
      </c>
      <c r="G13" s="3" t="s">
        <v>51</v>
      </c>
      <c r="H13" s="3" t="s">
        <v>76</v>
      </c>
      <c r="I13" s="41" t="s">
        <v>346</v>
      </c>
      <c r="J13" s="41" t="s">
        <v>345</v>
      </c>
      <c r="K13" s="41" t="str">
        <f>"SELECT "&amp;P13&amp;", "&amp;Q13&amp;"
FROM "&amp;O13&amp;"
ORDER BY Case when a.toll_id is not null then a.TOLL_ID else c.TOLL_ID end"</f>
        <v>SELECT Case when a.toll_id is not null then a.TOLL_ID
		else c.TOLL_ID end UNQ_ID_IN_SRC_STM, Case when a.toll_id is not null then 'TOLL'
		else 'Configure' end SRC_STM_CODE
FROM (select *
		from RATING_OWNER.TOLL
		where STATUS = 1
		) a
full outer JOIN PARAM_CONFIGURE c ON a.TOLL_ID  = c.toll_id
ORDER BY Case when a.toll_id is not null then a.TOLL_ID else c.TOLL_ID end</v>
      </c>
      <c r="L13" s="41" t="str">
        <f t="shared" ref="L13" si="9">"SELECT "&amp;T13&amp;", "&amp;U13&amp;" FROM "&amp;R13&amp;"."&amp;S13&amp;" ORDER BY "&amp;T13</f>
        <v>SELECT UNQ_ID_IN_SRC_STM, SRC_STM_CODE FROM INTF.TOLL_INTF ORDER BY UNQ_ID_IN_SRC_STM</v>
      </c>
      <c r="M13" s="41" t="s">
        <v>361</v>
      </c>
      <c r="N13" s="41" t="s">
        <v>363</v>
      </c>
      <c r="O13" s="3" t="s">
        <v>364</v>
      </c>
      <c r="P13" s="3" t="s">
        <v>368</v>
      </c>
      <c r="Q13" s="3" t="s">
        <v>376</v>
      </c>
      <c r="R13" s="41" t="s">
        <v>360</v>
      </c>
      <c r="S13" s="41" t="s">
        <v>102</v>
      </c>
      <c r="T13" s="41" t="s">
        <v>78</v>
      </c>
      <c r="U13" s="3" t="s">
        <v>79</v>
      </c>
    </row>
    <row r="14" spans="1:21" s="33" customFormat="1" ht="294" x14ac:dyDescent="0.35">
      <c r="A14" s="3" t="s">
        <v>235</v>
      </c>
      <c r="B14" s="41" t="str">
        <f t="shared" si="0"/>
        <v>[TOLL_INTF][SRC_STM_NM]  VerifyData Values</v>
      </c>
      <c r="C14" s="3" t="s">
        <v>83</v>
      </c>
      <c r="D14" s="3"/>
      <c r="E14" s="3" t="s">
        <v>8</v>
      </c>
      <c r="F14" s="3" t="s">
        <v>221</v>
      </c>
      <c r="G14" s="3" t="s">
        <v>51</v>
      </c>
      <c r="H14" s="3" t="s">
        <v>76</v>
      </c>
      <c r="I14" s="41" t="s">
        <v>346</v>
      </c>
      <c r="J14" s="41" t="s">
        <v>345</v>
      </c>
      <c r="K14" s="41" t="str">
        <f>"SELECT "&amp;P14&amp;", "&amp;Q14&amp;"
FROM "&amp;O14&amp;"
ORDER BY Case when a.toll_id is not null then a.TOLL_ID else c.TOLL_ID end"</f>
        <v>SELECT Case when a.toll_id is not null then a.TOLL_ID
		else c.TOLL_ID end UNQ_ID_IN_SRC_STM, Case when a.toll_id is not null then 'RATING_OWNER.TOLL'
		else 'Param_Configure' end SRC_STM_NM
FROM (select *
		from RATING_OWNER.TOLL
		where STATUS = 1
		) a
full outer JOIN PARAM_CONFIGURE c ON a.TOLL_ID  = c.toll_id
ORDER BY Case when a.toll_id is not null then a.TOLL_ID else c.TOLL_ID end</v>
      </c>
      <c r="L14" s="41" t="str">
        <f t="shared" ref="L14" si="10">"SELECT "&amp;T14&amp;", "&amp;U14&amp;" FROM "&amp;R14&amp;"."&amp;S14&amp;" ORDER BY "&amp;T14</f>
        <v>SELECT UNQ_ID_IN_SRC_STM, SRC_STM_NM FROM INTF.TOLL_INTF ORDER BY UNQ_ID_IN_SRC_STM</v>
      </c>
      <c r="M14" s="41" t="s">
        <v>361</v>
      </c>
      <c r="N14" s="41" t="s">
        <v>363</v>
      </c>
      <c r="O14" s="3" t="s">
        <v>364</v>
      </c>
      <c r="P14" s="3" t="s">
        <v>368</v>
      </c>
      <c r="Q14" s="3" t="s">
        <v>377</v>
      </c>
      <c r="R14" s="41" t="s">
        <v>360</v>
      </c>
      <c r="S14" s="41" t="s">
        <v>102</v>
      </c>
      <c r="T14" s="41" t="s">
        <v>78</v>
      </c>
      <c r="U14" s="3" t="s">
        <v>80</v>
      </c>
    </row>
    <row r="15" spans="1:21" s="33" customFormat="1" ht="167" customHeight="1" x14ac:dyDescent="0.35">
      <c r="A15" s="3" t="s">
        <v>236</v>
      </c>
      <c r="B15" s="3" t="s">
        <v>154</v>
      </c>
      <c r="C15" s="3" t="s">
        <v>133</v>
      </c>
      <c r="D15" s="3"/>
      <c r="E15" s="3" t="s">
        <v>8</v>
      </c>
      <c r="F15" s="3" t="s">
        <v>221</v>
      </c>
      <c r="G15" s="3" t="s">
        <v>51</v>
      </c>
      <c r="H15" s="3" t="s">
        <v>76</v>
      </c>
      <c r="I15" s="41" t="s">
        <v>346</v>
      </c>
      <c r="J15" s="41" t="s">
        <v>345</v>
      </c>
      <c r="K15" s="41" t="str">
        <f>"SELECT "&amp;P15&amp;", "&amp;Q15&amp;"
FROM "&amp;O15&amp;"
ORDER BY Case when a.toll_id is not null then a.TOLL_ID else c.TOLL_ID end"</f>
        <v>SELECT Case when a.toll_id is not null then a.TOLL_ID
		else c.TOLL_ID end UNQ_ID_IN_SRC_STM, TO_CHAR(to_date(CURRENT_DATE),'yyyy-mm-dd') AS PCS_DT
FROM (select *
		from RATING_OWNER.TOLL
		where STATUS = 1
		) a
full outer JOIN PARAM_CONFIGURE c ON a.TOLL_ID  = c.toll_id
ORDER BY Case when a.toll_id is not null then a.TOLL_ID else c.TOLL_ID end</v>
      </c>
      <c r="L15" s="41" t="str">
        <f t="shared" ref="L15" si="11">"SELECT "&amp;T15&amp;", "&amp;U15&amp;" FROM "&amp;R15&amp;"."&amp;S15&amp;" ORDER BY "&amp;T15</f>
        <v>SELECT UNQ_ID_IN_SRC_STM, PCS_DT FROM INTF.TOLL_INTF ORDER BY UNQ_ID_IN_SRC_STM</v>
      </c>
      <c r="M15" s="41" t="s">
        <v>361</v>
      </c>
      <c r="N15" s="41" t="s">
        <v>363</v>
      </c>
      <c r="O15" s="3" t="s">
        <v>364</v>
      </c>
      <c r="P15" s="3" t="s">
        <v>368</v>
      </c>
      <c r="Q15" s="3" t="s">
        <v>378</v>
      </c>
      <c r="R15" s="41" t="s">
        <v>360</v>
      </c>
      <c r="S15" s="41" t="s">
        <v>102</v>
      </c>
      <c r="T15" s="41" t="s">
        <v>78</v>
      </c>
      <c r="U15" s="3" t="s">
        <v>81</v>
      </c>
    </row>
    <row r="16" spans="1:21" s="33" customFormat="1" ht="72.5" x14ac:dyDescent="0.35">
      <c r="A16" s="3" t="s">
        <v>237</v>
      </c>
      <c r="B16" s="3" t="s">
        <v>155</v>
      </c>
      <c r="C16" s="3" t="s">
        <v>133</v>
      </c>
      <c r="D16" s="3"/>
      <c r="E16" s="3" t="s">
        <v>8</v>
      </c>
      <c r="F16" s="3" t="s">
        <v>221</v>
      </c>
      <c r="G16" s="3" t="s">
        <v>51</v>
      </c>
      <c r="H16" s="3" t="s">
        <v>76</v>
      </c>
      <c r="I16" s="41" t="s">
        <v>346</v>
      </c>
      <c r="J16" s="41" t="s">
        <v>345</v>
      </c>
      <c r="K16" s="3" t="s">
        <v>134</v>
      </c>
      <c r="L16" s="3" t="s">
        <v>135</v>
      </c>
      <c r="M16" s="41" t="s">
        <v>361</v>
      </c>
      <c r="N16" s="41" t="s">
        <v>363</v>
      </c>
      <c r="O16" s="3"/>
      <c r="P16" s="3"/>
      <c r="Q16" s="3"/>
      <c r="R16" s="41" t="s">
        <v>360</v>
      </c>
      <c r="S16" s="41" t="s">
        <v>102</v>
      </c>
      <c r="T16" s="41" t="s">
        <v>78</v>
      </c>
      <c r="U16" s="3"/>
    </row>
    <row r="17" spans="1:21" s="33" customFormat="1" ht="130.5" x14ac:dyDescent="0.35">
      <c r="A17" s="3" t="s">
        <v>238</v>
      </c>
      <c r="B17" s="3" t="s">
        <v>156</v>
      </c>
      <c r="C17" s="3" t="s">
        <v>147</v>
      </c>
      <c r="D17" s="3"/>
      <c r="E17" s="3" t="s">
        <v>8</v>
      </c>
      <c r="F17" s="3" t="s">
        <v>221</v>
      </c>
      <c r="G17" s="3" t="s">
        <v>51</v>
      </c>
      <c r="H17" s="3" t="s">
        <v>76</v>
      </c>
      <c r="I17" s="41" t="s">
        <v>346</v>
      </c>
      <c r="J17" s="41" t="s">
        <v>345</v>
      </c>
      <c r="K17" s="3" t="s">
        <v>293</v>
      </c>
      <c r="L17" s="3" t="s">
        <v>294</v>
      </c>
      <c r="M17" s="41" t="s">
        <v>361</v>
      </c>
      <c r="N17" s="41" t="s">
        <v>363</v>
      </c>
      <c r="O17" s="3"/>
      <c r="P17" s="3"/>
      <c r="Q17" s="3"/>
      <c r="R17" s="41" t="s">
        <v>360</v>
      </c>
      <c r="S17" s="41" t="s">
        <v>102</v>
      </c>
      <c r="T17" s="41" t="s">
        <v>78</v>
      </c>
      <c r="U17" s="3"/>
    </row>
    <row r="18" spans="1:21" s="33" customFormat="1" ht="130.5" x14ac:dyDescent="0.35">
      <c r="A18" s="3" t="s">
        <v>239</v>
      </c>
      <c r="B18" s="3" t="s">
        <v>157</v>
      </c>
      <c r="C18" s="3" t="s">
        <v>148</v>
      </c>
      <c r="D18" s="3"/>
      <c r="E18" s="3" t="s">
        <v>8</v>
      </c>
      <c r="F18" s="3" t="s">
        <v>221</v>
      </c>
      <c r="G18" s="3" t="s">
        <v>51</v>
      </c>
      <c r="H18" s="3" t="s">
        <v>76</v>
      </c>
      <c r="I18" s="41" t="s">
        <v>346</v>
      </c>
      <c r="J18" s="41" t="s">
        <v>345</v>
      </c>
      <c r="K18" s="3" t="s">
        <v>295</v>
      </c>
      <c r="L18" s="3" t="s">
        <v>296</v>
      </c>
      <c r="M18" s="41" t="s">
        <v>361</v>
      </c>
      <c r="N18" s="41" t="s">
        <v>363</v>
      </c>
      <c r="O18" s="3"/>
      <c r="P18" s="3"/>
      <c r="Q18" s="3"/>
      <c r="R18" s="41" t="s">
        <v>360</v>
      </c>
      <c r="S18" s="41" t="s">
        <v>102</v>
      </c>
      <c r="T18" s="41" t="s">
        <v>78</v>
      </c>
      <c r="U18" s="3"/>
    </row>
    <row r="19" spans="1:21" s="33" customFormat="1" ht="130.5" x14ac:dyDescent="0.35">
      <c r="A19" s="3" t="s">
        <v>240</v>
      </c>
      <c r="B19" s="3" t="s">
        <v>158</v>
      </c>
      <c r="C19" s="3" t="s">
        <v>149</v>
      </c>
      <c r="D19" s="3"/>
      <c r="E19" s="3" t="s">
        <v>8</v>
      </c>
      <c r="F19" s="3" t="s">
        <v>221</v>
      </c>
      <c r="G19" s="3" t="s">
        <v>51</v>
      </c>
      <c r="H19" s="3" t="s">
        <v>76</v>
      </c>
      <c r="I19" s="41" t="s">
        <v>346</v>
      </c>
      <c r="J19" s="41" t="s">
        <v>345</v>
      </c>
      <c r="K19" s="3" t="s">
        <v>297</v>
      </c>
      <c r="L19" s="3" t="s">
        <v>298</v>
      </c>
      <c r="M19" s="41" t="s">
        <v>361</v>
      </c>
      <c r="N19" s="41" t="s">
        <v>363</v>
      </c>
      <c r="O19" s="3"/>
      <c r="P19" s="3"/>
      <c r="Q19" s="3"/>
      <c r="R19" s="41" t="s">
        <v>360</v>
      </c>
      <c r="S19" s="41" t="s">
        <v>102</v>
      </c>
      <c r="T19" s="41" t="s">
        <v>78</v>
      </c>
      <c r="U19" s="3"/>
    </row>
    <row r="20" spans="1:21" s="33" customFormat="1" ht="101.5" hidden="1" x14ac:dyDescent="0.35">
      <c r="A20" s="3" t="s">
        <v>241</v>
      </c>
      <c r="B20" s="3" t="s">
        <v>159</v>
      </c>
      <c r="C20" s="3" t="s">
        <v>138</v>
      </c>
      <c r="D20" s="3"/>
      <c r="E20" s="3" t="s">
        <v>16</v>
      </c>
      <c r="F20" s="3" t="s">
        <v>36</v>
      </c>
      <c r="G20" s="3" t="s">
        <v>10</v>
      </c>
      <c r="H20" s="3" t="s">
        <v>88</v>
      </c>
      <c r="I20" s="41" t="s">
        <v>346</v>
      </c>
      <c r="J20" s="41" t="s">
        <v>345</v>
      </c>
      <c r="K20" s="3"/>
      <c r="L20" s="3" t="s">
        <v>151</v>
      </c>
      <c r="M20" s="3" t="s">
        <v>89</v>
      </c>
      <c r="N20" s="41" t="s">
        <v>363</v>
      </c>
      <c r="O20" s="3"/>
      <c r="P20" s="3"/>
      <c r="Q20" s="3"/>
      <c r="R20" s="3"/>
      <c r="S20" s="3"/>
      <c r="T20" s="3"/>
      <c r="U20" s="3"/>
    </row>
    <row r="21" spans="1:21" s="33" customFormat="1" ht="58" hidden="1" x14ac:dyDescent="0.35">
      <c r="A21" s="3" t="s">
        <v>242</v>
      </c>
      <c r="B21" s="3" t="s">
        <v>160</v>
      </c>
      <c r="C21" s="3" t="s">
        <v>139</v>
      </c>
      <c r="D21" s="3"/>
      <c r="E21" s="3" t="s">
        <v>16</v>
      </c>
      <c r="F21" s="3" t="s">
        <v>36</v>
      </c>
      <c r="G21" s="3" t="s">
        <v>10</v>
      </c>
      <c r="H21" s="3" t="s">
        <v>88</v>
      </c>
      <c r="I21" s="41" t="s">
        <v>346</v>
      </c>
      <c r="J21" s="41" t="s">
        <v>345</v>
      </c>
      <c r="K21" s="3"/>
      <c r="L21" s="3" t="s">
        <v>152</v>
      </c>
      <c r="M21" s="3" t="s">
        <v>89</v>
      </c>
      <c r="N21" s="41" t="s">
        <v>363</v>
      </c>
      <c r="O21" s="3"/>
      <c r="P21" s="3"/>
      <c r="Q21" s="3"/>
      <c r="R21" s="3"/>
      <c r="S21" s="3"/>
      <c r="T21" s="3"/>
      <c r="U21" s="3"/>
    </row>
    <row r="22" spans="1:21" s="33" customFormat="1" ht="43.5" hidden="1" x14ac:dyDescent="0.35">
      <c r="A22" s="3" t="s">
        <v>243</v>
      </c>
      <c r="B22" s="3" t="s">
        <v>161</v>
      </c>
      <c r="C22" s="3" t="s">
        <v>85</v>
      </c>
      <c r="D22" s="3"/>
      <c r="E22" s="3" t="s">
        <v>16</v>
      </c>
      <c r="F22" s="3" t="s">
        <v>34</v>
      </c>
      <c r="G22" s="3" t="s">
        <v>10</v>
      </c>
      <c r="H22" s="3" t="s">
        <v>88</v>
      </c>
      <c r="I22" s="41" t="s">
        <v>346</v>
      </c>
      <c r="J22" s="41" t="s">
        <v>345</v>
      </c>
      <c r="K22" s="3"/>
      <c r="L22" s="3" t="s">
        <v>299</v>
      </c>
      <c r="M22" s="3" t="s">
        <v>89</v>
      </c>
      <c r="N22" s="41" t="s">
        <v>363</v>
      </c>
      <c r="O22" s="3"/>
      <c r="P22" s="3"/>
      <c r="Q22" s="3"/>
      <c r="R22" s="3"/>
      <c r="S22" s="3"/>
      <c r="T22" s="3"/>
      <c r="U22" s="3"/>
    </row>
    <row r="23" spans="1:21" s="33" customFormat="1" ht="43.5" hidden="1" x14ac:dyDescent="0.35">
      <c r="A23" s="3" t="s">
        <v>244</v>
      </c>
      <c r="B23" s="3" t="s">
        <v>162</v>
      </c>
      <c r="C23" s="3" t="s">
        <v>86</v>
      </c>
      <c r="D23" s="3"/>
      <c r="E23" s="3" t="s">
        <v>16</v>
      </c>
      <c r="F23" s="3" t="s">
        <v>34</v>
      </c>
      <c r="G23" s="3" t="s">
        <v>10</v>
      </c>
      <c r="H23" s="3" t="s">
        <v>88</v>
      </c>
      <c r="I23" s="41" t="s">
        <v>346</v>
      </c>
      <c r="J23" s="41" t="s">
        <v>345</v>
      </c>
      <c r="K23" s="3"/>
      <c r="L23" s="3" t="s">
        <v>300</v>
      </c>
      <c r="M23" s="3" t="s">
        <v>89</v>
      </c>
      <c r="N23" s="41" t="s">
        <v>363</v>
      </c>
      <c r="O23" s="3"/>
      <c r="P23" s="3"/>
      <c r="Q23" s="3"/>
      <c r="R23" s="3"/>
      <c r="S23" s="3"/>
      <c r="T23" s="3"/>
      <c r="U23" s="3"/>
    </row>
    <row r="24" spans="1:21" s="33" customFormat="1" ht="43.5" hidden="1" x14ac:dyDescent="0.35">
      <c r="A24" s="3" t="s">
        <v>245</v>
      </c>
      <c r="B24" s="3" t="s">
        <v>163</v>
      </c>
      <c r="C24" s="3" t="s">
        <v>87</v>
      </c>
      <c r="D24" s="3"/>
      <c r="E24" s="3" t="s">
        <v>16</v>
      </c>
      <c r="F24" s="3" t="s">
        <v>34</v>
      </c>
      <c r="G24" s="3" t="s">
        <v>10</v>
      </c>
      <c r="H24" s="3" t="s">
        <v>88</v>
      </c>
      <c r="I24" s="41" t="s">
        <v>346</v>
      </c>
      <c r="J24" s="41" t="s">
        <v>345</v>
      </c>
      <c r="K24" s="3"/>
      <c r="L24" s="3" t="s">
        <v>301</v>
      </c>
      <c r="M24" s="3" t="s">
        <v>89</v>
      </c>
      <c r="N24" s="41" t="s">
        <v>363</v>
      </c>
      <c r="O24" s="3"/>
      <c r="P24" s="3"/>
      <c r="Q24" s="3"/>
      <c r="R24" s="3"/>
      <c r="S24" s="3"/>
      <c r="T24" s="3"/>
      <c r="U24" s="3"/>
    </row>
    <row r="25" spans="1:21" s="33" customFormat="1" ht="43.5" hidden="1" x14ac:dyDescent="0.35">
      <c r="A25" s="3" t="s">
        <v>246</v>
      </c>
      <c r="B25" s="3" t="s">
        <v>164</v>
      </c>
      <c r="C25" s="3" t="s">
        <v>90</v>
      </c>
      <c r="D25" s="3"/>
      <c r="E25" s="3" t="s">
        <v>16</v>
      </c>
      <c r="F25" s="3" t="s">
        <v>34</v>
      </c>
      <c r="G25" s="3" t="s">
        <v>10</v>
      </c>
      <c r="H25" s="3" t="s">
        <v>88</v>
      </c>
      <c r="I25" s="41" t="s">
        <v>346</v>
      </c>
      <c r="J25" s="41" t="s">
        <v>345</v>
      </c>
      <c r="K25" s="3"/>
      <c r="L25" s="3" t="s">
        <v>302</v>
      </c>
      <c r="M25" s="3" t="s">
        <v>89</v>
      </c>
      <c r="N25" s="41" t="s">
        <v>363</v>
      </c>
      <c r="O25" s="3"/>
      <c r="P25" s="3"/>
      <c r="Q25" s="3"/>
      <c r="R25" s="3"/>
      <c r="S25" s="3"/>
      <c r="T25" s="3"/>
      <c r="U25" s="3"/>
    </row>
    <row r="26" spans="1:21" s="33" customFormat="1" ht="43.5" hidden="1" x14ac:dyDescent="0.35">
      <c r="A26" s="3" t="s">
        <v>247</v>
      </c>
      <c r="B26" s="3" t="s">
        <v>165</v>
      </c>
      <c r="C26" s="3" t="s">
        <v>91</v>
      </c>
      <c r="D26" s="3"/>
      <c r="E26" s="3" t="s">
        <v>16</v>
      </c>
      <c r="F26" s="3" t="s">
        <v>34</v>
      </c>
      <c r="G26" s="3" t="s">
        <v>10</v>
      </c>
      <c r="H26" s="3" t="s">
        <v>88</v>
      </c>
      <c r="I26" s="41" t="s">
        <v>346</v>
      </c>
      <c r="J26" s="41" t="s">
        <v>345</v>
      </c>
      <c r="K26" s="3"/>
      <c r="L26" s="3" t="s">
        <v>303</v>
      </c>
      <c r="M26" s="3" t="s">
        <v>89</v>
      </c>
      <c r="N26" s="41" t="s">
        <v>363</v>
      </c>
      <c r="O26" s="3"/>
      <c r="P26" s="3"/>
      <c r="Q26" s="3"/>
      <c r="R26" s="3"/>
      <c r="S26" s="3"/>
      <c r="T26" s="3"/>
      <c r="U26" s="3"/>
    </row>
    <row r="27" spans="1:21" s="33" customFormat="1" ht="43.5" hidden="1" x14ac:dyDescent="0.35">
      <c r="A27" s="3" t="s">
        <v>248</v>
      </c>
      <c r="B27" s="3" t="s">
        <v>166</v>
      </c>
      <c r="C27" s="3" t="s">
        <v>91</v>
      </c>
      <c r="D27" s="3"/>
      <c r="E27" s="3" t="s">
        <v>16</v>
      </c>
      <c r="F27" s="3" t="s">
        <v>34</v>
      </c>
      <c r="G27" s="3" t="s">
        <v>10</v>
      </c>
      <c r="H27" s="3" t="s">
        <v>88</v>
      </c>
      <c r="I27" s="41" t="s">
        <v>346</v>
      </c>
      <c r="J27" s="41" t="s">
        <v>345</v>
      </c>
      <c r="K27" s="3"/>
      <c r="L27" s="3" t="s">
        <v>304</v>
      </c>
      <c r="M27" s="3" t="s">
        <v>89</v>
      </c>
      <c r="N27" s="41" t="s">
        <v>363</v>
      </c>
      <c r="O27" s="3"/>
      <c r="P27" s="3"/>
      <c r="Q27" s="3"/>
      <c r="R27" s="3"/>
      <c r="S27" s="3"/>
      <c r="T27" s="3"/>
      <c r="U27" s="3"/>
    </row>
    <row r="28" spans="1:21" s="33" customFormat="1" ht="43.5" hidden="1" x14ac:dyDescent="0.35">
      <c r="A28" s="3" t="s">
        <v>249</v>
      </c>
      <c r="B28" s="3" t="s">
        <v>167</v>
      </c>
      <c r="C28" s="3" t="s">
        <v>91</v>
      </c>
      <c r="D28" s="3"/>
      <c r="E28" s="3" t="s">
        <v>16</v>
      </c>
      <c r="F28" s="3" t="s">
        <v>34</v>
      </c>
      <c r="G28" s="3" t="s">
        <v>10</v>
      </c>
      <c r="H28" s="3" t="s">
        <v>88</v>
      </c>
      <c r="I28" s="41" t="s">
        <v>346</v>
      </c>
      <c r="J28" s="41" t="s">
        <v>345</v>
      </c>
      <c r="K28" s="3"/>
      <c r="L28" s="3" t="s">
        <v>305</v>
      </c>
      <c r="M28" s="3" t="s">
        <v>89</v>
      </c>
      <c r="N28" s="41" t="s">
        <v>363</v>
      </c>
      <c r="O28" s="3"/>
      <c r="P28" s="3"/>
      <c r="Q28" s="3"/>
      <c r="R28" s="3"/>
      <c r="S28" s="3"/>
      <c r="T28" s="3"/>
      <c r="U28" s="3"/>
    </row>
    <row r="29" spans="1:21" s="33" customFormat="1" ht="43.5" hidden="1" x14ac:dyDescent="0.35">
      <c r="A29" s="3" t="s">
        <v>250</v>
      </c>
      <c r="B29" s="3" t="s">
        <v>168</v>
      </c>
      <c r="C29" s="3" t="s">
        <v>91</v>
      </c>
      <c r="D29" s="3"/>
      <c r="E29" s="3" t="s">
        <v>16</v>
      </c>
      <c r="F29" s="3" t="s">
        <v>34</v>
      </c>
      <c r="G29" s="3" t="s">
        <v>10</v>
      </c>
      <c r="H29" s="3" t="s">
        <v>88</v>
      </c>
      <c r="I29" s="41" t="s">
        <v>346</v>
      </c>
      <c r="J29" s="41" t="s">
        <v>345</v>
      </c>
      <c r="K29" s="3"/>
      <c r="L29" s="3" t="s">
        <v>306</v>
      </c>
      <c r="M29" s="3" t="s">
        <v>89</v>
      </c>
      <c r="N29" s="41" t="s">
        <v>363</v>
      </c>
      <c r="O29" s="3"/>
      <c r="P29" s="3"/>
      <c r="Q29" s="3"/>
      <c r="R29" s="3"/>
      <c r="S29" s="3"/>
      <c r="T29" s="3"/>
      <c r="U29" s="3"/>
    </row>
    <row r="30" spans="1:21" s="33" customFormat="1" ht="58" hidden="1" x14ac:dyDescent="0.35">
      <c r="A30" s="3" t="s">
        <v>251</v>
      </c>
      <c r="B30" s="3" t="s">
        <v>169</v>
      </c>
      <c r="C30" s="3" t="s">
        <v>125</v>
      </c>
      <c r="D30" s="3"/>
      <c r="E30" s="3" t="s">
        <v>16</v>
      </c>
      <c r="F30" s="3" t="s">
        <v>38</v>
      </c>
      <c r="G30" s="3" t="s">
        <v>10</v>
      </c>
      <c r="H30" s="3" t="s">
        <v>88</v>
      </c>
      <c r="I30" s="41" t="s">
        <v>346</v>
      </c>
      <c r="J30" s="41" t="s">
        <v>345</v>
      </c>
      <c r="K30" s="3"/>
      <c r="L30" s="3" t="s">
        <v>307</v>
      </c>
      <c r="M30" s="3" t="s">
        <v>89</v>
      </c>
      <c r="N30" s="41" t="s">
        <v>363</v>
      </c>
      <c r="O30" s="3"/>
      <c r="P30" s="3"/>
      <c r="Q30" s="3"/>
      <c r="R30" s="3"/>
      <c r="S30" s="3"/>
      <c r="T30" s="3"/>
      <c r="U30" s="3"/>
    </row>
    <row r="31" spans="1:21" s="33" customFormat="1" ht="72.5" hidden="1" x14ac:dyDescent="0.35">
      <c r="A31" s="3" t="s">
        <v>252</v>
      </c>
      <c r="B31" s="3" t="s">
        <v>170</v>
      </c>
      <c r="C31" s="3" t="s">
        <v>126</v>
      </c>
      <c r="D31" s="3"/>
      <c r="E31" s="3" t="s">
        <v>16</v>
      </c>
      <c r="F31" s="3" t="s">
        <v>38</v>
      </c>
      <c r="G31" s="3" t="s">
        <v>10</v>
      </c>
      <c r="H31" s="3" t="s">
        <v>88</v>
      </c>
      <c r="I31" s="41" t="s">
        <v>346</v>
      </c>
      <c r="J31" s="41" t="s">
        <v>345</v>
      </c>
      <c r="K31" s="3"/>
      <c r="L31" s="3" t="s">
        <v>308</v>
      </c>
      <c r="M31" s="3" t="s">
        <v>89</v>
      </c>
      <c r="N31" s="41" t="s">
        <v>363</v>
      </c>
      <c r="O31" s="3"/>
      <c r="P31" s="3"/>
      <c r="Q31" s="3"/>
      <c r="R31" s="3"/>
      <c r="S31" s="3"/>
      <c r="T31" s="3"/>
      <c r="U31" s="3"/>
    </row>
    <row r="32" spans="1:21" s="33" customFormat="1" ht="43.5" hidden="1" x14ac:dyDescent="0.35">
      <c r="A32" s="3" t="s">
        <v>253</v>
      </c>
      <c r="B32" s="3" t="s">
        <v>131</v>
      </c>
      <c r="C32" s="3" t="s">
        <v>92</v>
      </c>
      <c r="D32" s="3"/>
      <c r="E32" s="3" t="s">
        <v>16</v>
      </c>
      <c r="F32" s="3" t="s">
        <v>38</v>
      </c>
      <c r="G32" s="3" t="s">
        <v>10</v>
      </c>
      <c r="H32" s="3" t="s">
        <v>88</v>
      </c>
      <c r="I32" s="41" t="s">
        <v>346</v>
      </c>
      <c r="J32" s="41" t="s">
        <v>345</v>
      </c>
      <c r="K32" s="3"/>
      <c r="L32" s="3" t="s">
        <v>110</v>
      </c>
      <c r="M32" s="3" t="s">
        <v>89</v>
      </c>
      <c r="N32" s="41" t="s">
        <v>363</v>
      </c>
      <c r="O32" s="3"/>
      <c r="P32" s="3"/>
      <c r="Q32" s="3"/>
      <c r="R32" s="3"/>
      <c r="S32" s="3"/>
      <c r="T32" s="3"/>
      <c r="U32" s="3"/>
    </row>
    <row r="33" spans="1:21" s="33" customFormat="1" ht="72.5" hidden="1" x14ac:dyDescent="0.35">
      <c r="A33" s="3" t="s">
        <v>254</v>
      </c>
      <c r="B33" s="3" t="s">
        <v>130</v>
      </c>
      <c r="C33" s="3" t="s">
        <v>127</v>
      </c>
      <c r="D33" s="3"/>
      <c r="E33" s="3" t="s">
        <v>16</v>
      </c>
      <c r="F33" s="3" t="s">
        <v>38</v>
      </c>
      <c r="G33" s="3" t="s">
        <v>10</v>
      </c>
      <c r="H33" s="3" t="s">
        <v>88</v>
      </c>
      <c r="I33" s="41" t="s">
        <v>346</v>
      </c>
      <c r="J33" s="41" t="s">
        <v>345</v>
      </c>
      <c r="K33" s="3"/>
      <c r="L33" s="3" t="s">
        <v>128</v>
      </c>
      <c r="M33" s="3" t="s">
        <v>89</v>
      </c>
      <c r="N33" s="41" t="s">
        <v>363</v>
      </c>
      <c r="O33" s="3"/>
      <c r="P33" s="3"/>
      <c r="Q33" s="3"/>
      <c r="R33" s="3"/>
      <c r="S33" s="3"/>
      <c r="T33" s="3"/>
      <c r="U33" s="3"/>
    </row>
    <row r="34" spans="1:21" s="33" customFormat="1" ht="58" hidden="1" x14ac:dyDescent="0.35">
      <c r="A34" s="3" t="s">
        <v>255</v>
      </c>
      <c r="B34" s="3" t="s">
        <v>129</v>
      </c>
      <c r="C34" s="3" t="s">
        <v>132</v>
      </c>
      <c r="D34" s="3"/>
      <c r="E34" s="3" t="s">
        <v>16</v>
      </c>
      <c r="F34" s="3" t="s">
        <v>38</v>
      </c>
      <c r="G34" s="3" t="s">
        <v>10</v>
      </c>
      <c r="H34" s="3" t="s">
        <v>88</v>
      </c>
      <c r="I34" s="41" t="s">
        <v>346</v>
      </c>
      <c r="J34" s="41" t="s">
        <v>345</v>
      </c>
      <c r="K34" s="3"/>
      <c r="L34" s="3" t="s">
        <v>153</v>
      </c>
      <c r="M34" s="3" t="s">
        <v>89</v>
      </c>
      <c r="N34" s="41" t="s">
        <v>363</v>
      </c>
      <c r="O34" s="3"/>
      <c r="P34" s="3"/>
      <c r="Q34" s="3"/>
      <c r="R34" s="3"/>
      <c r="S34" s="3"/>
      <c r="T34" s="3"/>
      <c r="U34" s="3"/>
    </row>
    <row r="35" spans="1:21" s="33" customFormat="1" ht="43.5" hidden="1" x14ac:dyDescent="0.35">
      <c r="A35" s="3" t="s">
        <v>256</v>
      </c>
      <c r="B35" s="3" t="s">
        <v>171</v>
      </c>
      <c r="C35" s="3" t="s">
        <v>140</v>
      </c>
      <c r="D35" s="3"/>
      <c r="E35" s="3" t="s">
        <v>16</v>
      </c>
      <c r="F35" s="3" t="s">
        <v>38</v>
      </c>
      <c r="G35" s="3" t="s">
        <v>10</v>
      </c>
      <c r="H35" s="3" t="s">
        <v>88</v>
      </c>
      <c r="I35" s="41" t="s">
        <v>346</v>
      </c>
      <c r="J35" s="41" t="s">
        <v>345</v>
      </c>
      <c r="K35" s="3"/>
      <c r="L35" s="3" t="s">
        <v>309</v>
      </c>
      <c r="M35" s="3" t="s">
        <v>89</v>
      </c>
      <c r="N35" s="41" t="s">
        <v>363</v>
      </c>
      <c r="O35" s="3"/>
      <c r="P35" s="3"/>
      <c r="Q35" s="3"/>
      <c r="R35" s="3"/>
      <c r="S35" s="3"/>
      <c r="T35" s="3"/>
      <c r="U35" s="3"/>
    </row>
    <row r="36" spans="1:21" s="33" customFormat="1" ht="72.5" hidden="1" x14ac:dyDescent="0.35">
      <c r="A36" s="3" t="s">
        <v>257</v>
      </c>
      <c r="B36" s="3" t="s">
        <v>172</v>
      </c>
      <c r="C36" s="3" t="s">
        <v>141</v>
      </c>
      <c r="D36" s="3"/>
      <c r="E36" s="3" t="s">
        <v>16</v>
      </c>
      <c r="F36" s="3" t="s">
        <v>38</v>
      </c>
      <c r="G36" s="3" t="s">
        <v>10</v>
      </c>
      <c r="H36" s="3" t="s">
        <v>88</v>
      </c>
      <c r="I36" s="41" t="s">
        <v>346</v>
      </c>
      <c r="J36" s="41" t="s">
        <v>345</v>
      </c>
      <c r="K36" s="3"/>
      <c r="L36" s="3" t="s">
        <v>144</v>
      </c>
      <c r="M36" s="3" t="s">
        <v>89</v>
      </c>
      <c r="N36" s="41" t="s">
        <v>363</v>
      </c>
      <c r="O36" s="3"/>
      <c r="P36" s="3"/>
      <c r="Q36" s="3"/>
      <c r="R36" s="3"/>
      <c r="S36" s="3"/>
      <c r="T36" s="3"/>
      <c r="U36" s="3"/>
    </row>
    <row r="37" spans="1:21" s="33" customFormat="1" ht="348" hidden="1" x14ac:dyDescent="0.35">
      <c r="A37" s="3" t="s">
        <v>258</v>
      </c>
      <c r="B37" s="3" t="s">
        <v>173</v>
      </c>
      <c r="C37" s="3" t="s">
        <v>142</v>
      </c>
      <c r="D37" s="3"/>
      <c r="E37" s="3" t="s">
        <v>16</v>
      </c>
      <c r="F37" s="3" t="s">
        <v>38</v>
      </c>
      <c r="G37" s="3" t="s">
        <v>10</v>
      </c>
      <c r="H37" s="3" t="s">
        <v>88</v>
      </c>
      <c r="I37" s="41" t="s">
        <v>346</v>
      </c>
      <c r="J37" s="41" t="s">
        <v>345</v>
      </c>
      <c r="K37" s="3"/>
      <c r="L37" s="3" t="s">
        <v>145</v>
      </c>
      <c r="M37" s="3" t="s">
        <v>89</v>
      </c>
      <c r="N37" s="41" t="s">
        <v>363</v>
      </c>
      <c r="O37" s="3"/>
      <c r="P37" s="3"/>
      <c r="Q37" s="3"/>
      <c r="R37" s="3"/>
      <c r="S37" s="3"/>
      <c r="T37" s="3"/>
      <c r="U37" s="3"/>
    </row>
    <row r="38" spans="1:21" s="33" customFormat="1" ht="58" hidden="1" x14ac:dyDescent="0.35">
      <c r="A38" s="3" t="s">
        <v>259</v>
      </c>
      <c r="B38" s="3" t="s">
        <v>174</v>
      </c>
      <c r="C38" s="3" t="s">
        <v>143</v>
      </c>
      <c r="D38" s="3"/>
      <c r="E38" s="3" t="s">
        <v>16</v>
      </c>
      <c r="F38" s="3" t="s">
        <v>38</v>
      </c>
      <c r="G38" s="3" t="s">
        <v>10</v>
      </c>
      <c r="H38" s="3" t="s">
        <v>88</v>
      </c>
      <c r="I38" s="41" t="s">
        <v>346</v>
      </c>
      <c r="J38" s="41" t="s">
        <v>345</v>
      </c>
      <c r="K38" s="3"/>
      <c r="L38" s="3" t="s">
        <v>146</v>
      </c>
      <c r="M38" s="3" t="s">
        <v>89</v>
      </c>
      <c r="N38" s="41" t="s">
        <v>363</v>
      </c>
      <c r="O38" s="3"/>
      <c r="P38" s="3"/>
      <c r="Q38" s="3"/>
      <c r="R38" s="3"/>
      <c r="S38" s="3"/>
      <c r="T38" s="3"/>
      <c r="U38" s="3"/>
    </row>
    <row r="39" spans="1:21" s="33" customFormat="1" ht="116" hidden="1" x14ac:dyDescent="0.35">
      <c r="A39" s="3" t="s">
        <v>260</v>
      </c>
      <c r="B39" s="3" t="s">
        <v>175</v>
      </c>
      <c r="C39" s="3" t="s">
        <v>176</v>
      </c>
      <c r="D39" s="3"/>
      <c r="E39" s="3" t="s">
        <v>16</v>
      </c>
      <c r="F39" s="3" t="s">
        <v>32</v>
      </c>
      <c r="G39" s="3" t="s">
        <v>51</v>
      </c>
      <c r="H39" s="3" t="s">
        <v>99</v>
      </c>
      <c r="I39" s="41" t="s">
        <v>346</v>
      </c>
      <c r="J39" s="41" t="s">
        <v>345</v>
      </c>
      <c r="K39" s="3"/>
      <c r="L39" s="3" t="s">
        <v>310</v>
      </c>
      <c r="M39" s="3" t="e">
        <f>"Newly updated data of fields "&amp;#REF!</f>
        <v>#REF!</v>
      </c>
      <c r="N39" s="41" t="s">
        <v>363</v>
      </c>
      <c r="O39" s="3"/>
      <c r="P39" s="3"/>
      <c r="Q39" s="3"/>
      <c r="R39" s="3"/>
      <c r="S39" s="3"/>
      <c r="T39" s="41" t="s">
        <v>78</v>
      </c>
      <c r="U39" s="3"/>
    </row>
    <row r="40" spans="1:21" s="33" customFormat="1" ht="116" hidden="1" x14ac:dyDescent="0.35">
      <c r="A40" s="3" t="s">
        <v>261</v>
      </c>
      <c r="B40" s="3" t="s">
        <v>177</v>
      </c>
      <c r="C40" s="3" t="s">
        <v>178</v>
      </c>
      <c r="D40" s="3"/>
      <c r="E40" s="3" t="s">
        <v>16</v>
      </c>
      <c r="F40" s="3" t="s">
        <v>32</v>
      </c>
      <c r="G40" s="3" t="s">
        <v>51</v>
      </c>
      <c r="H40" s="3" t="s">
        <v>100</v>
      </c>
      <c r="I40" s="41" t="s">
        <v>346</v>
      </c>
      <c r="J40" s="41" t="s">
        <v>345</v>
      </c>
      <c r="K40" s="3"/>
      <c r="L40" s="3" t="s">
        <v>311</v>
      </c>
      <c r="M40" s="3" t="e">
        <f>"Newly updated data of fields "&amp;#REF!</f>
        <v>#REF!</v>
      </c>
      <c r="N40" s="41" t="s">
        <v>363</v>
      </c>
      <c r="O40" s="3"/>
      <c r="P40" s="3"/>
      <c r="Q40" s="3"/>
      <c r="R40" s="3"/>
      <c r="S40" s="3"/>
      <c r="T40" s="41" t="s">
        <v>78</v>
      </c>
      <c r="U40" s="3"/>
    </row>
    <row r="41" spans="1:21" s="33" customFormat="1" ht="116" hidden="1" x14ac:dyDescent="0.35">
      <c r="A41" s="3" t="s">
        <v>262</v>
      </c>
      <c r="B41" s="3" t="s">
        <v>179</v>
      </c>
      <c r="C41" s="3" t="s">
        <v>180</v>
      </c>
      <c r="D41" s="3"/>
      <c r="E41" s="3" t="s">
        <v>16</v>
      </c>
      <c r="F41" s="3" t="s">
        <v>32</v>
      </c>
      <c r="G41" s="3" t="s">
        <v>51</v>
      </c>
      <c r="H41" s="3" t="s">
        <v>101</v>
      </c>
      <c r="I41" s="41" t="s">
        <v>346</v>
      </c>
      <c r="J41" s="41" t="s">
        <v>345</v>
      </c>
      <c r="K41" s="3"/>
      <c r="L41" s="3" t="s">
        <v>312</v>
      </c>
      <c r="M41" s="3" t="e">
        <f>"Newly updated data of fields "&amp;#REF!</f>
        <v>#REF!</v>
      </c>
      <c r="N41" s="41" t="s">
        <v>363</v>
      </c>
      <c r="O41" s="3"/>
      <c r="P41" s="3"/>
      <c r="Q41" s="3"/>
      <c r="R41" s="3"/>
      <c r="S41" s="3"/>
      <c r="T41" s="41" t="s">
        <v>78</v>
      </c>
      <c r="U41" s="3"/>
    </row>
    <row r="42" spans="1:21" s="33" customFormat="1" ht="116" hidden="1" x14ac:dyDescent="0.35">
      <c r="A42" s="3" t="s">
        <v>263</v>
      </c>
      <c r="B42" s="3" t="s">
        <v>181</v>
      </c>
      <c r="C42" s="3" t="s">
        <v>182</v>
      </c>
      <c r="D42" s="3"/>
      <c r="E42" s="3" t="s">
        <v>16</v>
      </c>
      <c r="F42" s="3" t="s">
        <v>32</v>
      </c>
      <c r="G42" s="3" t="s">
        <v>51</v>
      </c>
      <c r="H42" s="3" t="s">
        <v>101</v>
      </c>
      <c r="I42" s="41" t="s">
        <v>346</v>
      </c>
      <c r="J42" s="41" t="s">
        <v>345</v>
      </c>
      <c r="K42" s="3"/>
      <c r="L42" s="3" t="s">
        <v>313</v>
      </c>
      <c r="M42" s="3" t="e">
        <f>"Newly updated data of fields "&amp;#REF!</f>
        <v>#REF!</v>
      </c>
      <c r="N42" s="41" t="s">
        <v>363</v>
      </c>
      <c r="O42" s="3"/>
      <c r="P42" s="3"/>
      <c r="Q42" s="3"/>
      <c r="R42" s="3"/>
      <c r="S42" s="3"/>
      <c r="T42" s="41" t="s">
        <v>78</v>
      </c>
      <c r="U42" s="3"/>
    </row>
    <row r="43" spans="1:21" s="33" customFormat="1" ht="116" hidden="1" x14ac:dyDescent="0.35">
      <c r="A43" s="3" t="s">
        <v>264</v>
      </c>
      <c r="B43" s="3" t="s">
        <v>183</v>
      </c>
      <c r="C43" s="3" t="s">
        <v>184</v>
      </c>
      <c r="D43" s="3"/>
      <c r="E43" s="3" t="s">
        <v>16</v>
      </c>
      <c r="F43" s="3" t="s">
        <v>32</v>
      </c>
      <c r="G43" s="3" t="s">
        <v>51</v>
      </c>
      <c r="H43" s="3" t="s">
        <v>101</v>
      </c>
      <c r="I43" s="41" t="s">
        <v>346</v>
      </c>
      <c r="J43" s="41" t="s">
        <v>345</v>
      </c>
      <c r="K43" s="3"/>
      <c r="L43" s="3" t="s">
        <v>314</v>
      </c>
      <c r="M43" s="3" t="e">
        <f>"Newly updated data of fields "&amp;#REF!</f>
        <v>#REF!</v>
      </c>
      <c r="N43" s="41" t="s">
        <v>363</v>
      </c>
      <c r="O43" s="3"/>
      <c r="P43" s="3"/>
      <c r="Q43" s="3"/>
      <c r="R43" s="3"/>
      <c r="S43" s="3"/>
      <c r="T43" s="41" t="s">
        <v>78</v>
      </c>
      <c r="U43" s="3"/>
    </row>
    <row r="44" spans="1:21" s="33" customFormat="1" ht="116" hidden="1" x14ac:dyDescent="0.35">
      <c r="A44" s="3" t="s">
        <v>265</v>
      </c>
      <c r="B44" s="3" t="s">
        <v>185</v>
      </c>
      <c r="C44" s="3" t="s">
        <v>186</v>
      </c>
      <c r="D44" s="3"/>
      <c r="E44" s="3" t="s">
        <v>16</v>
      </c>
      <c r="F44" s="3" t="s">
        <v>32</v>
      </c>
      <c r="G44" s="3" t="s">
        <v>51</v>
      </c>
      <c r="H44" s="3" t="s">
        <v>101</v>
      </c>
      <c r="I44" s="41" t="s">
        <v>346</v>
      </c>
      <c r="J44" s="41" t="s">
        <v>345</v>
      </c>
      <c r="K44" s="3"/>
      <c r="L44" s="3" t="s">
        <v>315</v>
      </c>
      <c r="M44" s="3" t="e">
        <f>"Newly updated data of fields "&amp;#REF!</f>
        <v>#REF!</v>
      </c>
      <c r="N44" s="41" t="s">
        <v>363</v>
      </c>
      <c r="O44" s="3"/>
      <c r="P44" s="3"/>
      <c r="Q44" s="3"/>
      <c r="R44" s="3"/>
      <c r="S44" s="3"/>
      <c r="T44" s="41" t="s">
        <v>78</v>
      </c>
      <c r="U44" s="3"/>
    </row>
    <row r="45" spans="1:21" s="33" customFormat="1" ht="116" hidden="1" x14ac:dyDescent="0.35">
      <c r="A45" s="3" t="s">
        <v>266</v>
      </c>
      <c r="B45" s="3" t="s">
        <v>187</v>
      </c>
      <c r="C45" s="3" t="s">
        <v>188</v>
      </c>
      <c r="D45" s="3"/>
      <c r="E45" s="3" t="s">
        <v>16</v>
      </c>
      <c r="F45" s="3" t="s">
        <v>32</v>
      </c>
      <c r="G45" s="3" t="s">
        <v>51</v>
      </c>
      <c r="H45" s="3" t="s">
        <v>101</v>
      </c>
      <c r="I45" s="41" t="s">
        <v>346</v>
      </c>
      <c r="J45" s="41" t="s">
        <v>345</v>
      </c>
      <c r="K45" s="3"/>
      <c r="L45" s="3" t="s">
        <v>316</v>
      </c>
      <c r="M45" s="3" t="e">
        <f>"Newly updated data of fields "&amp;#REF!</f>
        <v>#REF!</v>
      </c>
      <c r="N45" s="41" t="s">
        <v>363</v>
      </c>
      <c r="O45" s="3"/>
      <c r="P45" s="3"/>
      <c r="Q45" s="3"/>
      <c r="R45" s="3"/>
      <c r="S45" s="3"/>
      <c r="T45" s="41" t="s">
        <v>78</v>
      </c>
      <c r="U45" s="3"/>
    </row>
    <row r="46" spans="1:21" s="33" customFormat="1" ht="116" hidden="1" x14ac:dyDescent="0.35">
      <c r="A46" s="3" t="s">
        <v>267</v>
      </c>
      <c r="B46" s="3" t="s">
        <v>189</v>
      </c>
      <c r="C46" s="3" t="s">
        <v>190</v>
      </c>
      <c r="D46" s="3"/>
      <c r="E46" s="3" t="s">
        <v>16</v>
      </c>
      <c r="F46" s="3" t="s">
        <v>32</v>
      </c>
      <c r="G46" s="3" t="s">
        <v>51</v>
      </c>
      <c r="H46" s="3" t="s">
        <v>101</v>
      </c>
      <c r="I46" s="41" t="s">
        <v>346</v>
      </c>
      <c r="J46" s="41" t="s">
        <v>345</v>
      </c>
      <c r="K46" s="3"/>
      <c r="L46" s="3" t="s">
        <v>317</v>
      </c>
      <c r="M46" s="3" t="e">
        <f>"Newly updated data of fields "&amp;#REF!</f>
        <v>#REF!</v>
      </c>
      <c r="N46" s="41" t="s">
        <v>363</v>
      </c>
      <c r="O46" s="3"/>
      <c r="P46" s="3"/>
      <c r="Q46" s="3"/>
      <c r="R46" s="3"/>
      <c r="S46" s="3"/>
      <c r="T46" s="41" t="s">
        <v>78</v>
      </c>
      <c r="U46" s="3"/>
    </row>
    <row r="47" spans="1:21" s="33" customFormat="1" ht="116" hidden="1" x14ac:dyDescent="0.35">
      <c r="A47" s="3" t="s">
        <v>268</v>
      </c>
      <c r="B47" s="3" t="s">
        <v>191</v>
      </c>
      <c r="C47" s="3" t="s">
        <v>192</v>
      </c>
      <c r="D47" s="3"/>
      <c r="E47" s="3" t="s">
        <v>16</v>
      </c>
      <c r="F47" s="3" t="s">
        <v>32</v>
      </c>
      <c r="G47" s="3" t="s">
        <v>51</v>
      </c>
      <c r="H47" s="3" t="s">
        <v>101</v>
      </c>
      <c r="I47" s="41" t="s">
        <v>346</v>
      </c>
      <c r="J47" s="41" t="s">
        <v>345</v>
      </c>
      <c r="K47" s="3"/>
      <c r="L47" s="3" t="s">
        <v>318</v>
      </c>
      <c r="M47" s="3" t="e">
        <f>"Newly updated data of fields "&amp;#REF!</f>
        <v>#REF!</v>
      </c>
      <c r="N47" s="41" t="s">
        <v>363</v>
      </c>
      <c r="O47" s="3"/>
      <c r="P47" s="3"/>
      <c r="Q47" s="3"/>
      <c r="R47" s="3"/>
      <c r="S47" s="3"/>
      <c r="T47" s="41" t="s">
        <v>78</v>
      </c>
      <c r="U47" s="3"/>
    </row>
    <row r="48" spans="1:21" s="33" customFormat="1" ht="116" hidden="1" x14ac:dyDescent="0.35">
      <c r="A48" s="3" t="s">
        <v>269</v>
      </c>
      <c r="B48" s="3" t="s">
        <v>193</v>
      </c>
      <c r="C48" s="3" t="s">
        <v>194</v>
      </c>
      <c r="D48" s="3"/>
      <c r="E48" s="3" t="s">
        <v>16</v>
      </c>
      <c r="F48" s="3" t="s">
        <v>32</v>
      </c>
      <c r="G48" s="3" t="s">
        <v>51</v>
      </c>
      <c r="H48" s="3" t="s">
        <v>101</v>
      </c>
      <c r="I48" s="41" t="s">
        <v>346</v>
      </c>
      <c r="J48" s="41" t="s">
        <v>345</v>
      </c>
      <c r="K48" s="3"/>
      <c r="L48" s="3" t="s">
        <v>136</v>
      </c>
      <c r="M48" s="3" t="e">
        <f>"Newly updated data of fields "&amp;#REF!</f>
        <v>#REF!</v>
      </c>
      <c r="N48" s="41" t="s">
        <v>363</v>
      </c>
      <c r="O48" s="3"/>
      <c r="P48" s="3"/>
      <c r="Q48" s="3"/>
      <c r="R48" s="3"/>
      <c r="S48" s="3"/>
      <c r="T48" s="41" t="s">
        <v>78</v>
      </c>
      <c r="U48" s="3"/>
    </row>
    <row r="49" spans="1:21" s="33" customFormat="1" ht="116" hidden="1" x14ac:dyDescent="0.35">
      <c r="A49" s="3" t="s">
        <v>270</v>
      </c>
      <c r="B49" s="3" t="s">
        <v>195</v>
      </c>
      <c r="C49" s="3" t="s">
        <v>196</v>
      </c>
      <c r="D49" s="3"/>
      <c r="E49" s="3" t="s">
        <v>16</v>
      </c>
      <c r="F49" s="3" t="s">
        <v>32</v>
      </c>
      <c r="G49" s="3" t="s">
        <v>51</v>
      </c>
      <c r="H49" s="3" t="s">
        <v>101</v>
      </c>
      <c r="I49" s="41" t="s">
        <v>346</v>
      </c>
      <c r="J49" s="41" t="s">
        <v>345</v>
      </c>
      <c r="K49" s="3" t="s">
        <v>136</v>
      </c>
      <c r="L49" s="3" t="s">
        <v>137</v>
      </c>
      <c r="M49" s="3" t="s">
        <v>84</v>
      </c>
      <c r="N49" s="41" t="s">
        <v>363</v>
      </c>
      <c r="O49" s="3"/>
      <c r="P49" s="3"/>
      <c r="Q49" s="3"/>
      <c r="R49" s="3"/>
      <c r="S49" s="3"/>
      <c r="T49" s="41" t="s">
        <v>78</v>
      </c>
      <c r="U49" s="3"/>
    </row>
    <row r="50" spans="1:21" s="33" customFormat="1" ht="116" hidden="1" x14ac:dyDescent="0.35">
      <c r="A50" s="3" t="s">
        <v>271</v>
      </c>
      <c r="B50" s="3" t="s">
        <v>197</v>
      </c>
      <c r="C50" s="3" t="s">
        <v>198</v>
      </c>
      <c r="D50" s="3"/>
      <c r="E50" s="3" t="s">
        <v>16</v>
      </c>
      <c r="F50" s="3" t="s">
        <v>32</v>
      </c>
      <c r="G50" s="3" t="s">
        <v>51</v>
      </c>
      <c r="H50" s="3" t="s">
        <v>101</v>
      </c>
      <c r="I50" s="41" t="s">
        <v>346</v>
      </c>
      <c r="J50" s="41" t="s">
        <v>345</v>
      </c>
      <c r="K50" s="3"/>
      <c r="L50" s="3" t="s">
        <v>319</v>
      </c>
      <c r="M50" s="3" t="s">
        <v>84</v>
      </c>
      <c r="N50" s="41" t="s">
        <v>363</v>
      </c>
      <c r="O50" s="3"/>
      <c r="P50" s="3"/>
      <c r="Q50" s="3"/>
      <c r="R50" s="3"/>
      <c r="S50" s="3"/>
      <c r="T50" s="41" t="s">
        <v>78</v>
      </c>
      <c r="U50" s="3"/>
    </row>
    <row r="51" spans="1:21" s="33" customFormat="1" ht="116" hidden="1" x14ac:dyDescent="0.35">
      <c r="A51" s="3" t="s">
        <v>272</v>
      </c>
      <c r="B51" s="3" t="s">
        <v>199</v>
      </c>
      <c r="C51" s="3" t="s">
        <v>200</v>
      </c>
      <c r="D51" s="3"/>
      <c r="E51" s="3" t="s">
        <v>16</v>
      </c>
      <c r="F51" s="3" t="s">
        <v>32</v>
      </c>
      <c r="G51" s="3" t="s">
        <v>51</v>
      </c>
      <c r="H51" s="3" t="s">
        <v>101</v>
      </c>
      <c r="I51" s="41" t="s">
        <v>346</v>
      </c>
      <c r="J51" s="41" t="s">
        <v>345</v>
      </c>
      <c r="K51" s="3"/>
      <c r="L51" s="3" t="s">
        <v>320</v>
      </c>
      <c r="M51" s="3" t="s">
        <v>84</v>
      </c>
      <c r="N51" s="41" t="s">
        <v>363</v>
      </c>
      <c r="O51" s="3"/>
      <c r="P51" s="3"/>
      <c r="Q51" s="3"/>
      <c r="R51" s="3"/>
      <c r="S51" s="3"/>
      <c r="T51" s="41" t="s">
        <v>78</v>
      </c>
      <c r="U51" s="3"/>
    </row>
    <row r="52" spans="1:21" s="33" customFormat="1" ht="116" hidden="1" x14ac:dyDescent="0.35">
      <c r="A52" s="3" t="s">
        <v>273</v>
      </c>
      <c r="B52" s="3" t="s">
        <v>201</v>
      </c>
      <c r="C52" s="3" t="s">
        <v>202</v>
      </c>
      <c r="D52" s="3"/>
      <c r="E52" s="3" t="s">
        <v>16</v>
      </c>
      <c r="F52" s="3" t="s">
        <v>32</v>
      </c>
      <c r="G52" s="3" t="s">
        <v>51</v>
      </c>
      <c r="H52" s="3" t="s">
        <v>101</v>
      </c>
      <c r="I52" s="41" t="s">
        <v>346</v>
      </c>
      <c r="J52" s="41" t="s">
        <v>345</v>
      </c>
      <c r="K52" s="3"/>
      <c r="L52" s="3" t="s">
        <v>321</v>
      </c>
      <c r="M52" s="3" t="s">
        <v>84</v>
      </c>
      <c r="N52" s="41" t="s">
        <v>363</v>
      </c>
      <c r="O52" s="3"/>
      <c r="P52" s="3"/>
      <c r="Q52" s="3"/>
      <c r="R52" s="3"/>
      <c r="S52" s="3"/>
      <c r="T52" s="41" t="s">
        <v>78</v>
      </c>
      <c r="U52" s="3"/>
    </row>
    <row r="53" spans="1:21" s="33" customFormat="1" ht="87" hidden="1" x14ac:dyDescent="0.35">
      <c r="A53" s="3" t="s">
        <v>274</v>
      </c>
      <c r="B53" s="3" t="s">
        <v>111</v>
      </c>
      <c r="C53" s="3" t="s">
        <v>93</v>
      </c>
      <c r="D53" s="3"/>
      <c r="E53" s="3" t="s">
        <v>16</v>
      </c>
      <c r="F53" s="3" t="s">
        <v>32</v>
      </c>
      <c r="G53" s="3" t="s">
        <v>51</v>
      </c>
      <c r="H53" s="3" t="s">
        <v>94</v>
      </c>
      <c r="I53" s="41" t="s">
        <v>346</v>
      </c>
      <c r="J53" s="41" t="s">
        <v>345</v>
      </c>
      <c r="K53" s="3"/>
      <c r="L53" s="3" t="s">
        <v>322</v>
      </c>
      <c r="M53" s="3" t="s">
        <v>112</v>
      </c>
      <c r="N53" s="41" t="s">
        <v>363</v>
      </c>
      <c r="O53" s="3"/>
      <c r="P53" s="3"/>
      <c r="Q53" s="3"/>
      <c r="R53" s="3"/>
      <c r="S53" s="3"/>
      <c r="T53" s="41" t="s">
        <v>78</v>
      </c>
      <c r="U53" s="3"/>
    </row>
    <row r="54" spans="1:21" s="33" customFormat="1" ht="159.5" hidden="1" x14ac:dyDescent="0.35">
      <c r="A54" s="3" t="s">
        <v>275</v>
      </c>
      <c r="B54" s="3" t="s">
        <v>203</v>
      </c>
      <c r="C54" s="3" t="s">
        <v>95</v>
      </c>
      <c r="D54" s="3"/>
      <c r="E54" s="3" t="s">
        <v>16</v>
      </c>
      <c r="F54" s="3" t="s">
        <v>32</v>
      </c>
      <c r="G54" s="3" t="s">
        <v>51</v>
      </c>
      <c r="H54" s="3" t="s">
        <v>96</v>
      </c>
      <c r="I54" s="41" t="s">
        <v>346</v>
      </c>
      <c r="J54" s="41" t="s">
        <v>345</v>
      </c>
      <c r="K54" s="3" t="s">
        <v>113</v>
      </c>
      <c r="L54" s="3" t="s">
        <v>323</v>
      </c>
      <c r="M54" s="3" t="s">
        <v>89</v>
      </c>
      <c r="N54" s="41" t="s">
        <v>363</v>
      </c>
      <c r="O54" s="3"/>
      <c r="P54" s="3"/>
      <c r="Q54" s="3"/>
      <c r="R54" s="3"/>
      <c r="S54" s="3"/>
      <c r="T54" s="41" t="s">
        <v>78</v>
      </c>
      <c r="U54" s="3"/>
    </row>
    <row r="55" spans="1:21" s="33" customFormat="1" ht="174" hidden="1" x14ac:dyDescent="0.35">
      <c r="A55" s="3" t="s">
        <v>276</v>
      </c>
      <c r="B55" s="3" t="s">
        <v>204</v>
      </c>
      <c r="C55" s="3" t="s">
        <v>95</v>
      </c>
      <c r="D55" s="3"/>
      <c r="E55" s="3" t="s">
        <v>16</v>
      </c>
      <c r="F55" s="3" t="s">
        <v>32</v>
      </c>
      <c r="G55" s="3" t="s">
        <v>51</v>
      </c>
      <c r="H55" s="3" t="s">
        <v>96</v>
      </c>
      <c r="I55" s="41" t="s">
        <v>346</v>
      </c>
      <c r="J55" s="41" t="s">
        <v>345</v>
      </c>
      <c r="K55" s="3" t="s">
        <v>114</v>
      </c>
      <c r="L55" s="3" t="s">
        <v>324</v>
      </c>
      <c r="M55" s="3" t="s">
        <v>89</v>
      </c>
      <c r="N55" s="41" t="s">
        <v>363</v>
      </c>
      <c r="O55" s="3"/>
      <c r="P55" s="3"/>
      <c r="Q55" s="3"/>
      <c r="R55" s="3"/>
      <c r="S55" s="3"/>
      <c r="T55" s="41" t="s">
        <v>78</v>
      </c>
      <c r="U55" s="3"/>
    </row>
    <row r="56" spans="1:21" s="33" customFormat="1" ht="174" hidden="1" x14ac:dyDescent="0.35">
      <c r="A56" s="3" t="s">
        <v>277</v>
      </c>
      <c r="B56" s="3" t="s">
        <v>205</v>
      </c>
      <c r="C56" s="3" t="s">
        <v>95</v>
      </c>
      <c r="D56" s="3"/>
      <c r="E56" s="3" t="s">
        <v>16</v>
      </c>
      <c r="F56" s="3" t="s">
        <v>32</v>
      </c>
      <c r="G56" s="3" t="s">
        <v>51</v>
      </c>
      <c r="H56" s="3" t="s">
        <v>96</v>
      </c>
      <c r="I56" s="41" t="s">
        <v>346</v>
      </c>
      <c r="J56" s="41" t="s">
        <v>345</v>
      </c>
      <c r="K56" s="3" t="s">
        <v>115</v>
      </c>
      <c r="L56" s="3" t="s">
        <v>325</v>
      </c>
      <c r="M56" s="3" t="s">
        <v>89</v>
      </c>
      <c r="N56" s="41" t="s">
        <v>363</v>
      </c>
      <c r="O56" s="3"/>
      <c r="P56" s="3"/>
      <c r="Q56" s="3"/>
      <c r="R56" s="3"/>
      <c r="S56" s="3"/>
      <c r="T56" s="41" t="s">
        <v>78</v>
      </c>
      <c r="U56" s="3"/>
    </row>
    <row r="57" spans="1:21" s="33" customFormat="1" ht="174" hidden="1" x14ac:dyDescent="0.35">
      <c r="A57" s="3" t="s">
        <v>278</v>
      </c>
      <c r="B57" s="3" t="s">
        <v>206</v>
      </c>
      <c r="C57" s="3" t="s">
        <v>95</v>
      </c>
      <c r="D57" s="3"/>
      <c r="E57" s="3" t="s">
        <v>16</v>
      </c>
      <c r="F57" s="3" t="s">
        <v>32</v>
      </c>
      <c r="G57" s="3" t="s">
        <v>51</v>
      </c>
      <c r="H57" s="3" t="s">
        <v>96</v>
      </c>
      <c r="I57" s="41" t="s">
        <v>346</v>
      </c>
      <c r="J57" s="41" t="s">
        <v>345</v>
      </c>
      <c r="K57" s="3" t="s">
        <v>116</v>
      </c>
      <c r="L57" s="3" t="s">
        <v>326</v>
      </c>
      <c r="M57" s="3" t="s">
        <v>89</v>
      </c>
      <c r="N57" s="41" t="s">
        <v>363</v>
      </c>
      <c r="O57" s="3"/>
      <c r="P57" s="3"/>
      <c r="Q57" s="3"/>
      <c r="R57" s="3"/>
      <c r="S57" s="3"/>
      <c r="T57" s="41" t="s">
        <v>78</v>
      </c>
      <c r="U57" s="3"/>
    </row>
    <row r="58" spans="1:21" s="33" customFormat="1" ht="174" hidden="1" x14ac:dyDescent="0.35">
      <c r="A58" s="3" t="s">
        <v>279</v>
      </c>
      <c r="B58" s="3" t="s">
        <v>207</v>
      </c>
      <c r="C58" s="3" t="s">
        <v>95</v>
      </c>
      <c r="D58" s="3"/>
      <c r="E58" s="3" t="s">
        <v>16</v>
      </c>
      <c r="F58" s="3" t="s">
        <v>32</v>
      </c>
      <c r="G58" s="3" t="s">
        <v>51</v>
      </c>
      <c r="H58" s="3" t="s">
        <v>96</v>
      </c>
      <c r="I58" s="41" t="s">
        <v>346</v>
      </c>
      <c r="J58" s="41" t="s">
        <v>345</v>
      </c>
      <c r="K58" s="3" t="s">
        <v>117</v>
      </c>
      <c r="L58" s="3" t="s">
        <v>327</v>
      </c>
      <c r="M58" s="3" t="s">
        <v>89</v>
      </c>
      <c r="N58" s="41" t="s">
        <v>363</v>
      </c>
      <c r="O58" s="3"/>
      <c r="P58" s="3"/>
      <c r="Q58" s="3"/>
      <c r="R58" s="3"/>
      <c r="S58" s="3"/>
      <c r="T58" s="41" t="s">
        <v>78</v>
      </c>
      <c r="U58" s="3"/>
    </row>
    <row r="59" spans="1:21" s="33" customFormat="1" ht="159.5" hidden="1" x14ac:dyDescent="0.35">
      <c r="A59" s="3" t="s">
        <v>280</v>
      </c>
      <c r="B59" s="3" t="s">
        <v>208</v>
      </c>
      <c r="C59" s="3" t="s">
        <v>95</v>
      </c>
      <c r="D59" s="3"/>
      <c r="E59" s="3" t="s">
        <v>16</v>
      </c>
      <c r="F59" s="3" t="s">
        <v>32</v>
      </c>
      <c r="G59" s="3" t="s">
        <v>51</v>
      </c>
      <c r="H59" s="3" t="s">
        <v>96</v>
      </c>
      <c r="I59" s="41" t="s">
        <v>346</v>
      </c>
      <c r="J59" s="41" t="s">
        <v>345</v>
      </c>
      <c r="K59" s="3" t="s">
        <v>109</v>
      </c>
      <c r="L59" s="3" t="s">
        <v>328</v>
      </c>
      <c r="M59" s="3" t="s">
        <v>89</v>
      </c>
      <c r="N59" s="41" t="s">
        <v>363</v>
      </c>
      <c r="O59" s="3"/>
      <c r="P59" s="3"/>
      <c r="Q59" s="3"/>
      <c r="R59" s="3"/>
      <c r="S59" s="3"/>
      <c r="T59" s="41" t="s">
        <v>78</v>
      </c>
      <c r="U59" s="3"/>
    </row>
    <row r="60" spans="1:21" s="33" customFormat="1" ht="174" hidden="1" x14ac:dyDescent="0.35">
      <c r="A60" s="3" t="s">
        <v>281</v>
      </c>
      <c r="B60" s="3" t="s">
        <v>209</v>
      </c>
      <c r="C60" s="3" t="s">
        <v>95</v>
      </c>
      <c r="D60" s="3"/>
      <c r="E60" s="3" t="s">
        <v>16</v>
      </c>
      <c r="F60" s="3" t="s">
        <v>32</v>
      </c>
      <c r="G60" s="3" t="s">
        <v>51</v>
      </c>
      <c r="H60" s="3" t="s">
        <v>96</v>
      </c>
      <c r="I60" s="41" t="s">
        <v>346</v>
      </c>
      <c r="J60" s="41" t="s">
        <v>345</v>
      </c>
      <c r="K60" s="3" t="s">
        <v>118</v>
      </c>
      <c r="L60" s="3" t="s">
        <v>329</v>
      </c>
      <c r="M60" s="3" t="s">
        <v>89</v>
      </c>
      <c r="N60" s="41" t="s">
        <v>363</v>
      </c>
      <c r="O60" s="3"/>
      <c r="P60" s="3"/>
      <c r="Q60" s="3"/>
      <c r="R60" s="3"/>
      <c r="S60" s="3"/>
      <c r="T60" s="41" t="s">
        <v>78</v>
      </c>
      <c r="U60" s="3"/>
    </row>
    <row r="61" spans="1:21" s="33" customFormat="1" ht="174" hidden="1" x14ac:dyDescent="0.35">
      <c r="A61" s="3" t="s">
        <v>282</v>
      </c>
      <c r="B61" s="3" t="s">
        <v>210</v>
      </c>
      <c r="C61" s="3" t="s">
        <v>95</v>
      </c>
      <c r="D61" s="3"/>
      <c r="E61" s="3" t="s">
        <v>16</v>
      </c>
      <c r="F61" s="3" t="s">
        <v>32</v>
      </c>
      <c r="G61" s="3" t="s">
        <v>51</v>
      </c>
      <c r="H61" s="3" t="s">
        <v>96</v>
      </c>
      <c r="I61" s="41" t="s">
        <v>346</v>
      </c>
      <c r="J61" s="41" t="s">
        <v>345</v>
      </c>
      <c r="K61" s="3" t="s">
        <v>119</v>
      </c>
      <c r="L61" s="3" t="s">
        <v>330</v>
      </c>
      <c r="M61" s="3" t="s">
        <v>89</v>
      </c>
      <c r="N61" s="41" t="s">
        <v>363</v>
      </c>
      <c r="O61" s="3"/>
      <c r="P61" s="3"/>
      <c r="Q61" s="3"/>
      <c r="R61" s="3"/>
      <c r="S61" s="3"/>
      <c r="T61" s="41" t="s">
        <v>78</v>
      </c>
      <c r="U61" s="3"/>
    </row>
    <row r="62" spans="1:21" s="33" customFormat="1" ht="174" hidden="1" x14ac:dyDescent="0.35">
      <c r="A62" s="3" t="s">
        <v>283</v>
      </c>
      <c r="B62" s="3" t="s">
        <v>211</v>
      </c>
      <c r="C62" s="3" t="s">
        <v>95</v>
      </c>
      <c r="D62" s="3"/>
      <c r="E62" s="3" t="s">
        <v>16</v>
      </c>
      <c r="F62" s="3" t="s">
        <v>32</v>
      </c>
      <c r="G62" s="3" t="s">
        <v>51</v>
      </c>
      <c r="H62" s="3" t="s">
        <v>96</v>
      </c>
      <c r="I62" s="41" t="s">
        <v>346</v>
      </c>
      <c r="J62" s="41" t="s">
        <v>345</v>
      </c>
      <c r="K62" s="3" t="s">
        <v>120</v>
      </c>
      <c r="L62" s="3" t="s">
        <v>331</v>
      </c>
      <c r="M62" s="3" t="s">
        <v>89</v>
      </c>
      <c r="N62" s="41" t="s">
        <v>363</v>
      </c>
      <c r="O62" s="3"/>
      <c r="P62" s="3"/>
      <c r="Q62" s="3"/>
      <c r="R62" s="3"/>
      <c r="S62" s="3"/>
      <c r="T62" s="41" t="s">
        <v>78</v>
      </c>
      <c r="U62" s="3"/>
    </row>
    <row r="63" spans="1:21" s="33" customFormat="1" ht="174" hidden="1" x14ac:dyDescent="0.35">
      <c r="A63" s="3" t="s">
        <v>284</v>
      </c>
      <c r="B63" s="3" t="s">
        <v>212</v>
      </c>
      <c r="C63" s="3" t="s">
        <v>95</v>
      </c>
      <c r="D63" s="3"/>
      <c r="E63" s="3" t="s">
        <v>16</v>
      </c>
      <c r="F63" s="3" t="s">
        <v>32</v>
      </c>
      <c r="G63" s="3" t="s">
        <v>51</v>
      </c>
      <c r="H63" s="3" t="s">
        <v>96</v>
      </c>
      <c r="I63" s="41" t="s">
        <v>346</v>
      </c>
      <c r="J63" s="41" t="s">
        <v>345</v>
      </c>
      <c r="K63" s="3" t="s">
        <v>121</v>
      </c>
      <c r="L63" s="3" t="s">
        <v>332</v>
      </c>
      <c r="M63" s="3" t="s">
        <v>89</v>
      </c>
      <c r="N63" s="41" t="s">
        <v>363</v>
      </c>
      <c r="O63" s="3"/>
      <c r="P63" s="3"/>
      <c r="Q63" s="3"/>
      <c r="R63" s="3"/>
      <c r="S63" s="3"/>
      <c r="T63" s="41" t="s">
        <v>78</v>
      </c>
      <c r="U63" s="3"/>
    </row>
    <row r="64" spans="1:21" s="33" customFormat="1" ht="217.5" hidden="1" x14ac:dyDescent="0.35">
      <c r="A64" s="3" t="s">
        <v>285</v>
      </c>
      <c r="B64" s="3" t="s">
        <v>213</v>
      </c>
      <c r="C64" s="3" t="s">
        <v>95</v>
      </c>
      <c r="D64" s="3"/>
      <c r="E64" s="3" t="s">
        <v>16</v>
      </c>
      <c r="F64" s="3" t="s">
        <v>32</v>
      </c>
      <c r="G64" s="3" t="s">
        <v>51</v>
      </c>
      <c r="H64" s="3" t="s">
        <v>96</v>
      </c>
      <c r="I64" s="41" t="s">
        <v>346</v>
      </c>
      <c r="J64" s="41" t="s">
        <v>345</v>
      </c>
      <c r="K64" s="3" t="s">
        <v>122</v>
      </c>
      <c r="L64" s="3" t="s">
        <v>333</v>
      </c>
      <c r="M64" s="3" t="s">
        <v>89</v>
      </c>
      <c r="N64" s="41" t="s">
        <v>363</v>
      </c>
      <c r="O64" s="3"/>
      <c r="P64" s="3"/>
      <c r="Q64" s="3"/>
      <c r="R64" s="3"/>
      <c r="S64" s="3"/>
      <c r="T64" s="41" t="s">
        <v>78</v>
      </c>
      <c r="U64" s="3"/>
    </row>
    <row r="65" spans="1:21" s="33" customFormat="1" ht="232" hidden="1" x14ac:dyDescent="0.35">
      <c r="A65" s="3" t="s">
        <v>286</v>
      </c>
      <c r="B65" s="3" t="s">
        <v>214</v>
      </c>
      <c r="C65" s="3" t="s">
        <v>95</v>
      </c>
      <c r="D65" s="3"/>
      <c r="E65" s="3" t="s">
        <v>16</v>
      </c>
      <c r="F65" s="3" t="s">
        <v>32</v>
      </c>
      <c r="G65" s="3" t="s">
        <v>51</v>
      </c>
      <c r="H65" s="3" t="s">
        <v>96</v>
      </c>
      <c r="I65" s="41" t="s">
        <v>346</v>
      </c>
      <c r="J65" s="41" t="s">
        <v>345</v>
      </c>
      <c r="K65" s="3" t="s">
        <v>123</v>
      </c>
      <c r="L65" s="3" t="s">
        <v>334</v>
      </c>
      <c r="M65" s="3" t="s">
        <v>89</v>
      </c>
      <c r="N65" s="41" t="s">
        <v>363</v>
      </c>
      <c r="O65" s="3"/>
      <c r="P65" s="3"/>
      <c r="Q65" s="3"/>
      <c r="R65" s="3"/>
      <c r="S65" s="3"/>
      <c r="T65" s="41" t="s">
        <v>78</v>
      </c>
      <c r="U65" s="3"/>
    </row>
    <row r="66" spans="1:21" s="33" customFormat="1" ht="174" hidden="1" x14ac:dyDescent="0.35">
      <c r="A66" s="3" t="s">
        <v>287</v>
      </c>
      <c r="B66" s="3" t="s">
        <v>215</v>
      </c>
      <c r="C66" s="3" t="s">
        <v>95</v>
      </c>
      <c r="D66" s="3"/>
      <c r="E66" s="3" t="s">
        <v>16</v>
      </c>
      <c r="F66" s="3" t="s">
        <v>32</v>
      </c>
      <c r="G66" s="3" t="s">
        <v>51</v>
      </c>
      <c r="H66" s="3" t="s">
        <v>96</v>
      </c>
      <c r="I66" s="41" t="s">
        <v>346</v>
      </c>
      <c r="J66" s="41" t="s">
        <v>345</v>
      </c>
      <c r="K66" s="3" t="s">
        <v>124</v>
      </c>
      <c r="L66" s="3" t="s">
        <v>335</v>
      </c>
      <c r="M66" s="3" t="s">
        <v>89</v>
      </c>
      <c r="N66" s="41" t="s">
        <v>363</v>
      </c>
      <c r="O66" s="3"/>
      <c r="P66" s="3"/>
      <c r="Q66" s="3"/>
      <c r="R66" s="3"/>
      <c r="S66" s="3"/>
      <c r="T66" s="41" t="s">
        <v>78</v>
      </c>
      <c r="U66" s="3"/>
    </row>
    <row r="67" spans="1:21" s="33" customFormat="1" ht="87" hidden="1" x14ac:dyDescent="0.35">
      <c r="A67" s="3" t="s">
        <v>288</v>
      </c>
      <c r="B67" s="3" t="s">
        <v>216</v>
      </c>
      <c r="C67" s="3" t="s">
        <v>95</v>
      </c>
      <c r="D67" s="3"/>
      <c r="E67" s="3" t="s">
        <v>16</v>
      </c>
      <c r="F67" s="3" t="s">
        <v>32</v>
      </c>
      <c r="G67" s="3" t="s">
        <v>51</v>
      </c>
      <c r="H67" s="3" t="s">
        <v>96</v>
      </c>
      <c r="I67" s="41" t="s">
        <v>346</v>
      </c>
      <c r="J67" s="41" t="s">
        <v>345</v>
      </c>
      <c r="K67" s="3" t="s">
        <v>136</v>
      </c>
      <c r="L67" s="3" t="s">
        <v>137</v>
      </c>
      <c r="M67" s="3" t="s">
        <v>84</v>
      </c>
      <c r="N67" s="41" t="s">
        <v>363</v>
      </c>
      <c r="O67" s="3"/>
      <c r="P67" s="3"/>
      <c r="Q67" s="3"/>
      <c r="R67" s="3"/>
      <c r="S67" s="3"/>
      <c r="T67" s="41" t="s">
        <v>78</v>
      </c>
      <c r="U67" s="3"/>
    </row>
    <row r="68" spans="1:21" s="33" customFormat="1" ht="87" hidden="1" x14ac:dyDescent="0.35">
      <c r="A68" s="3" t="s">
        <v>289</v>
      </c>
      <c r="B68" s="3" t="s">
        <v>217</v>
      </c>
      <c r="C68" s="3" t="s">
        <v>95</v>
      </c>
      <c r="D68" s="3"/>
      <c r="E68" s="3" t="s">
        <v>16</v>
      </c>
      <c r="F68" s="3" t="s">
        <v>32</v>
      </c>
      <c r="G68" s="3" t="s">
        <v>51</v>
      </c>
      <c r="H68" s="3" t="s">
        <v>96</v>
      </c>
      <c r="I68" s="41" t="s">
        <v>346</v>
      </c>
      <c r="J68" s="41" t="s">
        <v>345</v>
      </c>
      <c r="K68" s="3" t="s">
        <v>336</v>
      </c>
      <c r="L68" s="3" t="s">
        <v>337</v>
      </c>
      <c r="M68" s="3" t="s">
        <v>84</v>
      </c>
      <c r="N68" s="41" t="s">
        <v>363</v>
      </c>
      <c r="O68" s="3"/>
      <c r="P68" s="3"/>
      <c r="Q68" s="3"/>
      <c r="R68" s="3"/>
      <c r="S68" s="3"/>
      <c r="T68" s="41" t="s">
        <v>78</v>
      </c>
      <c r="U68" s="3"/>
    </row>
    <row r="69" spans="1:21" s="33" customFormat="1" ht="87" hidden="1" x14ac:dyDescent="0.35">
      <c r="A69" s="3" t="s">
        <v>290</v>
      </c>
      <c r="B69" s="3" t="s">
        <v>218</v>
      </c>
      <c r="C69" s="3" t="s">
        <v>95</v>
      </c>
      <c r="D69" s="3"/>
      <c r="E69" s="3" t="s">
        <v>16</v>
      </c>
      <c r="F69" s="3" t="s">
        <v>32</v>
      </c>
      <c r="G69" s="3" t="s">
        <v>51</v>
      </c>
      <c r="H69" s="3" t="s">
        <v>96</v>
      </c>
      <c r="I69" s="41" t="s">
        <v>346</v>
      </c>
      <c r="J69" s="41" t="s">
        <v>345</v>
      </c>
      <c r="K69" s="3" t="s">
        <v>338</v>
      </c>
      <c r="L69" s="3" t="s">
        <v>339</v>
      </c>
      <c r="M69" s="3" t="s">
        <v>84</v>
      </c>
      <c r="N69" s="41" t="s">
        <v>363</v>
      </c>
      <c r="O69" s="3"/>
      <c r="P69" s="3"/>
      <c r="Q69" s="3"/>
      <c r="R69" s="3"/>
      <c r="S69" s="3"/>
      <c r="T69" s="41" t="s">
        <v>78</v>
      </c>
      <c r="U69" s="3"/>
    </row>
    <row r="70" spans="1:21" s="33" customFormat="1" ht="87" hidden="1" x14ac:dyDescent="0.35">
      <c r="A70" s="3" t="s">
        <v>291</v>
      </c>
      <c r="B70" s="3" t="s">
        <v>219</v>
      </c>
      <c r="C70" s="3" t="s">
        <v>95</v>
      </c>
      <c r="D70" s="3"/>
      <c r="E70" s="3" t="s">
        <v>16</v>
      </c>
      <c r="F70" s="3" t="s">
        <v>32</v>
      </c>
      <c r="G70" s="3" t="s">
        <v>51</v>
      </c>
      <c r="H70" s="3" t="s">
        <v>96</v>
      </c>
      <c r="I70" s="41" t="s">
        <v>346</v>
      </c>
      <c r="J70" s="41" t="s">
        <v>345</v>
      </c>
      <c r="K70" s="3" t="s">
        <v>340</v>
      </c>
      <c r="L70" s="3" t="s">
        <v>341</v>
      </c>
      <c r="M70" s="3" t="s">
        <v>84</v>
      </c>
      <c r="N70" s="41" t="s">
        <v>363</v>
      </c>
      <c r="O70" s="3"/>
      <c r="P70" s="3"/>
      <c r="Q70" s="3"/>
      <c r="R70" s="3"/>
      <c r="S70" s="3"/>
      <c r="T70" s="41" t="s">
        <v>78</v>
      </c>
      <c r="U70" s="3"/>
    </row>
  </sheetData>
  <autoFilter ref="A1:V70" xr:uid="{686E8C41-B87D-4004-9D97-3E9D6CC4D6E3}">
    <filterColumn colId="4">
      <filters>
        <filter val="High"/>
      </filters>
    </filterColumn>
    <filterColumn colId="5">
      <filters>
        <filter val="Metadata"/>
        <filter val="Record Counts"/>
        <filter val="Validate Values"/>
      </filters>
    </filterColumn>
  </autoFilter>
  <phoneticPr fontId="8" type="noConversion"/>
  <conditionalFormatting sqref="E2:E70">
    <cfRule type="cellIs" priority="10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E2:E70</xm:sqref>
        </x14:conditionalFormatting>
        <x14:conditionalFormatting xmlns:xm="http://schemas.microsoft.com/office/excel/2006/main">
          <x14:cfRule type="cellIs" priority="7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E2:E70</xm:sqref>
        </x14:conditionalFormatting>
        <x14:conditionalFormatting xmlns:xm="http://schemas.microsoft.com/office/excel/2006/main">
          <x14:cfRule type="cellIs" priority="1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F2:F70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E2:E70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workbookViewId="0"/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8"/>
      <c r="B1" s="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" thickBot="1" x14ac:dyDescent="0.4">
      <c r="A2" s="37" t="s">
        <v>14</v>
      </c>
      <c r="B2" s="39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1" thickBot="1" x14ac:dyDescent="0.4">
      <c r="A3" s="5" t="s">
        <v>12</v>
      </c>
      <c r="B3" s="6" t="s">
        <v>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" thickBot="1" x14ac:dyDescent="0.4">
      <c r="A4" s="11" t="s">
        <v>8</v>
      </c>
      <c r="B4" s="7" t="s">
        <v>15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1.5" thickBot="1" x14ac:dyDescent="0.4">
      <c r="A5" s="25" t="s">
        <v>16</v>
      </c>
      <c r="B5" s="7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3" customHeight="1" thickBot="1" x14ac:dyDescent="0.4">
      <c r="A6" s="10" t="s">
        <v>18</v>
      </c>
      <c r="B6" s="7" t="s">
        <v>19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4">
      <c r="A7" s="8"/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4">
      <c r="A8" s="8"/>
      <c r="B8" s="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 thickBot="1" x14ac:dyDescent="0.4">
      <c r="A9" s="37" t="s">
        <v>20</v>
      </c>
      <c r="B9" s="3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1" thickBot="1" x14ac:dyDescent="0.4">
      <c r="A10" s="5" t="s">
        <v>12</v>
      </c>
      <c r="B10" s="6" t="s">
        <v>13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 thickBot="1" x14ac:dyDescent="0.4">
      <c r="A11" s="9" t="s">
        <v>21</v>
      </c>
      <c r="B11" s="7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4">
      <c r="A12" s="8"/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4">
      <c r="A13" s="8"/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 thickBot="1" x14ac:dyDescent="0.4">
      <c r="A14" s="37" t="s">
        <v>23</v>
      </c>
      <c r="B14" s="3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1" thickBot="1" x14ac:dyDescent="0.4">
      <c r="A15" s="5" t="s">
        <v>12</v>
      </c>
      <c r="B15" s="6" t="s">
        <v>13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 thickBot="1" x14ac:dyDescent="0.4">
      <c r="A16" s="12" t="s">
        <v>51</v>
      </c>
      <c r="B16" s="7" t="s">
        <v>24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 thickBot="1" x14ac:dyDescent="0.4">
      <c r="A17" s="13" t="s">
        <v>220</v>
      </c>
      <c r="B17" s="7" t="s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 thickBot="1" x14ac:dyDescent="0.4">
      <c r="A18" s="14" t="s">
        <v>52</v>
      </c>
      <c r="B18" s="7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 thickBot="1" x14ac:dyDescent="0.4">
      <c r="A20" s="34" t="s">
        <v>27</v>
      </c>
      <c r="B20" s="35"/>
      <c r="C20" s="3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" thickBot="1" x14ac:dyDescent="0.4">
      <c r="A21" s="15" t="s">
        <v>28</v>
      </c>
      <c r="B21" s="16" t="s">
        <v>2</v>
      </c>
      <c r="C21" s="16" t="s">
        <v>29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 thickBot="1" x14ac:dyDescent="0.4">
      <c r="A22" s="17" t="s">
        <v>30</v>
      </c>
      <c r="B22" s="7" t="s">
        <v>31</v>
      </c>
      <c r="C22" s="12" t="s">
        <v>51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" thickBot="1" x14ac:dyDescent="0.4">
      <c r="A23" s="17" t="s">
        <v>221</v>
      </c>
      <c r="B23" s="7" t="s">
        <v>33</v>
      </c>
      <c r="C23" s="12" t="s">
        <v>51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" thickBot="1" x14ac:dyDescent="0.4">
      <c r="A24" s="19" t="s">
        <v>34</v>
      </c>
      <c r="B24" s="7" t="s">
        <v>35</v>
      </c>
      <c r="C24" s="13" t="s">
        <v>220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" thickBot="1" x14ac:dyDescent="0.4">
      <c r="A25" s="19" t="s">
        <v>36</v>
      </c>
      <c r="B25" s="7" t="s">
        <v>37</v>
      </c>
      <c r="C25" s="13" t="s">
        <v>220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62.5" thickBot="1" x14ac:dyDescent="0.4">
      <c r="A26" s="19" t="s">
        <v>38</v>
      </c>
      <c r="B26" s="7" t="s">
        <v>39</v>
      </c>
      <c r="C26" s="40" t="s">
        <v>220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thickBot="1" x14ac:dyDescent="0.4">
      <c r="A27" s="19" t="s">
        <v>9</v>
      </c>
      <c r="B27" s="7" t="s">
        <v>40</v>
      </c>
      <c r="C27" s="13" t="s">
        <v>220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7" thickBot="1" x14ac:dyDescent="0.4">
      <c r="A28" s="19" t="s">
        <v>41</v>
      </c>
      <c r="B28" s="7" t="s">
        <v>42</v>
      </c>
      <c r="C28" s="40" t="s">
        <v>52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3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x14ac:dyDescent="0.3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" thickBot="1" x14ac:dyDescent="0.4">
      <c r="A31" s="30"/>
      <c r="B31" s="30"/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6" thickBot="1" x14ac:dyDescent="0.4">
      <c r="A32" s="37" t="s">
        <v>43</v>
      </c>
      <c r="B32" s="38"/>
      <c r="C32" s="39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1" thickBot="1" x14ac:dyDescent="0.4">
      <c r="A33" s="20" t="s">
        <v>44</v>
      </c>
      <c r="B33" s="21" t="s">
        <v>13</v>
      </c>
      <c r="C33" s="21" t="s">
        <v>45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" thickBot="1" x14ac:dyDescent="0.4">
      <c r="A34" s="22" t="s">
        <v>0</v>
      </c>
      <c r="B34" s="23" t="s">
        <v>61</v>
      </c>
      <c r="C34" s="18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8.5" thickBot="1" x14ac:dyDescent="0.4">
      <c r="A35" s="22" t="s">
        <v>53</v>
      </c>
      <c r="B35" s="23" t="s">
        <v>62</v>
      </c>
      <c r="C35" s="18" t="s">
        <v>46</v>
      </c>
      <c r="D35" s="2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8.5" thickBot="1" x14ac:dyDescent="0.4">
      <c r="A36" s="22" t="s">
        <v>54</v>
      </c>
      <c r="B36" s="23" t="s">
        <v>63</v>
      </c>
      <c r="C36" s="18" t="s">
        <v>46</v>
      </c>
      <c r="D36" s="2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" thickBot="1" x14ac:dyDescent="0.4">
      <c r="A37" s="22" t="s">
        <v>3</v>
      </c>
      <c r="B37" s="23" t="s">
        <v>64</v>
      </c>
      <c r="C37" s="18"/>
      <c r="D37" s="2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8.5" thickBot="1" x14ac:dyDescent="0.4">
      <c r="A38" s="22" t="s">
        <v>55</v>
      </c>
      <c r="B38" s="23" t="s">
        <v>65</v>
      </c>
      <c r="C38" s="18" t="s">
        <v>46</v>
      </c>
      <c r="D38" s="2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62.5" thickBot="1" x14ac:dyDescent="0.4">
      <c r="A39" s="22" t="s">
        <v>49</v>
      </c>
      <c r="B39" s="23" t="s">
        <v>67</v>
      </c>
      <c r="C39" s="18" t="s">
        <v>46</v>
      </c>
      <c r="D39" s="2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8.5" thickBot="1" x14ac:dyDescent="0.4">
      <c r="A40" s="22" t="s">
        <v>56</v>
      </c>
      <c r="B40" s="23" t="s">
        <v>66</v>
      </c>
      <c r="C40" s="18" t="s">
        <v>46</v>
      </c>
      <c r="D40" s="2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8.5" thickBot="1" x14ac:dyDescent="0.4">
      <c r="A41" s="22" t="s">
        <v>57</v>
      </c>
      <c r="B41" s="23" t="s">
        <v>68</v>
      </c>
      <c r="C41" s="18" t="s">
        <v>46</v>
      </c>
      <c r="D41" s="2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8.5" thickBot="1" x14ac:dyDescent="0.4">
      <c r="A42" s="22" t="s">
        <v>58</v>
      </c>
      <c r="B42" s="23" t="s">
        <v>69</v>
      </c>
      <c r="C42" s="18" t="s">
        <v>46</v>
      </c>
      <c r="D42" s="2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8.5" thickBot="1" x14ac:dyDescent="0.4">
      <c r="A43" s="22" t="s">
        <v>47</v>
      </c>
      <c r="B43" s="23" t="s">
        <v>70</v>
      </c>
      <c r="C43" s="18" t="s">
        <v>46</v>
      </c>
      <c r="D43" s="2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8.5" thickBot="1" x14ac:dyDescent="0.4">
      <c r="A44" s="22" t="s">
        <v>48</v>
      </c>
      <c r="B44" s="23" t="s">
        <v>71</v>
      </c>
      <c r="C44" s="18" t="s">
        <v>46</v>
      </c>
      <c r="D44" s="2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8.5" thickBot="1" x14ac:dyDescent="0.4">
      <c r="A45" s="22" t="s">
        <v>59</v>
      </c>
      <c r="B45" s="23" t="s">
        <v>72</v>
      </c>
      <c r="C45" s="18" t="s">
        <v>46</v>
      </c>
    </row>
    <row r="46" spans="1:26" ht="28.5" thickBot="1" x14ac:dyDescent="0.4">
      <c r="A46" s="22" t="s">
        <v>50</v>
      </c>
      <c r="B46" s="23" t="s">
        <v>73</v>
      </c>
      <c r="C46" s="18" t="s">
        <v>46</v>
      </c>
      <c r="D46" s="2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thickBot="1" x14ac:dyDescent="0.4">
      <c r="A47" s="22" t="s">
        <v>7</v>
      </c>
      <c r="B47" s="27" t="s">
        <v>74</v>
      </c>
      <c r="C47" s="28" t="s">
        <v>46</v>
      </c>
      <c r="D47" s="2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thickBot="1" x14ac:dyDescent="0.4">
      <c r="A48" s="22" t="s">
        <v>60</v>
      </c>
      <c r="B48" s="23" t="s">
        <v>75</v>
      </c>
      <c r="C48" s="18" t="s">
        <v>46</v>
      </c>
      <c r="D48" s="2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thickBot="1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thickBot="1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thickBot="1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thickBot="1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thickBot="1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thickBo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thickBo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thickBo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4">
      <c r="A981" s="4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TOLL_INTF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2022-12-13T07:47:30Z</dcterms:modified>
</cp:coreProperties>
</file>