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izas" sheetId="1" r:id="rId4"/>
    <sheet state="visible" name="Extractivos" sheetId="2" r:id="rId5"/>
    <sheet state="visible" name="Densidad" sheetId="3" r:id="rId6"/>
  </sheets>
  <definedNames/>
  <calcPr/>
</workbook>
</file>

<file path=xl/sharedStrings.xml><?xml version="1.0" encoding="utf-8"?>
<sst xmlns="http://schemas.openxmlformats.org/spreadsheetml/2006/main" count="32" uniqueCount="19">
  <si>
    <t>Muestras</t>
  </si>
  <si>
    <t>PC [g]</t>
  </si>
  <si>
    <t>PHM [g]</t>
  </si>
  <si>
    <t>Seq [\%]</t>
  </si>
  <si>
    <t>PSM [g]</t>
  </si>
  <si>
    <t>PCC [g]</t>
  </si>
  <si>
    <t>Cen. [\%]</t>
  </si>
  <si>
    <t>Paja 1</t>
  </si>
  <si>
    <t>Paja 2</t>
  </si>
  <si>
    <t>Eucalicto 1</t>
  </si>
  <si>
    <t>Eucalicto 2</t>
  </si>
  <si>
    <t>VAT [g]</t>
  </si>
  <si>
    <t>PEB [g]</t>
  </si>
  <si>
    <t>PE [g]</t>
  </si>
  <si>
    <t>Extr. [\%]</t>
  </si>
  <si>
    <t>VD [mL]</t>
  </si>
  <si>
    <t>$\rho$ [$\frac{g}{cm^3}$]</t>
  </si>
  <si>
    <t>Paja</t>
  </si>
  <si>
    <t>Eucalipto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</si>
</sst>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155CC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6</v>
      </c>
    </row>
    <row r="2">
      <c r="A2" s="1" t="s">
        <v>7</v>
      </c>
      <c r="B2" s="1">
        <v>58.5477</v>
      </c>
      <c r="C2" s="1">
        <f>abs(62.337 - B2)</f>
        <v>3.7893</v>
      </c>
      <c r="D2" s="1">
        <v>91.9408</v>
      </c>
      <c r="E2" s="2">
        <f t="shared" ref="E2:E5" si="1">C2 * D2 / 100</f>
        <v>3.483912734</v>
      </c>
      <c r="F2" s="1">
        <v>59.019</v>
      </c>
      <c r="G2" s="2">
        <f t="shared" ref="G2:G5" si="2">abs(F2 - B2)</f>
        <v>0.4713</v>
      </c>
      <c r="H2" s="2">
        <f t="shared" ref="H2:H5" si="3"> G2 / E2 * 100</f>
        <v>13.52789338</v>
      </c>
      <c r="J2" s="3"/>
    </row>
    <row r="3">
      <c r="A3" s="1" t="s">
        <v>8</v>
      </c>
      <c r="B3" s="1">
        <v>57.3783</v>
      </c>
      <c r="C3" s="1">
        <f>abs(60.986 - B3)</f>
        <v>3.6077</v>
      </c>
      <c r="D3" s="1">
        <v>91.9408</v>
      </c>
      <c r="E3" s="2">
        <f t="shared" si="1"/>
        <v>3.316948242</v>
      </c>
      <c r="F3" s="1">
        <v>57.853</v>
      </c>
      <c r="G3" s="2">
        <f t="shared" si="2"/>
        <v>0.4747</v>
      </c>
      <c r="H3" s="2">
        <f t="shared" si="3"/>
        <v>14.31134782</v>
      </c>
    </row>
    <row r="4">
      <c r="A4" s="1" t="s">
        <v>9</v>
      </c>
      <c r="B4" s="1">
        <v>63.66</v>
      </c>
      <c r="C4" s="1">
        <v>3.27</v>
      </c>
      <c r="D4" s="1">
        <v>91.7337</v>
      </c>
      <c r="E4" s="2">
        <f t="shared" si="1"/>
        <v>2.99969199</v>
      </c>
      <c r="F4" s="1">
        <v>63.706</v>
      </c>
      <c r="G4" s="2">
        <f t="shared" si="2"/>
        <v>0.046</v>
      </c>
      <c r="H4" s="2">
        <f t="shared" si="3"/>
        <v>1.533490777</v>
      </c>
    </row>
    <row r="5">
      <c r="A5" s="1" t="s">
        <v>10</v>
      </c>
      <c r="B5" s="1">
        <v>60.63</v>
      </c>
      <c r="C5" s="1">
        <v>3.44</v>
      </c>
      <c r="D5" s="1">
        <v>91.7337</v>
      </c>
      <c r="E5" s="2">
        <f t="shared" si="1"/>
        <v>3.15563928</v>
      </c>
      <c r="F5" s="1">
        <v>60.691</v>
      </c>
      <c r="G5" s="2">
        <f t="shared" si="2"/>
        <v>0.061</v>
      </c>
      <c r="H5" s="2">
        <f t="shared" si="3"/>
        <v>1.933047303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</row>
    <row r="2">
      <c r="A2" s="1" t="s">
        <v>7</v>
      </c>
      <c r="B2" s="1">
        <v>24.195</v>
      </c>
      <c r="C2" s="1">
        <v>1.0033</v>
      </c>
      <c r="D2" s="1">
        <v>91.9408</v>
      </c>
      <c r="E2" s="2">
        <f t="shared" ref="E2:E5" si="1">C2 * D2 / 100</f>
        <v>0.9224420464</v>
      </c>
      <c r="F2" s="1">
        <v>24.172</v>
      </c>
      <c r="G2" s="2">
        <f t="shared" ref="G2:G5" si="2">abs(F2 - B2)</f>
        <v>0.023</v>
      </c>
      <c r="H2" s="2">
        <f t="shared" ref="H2:H5" si="3"> G2 / E2 * 100</f>
        <v>2.493381572</v>
      </c>
    </row>
    <row r="3">
      <c r="A3" s="1" t="s">
        <v>8</v>
      </c>
      <c r="B3" s="1">
        <v>24.1931</v>
      </c>
      <c r="C3" s="1">
        <v>1.0047</v>
      </c>
      <c r="D3" s="1">
        <v>91.9408</v>
      </c>
      <c r="E3" s="2">
        <f t="shared" si="1"/>
        <v>0.9237292176</v>
      </c>
      <c r="F3" s="1">
        <v>24.228</v>
      </c>
      <c r="G3" s="2">
        <f t="shared" si="2"/>
        <v>0.0349</v>
      </c>
      <c r="H3" s="2">
        <f t="shared" si="3"/>
        <v>3.778163485</v>
      </c>
    </row>
    <row r="4">
      <c r="A4" s="1" t="s">
        <v>9</v>
      </c>
      <c r="B4" s="1">
        <v>23.86</v>
      </c>
      <c r="C4" s="1">
        <v>2.38</v>
      </c>
      <c r="D4" s="1">
        <v>91.7337</v>
      </c>
      <c r="E4" s="2">
        <f t="shared" si="1"/>
        <v>2.18326206</v>
      </c>
      <c r="F4" s="1">
        <v>23.871</v>
      </c>
      <c r="G4" s="2">
        <f t="shared" si="2"/>
        <v>0.011</v>
      </c>
      <c r="H4" s="2">
        <f t="shared" si="3"/>
        <v>0.5038332412</v>
      </c>
    </row>
    <row r="5">
      <c r="A5" s="1" t="s">
        <v>10</v>
      </c>
      <c r="B5" s="1">
        <v>23.59</v>
      </c>
      <c r="C5" s="1">
        <v>1.95</v>
      </c>
      <c r="D5" s="1">
        <v>91.7337</v>
      </c>
      <c r="E5" s="2">
        <f t="shared" si="1"/>
        <v>1.78880715</v>
      </c>
      <c r="F5" s="1">
        <v>23.601</v>
      </c>
      <c r="G5" s="2">
        <f t="shared" si="2"/>
        <v>0.011</v>
      </c>
      <c r="H5" s="2">
        <f t="shared" si="3"/>
        <v>0.6149349302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15</v>
      </c>
      <c r="F1" s="1" t="s">
        <v>16</v>
      </c>
    </row>
    <row r="2">
      <c r="A2" s="1" t="s">
        <v>17</v>
      </c>
      <c r="B2" s="1">
        <v>18.84</v>
      </c>
      <c r="C2" s="1">
        <v>91.9408</v>
      </c>
      <c r="D2" s="2">
        <f t="shared" ref="D2:D3" si="1"> B2 * C2 /100</f>
        <v>17.32164672</v>
      </c>
      <c r="E2" s="1">
        <v>135.0</v>
      </c>
      <c r="F2" s="2">
        <f t="shared" ref="F2:F3" si="2">D2 / E2</f>
        <v>0.1283084942</v>
      </c>
    </row>
    <row r="3">
      <c r="A3" s="1" t="s">
        <v>18</v>
      </c>
      <c r="B3" s="1">
        <v>125.0</v>
      </c>
      <c r="C3" s="1">
        <v>91.7337</v>
      </c>
      <c r="D3" s="2">
        <f t="shared" si="1"/>
        <v>114.667125</v>
      </c>
      <c r="E3" s="1">
        <v>235.0</v>
      </c>
      <c r="F3" s="2">
        <f t="shared" si="2"/>
        <v>0.4879452128</v>
      </c>
    </row>
  </sheetData>
  <drawing r:id="rId1"/>
</worksheet>
</file>