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40.SCHNEIDER_WC\4. Planning\SE report\2.Daily Demand output and dispatch tracker\"/>
    </mc:Choice>
  </mc:AlternateContent>
  <xr:revisionPtr revIDLastSave="0" documentId="13_ncr:1_{3D42772F-C74E-4224-BCF0-38B72DC15EDD}" xr6:coauthVersionLast="47" xr6:coauthVersionMax="47" xr10:uidLastSave="{00000000-0000-0000-0000-000000000000}"/>
  <bookViews>
    <workbookView xWindow="-110" yWindow="-110" windowWidth="19420" windowHeight="10420" activeTab="1" xr2:uid="{2E822C1B-CF43-4008-9D88-0F27AE96298F}"/>
  </bookViews>
  <sheets>
    <sheet name="Trand chart" sheetId="5" r:id="rId1"/>
    <sheet name="W44" sheetId="1" r:id="rId2"/>
    <sheet name="Summary" sheetId="4" state="hidden" r:id="rId3"/>
  </sheets>
  <definedNames>
    <definedName name="_xlnm._FilterDatabase" localSheetId="2" hidden="1">Summary!$A$3:$E$40</definedName>
    <definedName name="_xlnm._FilterDatabase" localSheetId="1" hidden="1">'W44'!$A$9:$BC$615</definedName>
  </definedNames>
  <calcPr calcId="191029"/>
  <pivotCaches>
    <pivotCache cacheId="2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8" i="1" l="1"/>
  <c r="M24" i="1"/>
  <c r="M26" i="1"/>
  <c r="M32" i="1"/>
  <c r="M34" i="1"/>
  <c r="M48" i="1"/>
  <c r="M56" i="1"/>
  <c r="M58" i="1"/>
  <c r="M64" i="1"/>
  <c r="M74" i="1"/>
  <c r="M80" i="1"/>
  <c r="M82" i="1"/>
  <c r="M88" i="1"/>
  <c r="M90" i="1"/>
  <c r="M96" i="1"/>
  <c r="M98" i="1"/>
  <c r="M106" i="1"/>
  <c r="M112" i="1"/>
  <c r="M122" i="1"/>
  <c r="M128" i="1"/>
  <c r="M130" i="1"/>
  <c r="M136" i="1"/>
  <c r="M144" i="1"/>
  <c r="M146" i="1"/>
  <c r="M152" i="1"/>
  <c r="M154" i="1"/>
  <c r="M160" i="1"/>
  <c r="M162" i="1"/>
  <c r="M168" i="1"/>
  <c r="M178" i="1"/>
  <c r="M184" i="1"/>
  <c r="M186" i="1"/>
  <c r="M194" i="1"/>
  <c r="M200" i="1"/>
  <c r="M202" i="1"/>
  <c r="M208" i="1"/>
  <c r="M210" i="1"/>
  <c r="M216" i="1"/>
  <c r="M224" i="1"/>
  <c r="M226" i="1"/>
  <c r="M232" i="1"/>
  <c r="M234" i="1"/>
  <c r="M240" i="1"/>
  <c r="M242" i="1"/>
  <c r="M248" i="1"/>
  <c r="M250" i="1"/>
  <c r="M256" i="1"/>
  <c r="M258" i="1"/>
  <c r="M266" i="1"/>
  <c r="M272" i="1"/>
  <c r="M274" i="1"/>
  <c r="M282" i="1"/>
  <c r="M296" i="1"/>
  <c r="M298" i="1"/>
  <c r="M304" i="1"/>
  <c r="M306" i="1"/>
  <c r="M312" i="1"/>
  <c r="M314" i="1"/>
  <c r="M320" i="1"/>
  <c r="M322" i="1"/>
  <c r="M328" i="1"/>
  <c r="M330" i="1"/>
  <c r="M336" i="1"/>
  <c r="M338" i="1"/>
  <c r="M346" i="1"/>
  <c r="M354" i="1"/>
  <c r="M360" i="1"/>
  <c r="M368" i="1"/>
  <c r="M370" i="1"/>
  <c r="M378" i="1"/>
  <c r="M384" i="1"/>
  <c r="M386" i="1"/>
  <c r="M392" i="1"/>
  <c r="M394" i="1"/>
  <c r="M400" i="1"/>
  <c r="M402" i="1"/>
  <c r="M405" i="1"/>
  <c r="M408" i="1"/>
  <c r="M410" i="1"/>
  <c r="M413" i="1"/>
  <c r="M416" i="1"/>
  <c r="M418" i="1"/>
  <c r="M421" i="1"/>
  <c r="M424" i="1"/>
  <c r="M429" i="1"/>
  <c r="M432" i="1"/>
  <c r="M434" i="1"/>
  <c r="M437" i="1"/>
  <c r="M440" i="1"/>
  <c r="M442" i="1"/>
  <c r="M445" i="1"/>
  <c r="M448" i="1"/>
  <c r="M450" i="1"/>
  <c r="M458" i="1"/>
  <c r="M461" i="1"/>
  <c r="M464" i="1"/>
  <c r="M474" i="1"/>
  <c r="M477" i="1"/>
  <c r="M480" i="1"/>
  <c r="M482" i="1"/>
  <c r="R17" i="1"/>
  <c r="R18" i="1"/>
  <c r="R24" i="1"/>
  <c r="R26" i="1"/>
  <c r="R34" i="1"/>
  <c r="R40" i="1"/>
  <c r="R41" i="1"/>
  <c r="R42" i="1"/>
  <c r="R49" i="1"/>
  <c r="R50" i="1"/>
  <c r="R57" i="1"/>
  <c r="R58" i="1"/>
  <c r="R64" i="1"/>
  <c r="R65" i="1"/>
  <c r="R66" i="1"/>
  <c r="R73" i="1"/>
  <c r="R74" i="1"/>
  <c r="R81" i="1"/>
  <c r="R82" i="1"/>
  <c r="R89" i="1"/>
  <c r="R90" i="1"/>
  <c r="R96" i="1"/>
  <c r="R98" i="1"/>
  <c r="R105" i="1"/>
  <c r="R106" i="1"/>
  <c r="R112" i="1"/>
  <c r="R114" i="1"/>
  <c r="R121" i="1"/>
  <c r="R122" i="1"/>
  <c r="R128" i="1"/>
  <c r="R129" i="1"/>
  <c r="R130" i="1"/>
  <c r="R136" i="1"/>
  <c r="R137" i="1"/>
  <c r="R138" i="1"/>
  <c r="R145" i="1"/>
  <c r="R146" i="1"/>
  <c r="R152" i="1"/>
  <c r="R153" i="1"/>
  <c r="R154" i="1"/>
  <c r="R162" i="1"/>
  <c r="R168" i="1"/>
  <c r="R169" i="1"/>
  <c r="R170" i="1"/>
  <c r="R178" i="1"/>
  <c r="R185" i="1"/>
  <c r="R186" i="1"/>
  <c r="R193" i="1"/>
  <c r="R194" i="1"/>
  <c r="R200" i="1"/>
  <c r="R202" i="1"/>
  <c r="R210" i="1"/>
  <c r="R216" i="1"/>
  <c r="R217" i="1"/>
  <c r="R218" i="1"/>
  <c r="R225" i="1"/>
  <c r="R226" i="1"/>
  <c r="R232" i="1"/>
  <c r="R233" i="1"/>
  <c r="R234" i="1"/>
  <c r="R241" i="1"/>
  <c r="R242" i="1"/>
  <c r="R249" i="1"/>
  <c r="R250" i="1"/>
  <c r="R256" i="1"/>
  <c r="R257" i="1"/>
  <c r="R258" i="1"/>
  <c r="R264" i="1"/>
  <c r="R266" i="1"/>
  <c r="R272" i="1"/>
  <c r="R274" i="1"/>
  <c r="R280" i="1"/>
  <c r="R281" i="1"/>
  <c r="R282" i="1"/>
  <c r="R285" i="1"/>
  <c r="R289" i="1"/>
  <c r="R290" i="1"/>
  <c r="R296" i="1"/>
  <c r="R297" i="1"/>
  <c r="R298" i="1"/>
  <c r="R304" i="1"/>
  <c r="R305" i="1"/>
  <c r="R306" i="1"/>
  <c r="R312" i="1"/>
  <c r="R313" i="1"/>
  <c r="R314" i="1"/>
  <c r="R321" i="1"/>
  <c r="R322" i="1"/>
  <c r="R329" i="1"/>
  <c r="R330" i="1"/>
  <c r="R333" i="1"/>
  <c r="R336" i="1"/>
  <c r="R337" i="1"/>
  <c r="R338" i="1"/>
  <c r="R341" i="1"/>
  <c r="R345" i="1"/>
  <c r="R346" i="1"/>
  <c r="R352" i="1"/>
  <c r="R353" i="1"/>
  <c r="R354" i="1"/>
  <c r="R360" i="1"/>
  <c r="R361" i="1"/>
  <c r="R362" i="1"/>
  <c r="R365" i="1"/>
  <c r="R369" i="1"/>
  <c r="R370" i="1"/>
  <c r="R374" i="1"/>
  <c r="R376" i="1"/>
  <c r="R378" i="1"/>
  <c r="R384" i="1"/>
  <c r="R385" i="1"/>
  <c r="R386" i="1"/>
  <c r="R389" i="1"/>
  <c r="R393" i="1"/>
  <c r="R394" i="1"/>
  <c r="R397" i="1"/>
  <c r="R400" i="1"/>
  <c r="R401" i="1"/>
  <c r="R402" i="1"/>
  <c r="R405" i="1"/>
  <c r="R409" i="1"/>
  <c r="R410" i="1"/>
  <c r="R414" i="1"/>
  <c r="R416" i="1"/>
  <c r="R417" i="1"/>
  <c r="R418" i="1"/>
  <c r="R421" i="1"/>
  <c r="R425" i="1"/>
  <c r="R426" i="1"/>
  <c r="R432" i="1"/>
  <c r="R433" i="1"/>
  <c r="R434" i="1"/>
  <c r="R441" i="1"/>
  <c r="R442" i="1"/>
  <c r="R445" i="1"/>
  <c r="R446" i="1"/>
  <c r="R448" i="1"/>
  <c r="R449" i="1"/>
  <c r="R450" i="1"/>
  <c r="R457" i="1"/>
  <c r="R458" i="1"/>
  <c r="R464" i="1"/>
  <c r="R465" i="1"/>
  <c r="R466" i="1"/>
  <c r="R469" i="1"/>
  <c r="R473" i="1"/>
  <c r="R474" i="1"/>
  <c r="R478" i="1"/>
  <c r="R480" i="1"/>
  <c r="R481" i="1"/>
  <c r="R482" i="1"/>
  <c r="R10" i="1"/>
  <c r="AL18" i="1"/>
  <c r="AL26" i="1"/>
  <c r="AL34" i="1"/>
  <c r="AL42" i="1"/>
  <c r="AL50" i="1"/>
  <c r="AL58" i="1"/>
  <c r="AL74" i="1"/>
  <c r="AL82" i="1"/>
  <c r="AL90" i="1"/>
  <c r="AL98" i="1"/>
  <c r="AL106" i="1"/>
  <c r="AL114" i="1"/>
  <c r="AL122" i="1"/>
  <c r="AL138" i="1"/>
  <c r="AL146" i="1"/>
  <c r="AL154" i="1"/>
  <c r="AL162" i="1"/>
  <c r="AL170" i="1"/>
  <c r="AL178" i="1"/>
  <c r="AL186" i="1"/>
  <c r="AL202" i="1"/>
  <c r="AL210" i="1"/>
  <c r="AL218" i="1"/>
  <c r="AL226" i="1"/>
  <c r="AL234" i="1"/>
  <c r="AL250" i="1"/>
  <c r="AL258" i="1"/>
  <c r="AL266" i="1"/>
  <c r="AL274" i="1"/>
  <c r="AL290" i="1"/>
  <c r="AL306" i="1"/>
  <c r="AL314" i="1"/>
  <c r="AL330" i="1"/>
  <c r="AL338" i="1"/>
  <c r="AL346" i="1"/>
  <c r="AL354" i="1"/>
  <c r="AL362" i="1"/>
  <c r="AL370" i="1"/>
  <c r="AL378" i="1"/>
  <c r="AL386" i="1"/>
  <c r="AL394" i="1"/>
  <c r="AL410" i="1"/>
  <c r="AL418" i="1"/>
  <c r="AL426" i="1"/>
  <c r="AL434" i="1"/>
  <c r="AL450" i="1"/>
  <c r="AL458" i="1"/>
  <c r="AL466" i="1"/>
  <c r="AL474" i="1"/>
  <c r="AL482" i="1"/>
  <c r="AG18" i="1"/>
  <c r="AG26" i="1"/>
  <c r="AG34" i="1"/>
  <c r="AG42" i="1"/>
  <c r="AG50" i="1"/>
  <c r="AG58" i="1"/>
  <c r="AG66" i="1"/>
  <c r="AG74" i="1"/>
  <c r="AG90" i="1"/>
  <c r="AG98" i="1"/>
  <c r="AG106" i="1"/>
  <c r="AG114" i="1"/>
  <c r="AG122" i="1"/>
  <c r="AG130" i="1"/>
  <c r="AG138" i="1"/>
  <c r="AG146" i="1"/>
  <c r="AG154" i="1"/>
  <c r="AG162" i="1"/>
  <c r="AG170" i="1"/>
  <c r="AG178" i="1"/>
  <c r="AG186" i="1"/>
  <c r="AG194" i="1"/>
  <c r="AG202" i="1"/>
  <c r="AG210" i="1"/>
  <c r="AG218" i="1"/>
  <c r="AG226" i="1"/>
  <c r="AG234" i="1"/>
  <c r="AG242" i="1"/>
  <c r="AG250" i="1"/>
  <c r="AG258" i="1"/>
  <c r="AG274" i="1"/>
  <c r="AG282" i="1"/>
  <c r="AG290" i="1"/>
  <c r="AG298" i="1"/>
  <c r="AG306" i="1"/>
  <c r="AG314" i="1"/>
  <c r="AG330" i="1"/>
  <c r="AG338" i="1"/>
  <c r="AG346" i="1"/>
  <c r="AG354" i="1"/>
  <c r="AG362" i="1"/>
  <c r="AG370" i="1"/>
  <c r="AG378" i="1"/>
  <c r="AG394" i="1"/>
  <c r="AG402" i="1"/>
  <c r="AG410" i="1"/>
  <c r="AG418" i="1"/>
  <c r="AG434" i="1"/>
  <c r="AG442" i="1"/>
  <c r="AG450" i="1"/>
  <c r="AG458" i="1"/>
  <c r="AG466" i="1"/>
  <c r="AG482" i="1"/>
  <c r="AB18" i="1"/>
  <c r="AB26" i="1"/>
  <c r="AB42" i="1"/>
  <c r="AB50" i="1"/>
  <c r="AB58" i="1"/>
  <c r="AB66" i="1"/>
  <c r="AB74" i="1"/>
  <c r="AB82" i="1"/>
  <c r="AB90" i="1"/>
  <c r="AB106" i="1"/>
  <c r="AB114" i="1"/>
  <c r="AB122" i="1"/>
  <c r="AB130" i="1"/>
  <c r="AB138" i="1"/>
  <c r="AB146" i="1"/>
  <c r="AB154" i="1"/>
  <c r="AB162" i="1"/>
  <c r="AB178" i="1"/>
  <c r="AB186" i="1"/>
  <c r="AB194" i="1"/>
  <c r="AB202" i="1"/>
  <c r="AB210" i="1"/>
  <c r="AB218" i="1"/>
  <c r="AB226" i="1"/>
  <c r="AB242" i="1"/>
  <c r="AB250" i="1"/>
  <c r="AB258" i="1"/>
  <c r="AB266" i="1"/>
  <c r="AB274" i="1"/>
  <c r="AB282" i="1"/>
  <c r="AB290" i="1"/>
  <c r="AB298" i="1"/>
  <c r="AB314" i="1"/>
  <c r="AB322" i="1"/>
  <c r="AB330" i="1"/>
  <c r="AB338" i="1"/>
  <c r="AB346" i="1"/>
  <c r="AB354" i="1"/>
  <c r="AB362" i="1"/>
  <c r="AB370" i="1"/>
  <c r="AB386" i="1"/>
  <c r="AB394" i="1"/>
  <c r="AB402" i="1"/>
  <c r="AB410" i="1"/>
  <c r="AB418" i="1"/>
  <c r="AB426" i="1"/>
  <c r="AB434" i="1"/>
  <c r="AB442" i="1"/>
  <c r="AB458" i="1"/>
  <c r="AB466" i="1"/>
  <c r="AB474" i="1"/>
  <c r="AB482" i="1"/>
  <c r="W18" i="1"/>
  <c r="W26" i="1"/>
  <c r="W34" i="1"/>
  <c r="W42" i="1"/>
  <c r="W50" i="1"/>
  <c r="W66" i="1"/>
  <c r="W74" i="1"/>
  <c r="W82" i="1"/>
  <c r="W90" i="1"/>
  <c r="W98" i="1"/>
  <c r="W106" i="1"/>
  <c r="W114" i="1"/>
  <c r="W122" i="1"/>
  <c r="W138" i="1"/>
  <c r="W146" i="1"/>
  <c r="W154" i="1"/>
  <c r="W162" i="1"/>
  <c r="W170" i="1"/>
  <c r="W178" i="1"/>
  <c r="W186" i="1"/>
  <c r="W194" i="1"/>
  <c r="W210" i="1"/>
  <c r="W218" i="1"/>
  <c r="W226" i="1"/>
  <c r="W234" i="1"/>
  <c r="W242" i="1"/>
  <c r="W250" i="1"/>
  <c r="W258" i="1"/>
  <c r="W266" i="1"/>
  <c r="W282" i="1"/>
  <c r="W290" i="1"/>
  <c r="W298" i="1"/>
  <c r="W314" i="1"/>
  <c r="W330" i="1"/>
  <c r="W338" i="1"/>
  <c r="W346" i="1"/>
  <c r="W354" i="1"/>
  <c r="W370" i="1"/>
  <c r="W378" i="1"/>
  <c r="W386" i="1"/>
  <c r="W394" i="1"/>
  <c r="W410" i="1"/>
  <c r="W418" i="1"/>
  <c r="W426" i="1"/>
  <c r="W434" i="1"/>
  <c r="W450" i="1"/>
  <c r="W458" i="1"/>
  <c r="W461" i="1"/>
  <c r="W466" i="1"/>
  <c r="W469" i="1"/>
  <c r="W474" i="1"/>
  <c r="W477" i="1"/>
  <c r="W482" i="1"/>
  <c r="M50" i="1"/>
  <c r="M66" i="1"/>
  <c r="M114" i="1"/>
  <c r="M138" i="1"/>
  <c r="M218" i="1"/>
  <c r="M290" i="1"/>
  <c r="M362" i="1"/>
  <c r="M420" i="1"/>
  <c r="M426" i="1"/>
  <c r="M444" i="1"/>
  <c r="M452" i="1"/>
  <c r="M460" i="1"/>
  <c r="M466" i="1"/>
  <c r="M468" i="1"/>
  <c r="M476" i="1"/>
  <c r="AG10" i="1"/>
  <c r="AB10" i="1"/>
  <c r="W10" i="1"/>
  <c r="AB34" i="1"/>
  <c r="AB98" i="1"/>
  <c r="AB170" i="1"/>
  <c r="AB234" i="1"/>
  <c r="AB306" i="1"/>
  <c r="AB378" i="1"/>
  <c r="AB450" i="1"/>
  <c r="AL11" i="1"/>
  <c r="AL19" i="1"/>
  <c r="AL27" i="1"/>
  <c r="AL35" i="1"/>
  <c r="AL43" i="1"/>
  <c r="AL51" i="1"/>
  <c r="AL59" i="1"/>
  <c r="AL75" i="1"/>
  <c r="AL83" i="1"/>
  <c r="AL91" i="1"/>
  <c r="AL99" i="1"/>
  <c r="AL107" i="1"/>
  <c r="AL115" i="1"/>
  <c r="AL123" i="1"/>
  <c r="AL139" i="1"/>
  <c r="AL147" i="1"/>
  <c r="AL155" i="1"/>
  <c r="AL163" i="1"/>
  <c r="AL171" i="1"/>
  <c r="AL179" i="1"/>
  <c r="AL187" i="1"/>
  <c r="AL203" i="1"/>
  <c r="AL211" i="1"/>
  <c r="AL219" i="1"/>
  <c r="AL227" i="1"/>
  <c r="AL235" i="1"/>
  <c r="AL242" i="1"/>
  <c r="AL243" i="1"/>
  <c r="AL251" i="1"/>
  <c r="AL267" i="1"/>
  <c r="AL275" i="1"/>
  <c r="AL282" i="1"/>
  <c r="AL283" i="1"/>
  <c r="AL291" i="1"/>
  <c r="AL299" i="1"/>
  <c r="AL307" i="1"/>
  <c r="AL315" i="1"/>
  <c r="AL322" i="1"/>
  <c r="AL331" i="1"/>
  <c r="AL339" i="1"/>
  <c r="AL347" i="1"/>
  <c r="AL355" i="1"/>
  <c r="AL363" i="1"/>
  <c r="AL371" i="1"/>
  <c r="AL379" i="1"/>
  <c r="AL395" i="1"/>
  <c r="AL402" i="1"/>
  <c r="AL403" i="1"/>
  <c r="AL411" i="1"/>
  <c r="AL419" i="1"/>
  <c r="AL427" i="1"/>
  <c r="AL435" i="1"/>
  <c r="AL442" i="1"/>
  <c r="AL443" i="1"/>
  <c r="AL459" i="1"/>
  <c r="AL465" i="1"/>
  <c r="AL467" i="1"/>
  <c r="AL473" i="1"/>
  <c r="AL475" i="1"/>
  <c r="AL477" i="1"/>
  <c r="AL481" i="1"/>
  <c r="AG249" i="1"/>
  <c r="AG257" i="1"/>
  <c r="AG265" i="1"/>
  <c r="AG273" i="1"/>
  <c r="AG281" i="1"/>
  <c r="AG289" i="1"/>
  <c r="AG297" i="1"/>
  <c r="AG313" i="1"/>
  <c r="AG321" i="1"/>
  <c r="AG329" i="1"/>
  <c r="AG345" i="1"/>
  <c r="AG353" i="1"/>
  <c r="AG355" i="1"/>
  <c r="AG361" i="1"/>
  <c r="AG369" i="1"/>
  <c r="AG377" i="1"/>
  <c r="AG385" i="1"/>
  <c r="AG387" i="1"/>
  <c r="AG393" i="1"/>
  <c r="AG401" i="1"/>
  <c r="AG403" i="1"/>
  <c r="AG409" i="1"/>
  <c r="AG411" i="1"/>
  <c r="AG417" i="1"/>
  <c r="AG425" i="1"/>
  <c r="AG427" i="1"/>
  <c r="AG433" i="1"/>
  <c r="AG441" i="1"/>
  <c r="AG443" i="1"/>
  <c r="AG449" i="1"/>
  <c r="AG451" i="1"/>
  <c r="AG457" i="1"/>
  <c r="AG465" i="1"/>
  <c r="AG473" i="1"/>
  <c r="AG475" i="1"/>
  <c r="AG481" i="1"/>
  <c r="W58" i="1"/>
  <c r="W130" i="1"/>
  <c r="W202" i="1"/>
  <c r="W274" i="1"/>
  <c r="W289" i="1"/>
  <c r="W313" i="1"/>
  <c r="W321" i="1"/>
  <c r="W322" i="1"/>
  <c r="W329" i="1"/>
  <c r="W337" i="1"/>
  <c r="W345" i="1"/>
  <c r="W362" i="1"/>
  <c r="W377" i="1"/>
  <c r="W385" i="1"/>
  <c r="W393" i="1"/>
  <c r="W401" i="1"/>
  <c r="W402" i="1"/>
  <c r="W404" i="1"/>
  <c r="W409" i="1"/>
  <c r="W417" i="1"/>
  <c r="W425" i="1"/>
  <c r="W441" i="1"/>
  <c r="W442" i="1"/>
  <c r="W457" i="1"/>
  <c r="W460" i="1"/>
  <c r="W465" i="1"/>
  <c r="W468" i="1"/>
  <c r="W473" i="1"/>
  <c r="W480" i="1"/>
  <c r="W481" i="1"/>
  <c r="W306" i="1"/>
  <c r="W397" i="1"/>
  <c r="W405" i="1"/>
  <c r="W413" i="1"/>
  <c r="W421" i="1"/>
  <c r="W427" i="1"/>
  <c r="W429" i="1"/>
  <c r="W437" i="1"/>
  <c r="W445" i="1"/>
  <c r="W448" i="1"/>
  <c r="W453" i="1"/>
  <c r="M42" i="1"/>
  <c r="M436" i="1"/>
  <c r="AL66" i="1"/>
  <c r="AL130" i="1"/>
  <c r="AL194" i="1"/>
  <c r="AL298" i="1"/>
  <c r="AG17" i="1"/>
  <c r="AG33" i="1"/>
  <c r="AG41" i="1"/>
  <c r="AG49" i="1"/>
  <c r="AG57" i="1"/>
  <c r="AG65" i="1"/>
  <c r="AG73" i="1"/>
  <c r="AG81" i="1"/>
  <c r="AG82" i="1"/>
  <c r="AG97" i="1"/>
  <c r="AG105" i="1"/>
  <c r="AG113" i="1"/>
  <c r="AG121" i="1"/>
  <c r="AG129" i="1"/>
  <c r="AG137" i="1"/>
  <c r="AG145" i="1"/>
  <c r="AG153" i="1"/>
  <c r="AG161" i="1"/>
  <c r="AG169" i="1"/>
  <c r="AG177" i="1"/>
  <c r="AG185" i="1"/>
  <c r="AG201" i="1"/>
  <c r="AG209" i="1"/>
  <c r="AG217" i="1"/>
  <c r="AG225" i="1"/>
  <c r="AG233" i="1"/>
  <c r="AG241" i="1"/>
  <c r="AG266" i="1"/>
  <c r="AG305" i="1"/>
  <c r="AG322" i="1"/>
  <c r="AG337" i="1"/>
  <c r="AG386" i="1"/>
  <c r="AG404" i="1"/>
  <c r="AG412" i="1"/>
  <c r="AG420" i="1"/>
  <c r="AG426" i="1"/>
  <c r="AG428" i="1"/>
  <c r="AG444" i="1"/>
  <c r="AG474" i="1"/>
  <c r="AB17" i="1"/>
  <c r="AB25" i="1"/>
  <c r="AB33" i="1"/>
  <c r="AB41" i="1"/>
  <c r="AB49" i="1"/>
  <c r="AB65" i="1"/>
  <c r="AB81" i="1"/>
  <c r="AB89" i="1"/>
  <c r="AB97" i="1"/>
  <c r="AB105" i="1"/>
  <c r="AB113" i="1"/>
  <c r="AB121" i="1"/>
  <c r="AB145" i="1"/>
  <c r="AB153" i="1"/>
  <c r="AB161" i="1"/>
  <c r="AB169" i="1"/>
  <c r="AB177" i="1"/>
  <c r="AB185" i="1"/>
  <c r="AB209" i="1"/>
  <c r="AB217" i="1"/>
  <c r="AB225" i="1"/>
  <c r="AB233" i="1"/>
  <c r="AB241" i="1"/>
  <c r="AB249" i="1"/>
  <c r="AB257" i="1"/>
  <c r="AB265" i="1"/>
  <c r="AB297" i="1"/>
  <c r="AB305" i="1"/>
  <c r="AB313" i="1"/>
  <c r="AB321" i="1"/>
  <c r="AB337" i="1"/>
  <c r="AB345" i="1"/>
  <c r="AB369" i="1"/>
  <c r="AB377" i="1"/>
  <c r="AB385" i="1"/>
  <c r="AB393" i="1"/>
  <c r="AB401" i="1"/>
  <c r="AB409" i="1"/>
  <c r="AB417" i="1"/>
  <c r="AB425" i="1"/>
  <c r="AB441" i="1"/>
  <c r="AB449" i="1"/>
  <c r="AB457" i="1"/>
  <c r="AB465" i="1"/>
  <c r="AB473" i="1"/>
  <c r="AB481" i="1"/>
  <c r="R251" i="1"/>
  <c r="R275" i="1"/>
  <c r="R291" i="1"/>
  <c r="R303" i="1"/>
  <c r="R319" i="1"/>
  <c r="R327" i="1"/>
  <c r="R335" i="1"/>
  <c r="R343" i="1"/>
  <c r="R347" i="1"/>
  <c r="R351" i="1"/>
  <c r="R359" i="1"/>
  <c r="R363" i="1"/>
  <c r="R375" i="1"/>
  <c r="R379" i="1"/>
  <c r="R387" i="1"/>
  <c r="R391" i="1"/>
  <c r="R395" i="1"/>
  <c r="R407" i="1"/>
  <c r="R419" i="1"/>
  <c r="R427" i="1"/>
  <c r="R431" i="1"/>
  <c r="R435" i="1"/>
  <c r="R439" i="1"/>
  <c r="R443" i="1"/>
  <c r="R447" i="1"/>
  <c r="R463" i="1"/>
  <c r="R467" i="1"/>
  <c r="R475" i="1"/>
  <c r="R479" i="1"/>
  <c r="M170" i="1"/>
  <c r="AG25" i="1"/>
  <c r="AG89" i="1"/>
  <c r="AG193" i="1"/>
  <c r="AG462" i="1"/>
  <c r="AG478" i="1"/>
  <c r="AB433" i="1"/>
  <c r="AB469" i="1"/>
  <c r="AB477" i="1"/>
  <c r="W25" i="1"/>
  <c r="W49" i="1"/>
  <c r="W65" i="1"/>
  <c r="W89" i="1"/>
  <c r="W113" i="1"/>
  <c r="W129" i="1"/>
  <c r="W137" i="1"/>
  <c r="W145" i="1"/>
  <c r="W153" i="1"/>
  <c r="W161" i="1"/>
  <c r="W177" i="1"/>
  <c r="W185" i="1"/>
  <c r="W201" i="1"/>
  <c r="W209" i="1"/>
  <c r="W225" i="1"/>
  <c r="W233" i="1"/>
  <c r="W257" i="1"/>
  <c r="W273" i="1"/>
  <c r="W305" i="1"/>
  <c r="W353" i="1"/>
  <c r="W369" i="1"/>
  <c r="W433" i="1"/>
  <c r="W449" i="1"/>
  <c r="M16" i="1"/>
  <c r="M40" i="1"/>
  <c r="M104" i="1"/>
  <c r="M120" i="1"/>
  <c r="M176" i="1"/>
  <c r="M192" i="1"/>
  <c r="M264" i="1"/>
  <c r="M280" i="1"/>
  <c r="M344" i="1"/>
  <c r="M376" i="1"/>
  <c r="M456" i="1"/>
  <c r="M472" i="1"/>
  <c r="AO12" i="1"/>
  <c r="R367" i="1"/>
  <c r="R455" i="1"/>
  <c r="AB57" i="1"/>
  <c r="AB73" i="1"/>
  <c r="AB129" i="1"/>
  <c r="AB137" i="1"/>
  <c r="AB193" i="1"/>
  <c r="AB201" i="1"/>
  <c r="AB273" i="1"/>
  <c r="AB281" i="1"/>
  <c r="AB353" i="1"/>
  <c r="AB361" i="1"/>
  <c r="W299" i="1"/>
  <c r="W323" i="1"/>
  <c r="W363" i="1"/>
  <c r="W411" i="1"/>
  <c r="W420" i="1"/>
  <c r="W435" i="1"/>
  <c r="W444" i="1"/>
  <c r="W459" i="1"/>
  <c r="W475" i="1"/>
  <c r="R25" i="1"/>
  <c r="R33" i="1"/>
  <c r="R97" i="1"/>
  <c r="R113" i="1"/>
  <c r="R201" i="1"/>
  <c r="R209" i="1"/>
  <c r="R265" i="1"/>
  <c r="R273" i="1"/>
  <c r="R377" i="1"/>
  <c r="R459" i="1"/>
  <c r="M47" i="1"/>
  <c r="M55" i="1"/>
  <c r="M63" i="1"/>
  <c r="M79" i="1"/>
  <c r="M81" i="1"/>
  <c r="M95" i="1"/>
  <c r="M97" i="1"/>
  <c r="M103" i="1"/>
  <c r="M111" i="1"/>
  <c r="M121" i="1"/>
  <c r="M135" i="1"/>
  <c r="M137" i="1"/>
  <c r="M143" i="1"/>
  <c r="M151" i="1"/>
  <c r="M153" i="1"/>
  <c r="M159" i="1"/>
  <c r="M161" i="1"/>
  <c r="M169" i="1"/>
  <c r="M177" i="1"/>
  <c r="M183" i="1"/>
  <c r="M185" i="1"/>
  <c r="M191" i="1"/>
  <c r="M193" i="1"/>
  <c r="M199" i="1"/>
  <c r="M207" i="1"/>
  <c r="M217" i="1"/>
  <c r="M223" i="1"/>
  <c r="M225" i="1"/>
  <c r="M231" i="1"/>
  <c r="M233" i="1"/>
  <c r="M239" i="1"/>
  <c r="M247" i="1"/>
  <c r="M257" i="1"/>
  <c r="M265" i="1"/>
  <c r="M271" i="1"/>
  <c r="M273" i="1"/>
  <c r="M281" i="1"/>
  <c r="M287" i="1"/>
  <c r="M289" i="1"/>
  <c r="M297" i="1"/>
  <c r="M311" i="1"/>
  <c r="M313" i="1"/>
  <c r="M319" i="1"/>
  <c r="M321" i="1"/>
  <c r="M327" i="1"/>
  <c r="M329" i="1"/>
  <c r="M335" i="1"/>
  <c r="M337" i="1"/>
  <c r="M343" i="1"/>
  <c r="M345" i="1"/>
  <c r="M359" i="1"/>
  <c r="M367" i="1"/>
  <c r="M369" i="1"/>
  <c r="M375" i="1"/>
  <c r="M377" i="1"/>
  <c r="M385" i="1"/>
  <c r="M393" i="1"/>
  <c r="M399" i="1"/>
  <c r="M407" i="1"/>
  <c r="M409" i="1"/>
  <c r="M415" i="1"/>
  <c r="M417" i="1"/>
  <c r="M423" i="1"/>
  <c r="M425" i="1"/>
  <c r="M431" i="1"/>
  <c r="M433" i="1"/>
  <c r="M439" i="1"/>
  <c r="M441" i="1"/>
  <c r="M455" i="1"/>
  <c r="M457" i="1"/>
  <c r="M465" i="1"/>
  <c r="M471" i="1"/>
  <c r="M473" i="1"/>
  <c r="M479" i="1"/>
  <c r="M481" i="1"/>
  <c r="M131" i="1"/>
  <c r="M132" i="1"/>
  <c r="M134" i="1"/>
  <c r="M140" i="1"/>
  <c r="M147" i="1"/>
  <c r="M148" i="1"/>
  <c r="M156" i="1"/>
  <c r="M158" i="1"/>
  <c r="M164" i="1"/>
  <c r="M167" i="1"/>
  <c r="M171" i="1"/>
  <c r="M180" i="1"/>
  <c r="M188" i="1"/>
  <c r="M195" i="1"/>
  <c r="M196" i="1"/>
  <c r="M198" i="1"/>
  <c r="M204" i="1"/>
  <c r="M211" i="1"/>
  <c r="M212" i="1"/>
  <c r="M220" i="1"/>
  <c r="M222" i="1"/>
  <c r="M228" i="1"/>
  <c r="M235" i="1"/>
  <c r="M244" i="1"/>
  <c r="M249" i="1"/>
  <c r="M252" i="1"/>
  <c r="M259" i="1"/>
  <c r="M260" i="1"/>
  <c r="M262" i="1"/>
  <c r="M268" i="1"/>
  <c r="M275" i="1"/>
  <c r="M276" i="1"/>
  <c r="M284" i="1"/>
  <c r="M286" i="1"/>
  <c r="M292" i="1"/>
  <c r="M295" i="1"/>
  <c r="M299" i="1"/>
  <c r="M308" i="1"/>
  <c r="M316" i="1"/>
  <c r="M323" i="1"/>
  <c r="M324" i="1"/>
  <c r="M326" i="1"/>
  <c r="M331" i="1"/>
  <c r="M332" i="1"/>
  <c r="M339" i="1"/>
  <c r="M340" i="1"/>
  <c r="M348" i="1"/>
  <c r="M350" i="1"/>
  <c r="M353" i="1"/>
  <c r="M356" i="1"/>
  <c r="M363" i="1"/>
  <c r="M366" i="1"/>
  <c r="M372" i="1"/>
  <c r="M380" i="1"/>
  <c r="M387" i="1"/>
  <c r="M388" i="1"/>
  <c r="M390" i="1"/>
  <c r="M395" i="1"/>
  <c r="M396" i="1"/>
  <c r="M403" i="1"/>
  <c r="M404" i="1"/>
  <c r="M412" i="1"/>
  <c r="M414" i="1"/>
  <c r="M427" i="1"/>
  <c r="M430" i="1"/>
  <c r="M435" i="1"/>
  <c r="M451" i="1"/>
  <c r="M454" i="1"/>
  <c r="M459" i="1"/>
  <c r="M463" i="1"/>
  <c r="M467" i="1"/>
  <c r="M478" i="1"/>
  <c r="R135" i="1"/>
  <c r="R139" i="1"/>
  <c r="R140" i="1"/>
  <c r="R147" i="1"/>
  <c r="R148" i="1"/>
  <c r="R155" i="1"/>
  <c r="R156" i="1"/>
  <c r="R163" i="1"/>
  <c r="R164" i="1"/>
  <c r="R166" i="1"/>
  <c r="R172" i="1"/>
  <c r="R175" i="1"/>
  <c r="R179" i="1"/>
  <c r="R180" i="1"/>
  <c r="R183" i="1"/>
  <c r="R184" i="1"/>
  <c r="R188" i="1"/>
  <c r="R195" i="1"/>
  <c r="R203" i="1"/>
  <c r="R211" i="1"/>
  <c r="R212" i="1"/>
  <c r="R219" i="1"/>
  <c r="R220" i="1"/>
  <c r="R227" i="1"/>
  <c r="R228" i="1"/>
  <c r="R230" i="1"/>
  <c r="R236" i="1"/>
  <c r="R239" i="1"/>
  <c r="R243" i="1"/>
  <c r="R244" i="1"/>
  <c r="R247" i="1"/>
  <c r="R248" i="1"/>
  <c r="R252" i="1"/>
  <c r="R260" i="1"/>
  <c r="R267" i="1"/>
  <c r="R276" i="1"/>
  <c r="R283" i="1"/>
  <c r="R284" i="1"/>
  <c r="R292" i="1"/>
  <c r="R294" i="1"/>
  <c r="R299" i="1"/>
  <c r="R300" i="1"/>
  <c r="R307" i="1"/>
  <c r="R311" i="1"/>
  <c r="R316" i="1"/>
  <c r="R320" i="1"/>
  <c r="R331" i="1"/>
  <c r="R332" i="1"/>
  <c r="R339" i="1"/>
  <c r="R340" i="1"/>
  <c r="R348" i="1"/>
  <c r="R355" i="1"/>
  <c r="R356" i="1"/>
  <c r="R358" i="1"/>
  <c r="R364" i="1"/>
  <c r="R371" i="1"/>
  <c r="R380" i="1"/>
  <c r="R388" i="1"/>
  <c r="R403" i="1"/>
  <c r="R404" i="1"/>
  <c r="R411" i="1"/>
  <c r="R412" i="1"/>
  <c r="R420" i="1"/>
  <c r="R422" i="1"/>
  <c r="R428" i="1"/>
  <c r="R436" i="1"/>
  <c r="R440" i="1"/>
  <c r="R444" i="1"/>
  <c r="R451" i="1"/>
  <c r="R452" i="1"/>
  <c r="R468" i="1"/>
  <c r="R471" i="1"/>
  <c r="R476" i="1"/>
  <c r="W131" i="1"/>
  <c r="W132" i="1"/>
  <c r="W135" i="1"/>
  <c r="W136" i="1"/>
  <c r="W139" i="1"/>
  <c r="W140" i="1"/>
  <c r="W143" i="1"/>
  <c r="W148" i="1"/>
  <c r="W152" i="1"/>
  <c r="W156" i="1"/>
  <c r="W160" i="1"/>
  <c r="W169" i="1"/>
  <c r="W171" i="1"/>
  <c r="W175" i="1"/>
  <c r="W176" i="1"/>
  <c r="W180" i="1"/>
  <c r="W184" i="1"/>
  <c r="W188" i="1"/>
  <c r="W192" i="1"/>
  <c r="W193" i="1"/>
  <c r="W203" i="1"/>
  <c r="W204" i="1"/>
  <c r="W207" i="1"/>
  <c r="W212" i="1"/>
  <c r="W216" i="1"/>
  <c r="W220" i="1"/>
  <c r="W224" i="1"/>
  <c r="W231" i="1"/>
  <c r="W235" i="1"/>
  <c r="W239" i="1"/>
  <c r="W240" i="1"/>
  <c r="W241" i="1"/>
  <c r="W244" i="1"/>
  <c r="W248" i="1"/>
  <c r="W249" i="1"/>
  <c r="W252" i="1"/>
  <c r="W256" i="1"/>
  <c r="W259" i="1"/>
  <c r="W265" i="1"/>
  <c r="W267" i="1"/>
  <c r="W268" i="1"/>
  <c r="W271" i="1"/>
  <c r="W276" i="1"/>
  <c r="W280" i="1"/>
  <c r="W284" i="1"/>
  <c r="W288" i="1"/>
  <c r="W295" i="1"/>
  <c r="W297" i="1"/>
  <c r="W303" i="1"/>
  <c r="W304" i="1"/>
  <c r="W308" i="1"/>
  <c r="W312" i="1"/>
  <c r="W316" i="1"/>
  <c r="W320" i="1"/>
  <c r="W331" i="1"/>
  <c r="W332" i="1"/>
  <c r="W335" i="1"/>
  <c r="W340" i="1"/>
  <c r="W344" i="1"/>
  <c r="W348" i="1"/>
  <c r="W352" i="1"/>
  <c r="W359" i="1"/>
  <c r="W361" i="1"/>
  <c r="W367" i="1"/>
  <c r="W368" i="1"/>
  <c r="W372" i="1"/>
  <c r="W376" i="1"/>
  <c r="W379" i="1"/>
  <c r="W388" i="1"/>
  <c r="W392" i="1"/>
  <c r="W399" i="1"/>
  <c r="W408" i="1"/>
  <c r="W424" i="1"/>
  <c r="W431" i="1"/>
  <c r="W440" i="1"/>
  <c r="W451" i="1"/>
  <c r="W455" i="1"/>
  <c r="W456" i="1"/>
  <c r="W464" i="1"/>
  <c r="W479" i="1"/>
  <c r="AB131" i="1"/>
  <c r="AB132" i="1"/>
  <c r="AB134" i="1"/>
  <c r="AB136" i="1"/>
  <c r="AB139" i="1"/>
  <c r="AB140" i="1"/>
  <c r="AB144" i="1"/>
  <c r="AB148" i="1"/>
  <c r="AB155" i="1"/>
  <c r="AB156" i="1"/>
  <c r="AB160" i="1"/>
  <c r="AB163" i="1"/>
  <c r="AB164" i="1"/>
  <c r="AB166" i="1"/>
  <c r="AB179" i="1"/>
  <c r="AB180" i="1"/>
  <c r="AB188" i="1"/>
  <c r="AB196" i="1"/>
  <c r="AB200" i="1"/>
  <c r="AB203" i="1"/>
  <c r="AB204" i="1"/>
  <c r="AB212" i="1"/>
  <c r="AB216" i="1"/>
  <c r="AB219" i="1"/>
  <c r="AB220" i="1"/>
  <c r="AB223" i="1"/>
  <c r="AB227" i="1"/>
  <c r="AB228" i="1"/>
  <c r="AB235" i="1"/>
  <c r="AB236" i="1"/>
  <c r="AB240" i="1"/>
  <c r="AB247" i="1"/>
  <c r="AB248" i="1"/>
  <c r="AB251" i="1"/>
  <c r="AB252" i="1"/>
  <c r="AB260" i="1"/>
  <c r="AB268" i="1"/>
  <c r="AB270" i="1"/>
  <c r="AB272" i="1"/>
  <c r="AB276" i="1"/>
  <c r="AB280" i="1"/>
  <c r="AB283" i="1"/>
  <c r="AB284" i="1"/>
  <c r="AB289" i="1"/>
  <c r="AB291" i="1"/>
  <c r="AB292" i="1"/>
  <c r="AB295" i="1"/>
  <c r="AB299" i="1"/>
  <c r="AB304" i="1"/>
  <c r="AB308" i="1"/>
  <c r="AB312" i="1"/>
  <c r="AB323" i="1"/>
  <c r="AB324" i="1"/>
  <c r="AB332" i="1"/>
  <c r="AB339" i="1"/>
  <c r="AB342" i="1"/>
  <c r="AB343" i="1"/>
  <c r="AB344" i="1"/>
  <c r="AB348" i="1"/>
  <c r="AB360" i="1"/>
  <c r="AB363" i="1"/>
  <c r="AB364" i="1"/>
  <c r="AB371" i="1"/>
  <c r="AB372" i="1"/>
  <c r="AB379" i="1"/>
  <c r="AB380" i="1"/>
  <c r="AB384" i="1"/>
  <c r="AB387" i="1"/>
  <c r="AB390" i="1"/>
  <c r="AB395" i="1"/>
  <c r="AB396" i="1"/>
  <c r="AB398" i="1"/>
  <c r="AB403" i="1"/>
  <c r="AB404" i="1"/>
  <c r="AB408" i="1"/>
  <c r="AB411" i="1"/>
  <c r="AB412" i="1"/>
  <c r="AB419" i="1"/>
  <c r="AB420" i="1"/>
  <c r="AB422" i="1"/>
  <c r="AB424" i="1"/>
  <c r="AB427" i="1"/>
  <c r="AB428" i="1"/>
  <c r="AB430" i="1"/>
  <c r="AB435" i="1"/>
  <c r="AB436" i="1"/>
  <c r="AB444" i="1"/>
  <c r="AB448" i="1"/>
  <c r="AB452" i="1"/>
  <c r="AB454" i="1"/>
  <c r="AB459" i="1"/>
  <c r="AB460" i="1"/>
  <c r="AB462" i="1"/>
  <c r="AB467" i="1"/>
  <c r="AB468" i="1"/>
  <c r="AB475" i="1"/>
  <c r="AB476" i="1"/>
  <c r="AB480" i="1"/>
  <c r="AG429" i="1"/>
  <c r="AG453" i="1"/>
  <c r="AG461" i="1"/>
  <c r="AG469" i="1"/>
  <c r="AG134" i="1"/>
  <c r="AG139" i="1"/>
  <c r="AG141" i="1"/>
  <c r="AG156" i="1"/>
  <c r="AG163" i="1"/>
  <c r="AG164" i="1"/>
  <c r="AG165" i="1"/>
  <c r="AG168" i="1"/>
  <c r="AG174" i="1"/>
  <c r="AG180" i="1"/>
  <c r="AG181" i="1"/>
  <c r="AG184" i="1"/>
  <c r="AG187" i="1"/>
  <c r="AG188" i="1"/>
  <c r="AG190" i="1"/>
  <c r="AG197" i="1"/>
  <c r="AG206" i="1"/>
  <c r="AG211" i="1"/>
  <c r="AG212" i="1"/>
  <c r="AG221" i="1"/>
  <c r="AG222" i="1"/>
  <c r="AG228" i="1"/>
  <c r="AG229" i="1"/>
  <c r="AG235" i="1"/>
  <c r="AG236" i="1"/>
  <c r="AG237" i="1"/>
  <c r="AG243" i="1"/>
  <c r="AG246" i="1"/>
  <c r="AG251" i="1"/>
  <c r="AG253" i="1"/>
  <c r="AG256" i="1"/>
  <c r="AG259" i="1"/>
  <c r="AG260" i="1"/>
  <c r="AG261" i="1"/>
  <c r="AG267" i="1"/>
  <c r="AG269" i="1"/>
  <c r="AG277" i="1"/>
  <c r="AG278" i="1"/>
  <c r="AG283" i="1"/>
  <c r="AG284" i="1"/>
  <c r="AG285" i="1"/>
  <c r="AG292" i="1"/>
  <c r="AG293" i="1"/>
  <c r="AG299" i="1"/>
  <c r="AG300" i="1"/>
  <c r="AG301" i="1"/>
  <c r="AG309" i="1"/>
  <c r="AG315" i="1"/>
  <c r="AG317" i="1"/>
  <c r="AG318" i="1"/>
  <c r="AG323" i="1"/>
  <c r="AG325" i="1"/>
  <c r="AG328" i="1"/>
  <c r="AG331" i="1"/>
  <c r="AG332" i="1"/>
  <c r="AG333" i="1"/>
  <c r="AG334" i="1"/>
  <c r="AG339" i="1"/>
  <c r="AG340" i="1"/>
  <c r="AG341" i="1"/>
  <c r="AG342" i="1"/>
  <c r="AG349" i="1"/>
  <c r="AG350" i="1"/>
  <c r="AG356" i="1"/>
  <c r="AG357" i="1"/>
  <c r="AG364" i="1"/>
  <c r="AG365" i="1"/>
  <c r="AG366" i="1"/>
  <c r="AG371" i="1"/>
  <c r="AG372" i="1"/>
  <c r="AG373" i="1"/>
  <c r="AG374" i="1"/>
  <c r="AG381" i="1"/>
  <c r="AG388" i="1"/>
  <c r="AG390" i="1"/>
  <c r="AG397" i="1"/>
  <c r="AG400" i="1"/>
  <c r="AG405" i="1"/>
  <c r="AG406" i="1"/>
  <c r="AG413" i="1"/>
  <c r="AG414" i="1"/>
  <c r="AG421" i="1"/>
  <c r="AG435" i="1"/>
  <c r="AG436" i="1"/>
  <c r="AG437" i="1"/>
  <c r="AG438" i="1"/>
  <c r="AG445" i="1"/>
  <c r="AG446" i="1"/>
  <c r="AG460" i="1"/>
  <c r="AG468" i="1"/>
  <c r="AG472" i="1"/>
  <c r="AG476" i="1"/>
  <c r="AG477" i="1"/>
  <c r="AB135" i="1"/>
  <c r="AB147" i="1"/>
  <c r="AB149" i="1"/>
  <c r="AB152" i="1"/>
  <c r="AB157" i="1"/>
  <c r="AB168" i="1"/>
  <c r="AB171" i="1"/>
  <c r="AB176" i="1"/>
  <c r="AB181" i="1"/>
  <c r="AB184" i="1"/>
  <c r="AB189" i="1"/>
  <c r="AB192" i="1"/>
  <c r="AB208" i="1"/>
  <c r="AB211" i="1"/>
  <c r="AB213" i="1"/>
  <c r="AB221" i="1"/>
  <c r="AB224" i="1"/>
  <c r="AB229" i="1"/>
  <c r="AB232" i="1"/>
  <c r="AB245" i="1"/>
  <c r="AB256" i="1"/>
  <c r="AB263" i="1"/>
  <c r="AB264" i="1"/>
  <c r="AB269" i="1"/>
  <c r="AB275" i="1"/>
  <c r="AB285" i="1"/>
  <c r="AB288" i="1"/>
  <c r="AB293" i="1"/>
  <c r="AB296" i="1"/>
  <c r="AB301" i="1"/>
  <c r="AB309" i="1"/>
  <c r="AB320" i="1"/>
  <c r="AB325" i="1"/>
  <c r="AB327" i="1"/>
  <c r="AB328" i="1"/>
  <c r="AB329" i="1"/>
  <c r="AB336" i="1"/>
  <c r="AB341" i="1"/>
  <c r="AB349" i="1"/>
  <c r="AB356" i="1"/>
  <c r="AB357" i="1"/>
  <c r="AB365" i="1"/>
  <c r="AB368" i="1"/>
  <c r="AB373" i="1"/>
  <c r="AB376" i="1"/>
  <c r="AB391" i="1"/>
  <c r="AB392" i="1"/>
  <c r="AB397" i="1"/>
  <c r="AB400" i="1"/>
  <c r="AB405" i="1"/>
  <c r="AB416" i="1"/>
  <c r="AB421" i="1"/>
  <c r="AB423" i="1"/>
  <c r="AB432" i="1"/>
  <c r="AB437" i="1"/>
  <c r="AB440" i="1"/>
  <c r="AB445" i="1"/>
  <c r="AB451" i="1"/>
  <c r="AB453" i="1"/>
  <c r="AB456" i="1"/>
  <c r="AB461" i="1"/>
  <c r="AB463" i="1"/>
  <c r="AB464" i="1"/>
  <c r="AB471" i="1"/>
  <c r="AB472" i="1"/>
  <c r="AB479" i="1"/>
  <c r="AG16" i="1"/>
  <c r="AG24" i="1"/>
  <c r="AG40" i="1"/>
  <c r="AG48" i="1"/>
  <c r="AG56" i="1"/>
  <c r="AG64" i="1"/>
  <c r="AG72" i="1"/>
  <c r="AG80" i="1"/>
  <c r="AG88" i="1"/>
  <c r="AG96" i="1"/>
  <c r="AG112" i="1"/>
  <c r="AG120" i="1"/>
  <c r="AG128" i="1"/>
  <c r="AG136" i="1"/>
  <c r="AG144" i="1"/>
  <c r="AG152" i="1"/>
  <c r="AG160" i="1"/>
  <c r="AG176" i="1"/>
  <c r="AG192" i="1"/>
  <c r="AG200" i="1"/>
  <c r="AG208" i="1"/>
  <c r="AG216" i="1"/>
  <c r="AG224" i="1"/>
  <c r="AG232" i="1"/>
  <c r="AG248" i="1"/>
  <c r="AG264" i="1"/>
  <c r="AG272" i="1"/>
  <c r="AG280" i="1"/>
  <c r="AG288" i="1"/>
  <c r="AG296" i="1"/>
  <c r="AG312" i="1"/>
  <c r="AG320" i="1"/>
  <c r="AG336" i="1"/>
  <c r="AG344" i="1"/>
  <c r="AG352" i="1"/>
  <c r="AG360" i="1"/>
  <c r="AG376" i="1"/>
  <c r="AG384" i="1"/>
  <c r="AG392" i="1"/>
  <c r="AG408" i="1"/>
  <c r="AG416" i="1"/>
  <c r="AG424" i="1"/>
  <c r="AG432" i="1"/>
  <c r="AG448" i="1"/>
  <c r="AG456" i="1"/>
  <c r="AG464" i="1"/>
  <c r="AG480" i="1"/>
  <c r="AB439" i="1"/>
  <c r="AG32" i="1"/>
  <c r="AG104" i="1"/>
  <c r="AG240" i="1"/>
  <c r="AG304" i="1"/>
  <c r="AG368" i="1"/>
  <c r="AG440" i="1"/>
  <c r="W432" i="1"/>
  <c r="W472" i="1"/>
  <c r="AB133" i="1"/>
  <c r="AB142" i="1"/>
  <c r="AB143" i="1"/>
  <c r="AB151" i="1"/>
  <c r="AB158" i="1"/>
  <c r="AB159" i="1"/>
  <c r="AB165" i="1"/>
  <c r="AB167" i="1"/>
  <c r="AB174" i="1"/>
  <c r="AB175" i="1"/>
  <c r="AB183" i="1"/>
  <c r="AB190" i="1"/>
  <c r="AB191" i="1"/>
  <c r="AB197" i="1"/>
  <c r="AB198" i="1"/>
  <c r="AB199" i="1"/>
  <c r="AB206" i="1"/>
  <c r="AB207" i="1"/>
  <c r="AB215" i="1"/>
  <c r="AB222" i="1"/>
  <c r="AB230" i="1"/>
  <c r="AB231" i="1"/>
  <c r="AB238" i="1"/>
  <c r="AB239" i="1"/>
  <c r="AB243" i="1"/>
  <c r="AB244" i="1"/>
  <c r="AB253" i="1"/>
  <c r="AB254" i="1"/>
  <c r="AB255" i="1"/>
  <c r="AB261" i="1"/>
  <c r="AB262" i="1"/>
  <c r="AB267" i="1"/>
  <c r="AB271" i="1"/>
  <c r="AB277" i="1"/>
  <c r="AB279" i="1"/>
  <c r="AB286" i="1"/>
  <c r="AB287" i="1"/>
  <c r="AB294" i="1"/>
  <c r="AB302" i="1"/>
  <c r="AB303" i="1"/>
  <c r="AB307" i="1"/>
  <c r="AB311" i="1"/>
  <c r="AB316" i="1"/>
  <c r="AB317" i="1"/>
  <c r="AB318" i="1"/>
  <c r="AB319" i="1"/>
  <c r="AB326" i="1"/>
  <c r="AB331" i="1"/>
  <c r="AB334" i="1"/>
  <c r="AB335" i="1"/>
  <c r="AB340" i="1"/>
  <c r="AB350" i="1"/>
  <c r="AB351" i="1"/>
  <c r="AB358" i="1"/>
  <c r="AB359" i="1"/>
  <c r="AB366" i="1"/>
  <c r="AB367" i="1"/>
  <c r="AB375" i="1"/>
  <c r="AB381" i="1"/>
  <c r="AB382" i="1"/>
  <c r="AB383" i="1"/>
  <c r="AB389" i="1"/>
  <c r="AB399" i="1"/>
  <c r="AB407" i="1"/>
  <c r="AB413" i="1"/>
  <c r="AB414" i="1"/>
  <c r="AB415" i="1"/>
  <c r="AB431" i="1"/>
  <c r="AB446" i="1"/>
  <c r="AB447" i="1"/>
  <c r="AB455" i="1"/>
  <c r="AB478" i="1"/>
  <c r="AG131" i="1"/>
  <c r="AG132" i="1"/>
  <c r="AG133" i="1"/>
  <c r="AG135" i="1"/>
  <c r="AG147" i="1"/>
  <c r="AG148" i="1"/>
  <c r="AG157" i="1"/>
  <c r="AG171" i="1"/>
  <c r="AG172" i="1"/>
  <c r="AG173" i="1"/>
  <c r="AG175" i="1"/>
  <c r="AG189" i="1"/>
  <c r="AG199" i="1"/>
  <c r="AG203" i="1"/>
  <c r="AG205" i="1"/>
  <c r="AG220" i="1"/>
  <c r="AG227" i="1"/>
  <c r="AG239" i="1"/>
  <c r="AG244" i="1"/>
  <c r="AG245" i="1"/>
  <c r="AG252" i="1"/>
  <c r="AG263" i="1"/>
  <c r="AG275" i="1"/>
  <c r="AG276" i="1"/>
  <c r="AG291" i="1"/>
  <c r="AG303" i="1"/>
  <c r="AG308" i="1"/>
  <c r="AG316" i="1"/>
  <c r="AG327" i="1"/>
  <c r="AG347" i="1"/>
  <c r="AG348" i="1"/>
  <c r="AG363" i="1"/>
  <c r="AG367" i="1"/>
  <c r="AG380" i="1"/>
  <c r="AG389" i="1"/>
  <c r="AG391" i="1"/>
  <c r="AG395" i="1"/>
  <c r="AG419" i="1"/>
  <c r="AG431" i="1"/>
  <c r="AG455" i="1"/>
  <c r="AG459" i="1"/>
  <c r="AG467" i="1"/>
  <c r="AB16" i="1"/>
  <c r="AB24" i="1"/>
  <c r="AB32" i="1"/>
  <c r="AB40" i="1"/>
  <c r="AB48" i="1"/>
  <c r="AB56" i="1"/>
  <c r="AB64" i="1"/>
  <c r="AB72" i="1"/>
  <c r="AB80" i="1"/>
  <c r="AB88" i="1"/>
  <c r="AB96" i="1"/>
  <c r="AB104" i="1"/>
  <c r="AB112" i="1"/>
  <c r="AB120" i="1"/>
  <c r="AB127" i="1"/>
  <c r="AB128" i="1"/>
  <c r="AB352" i="1"/>
  <c r="AL480" i="1"/>
  <c r="AL479" i="1"/>
  <c r="AL478" i="1"/>
  <c r="AL476" i="1"/>
  <c r="AL472" i="1"/>
  <c r="AL471" i="1"/>
  <c r="AL470" i="1"/>
  <c r="AL469" i="1"/>
  <c r="AL468" i="1"/>
  <c r="AL464" i="1"/>
  <c r="AL463" i="1"/>
  <c r="AL462" i="1"/>
  <c r="AL461" i="1"/>
  <c r="AL460" i="1"/>
  <c r="AL457" i="1"/>
  <c r="AL456" i="1"/>
  <c r="AL455" i="1"/>
  <c r="AL454" i="1"/>
  <c r="AL453" i="1"/>
  <c r="AL452" i="1"/>
  <c r="AL451" i="1"/>
  <c r="AL449" i="1"/>
  <c r="AL448" i="1"/>
  <c r="AL447" i="1"/>
  <c r="AL446" i="1"/>
  <c r="AL445" i="1"/>
  <c r="AL444" i="1"/>
  <c r="AL441" i="1"/>
  <c r="AL440" i="1"/>
  <c r="AL439" i="1"/>
  <c r="AL438" i="1"/>
  <c r="AL437" i="1"/>
  <c r="AL436" i="1"/>
  <c r="AL433" i="1"/>
  <c r="AL432" i="1"/>
  <c r="AL431" i="1"/>
  <c r="AL430" i="1"/>
  <c r="AL429" i="1"/>
  <c r="AL428" i="1"/>
  <c r="AL425" i="1"/>
  <c r="AL424" i="1"/>
  <c r="AL423" i="1"/>
  <c r="AL422" i="1"/>
  <c r="AL421" i="1"/>
  <c r="AL420" i="1"/>
  <c r="AL417" i="1"/>
  <c r="AL416" i="1"/>
  <c r="AL415" i="1"/>
  <c r="AL414" i="1"/>
  <c r="AL413" i="1"/>
  <c r="AL412" i="1"/>
  <c r="AL409" i="1"/>
  <c r="AL408" i="1"/>
  <c r="AL407" i="1"/>
  <c r="AL406" i="1"/>
  <c r="AL405" i="1"/>
  <c r="AL404" i="1"/>
  <c r="AL401" i="1"/>
  <c r="AL400" i="1"/>
  <c r="AL399" i="1"/>
  <c r="AL398" i="1"/>
  <c r="AL397" i="1"/>
  <c r="AL396" i="1"/>
  <c r="AL393" i="1"/>
  <c r="AL392" i="1"/>
  <c r="AL391" i="1"/>
  <c r="AL390" i="1"/>
  <c r="AL389" i="1"/>
  <c r="AL388" i="1"/>
  <c r="AL387" i="1"/>
  <c r="AL385" i="1"/>
  <c r="AL384" i="1"/>
  <c r="AL383" i="1"/>
  <c r="AL382" i="1"/>
  <c r="AL381" i="1"/>
  <c r="AL380" i="1"/>
  <c r="AL377" i="1"/>
  <c r="AL376" i="1"/>
  <c r="AL375" i="1"/>
  <c r="AL374" i="1"/>
  <c r="AL373" i="1"/>
  <c r="AL372" i="1"/>
  <c r="AL369" i="1"/>
  <c r="AL368" i="1"/>
  <c r="AL367" i="1"/>
  <c r="AL366" i="1"/>
  <c r="AL365" i="1"/>
  <c r="AL364" i="1"/>
  <c r="AL361" i="1"/>
  <c r="AL360" i="1"/>
  <c r="AL359" i="1"/>
  <c r="AL358" i="1"/>
  <c r="AL357" i="1"/>
  <c r="AL356" i="1"/>
  <c r="AL353" i="1"/>
  <c r="AL352" i="1"/>
  <c r="AL351" i="1"/>
  <c r="AL350" i="1"/>
  <c r="AL349" i="1"/>
  <c r="AL348" i="1"/>
  <c r="AL345" i="1"/>
  <c r="AL344" i="1"/>
  <c r="AL343" i="1"/>
  <c r="AL342" i="1"/>
  <c r="AL341" i="1"/>
  <c r="AL340" i="1"/>
  <c r="AL337" i="1"/>
  <c r="AL336" i="1"/>
  <c r="AL335" i="1"/>
  <c r="AL334" i="1"/>
  <c r="AL333" i="1"/>
  <c r="AL332" i="1"/>
  <c r="AL329" i="1"/>
  <c r="AL328" i="1"/>
  <c r="AL327" i="1"/>
  <c r="AL326" i="1"/>
  <c r="AL325" i="1"/>
  <c r="AL324" i="1"/>
  <c r="AL323" i="1"/>
  <c r="AL321" i="1"/>
  <c r="AL320" i="1"/>
  <c r="AL319" i="1"/>
  <c r="AL318" i="1"/>
  <c r="AL317" i="1"/>
  <c r="AL316" i="1"/>
  <c r="AL313" i="1"/>
  <c r="AL312" i="1"/>
  <c r="AL311" i="1"/>
  <c r="AL310" i="1"/>
  <c r="AL309" i="1"/>
  <c r="AL308" i="1"/>
  <c r="AL305" i="1"/>
  <c r="AL304" i="1"/>
  <c r="AL303" i="1"/>
  <c r="AL302" i="1"/>
  <c r="AL301" i="1"/>
  <c r="AL300" i="1"/>
  <c r="AL297" i="1"/>
  <c r="AL296" i="1"/>
  <c r="AL295" i="1"/>
  <c r="AL294" i="1"/>
  <c r="AL293" i="1"/>
  <c r="AL292" i="1"/>
  <c r="AL289" i="1"/>
  <c r="AL288" i="1"/>
  <c r="AL287" i="1"/>
  <c r="AL286" i="1"/>
  <c r="AL285" i="1"/>
  <c r="AL284" i="1"/>
  <c r="AL281" i="1"/>
  <c r="AL280" i="1"/>
  <c r="AL279" i="1"/>
  <c r="AL278" i="1"/>
  <c r="AL277" i="1"/>
  <c r="AL276" i="1"/>
  <c r="AL273" i="1"/>
  <c r="AL272" i="1"/>
  <c r="AL271" i="1"/>
  <c r="AL270" i="1"/>
  <c r="AL269" i="1"/>
  <c r="AL268" i="1"/>
  <c r="AL265" i="1"/>
  <c r="AL264" i="1"/>
  <c r="AL263" i="1"/>
  <c r="AL262" i="1"/>
  <c r="AL261" i="1"/>
  <c r="AL260" i="1"/>
  <c r="AL259" i="1"/>
  <c r="AL257" i="1"/>
  <c r="AL256" i="1"/>
  <c r="AL255" i="1"/>
  <c r="AL254" i="1"/>
  <c r="AL253" i="1"/>
  <c r="AL252" i="1"/>
  <c r="AL249" i="1"/>
  <c r="AL248" i="1"/>
  <c r="AL247" i="1"/>
  <c r="AL246" i="1"/>
  <c r="AL245" i="1"/>
  <c r="AL244" i="1"/>
  <c r="AL241" i="1"/>
  <c r="AL240" i="1"/>
  <c r="AL239" i="1"/>
  <c r="AL238" i="1"/>
  <c r="AL237" i="1"/>
  <c r="AL236" i="1"/>
  <c r="AL233" i="1"/>
  <c r="AL232" i="1"/>
  <c r="AL231" i="1"/>
  <c r="AL230" i="1"/>
  <c r="AL229" i="1"/>
  <c r="AL228" i="1"/>
  <c r="AL225" i="1"/>
  <c r="AL224" i="1"/>
  <c r="AL223" i="1"/>
  <c r="AL222" i="1"/>
  <c r="AL221" i="1"/>
  <c r="AL220" i="1"/>
  <c r="AL217" i="1"/>
  <c r="AL216" i="1"/>
  <c r="AL215" i="1"/>
  <c r="AL214" i="1"/>
  <c r="AL213" i="1"/>
  <c r="AL212" i="1"/>
  <c r="AL209" i="1"/>
  <c r="AL208" i="1"/>
  <c r="AL207" i="1"/>
  <c r="AL206" i="1"/>
  <c r="AL205" i="1"/>
  <c r="AL204" i="1"/>
  <c r="AL201" i="1"/>
  <c r="AL200" i="1"/>
  <c r="AL199" i="1"/>
  <c r="AL198" i="1"/>
  <c r="AL197" i="1"/>
  <c r="AL196" i="1"/>
  <c r="AL195" i="1"/>
  <c r="AL193" i="1"/>
  <c r="AL192" i="1"/>
  <c r="AL191" i="1"/>
  <c r="AL190" i="1"/>
  <c r="AL189" i="1"/>
  <c r="AL188" i="1"/>
  <c r="AL185" i="1"/>
  <c r="AL184" i="1"/>
  <c r="AL183" i="1"/>
  <c r="AL182" i="1"/>
  <c r="AL181" i="1"/>
  <c r="AL180" i="1"/>
  <c r="AL177" i="1"/>
  <c r="AL176" i="1"/>
  <c r="AL175" i="1"/>
  <c r="AL174" i="1"/>
  <c r="AL173" i="1"/>
  <c r="AL172" i="1"/>
  <c r="AL169" i="1"/>
  <c r="AL168" i="1"/>
  <c r="AL167" i="1"/>
  <c r="AL166" i="1"/>
  <c r="AL165" i="1"/>
  <c r="AL164" i="1"/>
  <c r="AL161" i="1"/>
  <c r="AL160" i="1"/>
  <c r="AL159" i="1"/>
  <c r="AL158" i="1"/>
  <c r="AL157" i="1"/>
  <c r="AL156" i="1"/>
  <c r="AL153" i="1"/>
  <c r="AL152" i="1"/>
  <c r="AL151" i="1"/>
  <c r="AL150" i="1"/>
  <c r="AL149" i="1"/>
  <c r="AL148" i="1"/>
  <c r="AL145" i="1"/>
  <c r="AL144" i="1"/>
  <c r="AL143" i="1"/>
  <c r="AL142" i="1"/>
  <c r="AL141" i="1"/>
  <c r="AL140" i="1"/>
  <c r="AL137" i="1"/>
  <c r="AL136" i="1"/>
  <c r="AL135" i="1"/>
  <c r="AL134" i="1"/>
  <c r="AL133" i="1"/>
  <c r="AL132" i="1"/>
  <c r="AL131" i="1"/>
  <c r="AL129" i="1"/>
  <c r="AL128" i="1"/>
  <c r="AL127" i="1"/>
  <c r="AL126" i="1"/>
  <c r="AL125" i="1"/>
  <c r="AL124" i="1"/>
  <c r="AL121" i="1"/>
  <c r="AL120" i="1"/>
  <c r="AL119" i="1"/>
  <c r="AL118" i="1"/>
  <c r="AL117" i="1"/>
  <c r="AL116" i="1"/>
  <c r="AL113" i="1"/>
  <c r="AL112" i="1"/>
  <c r="AL111" i="1"/>
  <c r="AL110" i="1"/>
  <c r="AL109" i="1"/>
  <c r="AL108" i="1"/>
  <c r="AL105" i="1"/>
  <c r="AL104" i="1"/>
  <c r="AL103" i="1"/>
  <c r="AL102" i="1"/>
  <c r="AL101" i="1"/>
  <c r="AL100" i="1"/>
  <c r="AL97" i="1"/>
  <c r="AL96" i="1"/>
  <c r="AL95" i="1"/>
  <c r="AL94" i="1"/>
  <c r="AL93" i="1"/>
  <c r="AL92" i="1"/>
  <c r="AL89" i="1"/>
  <c r="AL88" i="1"/>
  <c r="AL87" i="1"/>
  <c r="AL86" i="1"/>
  <c r="AL85" i="1"/>
  <c r="AL84" i="1"/>
  <c r="AL81" i="1"/>
  <c r="AL80" i="1"/>
  <c r="AL79" i="1"/>
  <c r="AL78" i="1"/>
  <c r="AL77" i="1"/>
  <c r="AL76" i="1"/>
  <c r="AL73" i="1"/>
  <c r="AL72" i="1"/>
  <c r="AL71" i="1"/>
  <c r="AL70" i="1"/>
  <c r="AL69" i="1"/>
  <c r="AL68" i="1"/>
  <c r="AL67" i="1"/>
  <c r="AL65" i="1"/>
  <c r="AL64" i="1"/>
  <c r="AL63" i="1"/>
  <c r="AL62" i="1"/>
  <c r="AL61" i="1"/>
  <c r="AL60" i="1"/>
  <c r="AL57" i="1"/>
  <c r="AL56" i="1"/>
  <c r="AL55" i="1"/>
  <c r="AL54" i="1"/>
  <c r="AL53" i="1"/>
  <c r="AL52" i="1"/>
  <c r="AL49" i="1"/>
  <c r="AL48" i="1"/>
  <c r="AL47" i="1"/>
  <c r="AL46" i="1"/>
  <c r="AL45" i="1"/>
  <c r="AL44" i="1"/>
  <c r="AL41" i="1"/>
  <c r="AL40" i="1"/>
  <c r="AL39" i="1"/>
  <c r="AL38" i="1"/>
  <c r="AL37" i="1"/>
  <c r="AL36" i="1"/>
  <c r="AL33" i="1"/>
  <c r="AL32" i="1"/>
  <c r="AL31" i="1"/>
  <c r="AL30" i="1"/>
  <c r="AL29" i="1"/>
  <c r="AL28" i="1"/>
  <c r="AL25" i="1"/>
  <c r="AL24" i="1"/>
  <c r="AL23" i="1"/>
  <c r="AL22" i="1"/>
  <c r="AL21" i="1"/>
  <c r="AL20" i="1"/>
  <c r="AL17" i="1"/>
  <c r="AL16" i="1"/>
  <c r="AL15" i="1"/>
  <c r="AL14" i="1"/>
  <c r="AL13" i="1"/>
  <c r="AL12" i="1"/>
  <c r="AL10" i="1"/>
  <c r="AG479" i="1"/>
  <c r="AG471" i="1"/>
  <c r="AG470" i="1"/>
  <c r="AG463" i="1"/>
  <c r="AG454" i="1"/>
  <c r="AG452" i="1"/>
  <c r="AG447" i="1"/>
  <c r="AG439" i="1"/>
  <c r="AG430" i="1"/>
  <c r="AG423" i="1"/>
  <c r="AG422" i="1"/>
  <c r="AG415" i="1"/>
  <c r="AG407" i="1"/>
  <c r="AG399" i="1"/>
  <c r="AG398" i="1"/>
  <c r="AG396" i="1"/>
  <c r="AG383" i="1"/>
  <c r="AG382" i="1"/>
  <c r="AG379" i="1"/>
  <c r="AG375" i="1"/>
  <c r="AG359" i="1"/>
  <c r="AG358" i="1"/>
  <c r="AG351" i="1"/>
  <c r="AG343" i="1"/>
  <c r="AG335" i="1"/>
  <c r="AG326" i="1"/>
  <c r="AG324" i="1"/>
  <c r="AG319" i="1"/>
  <c r="AG311" i="1"/>
  <c r="AG310" i="1"/>
  <c r="AG307" i="1"/>
  <c r="AG302" i="1"/>
  <c r="AG295" i="1"/>
  <c r="AG294" i="1"/>
  <c r="AG287" i="1"/>
  <c r="AG286" i="1"/>
  <c r="AG279" i="1"/>
  <c r="AG271" i="1"/>
  <c r="AG270" i="1"/>
  <c r="AG268" i="1"/>
  <c r="AG262" i="1"/>
  <c r="AG255" i="1"/>
  <c r="AG254" i="1"/>
  <c r="AG247" i="1"/>
  <c r="AG238" i="1"/>
  <c r="AG231" i="1"/>
  <c r="AG230" i="1"/>
  <c r="AG223" i="1"/>
  <c r="AG219" i="1"/>
  <c r="AG215" i="1"/>
  <c r="AG214" i="1"/>
  <c r="AG213" i="1"/>
  <c r="AG207" i="1"/>
  <c r="AG204" i="1"/>
  <c r="AG198" i="1"/>
  <c r="AG196" i="1"/>
  <c r="AG195" i="1"/>
  <c r="AG191" i="1"/>
  <c r="AG183" i="1"/>
  <c r="AG182" i="1"/>
  <c r="AG179" i="1"/>
  <c r="AG167" i="1"/>
  <c r="AG166" i="1"/>
  <c r="AG159" i="1"/>
  <c r="AG158" i="1"/>
  <c r="AG155" i="1"/>
  <c r="AG151" i="1"/>
  <c r="AG150" i="1"/>
  <c r="AG149" i="1"/>
  <c r="AG143" i="1"/>
  <c r="AG142" i="1"/>
  <c r="AG140" i="1"/>
  <c r="AG127" i="1"/>
  <c r="AG126" i="1"/>
  <c r="AG125" i="1"/>
  <c r="AG124" i="1"/>
  <c r="AG123" i="1"/>
  <c r="AG119" i="1"/>
  <c r="AG118" i="1"/>
  <c r="AG117" i="1"/>
  <c r="AG116" i="1"/>
  <c r="AG115" i="1"/>
  <c r="AG111" i="1"/>
  <c r="AG110" i="1"/>
  <c r="AG109" i="1"/>
  <c r="AG108" i="1"/>
  <c r="AG107" i="1"/>
  <c r="AG103" i="1"/>
  <c r="AG102" i="1"/>
  <c r="AG101" i="1"/>
  <c r="AG100" i="1"/>
  <c r="AG99" i="1"/>
  <c r="AG95" i="1"/>
  <c r="AG94" i="1"/>
  <c r="AG93" i="1"/>
  <c r="AG92" i="1"/>
  <c r="AG91" i="1"/>
  <c r="AG87" i="1"/>
  <c r="AG86" i="1"/>
  <c r="AG85" i="1"/>
  <c r="AG84" i="1"/>
  <c r="AG83" i="1"/>
  <c r="AG79" i="1"/>
  <c r="AG78" i="1"/>
  <c r="AG77" i="1"/>
  <c r="AG76" i="1"/>
  <c r="AG75" i="1"/>
  <c r="AG71" i="1"/>
  <c r="AG70" i="1"/>
  <c r="AG69" i="1"/>
  <c r="AG68" i="1"/>
  <c r="AG67" i="1"/>
  <c r="AG63" i="1"/>
  <c r="AG62" i="1"/>
  <c r="AG61" i="1"/>
  <c r="AG60" i="1"/>
  <c r="AG59" i="1"/>
  <c r="AG55" i="1"/>
  <c r="AG54" i="1"/>
  <c r="AG53" i="1"/>
  <c r="AG52" i="1"/>
  <c r="AG51" i="1"/>
  <c r="AG47" i="1"/>
  <c r="AG46" i="1"/>
  <c r="AG45" i="1"/>
  <c r="AG44" i="1"/>
  <c r="AG43" i="1"/>
  <c r="AG39" i="1"/>
  <c r="AG38" i="1"/>
  <c r="AG37" i="1"/>
  <c r="AG36" i="1"/>
  <c r="AG35" i="1"/>
  <c r="AG31" i="1"/>
  <c r="AG30" i="1"/>
  <c r="AG29" i="1"/>
  <c r="AG28" i="1"/>
  <c r="AG27" i="1"/>
  <c r="AG23" i="1"/>
  <c r="AG22" i="1"/>
  <c r="AG21" i="1"/>
  <c r="AG20" i="1"/>
  <c r="AG19" i="1"/>
  <c r="AG15" i="1"/>
  <c r="AG14" i="1"/>
  <c r="AG13" i="1"/>
  <c r="AG12" i="1"/>
  <c r="AG11" i="1"/>
  <c r="AB470" i="1"/>
  <c r="AB443" i="1"/>
  <c r="AB438" i="1"/>
  <c r="AB429" i="1"/>
  <c r="AB406" i="1"/>
  <c r="AB388" i="1"/>
  <c r="AB374" i="1"/>
  <c r="AB355" i="1"/>
  <c r="AB347" i="1"/>
  <c r="AB333" i="1"/>
  <c r="AB315" i="1"/>
  <c r="AB310" i="1"/>
  <c r="AB300" i="1"/>
  <c r="AB278" i="1"/>
  <c r="AB259" i="1"/>
  <c r="AB246" i="1"/>
  <c r="AB237" i="1"/>
  <c r="AB214" i="1"/>
  <c r="AB205" i="1"/>
  <c r="AB195" i="1"/>
  <c r="AB187" i="1"/>
  <c r="AB182" i="1"/>
  <c r="AB173" i="1"/>
  <c r="AB172" i="1"/>
  <c r="AB150" i="1"/>
  <c r="AB141" i="1"/>
  <c r="AB126" i="1"/>
  <c r="AB125" i="1"/>
  <c r="AB124" i="1"/>
  <c r="AB123" i="1"/>
  <c r="AB119" i="1"/>
  <c r="AB118" i="1"/>
  <c r="AB117" i="1"/>
  <c r="AB116" i="1"/>
  <c r="AB115" i="1"/>
  <c r="AB111" i="1"/>
  <c r="AB110" i="1"/>
  <c r="AB109" i="1"/>
  <c r="AB108" i="1"/>
  <c r="AB107" i="1"/>
  <c r="AB103" i="1"/>
  <c r="AB102" i="1"/>
  <c r="AB101" i="1"/>
  <c r="AB100" i="1"/>
  <c r="AB99" i="1"/>
  <c r="AB95" i="1"/>
  <c r="AB94" i="1"/>
  <c r="AB93" i="1"/>
  <c r="AB92" i="1"/>
  <c r="AB91" i="1"/>
  <c r="AB87" i="1"/>
  <c r="AB86" i="1"/>
  <c r="AB85" i="1"/>
  <c r="AB84" i="1"/>
  <c r="AB83" i="1"/>
  <c r="AB79" i="1"/>
  <c r="AB78" i="1"/>
  <c r="AB77" i="1"/>
  <c r="AB76" i="1"/>
  <c r="AB75" i="1"/>
  <c r="AB71" i="1"/>
  <c r="AB70" i="1"/>
  <c r="AB69" i="1"/>
  <c r="AB68" i="1"/>
  <c r="AB67" i="1"/>
  <c r="AB63" i="1"/>
  <c r="AB62" i="1"/>
  <c r="AB61" i="1"/>
  <c r="AB60" i="1"/>
  <c r="AB59" i="1"/>
  <c r="AB55" i="1"/>
  <c r="AB54" i="1"/>
  <c r="AB53" i="1"/>
  <c r="AB52" i="1"/>
  <c r="AB51" i="1"/>
  <c r="AB47" i="1"/>
  <c r="AB46" i="1"/>
  <c r="AB45" i="1"/>
  <c r="AB44" i="1"/>
  <c r="AB43" i="1"/>
  <c r="AB39" i="1"/>
  <c r="AB38" i="1"/>
  <c r="AB37" i="1"/>
  <c r="AB36" i="1"/>
  <c r="AB35" i="1"/>
  <c r="AB31" i="1"/>
  <c r="AB30" i="1"/>
  <c r="AB29" i="1"/>
  <c r="AB28" i="1"/>
  <c r="AB27" i="1"/>
  <c r="AB23" i="1"/>
  <c r="AB22" i="1"/>
  <c r="AB21" i="1"/>
  <c r="AB20" i="1"/>
  <c r="AB19" i="1"/>
  <c r="AB15" i="1"/>
  <c r="AB14" i="1"/>
  <c r="AB13" i="1"/>
  <c r="AB12" i="1"/>
  <c r="AB11" i="1"/>
  <c r="W478" i="1"/>
  <c r="W476" i="1"/>
  <c r="W471" i="1"/>
  <c r="W470" i="1"/>
  <c r="W467" i="1"/>
  <c r="W463" i="1"/>
  <c r="W462" i="1"/>
  <c r="W454" i="1"/>
  <c r="W452" i="1"/>
  <c r="W447" i="1"/>
  <c r="W446" i="1"/>
  <c r="W443" i="1"/>
  <c r="W439" i="1"/>
  <c r="W438" i="1"/>
  <c r="W436" i="1"/>
  <c r="W430" i="1"/>
  <c r="W428" i="1"/>
  <c r="W423" i="1"/>
  <c r="W422" i="1"/>
  <c r="W419" i="1"/>
  <c r="W416" i="1"/>
  <c r="W415" i="1"/>
  <c r="W414" i="1"/>
  <c r="W412" i="1"/>
  <c r="W407" i="1"/>
  <c r="W406" i="1"/>
  <c r="W403" i="1"/>
  <c r="W400" i="1"/>
  <c r="W398" i="1"/>
  <c r="W396" i="1"/>
  <c r="W395" i="1"/>
  <c r="W391" i="1"/>
  <c r="W390" i="1"/>
  <c r="W389" i="1"/>
  <c r="W387" i="1"/>
  <c r="W384" i="1"/>
  <c r="W383" i="1"/>
  <c r="W382" i="1"/>
  <c r="W381" i="1"/>
  <c r="W380" i="1"/>
  <c r="W375" i="1"/>
  <c r="W374" i="1"/>
  <c r="W373" i="1"/>
  <c r="W371" i="1"/>
  <c r="W366" i="1"/>
  <c r="W365" i="1"/>
  <c r="W364" i="1"/>
  <c r="W360" i="1"/>
  <c r="W358" i="1"/>
  <c r="W357" i="1"/>
  <c r="W356" i="1"/>
  <c r="W355" i="1"/>
  <c r="W351" i="1"/>
  <c r="W350" i="1"/>
  <c r="W349" i="1"/>
  <c r="W347" i="1"/>
  <c r="W343" i="1"/>
  <c r="W342" i="1"/>
  <c r="W341" i="1"/>
  <c r="W339" i="1"/>
  <c r="W336" i="1"/>
  <c r="W334" i="1"/>
  <c r="W333" i="1"/>
  <c r="W328" i="1"/>
  <c r="W327" i="1"/>
  <c r="W326" i="1"/>
  <c r="W325" i="1"/>
  <c r="W324" i="1"/>
  <c r="W319" i="1"/>
  <c r="W318" i="1"/>
  <c r="W317" i="1"/>
  <c r="W315" i="1"/>
  <c r="W311" i="1"/>
  <c r="W310" i="1"/>
  <c r="W309" i="1"/>
  <c r="W307" i="1"/>
  <c r="W302" i="1"/>
  <c r="W301" i="1"/>
  <c r="W300" i="1"/>
  <c r="W296" i="1"/>
  <c r="W294" i="1"/>
  <c r="W293" i="1"/>
  <c r="W292" i="1"/>
  <c r="W291" i="1"/>
  <c r="W287" i="1"/>
  <c r="W286" i="1"/>
  <c r="W285" i="1"/>
  <c r="W283" i="1"/>
  <c r="W281" i="1"/>
  <c r="W279" i="1"/>
  <c r="W278" i="1"/>
  <c r="W277" i="1"/>
  <c r="W275" i="1"/>
  <c r="W272" i="1"/>
  <c r="W270" i="1"/>
  <c r="W269" i="1"/>
  <c r="W264" i="1"/>
  <c r="W263" i="1"/>
  <c r="W262" i="1"/>
  <c r="W261" i="1"/>
  <c r="W260" i="1"/>
  <c r="W255" i="1"/>
  <c r="W254" i="1"/>
  <c r="W253" i="1"/>
  <c r="W251" i="1"/>
  <c r="W247" i="1"/>
  <c r="W246" i="1"/>
  <c r="W245" i="1"/>
  <c r="W243" i="1"/>
  <c r="W238" i="1"/>
  <c r="W237" i="1"/>
  <c r="W236" i="1"/>
  <c r="W232" i="1"/>
  <c r="W230" i="1"/>
  <c r="W229" i="1"/>
  <c r="W228" i="1"/>
  <c r="W227" i="1"/>
  <c r="W223" i="1"/>
  <c r="W222" i="1"/>
  <c r="W221" i="1"/>
  <c r="W219" i="1"/>
  <c r="W217" i="1"/>
  <c r="W215" i="1"/>
  <c r="W214" i="1"/>
  <c r="W213" i="1"/>
  <c r="W211" i="1"/>
  <c r="W208" i="1"/>
  <c r="W206" i="1"/>
  <c r="W205" i="1"/>
  <c r="W200" i="1"/>
  <c r="W199" i="1"/>
  <c r="W198" i="1"/>
  <c r="W197" i="1"/>
  <c r="W196" i="1"/>
  <c r="W195" i="1"/>
  <c r="W191" i="1"/>
  <c r="W190" i="1"/>
  <c r="W189" i="1"/>
  <c r="W187" i="1"/>
  <c r="W183" i="1"/>
  <c r="W182" i="1"/>
  <c r="W181" i="1"/>
  <c r="W179" i="1"/>
  <c r="W174" i="1"/>
  <c r="W173" i="1"/>
  <c r="W172" i="1"/>
  <c r="W168" i="1"/>
  <c r="W167" i="1"/>
  <c r="W166" i="1"/>
  <c r="W165" i="1"/>
  <c r="W164" i="1"/>
  <c r="W163" i="1"/>
  <c r="W159" i="1"/>
  <c r="W158" i="1"/>
  <c r="W157" i="1"/>
  <c r="W155" i="1"/>
  <c r="W151" i="1"/>
  <c r="W150" i="1"/>
  <c r="W149" i="1"/>
  <c r="W147" i="1"/>
  <c r="W144" i="1"/>
  <c r="W142" i="1"/>
  <c r="W141" i="1"/>
  <c r="W134" i="1"/>
  <c r="W133" i="1"/>
  <c r="W128" i="1"/>
  <c r="W127" i="1"/>
  <c r="W126" i="1"/>
  <c r="W125" i="1"/>
  <c r="W124" i="1"/>
  <c r="W123" i="1"/>
  <c r="W121" i="1"/>
  <c r="W120" i="1"/>
  <c r="W119" i="1"/>
  <c r="W118" i="1"/>
  <c r="W117" i="1"/>
  <c r="W116" i="1"/>
  <c r="W115" i="1"/>
  <c r="W112" i="1"/>
  <c r="W111" i="1"/>
  <c r="W110" i="1"/>
  <c r="W109" i="1"/>
  <c r="W108" i="1"/>
  <c r="W107" i="1"/>
  <c r="W105" i="1"/>
  <c r="W104" i="1"/>
  <c r="W103" i="1"/>
  <c r="W102" i="1"/>
  <c r="W101" i="1"/>
  <c r="W100" i="1"/>
  <c r="W99" i="1"/>
  <c r="W97" i="1"/>
  <c r="W96" i="1"/>
  <c r="W95" i="1"/>
  <c r="W94" i="1"/>
  <c r="W93" i="1"/>
  <c r="W92" i="1"/>
  <c r="W91" i="1"/>
  <c r="W88" i="1"/>
  <c r="W87" i="1"/>
  <c r="W86" i="1"/>
  <c r="W85" i="1"/>
  <c r="W84" i="1"/>
  <c r="W83" i="1"/>
  <c r="W81" i="1"/>
  <c r="W80" i="1"/>
  <c r="W79" i="1"/>
  <c r="W78" i="1"/>
  <c r="W77" i="1"/>
  <c r="W76" i="1"/>
  <c r="W75" i="1"/>
  <c r="W73" i="1"/>
  <c r="W72" i="1"/>
  <c r="W71" i="1"/>
  <c r="W70" i="1"/>
  <c r="W69" i="1"/>
  <c r="W68" i="1"/>
  <c r="W67" i="1"/>
  <c r="W64" i="1"/>
  <c r="W63" i="1"/>
  <c r="W62" i="1"/>
  <c r="W61" i="1"/>
  <c r="W60" i="1"/>
  <c r="W59" i="1"/>
  <c r="W57" i="1"/>
  <c r="W56" i="1"/>
  <c r="W55" i="1"/>
  <c r="W54" i="1"/>
  <c r="W53" i="1"/>
  <c r="W52" i="1"/>
  <c r="W51" i="1"/>
  <c r="W48" i="1"/>
  <c r="W47" i="1"/>
  <c r="W46" i="1"/>
  <c r="W45" i="1"/>
  <c r="W44" i="1"/>
  <c r="W43" i="1"/>
  <c r="W41" i="1"/>
  <c r="W40" i="1"/>
  <c r="W39" i="1"/>
  <c r="W38" i="1"/>
  <c r="W37" i="1"/>
  <c r="W36" i="1"/>
  <c r="W35" i="1"/>
  <c r="W33" i="1"/>
  <c r="W32" i="1"/>
  <c r="W31" i="1"/>
  <c r="W30" i="1"/>
  <c r="W29" i="1"/>
  <c r="W28" i="1"/>
  <c r="W27" i="1"/>
  <c r="W24" i="1"/>
  <c r="W23" i="1"/>
  <c r="W22" i="1"/>
  <c r="W21" i="1"/>
  <c r="W20" i="1"/>
  <c r="W19" i="1"/>
  <c r="W17" i="1"/>
  <c r="W16" i="1"/>
  <c r="W15" i="1"/>
  <c r="W14" i="1"/>
  <c r="W13" i="1"/>
  <c r="W12" i="1"/>
  <c r="W11" i="1"/>
  <c r="R477" i="1"/>
  <c r="R472" i="1"/>
  <c r="R470" i="1"/>
  <c r="R462" i="1"/>
  <c r="R461" i="1"/>
  <c r="R460" i="1"/>
  <c r="R456" i="1"/>
  <c r="R454" i="1"/>
  <c r="R453" i="1"/>
  <c r="R438" i="1"/>
  <c r="R437" i="1"/>
  <c r="R430" i="1"/>
  <c r="R429" i="1"/>
  <c r="R424" i="1"/>
  <c r="R423" i="1"/>
  <c r="R415" i="1"/>
  <c r="R413" i="1"/>
  <c r="R408" i="1"/>
  <c r="R406" i="1"/>
  <c r="R399" i="1"/>
  <c r="R398" i="1"/>
  <c r="R396" i="1"/>
  <c r="R392" i="1"/>
  <c r="R390" i="1"/>
  <c r="R383" i="1"/>
  <c r="R382" i="1"/>
  <c r="R381" i="1"/>
  <c r="R373" i="1"/>
  <c r="R372" i="1"/>
  <c r="R368" i="1"/>
  <c r="R366" i="1"/>
  <c r="R357" i="1"/>
  <c r="R350" i="1"/>
  <c r="R349" i="1"/>
  <c r="R344" i="1"/>
  <c r="R342" i="1"/>
  <c r="R334" i="1"/>
  <c r="R328" i="1"/>
  <c r="R326" i="1"/>
  <c r="R325" i="1"/>
  <c r="R324" i="1"/>
  <c r="R323" i="1"/>
  <c r="R318" i="1"/>
  <c r="R317" i="1"/>
  <c r="R315" i="1"/>
  <c r="R310" i="1"/>
  <c r="R309" i="1"/>
  <c r="R308" i="1"/>
  <c r="R302" i="1"/>
  <c r="R301" i="1"/>
  <c r="R295" i="1"/>
  <c r="R293" i="1"/>
  <c r="R288" i="1"/>
  <c r="R287" i="1"/>
  <c r="R286" i="1"/>
  <c r="R279" i="1"/>
  <c r="R278" i="1"/>
  <c r="R277" i="1"/>
  <c r="R271" i="1"/>
  <c r="R270" i="1"/>
  <c r="R269" i="1"/>
  <c r="R268" i="1"/>
  <c r="R263" i="1"/>
  <c r="R262" i="1"/>
  <c r="R261" i="1"/>
  <c r="R259" i="1"/>
  <c r="R255" i="1"/>
  <c r="R254" i="1"/>
  <c r="R253" i="1"/>
  <c r="R246" i="1"/>
  <c r="R245" i="1"/>
  <c r="R240" i="1"/>
  <c r="R238" i="1"/>
  <c r="R237" i="1"/>
  <c r="R235" i="1"/>
  <c r="R231" i="1"/>
  <c r="R229" i="1"/>
  <c r="R224" i="1"/>
  <c r="R223" i="1"/>
  <c r="R222" i="1"/>
  <c r="R221" i="1"/>
  <c r="R215" i="1"/>
  <c r="R214" i="1"/>
  <c r="R213" i="1"/>
  <c r="R208" i="1"/>
  <c r="R207" i="1"/>
  <c r="R206" i="1"/>
  <c r="R205" i="1"/>
  <c r="R204" i="1"/>
  <c r="R199" i="1"/>
  <c r="R198" i="1"/>
  <c r="R197" i="1"/>
  <c r="R196" i="1"/>
  <c r="R192" i="1"/>
  <c r="R191" i="1"/>
  <c r="R190" i="1"/>
  <c r="R189" i="1"/>
  <c r="R187" i="1"/>
  <c r="R182" i="1"/>
  <c r="R181" i="1"/>
  <c r="R177" i="1"/>
  <c r="R176" i="1"/>
  <c r="R174" i="1"/>
  <c r="R173" i="1"/>
  <c r="R171" i="1"/>
  <c r="R167" i="1"/>
  <c r="R165" i="1"/>
  <c r="R161" i="1"/>
  <c r="R160" i="1"/>
  <c r="R159" i="1"/>
  <c r="R158" i="1"/>
  <c r="R157" i="1"/>
  <c r="R151" i="1"/>
  <c r="R150" i="1"/>
  <c r="R149" i="1"/>
  <c r="R144" i="1"/>
  <c r="R143" i="1"/>
  <c r="R142" i="1"/>
  <c r="R141" i="1"/>
  <c r="R134" i="1"/>
  <c r="R133" i="1"/>
  <c r="R132" i="1"/>
  <c r="R131" i="1"/>
  <c r="R127" i="1"/>
  <c r="R126" i="1"/>
  <c r="R125" i="1"/>
  <c r="R124" i="1"/>
  <c r="R123" i="1"/>
  <c r="R120" i="1"/>
  <c r="R119" i="1"/>
  <c r="R118" i="1"/>
  <c r="R117" i="1"/>
  <c r="R116" i="1"/>
  <c r="R115" i="1"/>
  <c r="R111" i="1"/>
  <c r="R110" i="1"/>
  <c r="R109" i="1"/>
  <c r="R108" i="1"/>
  <c r="R107" i="1"/>
  <c r="R104" i="1"/>
  <c r="R103" i="1"/>
  <c r="R102" i="1"/>
  <c r="R101" i="1"/>
  <c r="R100" i="1"/>
  <c r="R99" i="1"/>
  <c r="R95" i="1"/>
  <c r="R94" i="1"/>
  <c r="R93" i="1"/>
  <c r="R92" i="1"/>
  <c r="R91" i="1"/>
  <c r="R88" i="1"/>
  <c r="R87" i="1"/>
  <c r="R86" i="1"/>
  <c r="R85" i="1"/>
  <c r="R84" i="1"/>
  <c r="R83" i="1"/>
  <c r="R80" i="1"/>
  <c r="R79" i="1"/>
  <c r="R78" i="1"/>
  <c r="R77" i="1"/>
  <c r="R76" i="1"/>
  <c r="R75" i="1"/>
  <c r="R72" i="1"/>
  <c r="R71" i="1"/>
  <c r="R70" i="1"/>
  <c r="R69" i="1"/>
  <c r="R68" i="1"/>
  <c r="R67" i="1"/>
  <c r="R63" i="1"/>
  <c r="R62" i="1"/>
  <c r="R61" i="1"/>
  <c r="R60" i="1"/>
  <c r="R59" i="1"/>
  <c r="R56" i="1"/>
  <c r="R55" i="1"/>
  <c r="R54" i="1"/>
  <c r="R53" i="1"/>
  <c r="R52" i="1"/>
  <c r="R51" i="1"/>
  <c r="R48" i="1"/>
  <c r="R47" i="1"/>
  <c r="R46" i="1"/>
  <c r="R45" i="1"/>
  <c r="R44" i="1"/>
  <c r="R43" i="1"/>
  <c r="R39" i="1"/>
  <c r="R38" i="1"/>
  <c r="R37" i="1"/>
  <c r="R36" i="1"/>
  <c r="R35" i="1"/>
  <c r="R32" i="1"/>
  <c r="R31" i="1"/>
  <c r="R30" i="1"/>
  <c r="R29" i="1"/>
  <c r="R28" i="1"/>
  <c r="R27" i="1"/>
  <c r="R23" i="1"/>
  <c r="R22" i="1"/>
  <c r="R21" i="1"/>
  <c r="R20" i="1"/>
  <c r="R19" i="1"/>
  <c r="R16" i="1"/>
  <c r="R15" i="1"/>
  <c r="R14" i="1"/>
  <c r="R13" i="1"/>
  <c r="R12" i="1"/>
  <c r="R11" i="1"/>
  <c r="M475" i="1"/>
  <c r="M470" i="1"/>
  <c r="M469" i="1"/>
  <c r="M462" i="1"/>
  <c r="M453" i="1"/>
  <c r="M449" i="1"/>
  <c r="M447" i="1"/>
  <c r="M446" i="1"/>
  <c r="M443" i="1"/>
  <c r="M438" i="1"/>
  <c r="M428" i="1"/>
  <c r="M422" i="1"/>
  <c r="M419" i="1"/>
  <c r="M411" i="1"/>
  <c r="M406" i="1"/>
  <c r="M401" i="1"/>
  <c r="M398" i="1"/>
  <c r="M397" i="1"/>
  <c r="M391" i="1"/>
  <c r="M389" i="1"/>
  <c r="M383" i="1"/>
  <c r="M382" i="1"/>
  <c r="M381" i="1"/>
  <c r="M379" i="1"/>
  <c r="M374" i="1"/>
  <c r="M373" i="1"/>
  <c r="M371" i="1"/>
  <c r="M365" i="1"/>
  <c r="M364" i="1"/>
  <c r="M361" i="1"/>
  <c r="M358" i="1"/>
  <c r="M357" i="1"/>
  <c r="M355" i="1"/>
  <c r="M352" i="1"/>
  <c r="M351" i="1"/>
  <c r="M349" i="1"/>
  <c r="M347" i="1"/>
  <c r="M342" i="1"/>
  <c r="M341" i="1"/>
  <c r="M334" i="1"/>
  <c r="M333" i="1"/>
  <c r="M325" i="1"/>
  <c r="M318" i="1"/>
  <c r="M317" i="1"/>
  <c r="M315" i="1"/>
  <c r="M310" i="1"/>
  <c r="M309" i="1"/>
  <c r="M307" i="1"/>
  <c r="M305" i="1"/>
  <c r="M303" i="1"/>
  <c r="M302" i="1"/>
  <c r="M301" i="1"/>
  <c r="M300" i="1"/>
  <c r="M294" i="1"/>
  <c r="M293" i="1"/>
  <c r="M291" i="1"/>
  <c r="M288" i="1"/>
  <c r="M285" i="1"/>
  <c r="M283" i="1"/>
  <c r="M279" i="1"/>
  <c r="M278" i="1"/>
  <c r="M277" i="1"/>
  <c r="M270" i="1"/>
  <c r="M269" i="1"/>
  <c r="M267" i="1"/>
  <c r="M263" i="1"/>
  <c r="M261" i="1"/>
  <c r="M255" i="1"/>
  <c r="M254" i="1"/>
  <c r="M253" i="1"/>
  <c r="M251" i="1"/>
  <c r="M246" i="1"/>
  <c r="M245" i="1"/>
  <c r="M243" i="1"/>
  <c r="M241" i="1"/>
  <c r="M238" i="1"/>
  <c r="M237" i="1"/>
  <c r="M236" i="1"/>
  <c r="M230" i="1"/>
  <c r="M229" i="1"/>
  <c r="M227" i="1"/>
  <c r="M221" i="1"/>
  <c r="M219" i="1"/>
  <c r="M215" i="1"/>
  <c r="M214" i="1"/>
  <c r="M213" i="1"/>
  <c r="M209" i="1"/>
  <c r="M206" i="1"/>
  <c r="M205" i="1"/>
  <c r="M203" i="1"/>
  <c r="M201" i="1"/>
  <c r="M197" i="1"/>
  <c r="M190" i="1"/>
  <c r="M189" i="1"/>
  <c r="M187" i="1"/>
  <c r="M182" i="1"/>
  <c r="M181" i="1"/>
  <c r="M179" i="1"/>
  <c r="M175" i="1"/>
  <c r="M174" i="1"/>
  <c r="M173" i="1"/>
  <c r="M172" i="1"/>
  <c r="M166" i="1"/>
  <c r="M165" i="1"/>
  <c r="M163" i="1"/>
  <c r="M157" i="1"/>
  <c r="M155" i="1"/>
  <c r="M150" i="1"/>
  <c r="M149" i="1"/>
  <c r="M145" i="1"/>
  <c r="M142" i="1"/>
  <c r="M141" i="1"/>
  <c r="M139" i="1"/>
  <c r="M133" i="1"/>
  <c r="M129" i="1"/>
  <c r="M127" i="1"/>
  <c r="M126" i="1"/>
  <c r="M125" i="1"/>
  <c r="M124" i="1"/>
  <c r="M123" i="1"/>
  <c r="M119" i="1"/>
  <c r="M118" i="1"/>
  <c r="M117" i="1"/>
  <c r="M116" i="1"/>
  <c r="M115" i="1"/>
  <c r="M113" i="1"/>
  <c r="M110" i="1"/>
  <c r="M109" i="1"/>
  <c r="M108" i="1"/>
  <c r="M107" i="1"/>
  <c r="M105" i="1"/>
  <c r="M102" i="1"/>
  <c r="M101" i="1"/>
  <c r="M100" i="1"/>
  <c r="M99" i="1"/>
  <c r="M94" i="1"/>
  <c r="M93" i="1"/>
  <c r="M92" i="1"/>
  <c r="M91" i="1"/>
  <c r="M89" i="1"/>
  <c r="M87" i="1"/>
  <c r="M86" i="1"/>
  <c r="M85" i="1"/>
  <c r="M84" i="1"/>
  <c r="M83" i="1"/>
  <c r="M78" i="1"/>
  <c r="M77" i="1"/>
  <c r="M76" i="1"/>
  <c r="M75" i="1"/>
  <c r="M73" i="1"/>
  <c r="M72" i="1"/>
  <c r="M71" i="1"/>
  <c r="M70" i="1"/>
  <c r="M69" i="1"/>
  <c r="M68" i="1"/>
  <c r="M67" i="1"/>
  <c r="M65" i="1"/>
  <c r="M62" i="1"/>
  <c r="M61" i="1"/>
  <c r="M60" i="1"/>
  <c r="M59" i="1"/>
  <c r="M57" i="1"/>
  <c r="M54" i="1"/>
  <c r="M53" i="1"/>
  <c r="M52" i="1"/>
  <c r="M51" i="1"/>
  <c r="M49" i="1"/>
  <c r="M46" i="1"/>
  <c r="M45" i="1"/>
  <c r="M44" i="1"/>
  <c r="M43" i="1"/>
  <c r="M41" i="1"/>
  <c r="M39" i="1"/>
  <c r="M38" i="1"/>
  <c r="M37" i="1"/>
  <c r="M36" i="1"/>
  <c r="M35" i="1"/>
  <c r="M33" i="1"/>
  <c r="M31" i="1"/>
  <c r="M30" i="1"/>
  <c r="M29" i="1"/>
  <c r="M28" i="1"/>
  <c r="M27" i="1"/>
  <c r="M25" i="1"/>
  <c r="M23" i="1"/>
  <c r="M22" i="1"/>
  <c r="M21" i="1"/>
  <c r="M20" i="1"/>
  <c r="M19" i="1"/>
  <c r="M17" i="1"/>
  <c r="M15" i="1"/>
  <c r="M14" i="1"/>
  <c r="M13" i="1"/>
  <c r="M12" i="1"/>
  <c r="M11" i="1"/>
  <c r="M10" i="1"/>
  <c r="AT472" i="1" l="1"/>
  <c r="AO476" i="1"/>
  <c r="AP476" i="1" s="1"/>
  <c r="AT478" i="1"/>
  <c r="H18" i="1"/>
  <c r="H26" i="1"/>
  <c r="H34" i="1"/>
  <c r="H42" i="1"/>
  <c r="H50" i="1"/>
  <c r="H58" i="1"/>
  <c r="H66" i="1"/>
  <c r="H74" i="1"/>
  <c r="H82" i="1"/>
  <c r="H90" i="1"/>
  <c r="H98" i="1"/>
  <c r="H106" i="1"/>
  <c r="H114" i="1"/>
  <c r="H122" i="1"/>
  <c r="H130" i="1"/>
  <c r="H138" i="1"/>
  <c r="H146" i="1"/>
  <c r="H154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306" i="1"/>
  <c r="H314" i="1"/>
  <c r="H322" i="1"/>
  <c r="H330" i="1"/>
  <c r="H338" i="1"/>
  <c r="H346" i="1"/>
  <c r="H354" i="1"/>
  <c r="H362" i="1"/>
  <c r="H370" i="1"/>
  <c r="H378" i="1"/>
  <c r="H386" i="1"/>
  <c r="H394" i="1"/>
  <c r="H402" i="1"/>
  <c r="H410" i="1"/>
  <c r="H418" i="1"/>
  <c r="H426" i="1"/>
  <c r="H434" i="1"/>
  <c r="H442" i="1"/>
  <c r="H450" i="1"/>
  <c r="H458" i="1"/>
  <c r="H466" i="1"/>
  <c r="H474" i="1"/>
  <c r="H482" i="1"/>
  <c r="H11" i="1"/>
  <c r="H12" i="1"/>
  <c r="H13" i="1"/>
  <c r="H14" i="1"/>
  <c r="H15" i="1"/>
  <c r="H16" i="1"/>
  <c r="H17" i="1"/>
  <c r="H19" i="1"/>
  <c r="H20" i="1"/>
  <c r="H21" i="1"/>
  <c r="H22" i="1"/>
  <c r="H23" i="1"/>
  <c r="H24" i="1"/>
  <c r="H25" i="1"/>
  <c r="H27" i="1"/>
  <c r="H28" i="1"/>
  <c r="H29" i="1"/>
  <c r="H30" i="1"/>
  <c r="H31" i="1"/>
  <c r="H32" i="1"/>
  <c r="H33" i="1"/>
  <c r="H35" i="1"/>
  <c r="H36" i="1"/>
  <c r="H37" i="1"/>
  <c r="H38" i="1"/>
  <c r="H39" i="1"/>
  <c r="H40" i="1"/>
  <c r="H41" i="1"/>
  <c r="H43" i="1"/>
  <c r="H44" i="1"/>
  <c r="H45" i="1"/>
  <c r="H46" i="1"/>
  <c r="H47" i="1"/>
  <c r="H48" i="1"/>
  <c r="H49" i="1"/>
  <c r="H51" i="1"/>
  <c r="H52" i="1"/>
  <c r="H53" i="1"/>
  <c r="H54" i="1"/>
  <c r="H55" i="1"/>
  <c r="H56" i="1"/>
  <c r="H57" i="1"/>
  <c r="H59" i="1"/>
  <c r="H60" i="1"/>
  <c r="H61" i="1"/>
  <c r="H62" i="1"/>
  <c r="H63" i="1"/>
  <c r="H64" i="1"/>
  <c r="H65" i="1"/>
  <c r="H67" i="1"/>
  <c r="H68" i="1"/>
  <c r="H69" i="1"/>
  <c r="H70" i="1"/>
  <c r="H71" i="1"/>
  <c r="H72" i="1"/>
  <c r="H73" i="1"/>
  <c r="H75" i="1"/>
  <c r="H76" i="1"/>
  <c r="H77" i="1"/>
  <c r="H78" i="1"/>
  <c r="H79" i="1"/>
  <c r="H80" i="1"/>
  <c r="H81" i="1"/>
  <c r="H83" i="1"/>
  <c r="H84" i="1"/>
  <c r="H85" i="1"/>
  <c r="H86" i="1"/>
  <c r="H87" i="1"/>
  <c r="H88" i="1"/>
  <c r="H89" i="1"/>
  <c r="H91" i="1"/>
  <c r="H92" i="1"/>
  <c r="H93" i="1"/>
  <c r="H94" i="1"/>
  <c r="H95" i="1"/>
  <c r="H96" i="1"/>
  <c r="H97" i="1"/>
  <c r="H99" i="1"/>
  <c r="H100" i="1"/>
  <c r="H101" i="1"/>
  <c r="H102" i="1"/>
  <c r="H103" i="1"/>
  <c r="H104" i="1"/>
  <c r="H105" i="1"/>
  <c r="H107" i="1"/>
  <c r="H108" i="1"/>
  <c r="H109" i="1"/>
  <c r="H110" i="1"/>
  <c r="H111" i="1"/>
  <c r="H112" i="1"/>
  <c r="H113" i="1"/>
  <c r="H115" i="1"/>
  <c r="H116" i="1"/>
  <c r="H117" i="1"/>
  <c r="H118" i="1"/>
  <c r="H119" i="1"/>
  <c r="H120" i="1"/>
  <c r="H121" i="1"/>
  <c r="H123" i="1"/>
  <c r="H124" i="1"/>
  <c r="H125" i="1"/>
  <c r="H126" i="1"/>
  <c r="H127" i="1"/>
  <c r="H128" i="1"/>
  <c r="H129" i="1"/>
  <c r="H131" i="1"/>
  <c r="H132" i="1"/>
  <c r="H133" i="1"/>
  <c r="H134" i="1"/>
  <c r="H135" i="1"/>
  <c r="H136" i="1"/>
  <c r="H137" i="1"/>
  <c r="H139" i="1"/>
  <c r="H140" i="1"/>
  <c r="H141" i="1"/>
  <c r="H142" i="1"/>
  <c r="H143" i="1"/>
  <c r="H144" i="1"/>
  <c r="H145" i="1"/>
  <c r="H147" i="1"/>
  <c r="H148" i="1"/>
  <c r="H149" i="1"/>
  <c r="H150" i="1"/>
  <c r="H151" i="1"/>
  <c r="H152" i="1"/>
  <c r="H153" i="1"/>
  <c r="H155" i="1"/>
  <c r="H156" i="1"/>
  <c r="H157" i="1"/>
  <c r="H158" i="1"/>
  <c r="H159" i="1"/>
  <c r="H160" i="1"/>
  <c r="H161" i="1"/>
  <c r="H163" i="1"/>
  <c r="H164" i="1"/>
  <c r="H165" i="1"/>
  <c r="H166" i="1"/>
  <c r="H167" i="1"/>
  <c r="H168" i="1"/>
  <c r="H169" i="1"/>
  <c r="H171" i="1"/>
  <c r="H172" i="1"/>
  <c r="H173" i="1"/>
  <c r="H174" i="1"/>
  <c r="H175" i="1"/>
  <c r="H176" i="1"/>
  <c r="H177" i="1"/>
  <c r="H179" i="1"/>
  <c r="H180" i="1"/>
  <c r="H181" i="1"/>
  <c r="H182" i="1"/>
  <c r="H183" i="1"/>
  <c r="H184" i="1"/>
  <c r="H185" i="1"/>
  <c r="H187" i="1"/>
  <c r="H188" i="1"/>
  <c r="H189" i="1"/>
  <c r="H190" i="1"/>
  <c r="H191" i="1"/>
  <c r="H192" i="1"/>
  <c r="H193" i="1"/>
  <c r="H195" i="1"/>
  <c r="H196" i="1"/>
  <c r="H197" i="1"/>
  <c r="H198" i="1"/>
  <c r="H199" i="1"/>
  <c r="H200" i="1"/>
  <c r="H201" i="1"/>
  <c r="H203" i="1"/>
  <c r="H204" i="1"/>
  <c r="H205" i="1"/>
  <c r="H206" i="1"/>
  <c r="H207" i="1"/>
  <c r="H208" i="1"/>
  <c r="H209" i="1"/>
  <c r="H211" i="1"/>
  <c r="H212" i="1"/>
  <c r="H213" i="1"/>
  <c r="H214" i="1"/>
  <c r="H215" i="1"/>
  <c r="H216" i="1"/>
  <c r="H217" i="1"/>
  <c r="H219" i="1"/>
  <c r="H220" i="1"/>
  <c r="H221" i="1"/>
  <c r="H222" i="1"/>
  <c r="H223" i="1"/>
  <c r="H224" i="1"/>
  <c r="H225" i="1"/>
  <c r="H227" i="1"/>
  <c r="H228" i="1"/>
  <c r="H229" i="1"/>
  <c r="H230" i="1"/>
  <c r="H231" i="1"/>
  <c r="H232" i="1"/>
  <c r="H233" i="1"/>
  <c r="H235" i="1"/>
  <c r="H236" i="1"/>
  <c r="H237" i="1"/>
  <c r="H238" i="1"/>
  <c r="H239" i="1"/>
  <c r="H240" i="1"/>
  <c r="H241" i="1"/>
  <c r="H243" i="1"/>
  <c r="H244" i="1"/>
  <c r="H245" i="1"/>
  <c r="H246" i="1"/>
  <c r="H247" i="1"/>
  <c r="H248" i="1"/>
  <c r="H249" i="1"/>
  <c r="H251" i="1"/>
  <c r="H252" i="1"/>
  <c r="H253" i="1"/>
  <c r="H254" i="1"/>
  <c r="H255" i="1"/>
  <c r="H256" i="1"/>
  <c r="H257" i="1"/>
  <c r="H259" i="1"/>
  <c r="H260" i="1"/>
  <c r="H261" i="1"/>
  <c r="H262" i="1"/>
  <c r="H263" i="1"/>
  <c r="H264" i="1"/>
  <c r="H265" i="1"/>
  <c r="H267" i="1"/>
  <c r="H268" i="1"/>
  <c r="H269" i="1"/>
  <c r="H270" i="1"/>
  <c r="H271" i="1"/>
  <c r="H272" i="1"/>
  <c r="H273" i="1"/>
  <c r="H275" i="1"/>
  <c r="H276" i="1"/>
  <c r="H277" i="1"/>
  <c r="H278" i="1"/>
  <c r="H279" i="1"/>
  <c r="H280" i="1"/>
  <c r="H281" i="1"/>
  <c r="H283" i="1"/>
  <c r="H284" i="1"/>
  <c r="H285" i="1"/>
  <c r="H286" i="1"/>
  <c r="H287" i="1"/>
  <c r="H288" i="1"/>
  <c r="H289" i="1"/>
  <c r="H291" i="1"/>
  <c r="H292" i="1"/>
  <c r="H293" i="1"/>
  <c r="H294" i="1"/>
  <c r="H295" i="1"/>
  <c r="H296" i="1"/>
  <c r="H297" i="1"/>
  <c r="H299" i="1"/>
  <c r="H300" i="1"/>
  <c r="H301" i="1"/>
  <c r="H302" i="1"/>
  <c r="H303" i="1"/>
  <c r="H304" i="1"/>
  <c r="H305" i="1"/>
  <c r="H307" i="1"/>
  <c r="H308" i="1"/>
  <c r="H309" i="1"/>
  <c r="H310" i="1"/>
  <c r="H311" i="1"/>
  <c r="H312" i="1"/>
  <c r="H313" i="1"/>
  <c r="H315" i="1"/>
  <c r="H316" i="1"/>
  <c r="H317" i="1"/>
  <c r="H318" i="1"/>
  <c r="H319" i="1"/>
  <c r="H320" i="1"/>
  <c r="H321" i="1"/>
  <c r="H323" i="1"/>
  <c r="H324" i="1"/>
  <c r="H325" i="1"/>
  <c r="H326" i="1"/>
  <c r="H327" i="1"/>
  <c r="H328" i="1"/>
  <c r="H329" i="1"/>
  <c r="H331" i="1"/>
  <c r="H332" i="1"/>
  <c r="H333" i="1"/>
  <c r="H334" i="1"/>
  <c r="H335" i="1"/>
  <c r="H336" i="1"/>
  <c r="H337" i="1"/>
  <c r="H339" i="1"/>
  <c r="H340" i="1"/>
  <c r="H341" i="1"/>
  <c r="H342" i="1"/>
  <c r="H343" i="1"/>
  <c r="H344" i="1"/>
  <c r="H345" i="1"/>
  <c r="H347" i="1"/>
  <c r="H348" i="1"/>
  <c r="H349" i="1"/>
  <c r="H350" i="1"/>
  <c r="H351" i="1"/>
  <c r="H352" i="1"/>
  <c r="H353" i="1"/>
  <c r="H355" i="1"/>
  <c r="H356" i="1"/>
  <c r="H357" i="1"/>
  <c r="H358" i="1"/>
  <c r="H359" i="1"/>
  <c r="H360" i="1"/>
  <c r="H361" i="1"/>
  <c r="H363" i="1"/>
  <c r="H364" i="1"/>
  <c r="H365" i="1"/>
  <c r="H366" i="1"/>
  <c r="H367" i="1"/>
  <c r="H368" i="1"/>
  <c r="H369" i="1"/>
  <c r="H371" i="1"/>
  <c r="H372" i="1"/>
  <c r="H373" i="1"/>
  <c r="H374" i="1"/>
  <c r="H375" i="1"/>
  <c r="H376" i="1"/>
  <c r="H377" i="1"/>
  <c r="H379" i="1"/>
  <c r="H380" i="1"/>
  <c r="H381" i="1"/>
  <c r="H382" i="1"/>
  <c r="H383" i="1"/>
  <c r="H384" i="1"/>
  <c r="H385" i="1"/>
  <c r="H387" i="1"/>
  <c r="H388" i="1"/>
  <c r="H389" i="1"/>
  <c r="H390" i="1"/>
  <c r="H391" i="1"/>
  <c r="H392" i="1"/>
  <c r="H393" i="1"/>
  <c r="H395" i="1"/>
  <c r="H396" i="1"/>
  <c r="H397" i="1"/>
  <c r="H398" i="1"/>
  <c r="H399" i="1"/>
  <c r="H400" i="1"/>
  <c r="H401" i="1"/>
  <c r="H403" i="1"/>
  <c r="H404" i="1"/>
  <c r="H405" i="1"/>
  <c r="H406" i="1"/>
  <c r="H407" i="1"/>
  <c r="H408" i="1"/>
  <c r="H409" i="1"/>
  <c r="H411" i="1"/>
  <c r="H412" i="1"/>
  <c r="H413" i="1"/>
  <c r="H414" i="1"/>
  <c r="H415" i="1"/>
  <c r="H416" i="1"/>
  <c r="H417" i="1"/>
  <c r="H419" i="1"/>
  <c r="H420" i="1"/>
  <c r="H421" i="1"/>
  <c r="H422" i="1"/>
  <c r="H423" i="1"/>
  <c r="H424" i="1"/>
  <c r="H425" i="1"/>
  <c r="H427" i="1"/>
  <c r="H428" i="1"/>
  <c r="H429" i="1"/>
  <c r="H430" i="1"/>
  <c r="H431" i="1"/>
  <c r="H432" i="1"/>
  <c r="H433" i="1"/>
  <c r="H435" i="1"/>
  <c r="H436" i="1"/>
  <c r="H437" i="1"/>
  <c r="H438" i="1"/>
  <c r="H439" i="1"/>
  <c r="H440" i="1"/>
  <c r="H441" i="1"/>
  <c r="H443" i="1"/>
  <c r="H444" i="1"/>
  <c r="H445" i="1"/>
  <c r="H446" i="1"/>
  <c r="H447" i="1"/>
  <c r="H448" i="1"/>
  <c r="H449" i="1"/>
  <c r="H451" i="1"/>
  <c r="H452" i="1"/>
  <c r="H453" i="1"/>
  <c r="H454" i="1"/>
  <c r="H455" i="1"/>
  <c r="H456" i="1"/>
  <c r="H457" i="1"/>
  <c r="H459" i="1"/>
  <c r="H460" i="1"/>
  <c r="H461" i="1"/>
  <c r="H462" i="1"/>
  <c r="H463" i="1"/>
  <c r="H464" i="1"/>
  <c r="H465" i="1"/>
  <c r="H467" i="1"/>
  <c r="H468" i="1"/>
  <c r="H469" i="1"/>
  <c r="H470" i="1"/>
  <c r="H471" i="1"/>
  <c r="H472" i="1"/>
  <c r="H473" i="1"/>
  <c r="H475" i="1"/>
  <c r="H476" i="1"/>
  <c r="H477" i="1"/>
  <c r="H478" i="1"/>
  <c r="H479" i="1"/>
  <c r="H480" i="1"/>
  <c r="H481" i="1"/>
  <c r="AT473" i="1" l="1"/>
  <c r="AU473" i="1" s="1"/>
  <c r="AV478" i="1"/>
  <c r="AV472" i="1"/>
  <c r="AO472" i="1"/>
  <c r="AP472" i="1" s="1"/>
  <c r="AO480" i="1"/>
  <c r="AP480" i="1" s="1"/>
  <c r="AO479" i="1"/>
  <c r="AO481" i="1"/>
  <c r="AO475" i="1"/>
  <c r="AO471" i="1"/>
  <c r="AO477" i="1"/>
  <c r="AO474" i="1"/>
  <c r="AO478" i="1"/>
  <c r="AO473" i="1"/>
  <c r="AT479" i="1"/>
  <c r="AT481" i="1"/>
  <c r="AT480" i="1"/>
  <c r="AU480" i="1" s="1"/>
  <c r="AV475" i="1"/>
  <c r="AT474" i="1"/>
  <c r="AT475" i="1"/>
  <c r="AV479" i="1"/>
  <c r="AU478" i="1"/>
  <c r="AV474" i="1"/>
  <c r="AT477" i="1"/>
  <c r="AU477" i="1" s="1"/>
  <c r="AT476" i="1"/>
  <c r="AV471" i="1"/>
  <c r="AT471" i="1"/>
  <c r="AU472" i="1"/>
  <c r="AV480" i="1"/>
  <c r="AV476" i="1"/>
  <c r="AV481" i="1"/>
  <c r="AV477" i="1"/>
  <c r="AV473" i="1"/>
  <c r="AQ476" i="1"/>
  <c r="AV468" i="1"/>
  <c r="AO466" i="1"/>
  <c r="AP466" i="1" s="1"/>
  <c r="AO468" i="1"/>
  <c r="AP468" i="1" s="1"/>
  <c r="AV467" i="1"/>
  <c r="AV466" i="1"/>
  <c r="AV469" i="1"/>
  <c r="AT469" i="1"/>
  <c r="AT467" i="1"/>
  <c r="AO469" i="1"/>
  <c r="AO467" i="1"/>
  <c r="AT468" i="1"/>
  <c r="AT466" i="1"/>
  <c r="H10" i="1"/>
  <c r="AQ472" i="1" l="1"/>
  <c r="AX472" i="1" s="1"/>
  <c r="AZ476" i="1"/>
  <c r="AP474" i="1"/>
  <c r="AQ474" i="1"/>
  <c r="AY474" i="1" s="1"/>
  <c r="BB474" i="1" s="1"/>
  <c r="AQ477" i="1"/>
  <c r="AX477" i="1" s="1"/>
  <c r="AP477" i="1"/>
  <c r="AQ471" i="1"/>
  <c r="AY471" i="1" s="1"/>
  <c r="BB471" i="1" s="1"/>
  <c r="AP471" i="1"/>
  <c r="AQ475" i="1"/>
  <c r="AY475" i="1" s="1"/>
  <c r="BB475" i="1" s="1"/>
  <c r="AP475" i="1"/>
  <c r="AQ480" i="1"/>
  <c r="AW480" i="1" s="1"/>
  <c r="AQ481" i="1"/>
  <c r="AY481" i="1" s="1"/>
  <c r="BB481" i="1" s="1"/>
  <c r="AP481" i="1"/>
  <c r="AQ473" i="1"/>
  <c r="AP473" i="1"/>
  <c r="AQ479" i="1"/>
  <c r="AZ479" i="1" s="1"/>
  <c r="AP479" i="1"/>
  <c r="AQ478" i="1"/>
  <c r="AP478" i="1"/>
  <c r="AU479" i="1"/>
  <c r="AU481" i="1"/>
  <c r="AU475" i="1"/>
  <c r="AU471" i="1"/>
  <c r="AX476" i="1"/>
  <c r="AU476" i="1"/>
  <c r="AU474" i="1"/>
  <c r="BC476" i="1"/>
  <c r="AW476" i="1"/>
  <c r="AY476" i="1"/>
  <c r="BB476" i="1" s="1"/>
  <c r="AQ466" i="1"/>
  <c r="AW466" i="1" s="1"/>
  <c r="AQ468" i="1"/>
  <c r="AZ468" i="1" s="1"/>
  <c r="AU466" i="1"/>
  <c r="AU468" i="1"/>
  <c r="AP467" i="1"/>
  <c r="AQ467" i="1"/>
  <c r="AY467" i="1" s="1"/>
  <c r="BB467" i="1" s="1"/>
  <c r="AP469" i="1"/>
  <c r="AQ469" i="1"/>
  <c r="AX469" i="1" s="1"/>
  <c r="AU467" i="1"/>
  <c r="AU469" i="1"/>
  <c r="AO430" i="1"/>
  <c r="AO79" i="1"/>
  <c r="AO146" i="1"/>
  <c r="AO389" i="1"/>
  <c r="AO381" i="1"/>
  <c r="AO378" i="1"/>
  <c r="AO282" i="1"/>
  <c r="AO162" i="1"/>
  <c r="AO83" i="1"/>
  <c r="AO209" i="1"/>
  <c r="AO281" i="1"/>
  <c r="AO171" i="1"/>
  <c r="AO423" i="1"/>
  <c r="AO422" i="1"/>
  <c r="AO387" i="1"/>
  <c r="AO379" i="1"/>
  <c r="AO370" i="1"/>
  <c r="AO296" i="1"/>
  <c r="AO454" i="1"/>
  <c r="AO450" i="1"/>
  <c r="AO448" i="1"/>
  <c r="AO437" i="1"/>
  <c r="AO391" i="1"/>
  <c r="AO375" i="1"/>
  <c r="AO354" i="1"/>
  <c r="AO432" i="1"/>
  <c r="AO421" i="1"/>
  <c r="AO407" i="1"/>
  <c r="AO371" i="1"/>
  <c r="AO353" i="1"/>
  <c r="AO338" i="1"/>
  <c r="AO417" i="1"/>
  <c r="AO447" i="1"/>
  <c r="AO442" i="1"/>
  <c r="AO439" i="1"/>
  <c r="AO438" i="1"/>
  <c r="AO446" i="1"/>
  <c r="AO458" i="1"/>
  <c r="AO456" i="1"/>
  <c r="AO431" i="1"/>
  <c r="AO424" i="1"/>
  <c r="AO418" i="1"/>
  <c r="AO411" i="1"/>
  <c r="AO355" i="1"/>
  <c r="AO346" i="1"/>
  <c r="AO288" i="1"/>
  <c r="AO440" i="1"/>
  <c r="AO445" i="1"/>
  <c r="AO415" i="1"/>
  <c r="AO316" i="1"/>
  <c r="AO311" i="1"/>
  <c r="AO278" i="1"/>
  <c r="AO177" i="1"/>
  <c r="AO330" i="1"/>
  <c r="AO322" i="1"/>
  <c r="AO314" i="1"/>
  <c r="AO144" i="1"/>
  <c r="AO363" i="1"/>
  <c r="AO308" i="1"/>
  <c r="AO336" i="1"/>
  <c r="AO306" i="1"/>
  <c r="AO300" i="1"/>
  <c r="AO206" i="1"/>
  <c r="AO373" i="1"/>
  <c r="AO328" i="1"/>
  <c r="AO320" i="1"/>
  <c r="AO312" i="1"/>
  <c r="AO298" i="1"/>
  <c r="AO228" i="1"/>
  <c r="AO219" i="1"/>
  <c r="AO365" i="1"/>
  <c r="AO357" i="1"/>
  <c r="AO340" i="1"/>
  <c r="AO304" i="1"/>
  <c r="AO290" i="1"/>
  <c r="AO283" i="1"/>
  <c r="AO273" i="1"/>
  <c r="AO262" i="1"/>
  <c r="AO158" i="1"/>
  <c r="AO154" i="1"/>
  <c r="AO138" i="1"/>
  <c r="AO274" i="1"/>
  <c r="AO217" i="1"/>
  <c r="AO165" i="1"/>
  <c r="AO139" i="1"/>
  <c r="AO126" i="1"/>
  <c r="AO118" i="1"/>
  <c r="AO250" i="1"/>
  <c r="AO161" i="1"/>
  <c r="AO159" i="1"/>
  <c r="AO73" i="1"/>
  <c r="AO276" i="1"/>
  <c r="AO246" i="1"/>
  <c r="AO224" i="1"/>
  <c r="AO211" i="1"/>
  <c r="AO193" i="1"/>
  <c r="AO174" i="1"/>
  <c r="AO170" i="1"/>
  <c r="AO194" i="1"/>
  <c r="AO169" i="1"/>
  <c r="AO163" i="1"/>
  <c r="AO140" i="1"/>
  <c r="AO27" i="1"/>
  <c r="AO201" i="1"/>
  <c r="AO175" i="1"/>
  <c r="AO157" i="1"/>
  <c r="AO134" i="1"/>
  <c r="AO78" i="1"/>
  <c r="AO25" i="1"/>
  <c r="AO17" i="1"/>
  <c r="AO132" i="1"/>
  <c r="AO63" i="1"/>
  <c r="AO49" i="1"/>
  <c r="AO71" i="1"/>
  <c r="AO43" i="1"/>
  <c r="AO11" i="1"/>
  <c r="AO86" i="1"/>
  <c r="AO142" i="1"/>
  <c r="AO116" i="1"/>
  <c r="AO53" i="1"/>
  <c r="AO41" i="1"/>
  <c r="AO75" i="1"/>
  <c r="AO65" i="1"/>
  <c r="AO51" i="1"/>
  <c r="AO19" i="1"/>
  <c r="AO465" i="1"/>
  <c r="AO464" i="1"/>
  <c r="AO482" i="1"/>
  <c r="AO286" i="1"/>
  <c r="AO470" i="1"/>
  <c r="AO434" i="1"/>
  <c r="AO426" i="1"/>
  <c r="AO408" i="1"/>
  <c r="AO405" i="1"/>
  <c r="AO394" i="1"/>
  <c r="AO388" i="1"/>
  <c r="AO368" i="1"/>
  <c r="AO351" i="1"/>
  <c r="AO337" i="1"/>
  <c r="AO461" i="1"/>
  <c r="AO385" i="1"/>
  <c r="AO358" i="1"/>
  <c r="AO460" i="1"/>
  <c r="AO452" i="1"/>
  <c r="AO444" i="1"/>
  <c r="AO436" i="1"/>
  <c r="AO428" i="1"/>
  <c r="AO401" i="1"/>
  <c r="AO398" i="1"/>
  <c r="AO449" i="1"/>
  <c r="AO441" i="1"/>
  <c r="AO433" i="1"/>
  <c r="AO425" i="1"/>
  <c r="AO402" i="1"/>
  <c r="AO380" i="1"/>
  <c r="AO374" i="1"/>
  <c r="AO349" i="1"/>
  <c r="AO307" i="1"/>
  <c r="AO287" i="1"/>
  <c r="AO420" i="1"/>
  <c r="AO384" i="1"/>
  <c r="AO377" i="1"/>
  <c r="AO372" i="1"/>
  <c r="AO366" i="1"/>
  <c r="AO364" i="1"/>
  <c r="AO361" i="1"/>
  <c r="AO352" i="1"/>
  <c r="AO319" i="1"/>
  <c r="AO453" i="1"/>
  <c r="AO376" i="1"/>
  <c r="AO248" i="1"/>
  <c r="AO459" i="1"/>
  <c r="AO451" i="1"/>
  <c r="AO443" i="1"/>
  <c r="AO435" i="1"/>
  <c r="AO427" i="1"/>
  <c r="AO409" i="1"/>
  <c r="AO406" i="1"/>
  <c r="AO400" i="1"/>
  <c r="AO369" i="1"/>
  <c r="AO390" i="1"/>
  <c r="AO360" i="1"/>
  <c r="AO348" i="1"/>
  <c r="AO334" i="1"/>
  <c r="AO333" i="1"/>
  <c r="AO302" i="1"/>
  <c r="AO301" i="1"/>
  <c r="AO218" i="1"/>
  <c r="AO347" i="1"/>
  <c r="AO299" i="1"/>
  <c r="AO350" i="1"/>
  <c r="AO342" i="1"/>
  <c r="AO341" i="1"/>
  <c r="AO339" i="1"/>
  <c r="AO335" i="1"/>
  <c r="AO326" i="1"/>
  <c r="AO325" i="1"/>
  <c r="AO303" i="1"/>
  <c r="AO227" i="1"/>
  <c r="AO343" i="1"/>
  <c r="AO289" i="1"/>
  <c r="AO327" i="1"/>
  <c r="AO318" i="1"/>
  <c r="AO295" i="1"/>
  <c r="AO310" i="1"/>
  <c r="AO241" i="1"/>
  <c r="AO329" i="1"/>
  <c r="AO313" i="1"/>
  <c r="AO305" i="1"/>
  <c r="AO284" i="1"/>
  <c r="AO264" i="1"/>
  <c r="AO247" i="1"/>
  <c r="AO196" i="1"/>
  <c r="AO279" i="1"/>
  <c r="AO249" i="1"/>
  <c r="AO221" i="1"/>
  <c r="AO291" i="1"/>
  <c r="AO226" i="1"/>
  <c r="AO223" i="1"/>
  <c r="AO179" i="1"/>
  <c r="AO272" i="1"/>
  <c r="AO240" i="1"/>
  <c r="AO237" i="1"/>
  <c r="AO225" i="1"/>
  <c r="AO210" i="1"/>
  <c r="AO208" i="1"/>
  <c r="AO280" i="1"/>
  <c r="AO220" i="1"/>
  <c r="AO232" i="1"/>
  <c r="AO205" i="1"/>
  <c r="AO200" i="1"/>
  <c r="AO188" i="1"/>
  <c r="AO149" i="1"/>
  <c r="AO91" i="1"/>
  <c r="AO259" i="1"/>
  <c r="AO251" i="1"/>
  <c r="AO229" i="1"/>
  <c r="AO207" i="1"/>
  <c r="AO197" i="1"/>
  <c r="AO180" i="1"/>
  <c r="AO164" i="1"/>
  <c r="AO222" i="1"/>
  <c r="AO172" i="1"/>
  <c r="AO147" i="1"/>
  <c r="AO176" i="1"/>
  <c r="AO168" i="1"/>
  <c r="AO212" i="1"/>
  <c r="AO203" i="1"/>
  <c r="AO199" i="1"/>
  <c r="AO183" i="1"/>
  <c r="AO173" i="1"/>
  <c r="AO166" i="1"/>
  <c r="AO136" i="1"/>
  <c r="AO195" i="1"/>
  <c r="AO213" i="1"/>
  <c r="AO204" i="1"/>
  <c r="AO153" i="1"/>
  <c r="AO143" i="1"/>
  <c r="AO131" i="1"/>
  <c r="AO107" i="1"/>
  <c r="AO93" i="1"/>
  <c r="AO23" i="1"/>
  <c r="AO85" i="1"/>
  <c r="AO69" i="1"/>
  <c r="AO68" i="1"/>
  <c r="AO135" i="1"/>
  <c r="AO99" i="1"/>
  <c r="AO97" i="1"/>
  <c r="AO90" i="1"/>
  <c r="AO89" i="1"/>
  <c r="AO39" i="1"/>
  <c r="AO38" i="1"/>
  <c r="AO137" i="1"/>
  <c r="AO130" i="1"/>
  <c r="AO129" i="1"/>
  <c r="AO122" i="1"/>
  <c r="AO113" i="1"/>
  <c r="AO106" i="1"/>
  <c r="AO105" i="1"/>
  <c r="AO44" i="1"/>
  <c r="AO128" i="1"/>
  <c r="AO104" i="1"/>
  <c r="AO61" i="1"/>
  <c r="AO34" i="1"/>
  <c r="AO26" i="1"/>
  <c r="AO24" i="1"/>
  <c r="AO22" i="1"/>
  <c r="AO15" i="1"/>
  <c r="AO133" i="1"/>
  <c r="AO80" i="1"/>
  <c r="AO70" i="1"/>
  <c r="AO55" i="1"/>
  <c r="AO54" i="1"/>
  <c r="AO52" i="1"/>
  <c r="AO47" i="1"/>
  <c r="AO46" i="1"/>
  <c r="AO40" i="1"/>
  <c r="AO14" i="1"/>
  <c r="AO62" i="1"/>
  <c r="AO18" i="1"/>
  <c r="AO16" i="1"/>
  <c r="AQ16" i="1" s="1"/>
  <c r="AO127" i="1"/>
  <c r="AO119" i="1"/>
  <c r="AO95" i="1"/>
  <c r="AO87" i="1"/>
  <c r="AO82" i="1"/>
  <c r="AO48" i="1"/>
  <c r="AO31" i="1"/>
  <c r="AO77" i="1"/>
  <c r="AO76" i="1"/>
  <c r="AO30" i="1"/>
  <c r="AO29" i="1"/>
  <c r="AO21" i="1"/>
  <c r="AO13" i="1"/>
  <c r="AO72" i="1"/>
  <c r="AO64" i="1"/>
  <c r="AO57" i="1"/>
  <c r="AO50" i="1"/>
  <c r="AO20" i="1"/>
  <c r="AQ12" i="1"/>
  <c r="AY472" i="1" l="1"/>
  <c r="BB472" i="1" s="1"/>
  <c r="AZ472" i="1"/>
  <c r="AW472" i="1"/>
  <c r="BC472" i="1"/>
  <c r="AZ480" i="1"/>
  <c r="AX480" i="1"/>
  <c r="AZ477" i="1"/>
  <c r="AY480" i="1"/>
  <c r="BB480" i="1" s="1"/>
  <c r="AZ474" i="1"/>
  <c r="BA474" i="1" s="1"/>
  <c r="BC481" i="1"/>
  <c r="AW481" i="1"/>
  <c r="AW471" i="1"/>
  <c r="BC471" i="1"/>
  <c r="AY477" i="1"/>
  <c r="BB477" i="1" s="1"/>
  <c r="AZ481" i="1"/>
  <c r="BA481" i="1" s="1"/>
  <c r="AX481" i="1"/>
  <c r="AW478" i="1"/>
  <c r="BC478" i="1"/>
  <c r="AZ478" i="1"/>
  <c r="AY478" i="1"/>
  <c r="BB478" i="1" s="1"/>
  <c r="AX478" i="1"/>
  <c r="AZ471" i="1"/>
  <c r="BA471" i="1" s="1"/>
  <c r="BC479" i="1"/>
  <c r="AY479" i="1"/>
  <c r="BB479" i="1" s="1"/>
  <c r="AW479" i="1"/>
  <c r="AX475" i="1"/>
  <c r="BC475" i="1"/>
  <c r="AW475" i="1"/>
  <c r="BC477" i="1"/>
  <c r="AW477" i="1"/>
  <c r="AX479" i="1"/>
  <c r="AW474" i="1"/>
  <c r="BC474" i="1"/>
  <c r="AX474" i="1"/>
  <c r="AZ475" i="1"/>
  <c r="BA475" i="1" s="1"/>
  <c r="BC473" i="1"/>
  <c r="AW473" i="1"/>
  <c r="AX473" i="1"/>
  <c r="AY473" i="1"/>
  <c r="BB473" i="1" s="1"/>
  <c r="AZ473" i="1"/>
  <c r="AX471" i="1"/>
  <c r="BA476" i="1"/>
  <c r="AX468" i="1"/>
  <c r="BC466" i="1"/>
  <c r="AZ469" i="1"/>
  <c r="AZ467" i="1"/>
  <c r="BA467" i="1" s="1"/>
  <c r="AY466" i="1"/>
  <c r="BB466" i="1" s="1"/>
  <c r="AX466" i="1"/>
  <c r="AZ466" i="1"/>
  <c r="AX467" i="1"/>
  <c r="AW468" i="1"/>
  <c r="AY468" i="1"/>
  <c r="BB468" i="1" s="1"/>
  <c r="BC468" i="1"/>
  <c r="AW469" i="1"/>
  <c r="BC469" i="1"/>
  <c r="AY469" i="1"/>
  <c r="BB469" i="1" s="1"/>
  <c r="AW467" i="1"/>
  <c r="BC467" i="1"/>
  <c r="AP38" i="1"/>
  <c r="AQ38" i="1"/>
  <c r="AP427" i="1"/>
  <c r="AQ427" i="1"/>
  <c r="AP388" i="1"/>
  <c r="AQ388" i="1"/>
  <c r="AP340" i="1"/>
  <c r="AQ340" i="1"/>
  <c r="AP424" i="1"/>
  <c r="AQ424" i="1"/>
  <c r="AP57" i="1"/>
  <c r="AQ57" i="1"/>
  <c r="AP29" i="1"/>
  <c r="AQ29" i="1"/>
  <c r="AP76" i="1"/>
  <c r="AQ76" i="1"/>
  <c r="AP82" i="1"/>
  <c r="AQ82" i="1"/>
  <c r="AP127" i="1"/>
  <c r="AQ127" i="1"/>
  <c r="AP54" i="1"/>
  <c r="AQ54" i="1"/>
  <c r="AP34" i="1"/>
  <c r="AQ34" i="1"/>
  <c r="AP105" i="1"/>
  <c r="AQ105" i="1"/>
  <c r="AP137" i="1"/>
  <c r="AQ137" i="1"/>
  <c r="AP90" i="1"/>
  <c r="AQ90" i="1"/>
  <c r="AP68" i="1"/>
  <c r="AQ68" i="1"/>
  <c r="AP153" i="1"/>
  <c r="AQ153" i="1"/>
  <c r="AP166" i="1"/>
  <c r="AQ166" i="1"/>
  <c r="AP180" i="1"/>
  <c r="AQ180" i="1"/>
  <c r="AP225" i="1"/>
  <c r="AQ225" i="1"/>
  <c r="AP179" i="1"/>
  <c r="AQ179" i="1"/>
  <c r="AP221" i="1"/>
  <c r="AQ221" i="1"/>
  <c r="AP284" i="1"/>
  <c r="AQ284" i="1"/>
  <c r="AP299" i="1"/>
  <c r="AQ299" i="1"/>
  <c r="AP301" i="1"/>
  <c r="AQ301" i="1"/>
  <c r="AP348" i="1"/>
  <c r="AQ348" i="1"/>
  <c r="AP248" i="1"/>
  <c r="AQ248" i="1"/>
  <c r="AP361" i="1"/>
  <c r="AQ361" i="1"/>
  <c r="AP441" i="1"/>
  <c r="AQ441" i="1"/>
  <c r="AP426" i="1"/>
  <c r="AQ426" i="1"/>
  <c r="AP465" i="1"/>
  <c r="AQ465" i="1"/>
  <c r="AP51" i="1"/>
  <c r="AQ51" i="1"/>
  <c r="AP71" i="1"/>
  <c r="AQ71" i="1"/>
  <c r="AP49" i="1"/>
  <c r="AQ49" i="1"/>
  <c r="AP157" i="1"/>
  <c r="AQ157" i="1"/>
  <c r="AP175" i="1"/>
  <c r="AQ175" i="1"/>
  <c r="AP169" i="1"/>
  <c r="AQ169" i="1"/>
  <c r="AP159" i="1"/>
  <c r="AQ159" i="1"/>
  <c r="AP126" i="1"/>
  <c r="AQ126" i="1"/>
  <c r="AP290" i="1"/>
  <c r="AQ290" i="1"/>
  <c r="AP228" i="1"/>
  <c r="AQ228" i="1"/>
  <c r="AP206" i="1"/>
  <c r="AQ206" i="1"/>
  <c r="AP144" i="1"/>
  <c r="AQ144" i="1"/>
  <c r="AP316" i="1"/>
  <c r="AQ316" i="1"/>
  <c r="AP417" i="1"/>
  <c r="AQ417" i="1"/>
  <c r="AP432" i="1"/>
  <c r="AQ432" i="1"/>
  <c r="AP375" i="1"/>
  <c r="AQ375" i="1"/>
  <c r="AP379" i="1"/>
  <c r="AQ379" i="1"/>
  <c r="AP281" i="1"/>
  <c r="AQ281" i="1"/>
  <c r="AP349" i="1"/>
  <c r="AQ349" i="1"/>
  <c r="AP106" i="1"/>
  <c r="AQ106" i="1"/>
  <c r="AP69" i="1"/>
  <c r="AQ69" i="1"/>
  <c r="AP205" i="1"/>
  <c r="AQ205" i="1"/>
  <c r="AP249" i="1"/>
  <c r="AQ249" i="1"/>
  <c r="AP339" i="1"/>
  <c r="AQ339" i="1"/>
  <c r="AP302" i="1"/>
  <c r="AQ302" i="1"/>
  <c r="AP435" i="1"/>
  <c r="AQ435" i="1"/>
  <c r="AP376" i="1"/>
  <c r="AQ376" i="1"/>
  <c r="AP364" i="1"/>
  <c r="AQ364" i="1"/>
  <c r="AP374" i="1"/>
  <c r="AQ374" i="1"/>
  <c r="AP428" i="1"/>
  <c r="AQ428" i="1"/>
  <c r="AP461" i="1"/>
  <c r="AQ461" i="1"/>
  <c r="AP394" i="1"/>
  <c r="AQ394" i="1"/>
  <c r="AP470" i="1"/>
  <c r="AQ470" i="1"/>
  <c r="AP482" i="1"/>
  <c r="AQ482" i="1"/>
  <c r="AP19" i="1"/>
  <c r="AQ19" i="1"/>
  <c r="AP41" i="1"/>
  <c r="AQ41" i="1"/>
  <c r="AP63" i="1"/>
  <c r="AQ63" i="1"/>
  <c r="AP17" i="1"/>
  <c r="AQ17" i="1"/>
  <c r="AP262" i="1"/>
  <c r="AQ262" i="1"/>
  <c r="AP304" i="1"/>
  <c r="AQ304" i="1"/>
  <c r="AP357" i="1"/>
  <c r="AQ357" i="1"/>
  <c r="AP322" i="1"/>
  <c r="AQ322" i="1"/>
  <c r="AP278" i="1"/>
  <c r="AQ278" i="1"/>
  <c r="AP353" i="1"/>
  <c r="AQ353" i="1"/>
  <c r="AP391" i="1"/>
  <c r="AQ391" i="1"/>
  <c r="AP437" i="1"/>
  <c r="AQ437" i="1"/>
  <c r="AP454" i="1"/>
  <c r="AQ454" i="1"/>
  <c r="AP387" i="1"/>
  <c r="AQ387" i="1"/>
  <c r="AP173" i="1"/>
  <c r="AQ173" i="1"/>
  <c r="AP295" i="1"/>
  <c r="AQ295" i="1"/>
  <c r="AP369" i="1"/>
  <c r="AQ369" i="1"/>
  <c r="AP434" i="1"/>
  <c r="AQ434" i="1"/>
  <c r="AP224" i="1"/>
  <c r="AQ224" i="1"/>
  <c r="AP312" i="1"/>
  <c r="AQ312" i="1"/>
  <c r="AP77" i="1"/>
  <c r="AQ77" i="1"/>
  <c r="AP104" i="1"/>
  <c r="AQ104" i="1"/>
  <c r="AP122" i="1"/>
  <c r="AQ122" i="1"/>
  <c r="AP97" i="1"/>
  <c r="AQ97" i="1"/>
  <c r="AP93" i="1"/>
  <c r="AQ93" i="1"/>
  <c r="AP213" i="1"/>
  <c r="AQ213" i="1"/>
  <c r="AP12" i="1"/>
  <c r="AP87" i="1"/>
  <c r="AQ87" i="1"/>
  <c r="AP22" i="1"/>
  <c r="AQ22" i="1"/>
  <c r="AP39" i="1"/>
  <c r="AQ39" i="1"/>
  <c r="AP212" i="1"/>
  <c r="AQ212" i="1"/>
  <c r="AP197" i="1"/>
  <c r="AQ197" i="1"/>
  <c r="AP251" i="1"/>
  <c r="AQ251" i="1"/>
  <c r="AP149" i="1"/>
  <c r="AQ149" i="1"/>
  <c r="AP232" i="1"/>
  <c r="AQ232" i="1"/>
  <c r="AP280" i="1"/>
  <c r="AQ280" i="1"/>
  <c r="AP237" i="1"/>
  <c r="AQ237" i="1"/>
  <c r="AP272" i="1"/>
  <c r="AQ272" i="1"/>
  <c r="AP226" i="1"/>
  <c r="AQ226" i="1"/>
  <c r="AP279" i="1"/>
  <c r="AQ279" i="1"/>
  <c r="AP305" i="1"/>
  <c r="AQ305" i="1"/>
  <c r="AP241" i="1"/>
  <c r="AQ241" i="1"/>
  <c r="AP341" i="1"/>
  <c r="AQ341" i="1"/>
  <c r="AP390" i="1"/>
  <c r="AQ390" i="1"/>
  <c r="AP366" i="1"/>
  <c r="AQ366" i="1"/>
  <c r="AP420" i="1"/>
  <c r="AQ420" i="1"/>
  <c r="AP380" i="1"/>
  <c r="AQ380" i="1"/>
  <c r="AP436" i="1"/>
  <c r="AQ436" i="1"/>
  <c r="AP385" i="1"/>
  <c r="AQ385" i="1"/>
  <c r="AP337" i="1"/>
  <c r="AQ337" i="1"/>
  <c r="AP170" i="1"/>
  <c r="AQ170" i="1"/>
  <c r="AP246" i="1"/>
  <c r="AQ246" i="1"/>
  <c r="AP217" i="1"/>
  <c r="AQ217" i="1"/>
  <c r="AP365" i="1"/>
  <c r="AQ365" i="1"/>
  <c r="AP320" i="1"/>
  <c r="AQ320" i="1"/>
  <c r="AP300" i="1"/>
  <c r="AQ300" i="1"/>
  <c r="AP330" i="1"/>
  <c r="AQ330" i="1"/>
  <c r="AP288" i="1"/>
  <c r="AQ288" i="1"/>
  <c r="AP371" i="1"/>
  <c r="AQ371" i="1"/>
  <c r="AP448" i="1"/>
  <c r="AQ448" i="1"/>
  <c r="AP422" i="1"/>
  <c r="AQ422" i="1"/>
  <c r="AP162" i="1"/>
  <c r="AQ162" i="1"/>
  <c r="AP15" i="1"/>
  <c r="AQ15" i="1"/>
  <c r="AP200" i="1"/>
  <c r="AQ200" i="1"/>
  <c r="AP247" i="1"/>
  <c r="AQ247" i="1"/>
  <c r="AP289" i="1"/>
  <c r="AQ289" i="1"/>
  <c r="AP27" i="1"/>
  <c r="AQ27" i="1"/>
  <c r="AP446" i="1"/>
  <c r="AQ446" i="1"/>
  <c r="AP46" i="1"/>
  <c r="AQ46" i="1"/>
  <c r="AP95" i="1"/>
  <c r="AQ95" i="1"/>
  <c r="AP47" i="1"/>
  <c r="AQ47" i="1"/>
  <c r="AP113" i="1"/>
  <c r="AQ113" i="1"/>
  <c r="AP85" i="1"/>
  <c r="AQ85" i="1"/>
  <c r="AP131" i="1"/>
  <c r="AQ131" i="1"/>
  <c r="AP195" i="1"/>
  <c r="AQ195" i="1"/>
  <c r="AP183" i="1"/>
  <c r="AQ183" i="1"/>
  <c r="AP172" i="1"/>
  <c r="AQ172" i="1"/>
  <c r="AP207" i="1"/>
  <c r="AQ207" i="1"/>
  <c r="AP220" i="1"/>
  <c r="AQ220" i="1"/>
  <c r="AP310" i="1"/>
  <c r="AQ310" i="1"/>
  <c r="AP318" i="1"/>
  <c r="AQ318" i="1"/>
  <c r="AP303" i="1"/>
  <c r="AQ303" i="1"/>
  <c r="AP347" i="1"/>
  <c r="AQ347" i="1"/>
  <c r="AP333" i="1"/>
  <c r="AQ333" i="1"/>
  <c r="AP400" i="1"/>
  <c r="AQ400" i="1"/>
  <c r="AP443" i="1"/>
  <c r="AQ443" i="1"/>
  <c r="AP453" i="1"/>
  <c r="AQ453" i="1"/>
  <c r="AP372" i="1"/>
  <c r="AQ372" i="1"/>
  <c r="AP287" i="1"/>
  <c r="AQ287" i="1"/>
  <c r="AP398" i="1"/>
  <c r="AQ398" i="1"/>
  <c r="AP444" i="1"/>
  <c r="AQ444" i="1"/>
  <c r="AP405" i="1"/>
  <c r="AQ405" i="1"/>
  <c r="AP65" i="1"/>
  <c r="AQ65" i="1"/>
  <c r="AP142" i="1"/>
  <c r="AQ142" i="1"/>
  <c r="AP25" i="1"/>
  <c r="AQ25" i="1"/>
  <c r="AP201" i="1"/>
  <c r="AQ201" i="1"/>
  <c r="AP140" i="1"/>
  <c r="AQ140" i="1"/>
  <c r="AP194" i="1"/>
  <c r="AQ194" i="1"/>
  <c r="AP174" i="1"/>
  <c r="AQ174" i="1"/>
  <c r="AP165" i="1"/>
  <c r="AQ165" i="1"/>
  <c r="AP138" i="1"/>
  <c r="AQ138" i="1"/>
  <c r="AP298" i="1"/>
  <c r="AQ298" i="1"/>
  <c r="AP306" i="1"/>
  <c r="AQ306" i="1"/>
  <c r="AP177" i="1"/>
  <c r="AQ177" i="1"/>
  <c r="AP346" i="1"/>
  <c r="AQ346" i="1"/>
  <c r="AP431" i="1"/>
  <c r="AQ431" i="1"/>
  <c r="AP438" i="1"/>
  <c r="AQ438" i="1"/>
  <c r="AP450" i="1"/>
  <c r="AQ450" i="1"/>
  <c r="AP296" i="1"/>
  <c r="AQ296" i="1"/>
  <c r="AP423" i="1"/>
  <c r="AQ423" i="1"/>
  <c r="AP83" i="1"/>
  <c r="AQ83" i="1"/>
  <c r="AP79" i="1"/>
  <c r="AQ79" i="1"/>
  <c r="AP430" i="1"/>
  <c r="AQ430" i="1"/>
  <c r="AP203" i="1"/>
  <c r="AQ203" i="1"/>
  <c r="AP335" i="1"/>
  <c r="AQ335" i="1"/>
  <c r="AP449" i="1"/>
  <c r="AQ449" i="1"/>
  <c r="AP161" i="1"/>
  <c r="AQ161" i="1"/>
  <c r="AP338" i="1"/>
  <c r="AQ338" i="1"/>
  <c r="AP18" i="1"/>
  <c r="AQ18" i="1"/>
  <c r="AP20" i="1"/>
  <c r="AQ20" i="1"/>
  <c r="AP31" i="1"/>
  <c r="AQ31" i="1"/>
  <c r="AP62" i="1"/>
  <c r="AQ62" i="1"/>
  <c r="AP129" i="1"/>
  <c r="AQ129" i="1"/>
  <c r="AP24" i="1"/>
  <c r="AQ24" i="1"/>
  <c r="AP128" i="1"/>
  <c r="AQ128" i="1"/>
  <c r="AP89" i="1"/>
  <c r="AQ89" i="1"/>
  <c r="AP222" i="1"/>
  <c r="AQ222" i="1"/>
  <c r="AP259" i="1"/>
  <c r="AQ259" i="1"/>
  <c r="AP208" i="1"/>
  <c r="AQ208" i="1"/>
  <c r="AP240" i="1"/>
  <c r="AQ240" i="1"/>
  <c r="AP196" i="1"/>
  <c r="AQ196" i="1"/>
  <c r="AP313" i="1"/>
  <c r="AQ313" i="1"/>
  <c r="AP343" i="1"/>
  <c r="AQ343" i="1"/>
  <c r="AP325" i="1"/>
  <c r="AQ325" i="1"/>
  <c r="AP342" i="1"/>
  <c r="AQ342" i="1"/>
  <c r="AP319" i="1"/>
  <c r="AQ319" i="1"/>
  <c r="AP377" i="1"/>
  <c r="AQ377" i="1"/>
  <c r="AP402" i="1"/>
  <c r="AQ402" i="1"/>
  <c r="AP401" i="1"/>
  <c r="AQ401" i="1"/>
  <c r="AP452" i="1"/>
  <c r="AQ452" i="1"/>
  <c r="AP351" i="1"/>
  <c r="AQ351" i="1"/>
  <c r="AP408" i="1"/>
  <c r="AQ408" i="1"/>
  <c r="AP286" i="1"/>
  <c r="AQ286" i="1"/>
  <c r="AP53" i="1"/>
  <c r="AQ53" i="1"/>
  <c r="AP43" i="1"/>
  <c r="AQ43" i="1"/>
  <c r="AP134" i="1"/>
  <c r="AQ134" i="1"/>
  <c r="AP154" i="1"/>
  <c r="AQ154" i="1"/>
  <c r="AP273" i="1"/>
  <c r="AQ273" i="1"/>
  <c r="AP328" i="1"/>
  <c r="AQ328" i="1"/>
  <c r="AP373" i="1"/>
  <c r="AQ373" i="1"/>
  <c r="AP336" i="1"/>
  <c r="AQ336" i="1"/>
  <c r="AP415" i="1"/>
  <c r="AQ415" i="1"/>
  <c r="AP355" i="1"/>
  <c r="AQ355" i="1"/>
  <c r="AP439" i="1"/>
  <c r="AQ439" i="1"/>
  <c r="AP354" i="1"/>
  <c r="AQ354" i="1"/>
  <c r="AP16" i="1"/>
  <c r="AP147" i="1"/>
  <c r="AQ147" i="1"/>
  <c r="AP223" i="1"/>
  <c r="AQ223" i="1"/>
  <c r="AP329" i="1"/>
  <c r="AQ329" i="1"/>
  <c r="AP314" i="1"/>
  <c r="AQ314" i="1"/>
  <c r="AP445" i="1"/>
  <c r="AQ445" i="1"/>
  <c r="AP389" i="1"/>
  <c r="AQ389" i="1"/>
  <c r="AP64" i="1"/>
  <c r="AQ64" i="1"/>
  <c r="AP72" i="1"/>
  <c r="AQ72" i="1"/>
  <c r="AP13" i="1"/>
  <c r="AQ13" i="1"/>
  <c r="AP52" i="1"/>
  <c r="AQ52" i="1"/>
  <c r="AP70" i="1"/>
  <c r="AQ70" i="1"/>
  <c r="AP26" i="1"/>
  <c r="AQ26" i="1"/>
  <c r="AP61" i="1"/>
  <c r="AQ61" i="1"/>
  <c r="AP44" i="1"/>
  <c r="AQ44" i="1"/>
  <c r="AP130" i="1"/>
  <c r="AQ130" i="1"/>
  <c r="AP99" i="1"/>
  <c r="AQ99" i="1"/>
  <c r="AP23" i="1"/>
  <c r="AQ23" i="1"/>
  <c r="AP143" i="1"/>
  <c r="AQ143" i="1"/>
  <c r="AP204" i="1"/>
  <c r="AQ204" i="1"/>
  <c r="AP136" i="1"/>
  <c r="AQ136" i="1"/>
  <c r="AP168" i="1"/>
  <c r="AQ168" i="1"/>
  <c r="AP164" i="1"/>
  <c r="AQ164" i="1"/>
  <c r="AP229" i="1"/>
  <c r="AQ229" i="1"/>
  <c r="AP210" i="1"/>
  <c r="AQ210" i="1"/>
  <c r="AP264" i="1"/>
  <c r="AQ264" i="1"/>
  <c r="AP327" i="1"/>
  <c r="AQ327" i="1"/>
  <c r="AP227" i="1"/>
  <c r="AQ227" i="1"/>
  <c r="AP218" i="1"/>
  <c r="AQ218" i="1"/>
  <c r="AP334" i="1"/>
  <c r="AQ334" i="1"/>
  <c r="AP406" i="1"/>
  <c r="AQ406" i="1"/>
  <c r="AP451" i="1"/>
  <c r="AQ451" i="1"/>
  <c r="AP425" i="1"/>
  <c r="AQ425" i="1"/>
  <c r="AP460" i="1"/>
  <c r="AQ460" i="1"/>
  <c r="AP464" i="1"/>
  <c r="AQ464" i="1"/>
  <c r="AP86" i="1"/>
  <c r="AQ86" i="1"/>
  <c r="AP78" i="1"/>
  <c r="AQ78" i="1"/>
  <c r="AP163" i="1"/>
  <c r="AQ163" i="1"/>
  <c r="AP193" i="1"/>
  <c r="AQ193" i="1"/>
  <c r="AP276" i="1"/>
  <c r="AQ276" i="1"/>
  <c r="AP158" i="1"/>
  <c r="AQ158" i="1"/>
  <c r="AP219" i="1"/>
  <c r="AQ219" i="1"/>
  <c r="AP363" i="1"/>
  <c r="AQ363" i="1"/>
  <c r="AP411" i="1"/>
  <c r="AQ411" i="1"/>
  <c r="AP456" i="1"/>
  <c r="AQ456" i="1"/>
  <c r="AP442" i="1"/>
  <c r="AQ442" i="1"/>
  <c r="AP407" i="1"/>
  <c r="AQ407" i="1"/>
  <c r="AP370" i="1"/>
  <c r="AQ370" i="1"/>
  <c r="AP171" i="1"/>
  <c r="AQ171" i="1"/>
  <c r="AP282" i="1"/>
  <c r="AQ282" i="1"/>
  <c r="AP381" i="1"/>
  <c r="AQ381" i="1"/>
  <c r="AP40" i="1"/>
  <c r="AQ40" i="1"/>
  <c r="AP107" i="1"/>
  <c r="AQ107" i="1"/>
  <c r="AP360" i="1"/>
  <c r="AQ360" i="1"/>
  <c r="AP358" i="1"/>
  <c r="AQ358" i="1"/>
  <c r="AP139" i="1"/>
  <c r="AQ139" i="1"/>
  <c r="AP440" i="1"/>
  <c r="AQ440" i="1"/>
  <c r="AP209" i="1"/>
  <c r="AQ209" i="1"/>
  <c r="AP30" i="1"/>
  <c r="AQ30" i="1"/>
  <c r="AP55" i="1"/>
  <c r="AQ55" i="1"/>
  <c r="AP50" i="1"/>
  <c r="AQ50" i="1"/>
  <c r="AP48" i="1"/>
  <c r="AQ48" i="1"/>
  <c r="AP14" i="1"/>
  <c r="AQ14" i="1"/>
  <c r="AP21" i="1"/>
  <c r="AQ21" i="1"/>
  <c r="AP119" i="1"/>
  <c r="AQ119" i="1"/>
  <c r="AP80" i="1"/>
  <c r="AQ80" i="1"/>
  <c r="AP133" i="1"/>
  <c r="AQ133" i="1"/>
  <c r="AP135" i="1"/>
  <c r="AQ135" i="1"/>
  <c r="AP199" i="1"/>
  <c r="AQ199" i="1"/>
  <c r="AP176" i="1"/>
  <c r="AQ176" i="1"/>
  <c r="AP91" i="1"/>
  <c r="AQ91" i="1"/>
  <c r="AP188" i="1"/>
  <c r="AQ188" i="1"/>
  <c r="AP291" i="1"/>
  <c r="AQ291" i="1"/>
  <c r="AP326" i="1"/>
  <c r="AQ326" i="1"/>
  <c r="AP350" i="1"/>
  <c r="AQ350" i="1"/>
  <c r="AP409" i="1"/>
  <c r="AQ409" i="1"/>
  <c r="AP459" i="1"/>
  <c r="AQ459" i="1"/>
  <c r="AP352" i="1"/>
  <c r="AQ352" i="1"/>
  <c r="AP384" i="1"/>
  <c r="AQ384" i="1"/>
  <c r="AP307" i="1"/>
  <c r="AQ307" i="1"/>
  <c r="AP433" i="1"/>
  <c r="AQ433" i="1"/>
  <c r="AP368" i="1"/>
  <c r="AQ368" i="1"/>
  <c r="AP75" i="1"/>
  <c r="AQ75" i="1"/>
  <c r="AP116" i="1"/>
  <c r="AQ116" i="1"/>
  <c r="AP11" i="1"/>
  <c r="AQ11" i="1"/>
  <c r="AP132" i="1"/>
  <c r="AQ132" i="1"/>
  <c r="AP211" i="1"/>
  <c r="AQ211" i="1"/>
  <c r="AP73" i="1"/>
  <c r="AQ73" i="1"/>
  <c r="AP250" i="1"/>
  <c r="AQ250" i="1"/>
  <c r="AP118" i="1"/>
  <c r="AQ118" i="1"/>
  <c r="AP274" i="1"/>
  <c r="AQ274" i="1"/>
  <c r="AP283" i="1"/>
  <c r="AQ283" i="1"/>
  <c r="AP308" i="1"/>
  <c r="AQ308" i="1"/>
  <c r="AP311" i="1"/>
  <c r="AQ311" i="1"/>
  <c r="AP418" i="1"/>
  <c r="AQ418" i="1"/>
  <c r="AP458" i="1"/>
  <c r="AQ458" i="1"/>
  <c r="AP447" i="1"/>
  <c r="AQ447" i="1"/>
  <c r="AP421" i="1"/>
  <c r="AQ421" i="1"/>
  <c r="AP378" i="1"/>
  <c r="AQ378" i="1"/>
  <c r="AP146" i="1"/>
  <c r="AQ146" i="1"/>
  <c r="BC480" i="1" l="1"/>
  <c r="BA472" i="1"/>
  <c r="BA479" i="1"/>
  <c r="BA477" i="1"/>
  <c r="BA480" i="1"/>
  <c r="BA478" i="1"/>
  <c r="BA473" i="1"/>
  <c r="BA466" i="1"/>
  <c r="BA468" i="1"/>
  <c r="BA469" i="1"/>
  <c r="BC374" i="1"/>
  <c r="BC411" i="1"/>
  <c r="BC425" i="1"/>
  <c r="BC427" i="1"/>
  <c r="BC438" i="1"/>
  <c r="BC453" i="1"/>
  <c r="BC18" i="1"/>
  <c r="BC57" i="1"/>
  <c r="BC64" i="1"/>
  <c r="BC80" i="1"/>
  <c r="BC118" i="1"/>
  <c r="BC142" i="1"/>
  <c r="BC166" i="1"/>
  <c r="BC206" i="1"/>
  <c r="BC250" i="1"/>
  <c r="BC282" i="1"/>
  <c r="BC306" i="1"/>
  <c r="BC322" i="1"/>
  <c r="BC330" i="1"/>
  <c r="BC338" i="1"/>
  <c r="BC400" i="1"/>
  <c r="BC408" i="1"/>
  <c r="BC424" i="1"/>
  <c r="BC12" i="1"/>
  <c r="BC13" i="1"/>
  <c r="BC14" i="1"/>
  <c r="BC15" i="1"/>
  <c r="BC20" i="1"/>
  <c r="BC21" i="1"/>
  <c r="BC22" i="1"/>
  <c r="BC29" i="1"/>
  <c r="BC39" i="1"/>
  <c r="BC47" i="1"/>
  <c r="BC48" i="1"/>
  <c r="BC52" i="1"/>
  <c r="BC53" i="1"/>
  <c r="BC55" i="1"/>
  <c r="BC70" i="1"/>
  <c r="BC76" i="1"/>
  <c r="BC78" i="1"/>
  <c r="BC83" i="1"/>
  <c r="BC90" i="1"/>
  <c r="BC97" i="1"/>
  <c r="BC99" i="1"/>
  <c r="BC105" i="1"/>
  <c r="BC116" i="1"/>
  <c r="BC129" i="1"/>
  <c r="BC136" i="1"/>
  <c r="BC137" i="1"/>
  <c r="BC138" i="1"/>
  <c r="BC139" i="1"/>
  <c r="BC140" i="1"/>
  <c r="BC147" i="1"/>
  <c r="BC158" i="1"/>
  <c r="BC163" i="1"/>
  <c r="BC164" i="1"/>
  <c r="BC168" i="1"/>
  <c r="BC170" i="1"/>
  <c r="BC171" i="1"/>
  <c r="BC172" i="1"/>
  <c r="BC176" i="1"/>
  <c r="BC177" i="1"/>
  <c r="BC179" i="1"/>
  <c r="BC180" i="1"/>
  <c r="BC193" i="1"/>
  <c r="BC194" i="1"/>
  <c r="BC195" i="1"/>
  <c r="BC200" i="1"/>
  <c r="BC204" i="1"/>
  <c r="BC208" i="1"/>
  <c r="BC210" i="1"/>
  <c r="BC219" i="1"/>
  <c r="BC222" i="1"/>
  <c r="BC224" i="1"/>
  <c r="BC225" i="1"/>
  <c r="BC232" i="1"/>
  <c r="BC240" i="1"/>
  <c r="BC241" i="1"/>
  <c r="BC246" i="1"/>
  <c r="BC248" i="1"/>
  <c r="BC259" i="1"/>
  <c r="BC264" i="1"/>
  <c r="BC272" i="1"/>
  <c r="BC276" i="1"/>
  <c r="BC279" i="1"/>
  <c r="BC280" i="1"/>
  <c r="BC281" i="1"/>
  <c r="BC284" i="1"/>
  <c r="BC286" i="1"/>
  <c r="BC288" i="1"/>
  <c r="BC289" i="1"/>
  <c r="BC290" i="1"/>
  <c r="BC300" i="1"/>
  <c r="BC301" i="1"/>
  <c r="BC302" i="1"/>
  <c r="BC303" i="1"/>
  <c r="BC304" i="1"/>
  <c r="BC307" i="1"/>
  <c r="BC308" i="1"/>
  <c r="BC310" i="1"/>
  <c r="BC311" i="1"/>
  <c r="BC318" i="1"/>
  <c r="BC319" i="1"/>
  <c r="BC329" i="1"/>
  <c r="BC333" i="1"/>
  <c r="BC334" i="1"/>
  <c r="BC336" i="1"/>
  <c r="BC339" i="1"/>
  <c r="BC340" i="1"/>
  <c r="BC342" i="1"/>
  <c r="BC343" i="1"/>
  <c r="BC353" i="1"/>
  <c r="BC354" i="1"/>
  <c r="BC355" i="1"/>
  <c r="BC373" i="1"/>
  <c r="BC375" i="1"/>
  <c r="BC376" i="1"/>
  <c r="BC378" i="1"/>
  <c r="BC381" i="1"/>
  <c r="BC389" i="1"/>
  <c r="BC391" i="1"/>
  <c r="BC398" i="1"/>
  <c r="BC401" i="1"/>
  <c r="BC406" i="1"/>
  <c r="BC418" i="1"/>
  <c r="BC420" i="1"/>
  <c r="BC421" i="1"/>
  <c r="BC422" i="1"/>
  <c r="BC423" i="1"/>
  <c r="BC426" i="1"/>
  <c r="BC428" i="1"/>
  <c r="BC430" i="1"/>
  <c r="BC432" i="1"/>
  <c r="BC433" i="1"/>
  <c r="BC435" i="1"/>
  <c r="BC436" i="1"/>
  <c r="BC442" i="1"/>
  <c r="BC443" i="1"/>
  <c r="BC446" i="1"/>
  <c r="BC447" i="1"/>
  <c r="BC449" i="1"/>
  <c r="BC452" i="1"/>
  <c r="BC454" i="1"/>
  <c r="BC456" i="1"/>
  <c r="BC459" i="1"/>
  <c r="BC460" i="1"/>
  <c r="BC11" i="1"/>
  <c r="BC16" i="1"/>
  <c r="BC17" i="1"/>
  <c r="BC19" i="1"/>
  <c r="BC43" i="1"/>
  <c r="BC49" i="1"/>
  <c r="BC50" i="1"/>
  <c r="BC51" i="1"/>
  <c r="BC54" i="1"/>
  <c r="BC63" i="1"/>
  <c r="BC71" i="1"/>
  <c r="BC91" i="1"/>
  <c r="BC93" i="1"/>
  <c r="BC119" i="1"/>
  <c r="BC127" i="1"/>
  <c r="BC132" i="1"/>
  <c r="BC135" i="1"/>
  <c r="BC157" i="1"/>
  <c r="BC175" i="1"/>
  <c r="BC183" i="1"/>
  <c r="BC188" i="1"/>
  <c r="BC197" i="1"/>
  <c r="BC207" i="1"/>
  <c r="BC209" i="1"/>
  <c r="BC212" i="1"/>
  <c r="BC223" i="1"/>
  <c r="BC226" i="1"/>
  <c r="BC237" i="1"/>
  <c r="BC249" i="1"/>
  <c r="BC251" i="1"/>
  <c r="BC278" i="1"/>
  <c r="BC305" i="1"/>
  <c r="BC337" i="1"/>
  <c r="BC368" i="1"/>
  <c r="BC370" i="1"/>
  <c r="BC417" i="1"/>
  <c r="BC434" i="1"/>
  <c r="BC450" i="1"/>
  <c r="AW454" i="1" l="1"/>
  <c r="AW456" i="1"/>
  <c r="AW458" i="1"/>
  <c r="AW459" i="1"/>
  <c r="AW460" i="1"/>
  <c r="AW461" i="1"/>
  <c r="AW464" i="1"/>
  <c r="AW465" i="1"/>
  <c r="AW470" i="1"/>
  <c r="AW482" i="1"/>
  <c r="AW446" i="1"/>
  <c r="AW447" i="1"/>
  <c r="AW449" i="1"/>
  <c r="AW450" i="1"/>
  <c r="AW451" i="1"/>
  <c r="AW452" i="1"/>
  <c r="AW453" i="1"/>
  <c r="AV463" i="1" l="1"/>
  <c r="AO393" i="1"/>
  <c r="AO244" i="1"/>
  <c r="AO117" i="1"/>
  <c r="AO275" i="1"/>
  <c r="AO238" i="1"/>
  <c r="AO35" i="1"/>
  <c r="AO416" i="1"/>
  <c r="AO317" i="1"/>
  <c r="AO125" i="1"/>
  <c r="AO202" i="1"/>
  <c r="AO231" i="1"/>
  <c r="AO178" i="1"/>
  <c r="AO359" i="1"/>
  <c r="AO392" i="1"/>
  <c r="AO181" i="1"/>
  <c r="AO285" i="1"/>
  <c r="AO268" i="1"/>
  <c r="AO156" i="1"/>
  <c r="AO233" i="1"/>
  <c r="AO74" i="1"/>
  <c r="AO81" i="1"/>
  <c r="AO160" i="1"/>
  <c r="AO182" i="1"/>
  <c r="AO265" i="1"/>
  <c r="AO148" i="1"/>
  <c r="AO455" i="1"/>
  <c r="AO266" i="1"/>
  <c r="AO277" i="1"/>
  <c r="AO167" i="1"/>
  <c r="AO150" i="1"/>
  <c r="AO32" i="1"/>
  <c r="AO115" i="1"/>
  <c r="AO215" i="1"/>
  <c r="AO145" i="1"/>
  <c r="AO253" i="1"/>
  <c r="AO270" i="1"/>
  <c r="AO28" i="1"/>
  <c r="AO397" i="1"/>
  <c r="AO187" i="1"/>
  <c r="AO315" i="1"/>
  <c r="AO239" i="1"/>
  <c r="AO92" i="1"/>
  <c r="AO102" i="1"/>
  <c r="AO382" i="1"/>
  <c r="AO269" i="1"/>
  <c r="AO457" i="1"/>
  <c r="AO413" i="1"/>
  <c r="AO309" i="1"/>
  <c r="AO344" i="1"/>
  <c r="AO190" i="1"/>
  <c r="AO121" i="1"/>
  <c r="AO235" i="1"/>
  <c r="AO198" i="1"/>
  <c r="AO114" i="1"/>
  <c r="AO45" i="1"/>
  <c r="AO120" i="1"/>
  <c r="AO124" i="1"/>
  <c r="AO84" i="1"/>
  <c r="AO254" i="1"/>
  <c r="AO395" i="1"/>
  <c r="AO414" i="1"/>
  <c r="AO59" i="1"/>
  <c r="AO242" i="1"/>
  <c r="AO386" i="1"/>
  <c r="AO463" i="1"/>
  <c r="AO263" i="1"/>
  <c r="AO294" i="1"/>
  <c r="AO293" i="1"/>
  <c r="AO185" i="1"/>
  <c r="AO230" i="1"/>
  <c r="AO101" i="1"/>
  <c r="AO109" i="1"/>
  <c r="AO108" i="1"/>
  <c r="AO189" i="1"/>
  <c r="AO271" i="1"/>
  <c r="AO367" i="1"/>
  <c r="AO399" i="1"/>
  <c r="AO192" i="1"/>
  <c r="AO404" i="1"/>
  <c r="AO255" i="1"/>
  <c r="AO98" i="1"/>
  <c r="AO56" i="1"/>
  <c r="AO42" i="1"/>
  <c r="AO155" i="1"/>
  <c r="AT463" i="1"/>
  <c r="AV456" i="1"/>
  <c r="AV460" i="1"/>
  <c r="AV464" i="1"/>
  <c r="AV461" i="1"/>
  <c r="AV459" i="1"/>
  <c r="AT461" i="1"/>
  <c r="AX461" i="1" s="1"/>
  <c r="AT459" i="1"/>
  <c r="AX459" i="1" s="1"/>
  <c r="AV454" i="1"/>
  <c r="AT464" i="1"/>
  <c r="AT462" i="1"/>
  <c r="AT460" i="1"/>
  <c r="AT458" i="1"/>
  <c r="AT456" i="1"/>
  <c r="AT454" i="1"/>
  <c r="AV451" i="1"/>
  <c r="AV450" i="1"/>
  <c r="AV453" i="1"/>
  <c r="AV447" i="1"/>
  <c r="AV452" i="1"/>
  <c r="AV449" i="1"/>
  <c r="AV446" i="1"/>
  <c r="AT453" i="1"/>
  <c r="AT451" i="1"/>
  <c r="AT449" i="1"/>
  <c r="AT447" i="1"/>
  <c r="AT452" i="1"/>
  <c r="AT450" i="1"/>
  <c r="AT446" i="1"/>
  <c r="AO103" i="1" l="1"/>
  <c r="AP103" i="1" s="1"/>
  <c r="AO323" i="1"/>
  <c r="AP323" i="1" s="1"/>
  <c r="AO403" i="1"/>
  <c r="AP403" i="1" s="1"/>
  <c r="AO412" i="1"/>
  <c r="AQ412" i="1" s="1"/>
  <c r="AO243" i="1"/>
  <c r="AQ243" i="1" s="1"/>
  <c r="AO94" i="1"/>
  <c r="AP94" i="1" s="1"/>
  <c r="AO245" i="1"/>
  <c r="AQ245" i="1" s="1"/>
  <c r="AO258" i="1"/>
  <c r="AP258" i="1" s="1"/>
  <c r="AO216" i="1"/>
  <c r="AQ216" i="1" s="1"/>
  <c r="AO112" i="1"/>
  <c r="AP112" i="1" s="1"/>
  <c r="AO191" i="1"/>
  <c r="AQ191" i="1" s="1"/>
  <c r="AO111" i="1"/>
  <c r="AQ111" i="1" s="1"/>
  <c r="AO184" i="1"/>
  <c r="AP184" i="1" s="1"/>
  <c r="AO267" i="1"/>
  <c r="AQ267" i="1" s="1"/>
  <c r="AO152" i="1"/>
  <c r="AQ152" i="1" s="1"/>
  <c r="AO410" i="1"/>
  <c r="AQ410" i="1" s="1"/>
  <c r="AQ124" i="1"/>
  <c r="AP124" i="1"/>
  <c r="AP190" i="1"/>
  <c r="AQ190" i="1"/>
  <c r="AP102" i="1"/>
  <c r="AQ102" i="1"/>
  <c r="AO214" i="1"/>
  <c r="AQ115" i="1"/>
  <c r="AP115" i="1"/>
  <c r="AQ266" i="1"/>
  <c r="AP266" i="1"/>
  <c r="AP202" i="1"/>
  <c r="AQ202" i="1"/>
  <c r="AQ238" i="1"/>
  <c r="AP238" i="1"/>
  <c r="AP117" i="1"/>
  <c r="AQ117" i="1"/>
  <c r="BC117" i="1" s="1"/>
  <c r="AO383" i="1"/>
  <c r="AO60" i="1"/>
  <c r="AQ271" i="1"/>
  <c r="AP271" i="1"/>
  <c r="AP242" i="1"/>
  <c r="AQ242" i="1"/>
  <c r="AP198" i="1"/>
  <c r="AQ198" i="1"/>
  <c r="AP413" i="1"/>
  <c r="AQ413" i="1"/>
  <c r="AP397" i="1"/>
  <c r="AQ397" i="1"/>
  <c r="AP155" i="1"/>
  <c r="AQ155" i="1"/>
  <c r="AP98" i="1"/>
  <c r="AQ98" i="1"/>
  <c r="AP230" i="1"/>
  <c r="AQ230" i="1"/>
  <c r="AO297" i="1"/>
  <c r="AO37" i="1"/>
  <c r="AP156" i="1"/>
  <c r="AQ156" i="1"/>
  <c r="AO396" i="1"/>
  <c r="AO331" i="1"/>
  <c r="AO257" i="1"/>
  <c r="AO88" i="1"/>
  <c r="AQ101" i="1"/>
  <c r="AP101" i="1"/>
  <c r="AQ215" i="1"/>
  <c r="AP215" i="1"/>
  <c r="AP285" i="1"/>
  <c r="AQ285" i="1"/>
  <c r="AP178" i="1"/>
  <c r="AQ178" i="1"/>
  <c r="AO36" i="1"/>
  <c r="AP42" i="1"/>
  <c r="AQ42" i="1"/>
  <c r="AP189" i="1"/>
  <c r="AQ189" i="1"/>
  <c r="AQ59" i="1"/>
  <c r="AP59" i="1"/>
  <c r="AQ120" i="1"/>
  <c r="AP120" i="1"/>
  <c r="AP235" i="1"/>
  <c r="AQ235" i="1"/>
  <c r="AP344" i="1"/>
  <c r="AQ344" i="1"/>
  <c r="AP457" i="1"/>
  <c r="AQ457" i="1"/>
  <c r="AW457" i="1" s="1"/>
  <c r="AP92" i="1"/>
  <c r="AQ92" i="1"/>
  <c r="AO141" i="1"/>
  <c r="AQ28" i="1"/>
  <c r="AP28" i="1"/>
  <c r="AP32" i="1"/>
  <c r="AQ32" i="1"/>
  <c r="AP167" i="1"/>
  <c r="AQ167" i="1"/>
  <c r="AP455" i="1"/>
  <c r="AQ455" i="1"/>
  <c r="AP231" i="1"/>
  <c r="AQ231" i="1"/>
  <c r="BC231" i="1" s="1"/>
  <c r="AQ125" i="1"/>
  <c r="AP125" i="1"/>
  <c r="AO123" i="1"/>
  <c r="AO186" i="1"/>
  <c r="AV462" i="1"/>
  <c r="AO462" i="1"/>
  <c r="AO292" i="1"/>
  <c r="AP367" i="1"/>
  <c r="AQ367" i="1"/>
  <c r="AP160" i="1"/>
  <c r="AQ160" i="1"/>
  <c r="AP255" i="1"/>
  <c r="AQ255" i="1"/>
  <c r="AP192" i="1"/>
  <c r="AQ192" i="1"/>
  <c r="AP108" i="1"/>
  <c r="AQ108" i="1"/>
  <c r="AP185" i="1"/>
  <c r="AQ185" i="1"/>
  <c r="AP263" i="1"/>
  <c r="AQ263" i="1"/>
  <c r="AP414" i="1"/>
  <c r="AQ414" i="1"/>
  <c r="AP81" i="1"/>
  <c r="AQ81" i="1"/>
  <c r="AP268" i="1"/>
  <c r="AQ268" i="1"/>
  <c r="AP181" i="1"/>
  <c r="AQ181" i="1"/>
  <c r="AP317" i="1"/>
  <c r="AQ317" i="1"/>
  <c r="AO419" i="1"/>
  <c r="AO429" i="1"/>
  <c r="AO321" i="1"/>
  <c r="AO252" i="1"/>
  <c r="AO261" i="1"/>
  <c r="AO66" i="1"/>
  <c r="AO236" i="1"/>
  <c r="AP121" i="1"/>
  <c r="AQ121" i="1"/>
  <c r="AQ270" i="1"/>
  <c r="AP270" i="1"/>
  <c r="AP148" i="1"/>
  <c r="AQ148" i="1"/>
  <c r="AP416" i="1"/>
  <c r="AQ416" i="1"/>
  <c r="AQ275" i="1"/>
  <c r="AP275" i="1"/>
  <c r="AP244" i="1"/>
  <c r="AQ244" i="1"/>
  <c r="BC244" i="1" s="1"/>
  <c r="AO362" i="1"/>
  <c r="AQ404" i="1"/>
  <c r="AP404" i="1"/>
  <c r="AP294" i="1"/>
  <c r="AQ294" i="1"/>
  <c r="AP382" i="1"/>
  <c r="AQ382" i="1"/>
  <c r="AQ233" i="1"/>
  <c r="AP233" i="1"/>
  <c r="AP392" i="1"/>
  <c r="AQ392" i="1"/>
  <c r="AO110" i="1"/>
  <c r="AP45" i="1"/>
  <c r="AQ45" i="1"/>
  <c r="AP269" i="1"/>
  <c r="AQ269" i="1"/>
  <c r="AP315" i="1"/>
  <c r="AQ315" i="1"/>
  <c r="AO260" i="1"/>
  <c r="AP56" i="1"/>
  <c r="AQ56" i="1"/>
  <c r="AQ399" i="1"/>
  <c r="AP399" i="1"/>
  <c r="AQ109" i="1"/>
  <c r="AP109" i="1"/>
  <c r="AP293" i="1"/>
  <c r="AQ293" i="1"/>
  <c r="AP463" i="1"/>
  <c r="AQ463" i="1"/>
  <c r="AW463" i="1" s="1"/>
  <c r="AP254" i="1"/>
  <c r="AQ254" i="1"/>
  <c r="AO356" i="1"/>
  <c r="AP253" i="1"/>
  <c r="AQ253" i="1"/>
  <c r="AP265" i="1"/>
  <c r="AQ265" i="1"/>
  <c r="AP74" i="1"/>
  <c r="AQ74" i="1"/>
  <c r="AO324" i="1"/>
  <c r="AO100" i="1"/>
  <c r="AO67" i="1"/>
  <c r="AO332" i="1"/>
  <c r="AO96" i="1"/>
  <c r="AP395" i="1"/>
  <c r="AQ395" i="1"/>
  <c r="AO345" i="1"/>
  <c r="AO256" i="1"/>
  <c r="AO33" i="1"/>
  <c r="AO234" i="1"/>
  <c r="AP386" i="1"/>
  <c r="AQ386" i="1"/>
  <c r="AQ84" i="1"/>
  <c r="AP84" i="1"/>
  <c r="AP114" i="1"/>
  <c r="AQ114" i="1"/>
  <c r="AP309" i="1"/>
  <c r="AQ309" i="1"/>
  <c r="AP239" i="1"/>
  <c r="AQ239" i="1"/>
  <c r="AP187" i="1"/>
  <c r="AQ187" i="1"/>
  <c r="AP145" i="1"/>
  <c r="AQ145" i="1"/>
  <c r="AQ150" i="1"/>
  <c r="AP150" i="1"/>
  <c r="AP277" i="1"/>
  <c r="AQ277" i="1"/>
  <c r="AQ182" i="1"/>
  <c r="AP182" i="1"/>
  <c r="AP359" i="1"/>
  <c r="AQ359" i="1"/>
  <c r="AQ35" i="1"/>
  <c r="AP35" i="1"/>
  <c r="AP393" i="1"/>
  <c r="AQ393" i="1"/>
  <c r="AO151" i="1"/>
  <c r="AO58" i="1"/>
  <c r="BC482" i="1"/>
  <c r="AU463" i="1"/>
  <c r="AU461" i="1"/>
  <c r="AY461" i="1"/>
  <c r="AV458" i="1"/>
  <c r="AY459" i="1"/>
  <c r="BB459" i="1" s="1"/>
  <c r="AU459" i="1"/>
  <c r="AZ459" i="1"/>
  <c r="AZ461" i="1"/>
  <c r="AZ464" i="1"/>
  <c r="AX464" i="1"/>
  <c r="AU464" i="1"/>
  <c r="AY464" i="1"/>
  <c r="AZ454" i="1"/>
  <c r="AX454" i="1"/>
  <c r="AU454" i="1"/>
  <c r="AY454" i="1"/>
  <c r="BB454" i="1" s="1"/>
  <c r="AZ456" i="1"/>
  <c r="AU456" i="1"/>
  <c r="AX456" i="1"/>
  <c r="AY456" i="1"/>
  <c r="BB456" i="1" s="1"/>
  <c r="AZ458" i="1"/>
  <c r="AX458" i="1"/>
  <c r="AU458" i="1"/>
  <c r="AY458" i="1"/>
  <c r="AZ460" i="1"/>
  <c r="AX460" i="1"/>
  <c r="AU460" i="1"/>
  <c r="AY460" i="1"/>
  <c r="BB460" i="1" s="1"/>
  <c r="AU462" i="1"/>
  <c r="AX453" i="1"/>
  <c r="AY453" i="1"/>
  <c r="BB453" i="1" s="1"/>
  <c r="AZ453" i="1"/>
  <c r="AU453" i="1"/>
  <c r="AZ446" i="1"/>
  <c r="AU446" i="1"/>
  <c r="AY446" i="1"/>
  <c r="BB446" i="1" s="1"/>
  <c r="AX446" i="1"/>
  <c r="AX447" i="1"/>
  <c r="AY447" i="1"/>
  <c r="BB447" i="1" s="1"/>
  <c r="AZ447" i="1"/>
  <c r="AU447" i="1"/>
  <c r="AZ450" i="1"/>
  <c r="AU450" i="1"/>
  <c r="AY450" i="1"/>
  <c r="BB450" i="1" s="1"/>
  <c r="AX450" i="1"/>
  <c r="AX449" i="1"/>
  <c r="AY449" i="1"/>
  <c r="BB449" i="1" s="1"/>
  <c r="AZ449" i="1"/>
  <c r="AU449" i="1"/>
  <c r="AZ452" i="1"/>
  <c r="AY452" i="1"/>
  <c r="BB452" i="1" s="1"/>
  <c r="AU452" i="1"/>
  <c r="AX452" i="1"/>
  <c r="AX451" i="1"/>
  <c r="AY451" i="1"/>
  <c r="AZ451" i="1"/>
  <c r="AU451" i="1"/>
  <c r="AT11" i="1"/>
  <c r="AT12" i="1"/>
  <c r="AT13" i="1"/>
  <c r="AT14" i="1"/>
  <c r="AT15" i="1"/>
  <c r="AT16" i="1"/>
  <c r="AT17" i="1"/>
  <c r="AT18" i="1"/>
  <c r="AT19" i="1"/>
  <c r="AU19" i="1" s="1"/>
  <c r="AT20" i="1"/>
  <c r="AT21" i="1"/>
  <c r="AT22" i="1"/>
  <c r="AT25" i="1"/>
  <c r="AT29" i="1"/>
  <c r="AT30" i="1"/>
  <c r="AT31" i="1"/>
  <c r="AT32" i="1"/>
  <c r="AT33" i="1"/>
  <c r="AT36" i="1"/>
  <c r="AT39" i="1"/>
  <c r="AT41" i="1"/>
  <c r="AT43" i="1"/>
  <c r="AT46" i="1"/>
  <c r="AT47" i="1"/>
  <c r="AT48" i="1"/>
  <c r="AT49" i="1"/>
  <c r="AT50" i="1"/>
  <c r="AT51" i="1"/>
  <c r="AT52" i="1"/>
  <c r="AT53" i="1"/>
  <c r="AT54" i="1"/>
  <c r="AT55" i="1"/>
  <c r="AT57" i="1"/>
  <c r="AT62" i="1"/>
  <c r="AT63" i="1"/>
  <c r="AT64" i="1"/>
  <c r="AT67" i="1"/>
  <c r="AT69" i="1"/>
  <c r="AT70" i="1"/>
  <c r="AT76" i="1"/>
  <c r="AT78" i="1"/>
  <c r="AT80" i="1"/>
  <c r="AT82" i="1"/>
  <c r="AT83" i="1"/>
  <c r="AT84" i="1"/>
  <c r="AT90" i="1"/>
  <c r="AT91" i="1"/>
  <c r="AT93" i="1"/>
  <c r="AT95" i="1"/>
  <c r="AT97" i="1"/>
  <c r="AT98" i="1"/>
  <c r="AT101" i="1"/>
  <c r="AT105" i="1"/>
  <c r="AT110" i="1"/>
  <c r="AT113" i="1"/>
  <c r="AT114" i="1"/>
  <c r="AT115" i="1"/>
  <c r="AT116" i="1"/>
  <c r="AT117" i="1"/>
  <c r="AT118" i="1"/>
  <c r="AT119" i="1"/>
  <c r="AT127" i="1"/>
  <c r="AT129" i="1"/>
  <c r="AT130" i="1"/>
  <c r="AT131" i="1"/>
  <c r="AT132" i="1"/>
  <c r="AT134" i="1"/>
  <c r="AT135" i="1"/>
  <c r="AT136" i="1"/>
  <c r="AT137" i="1"/>
  <c r="AT138" i="1"/>
  <c r="AT139" i="1"/>
  <c r="AT140" i="1"/>
  <c r="AT142" i="1"/>
  <c r="AT143" i="1"/>
  <c r="AT146" i="1"/>
  <c r="AT147" i="1"/>
  <c r="AT148" i="1"/>
  <c r="AT157" i="1"/>
  <c r="AT159" i="1"/>
  <c r="AT162" i="1"/>
  <c r="AT163" i="1"/>
  <c r="AT164" i="1"/>
  <c r="AT165" i="1"/>
  <c r="AT166" i="1"/>
  <c r="AT168" i="1"/>
  <c r="AT170" i="1"/>
  <c r="AT171" i="1"/>
  <c r="AT172" i="1"/>
  <c r="AT173" i="1"/>
  <c r="AT174" i="1"/>
  <c r="AT176" i="1"/>
  <c r="AT177" i="1"/>
  <c r="AT179" i="1"/>
  <c r="AT180" i="1"/>
  <c r="AT183" i="1"/>
  <c r="AT186" i="1"/>
  <c r="AT188" i="1"/>
  <c r="AT193" i="1"/>
  <c r="AT194" i="1"/>
  <c r="AT195" i="1"/>
  <c r="AT197" i="1"/>
  <c r="AT200" i="1"/>
  <c r="AT201" i="1"/>
  <c r="AT203" i="1"/>
  <c r="AT204" i="1"/>
  <c r="AT205" i="1"/>
  <c r="AT206" i="1"/>
  <c r="AT207" i="1"/>
  <c r="AT208" i="1"/>
  <c r="AT209" i="1"/>
  <c r="AT210" i="1"/>
  <c r="AT211" i="1"/>
  <c r="AT212" i="1"/>
  <c r="AT213" i="1"/>
  <c r="AT218" i="1"/>
  <c r="AT219" i="1"/>
  <c r="AT223" i="1"/>
  <c r="AT224" i="1"/>
  <c r="AT225" i="1"/>
  <c r="AT226" i="1"/>
  <c r="AT231" i="1"/>
  <c r="AT240" i="1"/>
  <c r="AT241" i="1"/>
  <c r="AT245" i="1"/>
  <c r="AT246" i="1"/>
  <c r="AT248" i="1"/>
  <c r="AT249" i="1"/>
  <c r="AT250" i="1"/>
  <c r="AT251" i="1"/>
  <c r="AT252" i="1"/>
  <c r="AT254" i="1"/>
  <c r="AT259" i="1"/>
  <c r="AT271" i="1"/>
  <c r="AT276" i="1"/>
  <c r="AT278" i="1"/>
  <c r="AT279" i="1"/>
  <c r="AT280" i="1"/>
  <c r="AT281" i="1"/>
  <c r="AT282" i="1"/>
  <c r="AT284" i="1"/>
  <c r="AT286" i="1"/>
  <c r="AT288" i="1"/>
  <c r="AT289" i="1"/>
  <c r="AT290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8" i="1"/>
  <c r="AT319" i="1"/>
  <c r="AT321" i="1"/>
  <c r="AT322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2" i="1"/>
  <c r="AT343" i="1"/>
  <c r="AT350" i="1"/>
  <c r="AT353" i="1"/>
  <c r="AT354" i="1"/>
  <c r="AT355" i="1"/>
  <c r="AT357" i="1"/>
  <c r="AT364" i="1"/>
  <c r="AT365" i="1"/>
  <c r="AT368" i="1"/>
  <c r="AT370" i="1"/>
  <c r="AT373" i="1"/>
  <c r="AT374" i="1"/>
  <c r="AT375" i="1"/>
  <c r="AT376" i="1"/>
  <c r="AT378" i="1"/>
  <c r="AT381" i="1"/>
  <c r="AT385" i="1"/>
  <c r="AT389" i="1"/>
  <c r="AT391" i="1"/>
  <c r="AT393" i="1"/>
  <c r="AT394" i="1"/>
  <c r="AT396" i="1"/>
  <c r="AT398" i="1"/>
  <c r="AT399" i="1"/>
  <c r="AT400" i="1"/>
  <c r="AT401" i="1"/>
  <c r="AT406" i="1"/>
  <c r="AT408" i="1"/>
  <c r="AT411" i="1"/>
  <c r="AT417" i="1"/>
  <c r="AT418" i="1"/>
  <c r="AT420" i="1"/>
  <c r="AT421" i="1"/>
  <c r="AT422" i="1"/>
  <c r="AT423" i="1"/>
  <c r="AT424" i="1"/>
  <c r="AT425" i="1"/>
  <c r="AT426" i="1"/>
  <c r="AT427" i="1"/>
  <c r="AT428" i="1"/>
  <c r="AT430" i="1"/>
  <c r="AT431" i="1"/>
  <c r="AT432" i="1"/>
  <c r="AT433" i="1"/>
  <c r="AT434" i="1"/>
  <c r="AT435" i="1"/>
  <c r="AT437" i="1"/>
  <c r="AT438" i="1"/>
  <c r="AT441" i="1"/>
  <c r="AT442" i="1"/>
  <c r="AT443" i="1"/>
  <c r="AT444" i="1"/>
  <c r="AT445" i="1"/>
  <c r="AQ323" i="1" l="1"/>
  <c r="AQ112" i="1"/>
  <c r="AP216" i="1"/>
  <c r="AP191" i="1"/>
  <c r="AQ403" i="1"/>
  <c r="AP412" i="1"/>
  <c r="AP111" i="1"/>
  <c r="AQ103" i="1"/>
  <c r="AP152" i="1"/>
  <c r="AQ184" i="1"/>
  <c r="AP245" i="1"/>
  <c r="AQ94" i="1"/>
  <c r="AP410" i="1"/>
  <c r="AQ258" i="1"/>
  <c r="AP267" i="1"/>
  <c r="AP243" i="1"/>
  <c r="AP100" i="1"/>
  <c r="AQ100" i="1"/>
  <c r="AQ37" i="1"/>
  <c r="AP37" i="1"/>
  <c r="AP151" i="1"/>
  <c r="AQ151" i="1"/>
  <c r="AP260" i="1"/>
  <c r="AQ260" i="1"/>
  <c r="BC260" i="1" s="1"/>
  <c r="AQ236" i="1"/>
  <c r="BC236" i="1" s="1"/>
  <c r="AP236" i="1"/>
  <c r="AP88" i="1"/>
  <c r="AQ88" i="1"/>
  <c r="AP297" i="1"/>
  <c r="AQ297" i="1"/>
  <c r="AP383" i="1"/>
  <c r="AQ383" i="1"/>
  <c r="AQ214" i="1"/>
  <c r="AP214" i="1"/>
  <c r="AP110" i="1"/>
  <c r="AQ110" i="1"/>
  <c r="AQ324" i="1"/>
  <c r="AP324" i="1"/>
  <c r="AP356" i="1"/>
  <c r="AQ356" i="1"/>
  <c r="AQ66" i="1"/>
  <c r="AP66" i="1"/>
  <c r="AP429" i="1"/>
  <c r="AQ429" i="1"/>
  <c r="AP292" i="1"/>
  <c r="AQ292" i="1"/>
  <c r="AP257" i="1"/>
  <c r="AQ257" i="1"/>
  <c r="BC257" i="1" s="1"/>
  <c r="AQ321" i="1"/>
  <c r="AP321" i="1"/>
  <c r="AY463" i="1"/>
  <c r="BB463" i="1" s="1"/>
  <c r="AP96" i="1"/>
  <c r="AQ96" i="1"/>
  <c r="AP362" i="1"/>
  <c r="AQ362" i="1"/>
  <c r="AP345" i="1"/>
  <c r="AQ345" i="1"/>
  <c r="AZ463" i="1"/>
  <c r="AP261" i="1"/>
  <c r="AQ261" i="1"/>
  <c r="AP419" i="1"/>
  <c r="AQ419" i="1"/>
  <c r="AP462" i="1"/>
  <c r="AQ462" i="1"/>
  <c r="AQ141" i="1"/>
  <c r="AP141" i="1"/>
  <c r="AP331" i="1"/>
  <c r="AQ331" i="1"/>
  <c r="AZ331" i="1" s="1"/>
  <c r="AQ234" i="1"/>
  <c r="BC234" i="1" s="1"/>
  <c r="AP234" i="1"/>
  <c r="AQ332" i="1"/>
  <c r="BC332" i="1" s="1"/>
  <c r="AP332" i="1"/>
  <c r="AP36" i="1"/>
  <c r="AQ36" i="1"/>
  <c r="AP396" i="1"/>
  <c r="AQ396" i="1"/>
  <c r="AP33" i="1"/>
  <c r="AQ33" i="1"/>
  <c r="AP67" i="1"/>
  <c r="AQ67" i="1"/>
  <c r="AQ252" i="1"/>
  <c r="AP252" i="1"/>
  <c r="AP186" i="1"/>
  <c r="AQ186" i="1"/>
  <c r="AX463" i="1"/>
  <c r="AP58" i="1"/>
  <c r="AQ58" i="1"/>
  <c r="AQ256" i="1"/>
  <c r="AP256" i="1"/>
  <c r="AP123" i="1"/>
  <c r="AQ123" i="1"/>
  <c r="AQ60" i="1"/>
  <c r="AP60" i="1"/>
  <c r="BC463" i="1"/>
  <c r="BB461" i="1"/>
  <c r="BC461" i="1"/>
  <c r="BC465" i="1"/>
  <c r="BB464" i="1"/>
  <c r="BC464" i="1"/>
  <c r="BC470" i="1"/>
  <c r="BB458" i="1"/>
  <c r="BC458" i="1"/>
  <c r="BB451" i="1"/>
  <c r="BC451" i="1"/>
  <c r="BA461" i="1"/>
  <c r="BA459" i="1"/>
  <c r="BA451" i="1"/>
  <c r="BA449" i="1"/>
  <c r="BA447" i="1"/>
  <c r="BA453" i="1"/>
  <c r="BA460" i="1"/>
  <c r="BA456" i="1"/>
  <c r="BA458" i="1"/>
  <c r="BA454" i="1"/>
  <c r="BA464" i="1"/>
  <c r="BA452" i="1"/>
  <c r="BA450" i="1"/>
  <c r="BA446" i="1"/>
  <c r="AZ408" i="1"/>
  <c r="AX408" i="1"/>
  <c r="AY408" i="1"/>
  <c r="AZ330" i="1"/>
  <c r="AX330" i="1"/>
  <c r="AY330" i="1"/>
  <c r="AX282" i="1"/>
  <c r="AZ282" i="1"/>
  <c r="AY282" i="1"/>
  <c r="AZ142" i="1"/>
  <c r="AX142" i="1"/>
  <c r="AY142" i="1"/>
  <c r="AZ423" i="1"/>
  <c r="AY423" i="1"/>
  <c r="AX423" i="1"/>
  <c r="AZ376" i="1"/>
  <c r="AY376" i="1"/>
  <c r="AX376" i="1"/>
  <c r="AZ305" i="1"/>
  <c r="AX305" i="1"/>
  <c r="AY305" i="1"/>
  <c r="AZ281" i="1"/>
  <c r="AX281" i="1"/>
  <c r="AY281" i="1"/>
  <c r="AZ213" i="1"/>
  <c r="AX213" i="1"/>
  <c r="AY213" i="1"/>
  <c r="BC213" i="1" s="1"/>
  <c r="AZ117" i="1"/>
  <c r="AX117" i="1"/>
  <c r="AY117" i="1"/>
  <c r="AX49" i="1"/>
  <c r="AZ49" i="1"/>
  <c r="AY49" i="1"/>
  <c r="AX41" i="1"/>
  <c r="AZ41" i="1"/>
  <c r="AY41" i="1"/>
  <c r="BC41" i="1" s="1"/>
  <c r="AX25" i="1"/>
  <c r="AZ25" i="1"/>
  <c r="AY25" i="1"/>
  <c r="BC25" i="1" s="1"/>
  <c r="AX17" i="1"/>
  <c r="AZ17" i="1"/>
  <c r="AY17" i="1"/>
  <c r="AX438" i="1"/>
  <c r="AZ438" i="1"/>
  <c r="AY438" i="1"/>
  <c r="AZ430" i="1"/>
  <c r="AX430" i="1"/>
  <c r="AY430" i="1"/>
  <c r="AZ422" i="1"/>
  <c r="AX422" i="1"/>
  <c r="AY422" i="1"/>
  <c r="AX406" i="1"/>
  <c r="AZ406" i="1"/>
  <c r="AY406" i="1"/>
  <c r="AX398" i="1"/>
  <c r="AY398" i="1"/>
  <c r="AZ398" i="1"/>
  <c r="AX375" i="1"/>
  <c r="AY375" i="1"/>
  <c r="AZ375" i="1"/>
  <c r="AZ336" i="1"/>
  <c r="AX336" i="1"/>
  <c r="AY336" i="1"/>
  <c r="AY304" i="1"/>
  <c r="AZ304" i="1"/>
  <c r="AX304" i="1"/>
  <c r="AZ288" i="1"/>
  <c r="AY288" i="1"/>
  <c r="AX288" i="1"/>
  <c r="AZ280" i="1"/>
  <c r="AX280" i="1"/>
  <c r="AY280" i="1"/>
  <c r="AZ248" i="1"/>
  <c r="AY248" i="1"/>
  <c r="AX248" i="1"/>
  <c r="AZ212" i="1"/>
  <c r="AX212" i="1"/>
  <c r="AY212" i="1"/>
  <c r="AZ188" i="1"/>
  <c r="AY188" i="1"/>
  <c r="AX188" i="1"/>
  <c r="AX180" i="1"/>
  <c r="AY180" i="1"/>
  <c r="AZ180" i="1"/>
  <c r="AZ172" i="1"/>
  <c r="AX172" i="1"/>
  <c r="AY172" i="1"/>
  <c r="AZ164" i="1"/>
  <c r="AX164" i="1"/>
  <c r="AY164" i="1"/>
  <c r="AZ140" i="1"/>
  <c r="AX140" i="1"/>
  <c r="AY140" i="1"/>
  <c r="AZ132" i="1"/>
  <c r="AY132" i="1"/>
  <c r="AX132" i="1"/>
  <c r="AY116" i="1"/>
  <c r="AZ116" i="1"/>
  <c r="AX116" i="1"/>
  <c r="AY93" i="1"/>
  <c r="AZ93" i="1"/>
  <c r="AX93" i="1"/>
  <c r="AY78" i="1"/>
  <c r="AZ78" i="1"/>
  <c r="AX78" i="1"/>
  <c r="AY70" i="1"/>
  <c r="AZ70" i="1"/>
  <c r="AX70" i="1"/>
  <c r="AY62" i="1"/>
  <c r="BC62" i="1" s="1"/>
  <c r="AZ62" i="1"/>
  <c r="AX62" i="1"/>
  <c r="AY48" i="1"/>
  <c r="AZ48" i="1"/>
  <c r="AX48" i="1"/>
  <c r="AZ400" i="1"/>
  <c r="AX400" i="1"/>
  <c r="AY400" i="1"/>
  <c r="AX322" i="1"/>
  <c r="AZ322" i="1"/>
  <c r="AY322" i="1"/>
  <c r="AZ166" i="1"/>
  <c r="AX166" i="1"/>
  <c r="AY166" i="1"/>
  <c r="AY57" i="1"/>
  <c r="AX57" i="1"/>
  <c r="AZ57" i="1"/>
  <c r="AZ249" i="1"/>
  <c r="AX249" i="1"/>
  <c r="AY249" i="1"/>
  <c r="AZ205" i="1"/>
  <c r="AX205" i="1"/>
  <c r="AY205" i="1"/>
  <c r="BC205" i="1" s="1"/>
  <c r="AZ173" i="1"/>
  <c r="AX173" i="1"/>
  <c r="AY173" i="1"/>
  <c r="BC173" i="1" s="1"/>
  <c r="AZ389" i="1"/>
  <c r="AY389" i="1"/>
  <c r="AX389" i="1"/>
  <c r="AZ343" i="1"/>
  <c r="AX343" i="1"/>
  <c r="AY343" i="1"/>
  <c r="AZ327" i="1"/>
  <c r="AY327" i="1"/>
  <c r="BC327" i="1" s="1"/>
  <c r="AX327" i="1"/>
  <c r="AZ311" i="1"/>
  <c r="AX311" i="1"/>
  <c r="AY311" i="1"/>
  <c r="AZ303" i="1"/>
  <c r="AX303" i="1"/>
  <c r="AY303" i="1"/>
  <c r="AZ279" i="1"/>
  <c r="AY279" i="1"/>
  <c r="AX279" i="1"/>
  <c r="AZ271" i="1"/>
  <c r="AY271" i="1"/>
  <c r="BC271" i="1" s="1"/>
  <c r="AX271" i="1"/>
  <c r="AZ241" i="1"/>
  <c r="AX241" i="1"/>
  <c r="AY241" i="1"/>
  <c r="AZ219" i="1"/>
  <c r="AX219" i="1"/>
  <c r="AY219" i="1"/>
  <c r="AZ211" i="1"/>
  <c r="AX211" i="1"/>
  <c r="AY211" i="1"/>
  <c r="BC211" i="1" s="1"/>
  <c r="AZ203" i="1"/>
  <c r="AX203" i="1"/>
  <c r="AY203" i="1"/>
  <c r="BC203" i="1" s="1"/>
  <c r="AZ195" i="1"/>
  <c r="AX195" i="1"/>
  <c r="AY195" i="1"/>
  <c r="AZ179" i="1"/>
  <c r="AX179" i="1"/>
  <c r="AY179" i="1"/>
  <c r="AZ171" i="1"/>
  <c r="AX171" i="1"/>
  <c r="AY171" i="1"/>
  <c r="AZ163" i="1"/>
  <c r="AX163" i="1"/>
  <c r="AY163" i="1"/>
  <c r="AZ139" i="1"/>
  <c r="AX139" i="1"/>
  <c r="AY139" i="1"/>
  <c r="AZ115" i="1"/>
  <c r="AX115" i="1"/>
  <c r="AY115" i="1"/>
  <c r="BC115" i="1" s="1"/>
  <c r="AZ69" i="1"/>
  <c r="AX69" i="1"/>
  <c r="AY69" i="1"/>
  <c r="BC69" i="1" s="1"/>
  <c r="AZ55" i="1"/>
  <c r="AX55" i="1"/>
  <c r="AY55" i="1"/>
  <c r="AZ47" i="1"/>
  <c r="AX47" i="1"/>
  <c r="AY47" i="1"/>
  <c r="AZ39" i="1"/>
  <c r="AX39" i="1"/>
  <c r="AY39" i="1"/>
  <c r="AZ31" i="1"/>
  <c r="AX31" i="1"/>
  <c r="AY31" i="1"/>
  <c r="BC31" i="1" s="1"/>
  <c r="AZ15" i="1"/>
  <c r="AX15" i="1"/>
  <c r="AY15" i="1"/>
  <c r="AZ399" i="1"/>
  <c r="AX399" i="1"/>
  <c r="AY399" i="1"/>
  <c r="BC399" i="1" s="1"/>
  <c r="AZ197" i="1"/>
  <c r="AX197" i="1"/>
  <c r="AY197" i="1"/>
  <c r="AZ165" i="1"/>
  <c r="AX165" i="1"/>
  <c r="AY165" i="1"/>
  <c r="BC165" i="1" s="1"/>
  <c r="AX63" i="1"/>
  <c r="AZ63" i="1"/>
  <c r="AY63" i="1"/>
  <c r="AZ437" i="1"/>
  <c r="AX437" i="1"/>
  <c r="AY437" i="1"/>
  <c r="BC437" i="1" s="1"/>
  <c r="AZ421" i="1"/>
  <c r="AX421" i="1"/>
  <c r="AY421" i="1"/>
  <c r="AZ381" i="1"/>
  <c r="AX381" i="1"/>
  <c r="AY381" i="1"/>
  <c r="AZ374" i="1"/>
  <c r="AX374" i="1"/>
  <c r="AY374" i="1"/>
  <c r="AZ335" i="1"/>
  <c r="AX335" i="1"/>
  <c r="AY335" i="1"/>
  <c r="BC335" i="1" s="1"/>
  <c r="AZ319" i="1"/>
  <c r="AX319" i="1"/>
  <c r="AY319" i="1"/>
  <c r="AZ444" i="1"/>
  <c r="AX444" i="1"/>
  <c r="AY444" i="1"/>
  <c r="BC444" i="1" s="1"/>
  <c r="AZ428" i="1"/>
  <c r="AX428" i="1"/>
  <c r="AY428" i="1"/>
  <c r="AZ420" i="1"/>
  <c r="AX420" i="1"/>
  <c r="AY420" i="1"/>
  <c r="AZ373" i="1"/>
  <c r="AX373" i="1"/>
  <c r="AY373" i="1"/>
  <c r="AZ357" i="1"/>
  <c r="AX357" i="1"/>
  <c r="AY357" i="1"/>
  <c r="BC357" i="1" s="1"/>
  <c r="AZ342" i="1"/>
  <c r="AX342" i="1"/>
  <c r="AY342" i="1"/>
  <c r="AZ334" i="1"/>
  <c r="AX334" i="1"/>
  <c r="AY334" i="1"/>
  <c r="AZ318" i="1"/>
  <c r="AX318" i="1"/>
  <c r="AY318" i="1"/>
  <c r="AZ310" i="1"/>
  <c r="AX310" i="1"/>
  <c r="AY310" i="1"/>
  <c r="AZ302" i="1"/>
  <c r="AX302" i="1"/>
  <c r="AY302" i="1"/>
  <c r="AZ286" i="1"/>
  <c r="AX286" i="1"/>
  <c r="AY286" i="1"/>
  <c r="AZ278" i="1"/>
  <c r="AX278" i="1"/>
  <c r="AY278" i="1"/>
  <c r="AZ246" i="1"/>
  <c r="AX246" i="1"/>
  <c r="AY246" i="1"/>
  <c r="AZ240" i="1"/>
  <c r="AX240" i="1"/>
  <c r="AY240" i="1"/>
  <c r="AZ226" i="1"/>
  <c r="AX226" i="1"/>
  <c r="AY226" i="1"/>
  <c r="AZ218" i="1"/>
  <c r="AX218" i="1"/>
  <c r="AY218" i="1"/>
  <c r="BC218" i="1" s="1"/>
  <c r="AZ210" i="1"/>
  <c r="AX210" i="1"/>
  <c r="AY210" i="1"/>
  <c r="AZ194" i="1"/>
  <c r="AX194" i="1"/>
  <c r="AY194" i="1"/>
  <c r="AZ170" i="1"/>
  <c r="AX170" i="1"/>
  <c r="AY170" i="1"/>
  <c r="AZ138" i="1"/>
  <c r="AX138" i="1"/>
  <c r="AY138" i="1"/>
  <c r="AZ91" i="1"/>
  <c r="AY91" i="1"/>
  <c r="AX91" i="1"/>
  <c r="AZ76" i="1"/>
  <c r="AY76" i="1"/>
  <c r="AX76" i="1"/>
  <c r="AZ54" i="1"/>
  <c r="AY54" i="1"/>
  <c r="AX54" i="1"/>
  <c r="AZ46" i="1"/>
  <c r="AY46" i="1"/>
  <c r="BC46" i="1" s="1"/>
  <c r="AX46" i="1"/>
  <c r="AZ30" i="1"/>
  <c r="AY30" i="1"/>
  <c r="BC30" i="1" s="1"/>
  <c r="AX30" i="1"/>
  <c r="AZ22" i="1"/>
  <c r="AY22" i="1"/>
  <c r="AX22" i="1"/>
  <c r="AZ14" i="1"/>
  <c r="AY14" i="1"/>
  <c r="AX14" i="1"/>
  <c r="AX432" i="1"/>
  <c r="AY432" i="1"/>
  <c r="AZ432" i="1"/>
  <c r="AX306" i="1"/>
  <c r="AY306" i="1"/>
  <c r="AZ306" i="1"/>
  <c r="AY118" i="1"/>
  <c r="AZ118" i="1"/>
  <c r="AX118" i="1"/>
  <c r="AY18" i="1"/>
  <c r="AZ18" i="1"/>
  <c r="AX18" i="1"/>
  <c r="AZ368" i="1"/>
  <c r="AY368" i="1"/>
  <c r="AX368" i="1"/>
  <c r="AZ329" i="1"/>
  <c r="AX329" i="1"/>
  <c r="AY329" i="1"/>
  <c r="AZ289" i="1"/>
  <c r="AX289" i="1"/>
  <c r="AY289" i="1"/>
  <c r="AZ157" i="1"/>
  <c r="AX157" i="1"/>
  <c r="AY157" i="1"/>
  <c r="AZ435" i="1"/>
  <c r="AY435" i="1"/>
  <c r="AX435" i="1"/>
  <c r="AZ333" i="1"/>
  <c r="AX333" i="1"/>
  <c r="AY333" i="1"/>
  <c r="AZ301" i="1"/>
  <c r="AY301" i="1"/>
  <c r="AX301" i="1"/>
  <c r="AZ225" i="1"/>
  <c r="AX225" i="1"/>
  <c r="AY225" i="1"/>
  <c r="AZ193" i="1"/>
  <c r="AX193" i="1"/>
  <c r="AY193" i="1"/>
  <c r="AZ177" i="1"/>
  <c r="AX177" i="1"/>
  <c r="AY177" i="1"/>
  <c r="AZ137" i="1"/>
  <c r="AX137" i="1"/>
  <c r="AY137" i="1"/>
  <c r="AZ129" i="1"/>
  <c r="AX129" i="1"/>
  <c r="AY129" i="1"/>
  <c r="AZ113" i="1"/>
  <c r="AX113" i="1"/>
  <c r="AY113" i="1"/>
  <c r="BC113" i="1" s="1"/>
  <c r="AZ105" i="1"/>
  <c r="AX105" i="1"/>
  <c r="AY105" i="1"/>
  <c r="AZ90" i="1"/>
  <c r="AX90" i="1"/>
  <c r="AY90" i="1"/>
  <c r="AZ83" i="1"/>
  <c r="AX83" i="1"/>
  <c r="AY83" i="1"/>
  <c r="AZ53" i="1"/>
  <c r="AX53" i="1"/>
  <c r="AY53" i="1"/>
  <c r="AZ29" i="1"/>
  <c r="AX29" i="1"/>
  <c r="AY29" i="1"/>
  <c r="AZ21" i="1"/>
  <c r="AX21" i="1"/>
  <c r="AY21" i="1"/>
  <c r="AZ13" i="1"/>
  <c r="AX13" i="1"/>
  <c r="AY13" i="1"/>
  <c r="AZ338" i="1"/>
  <c r="AX338" i="1"/>
  <c r="AY338" i="1"/>
  <c r="AZ290" i="1"/>
  <c r="AX290" i="1"/>
  <c r="AY290" i="1"/>
  <c r="AZ250" i="1"/>
  <c r="AX250" i="1"/>
  <c r="AY250" i="1"/>
  <c r="AZ206" i="1"/>
  <c r="AX206" i="1"/>
  <c r="AY206" i="1"/>
  <c r="AX174" i="1"/>
  <c r="AZ174" i="1"/>
  <c r="AY174" i="1"/>
  <c r="BC174" i="1" s="1"/>
  <c r="AX134" i="1"/>
  <c r="AZ134" i="1"/>
  <c r="AY134" i="1"/>
  <c r="BC134" i="1" s="1"/>
  <c r="AY80" i="1"/>
  <c r="AZ80" i="1"/>
  <c r="AX80" i="1"/>
  <c r="AZ431" i="1"/>
  <c r="AY431" i="1"/>
  <c r="BC431" i="1" s="1"/>
  <c r="AX431" i="1"/>
  <c r="AZ443" i="1"/>
  <c r="AX443" i="1"/>
  <c r="AY443" i="1"/>
  <c r="AZ427" i="1"/>
  <c r="AX427" i="1"/>
  <c r="AY427" i="1"/>
  <c r="AZ411" i="1"/>
  <c r="AY411" i="1"/>
  <c r="AX411" i="1"/>
  <c r="AZ325" i="1"/>
  <c r="AX325" i="1"/>
  <c r="AY325" i="1"/>
  <c r="BC325" i="1" s="1"/>
  <c r="AZ245" i="1"/>
  <c r="AX245" i="1"/>
  <c r="AY245" i="1"/>
  <c r="BC245" i="1" s="1"/>
  <c r="AZ209" i="1"/>
  <c r="AX209" i="1"/>
  <c r="AY209" i="1"/>
  <c r="AZ442" i="1"/>
  <c r="AX442" i="1"/>
  <c r="AY442" i="1"/>
  <c r="AZ434" i="1"/>
  <c r="AX434" i="1"/>
  <c r="AY434" i="1"/>
  <c r="AZ426" i="1"/>
  <c r="AX426" i="1"/>
  <c r="AY426" i="1"/>
  <c r="AX418" i="1"/>
  <c r="AY418" i="1"/>
  <c r="AZ418" i="1"/>
  <c r="AZ378" i="1"/>
  <c r="AX378" i="1"/>
  <c r="AY378" i="1"/>
  <c r="AZ355" i="1"/>
  <c r="AX355" i="1"/>
  <c r="AY355" i="1"/>
  <c r="AZ340" i="1"/>
  <c r="AX340" i="1"/>
  <c r="AY340" i="1"/>
  <c r="AZ308" i="1"/>
  <c r="AY308" i="1"/>
  <c r="AX308" i="1"/>
  <c r="AZ300" i="1"/>
  <c r="AX300" i="1"/>
  <c r="AY300" i="1"/>
  <c r="AY284" i="1"/>
  <c r="AZ284" i="1"/>
  <c r="AX284" i="1"/>
  <c r="AZ276" i="1"/>
  <c r="AX276" i="1"/>
  <c r="AY276" i="1"/>
  <c r="AX224" i="1"/>
  <c r="AY224" i="1"/>
  <c r="AZ224" i="1"/>
  <c r="AZ208" i="1"/>
  <c r="AX208" i="1"/>
  <c r="AY208" i="1"/>
  <c r="AZ200" i="1"/>
  <c r="AX200" i="1"/>
  <c r="AY200" i="1"/>
  <c r="AZ176" i="1"/>
  <c r="AX176" i="1"/>
  <c r="AY176" i="1"/>
  <c r="AZ168" i="1"/>
  <c r="AX168" i="1"/>
  <c r="AY168" i="1"/>
  <c r="AZ136" i="1"/>
  <c r="AX136" i="1"/>
  <c r="AY136" i="1"/>
  <c r="AZ97" i="1"/>
  <c r="AY97" i="1"/>
  <c r="AX97" i="1"/>
  <c r="AZ82" i="1"/>
  <c r="AY82" i="1"/>
  <c r="BC82" i="1" s="1"/>
  <c r="AX82" i="1"/>
  <c r="AZ52" i="1"/>
  <c r="AY52" i="1"/>
  <c r="AX52" i="1"/>
  <c r="AZ20" i="1"/>
  <c r="AY20" i="1"/>
  <c r="AX20" i="1"/>
  <c r="AZ12" i="1"/>
  <c r="AY12" i="1"/>
  <c r="AX12" i="1"/>
  <c r="AX424" i="1"/>
  <c r="AZ424" i="1"/>
  <c r="AY424" i="1"/>
  <c r="AZ353" i="1"/>
  <c r="AX353" i="1"/>
  <c r="AY353" i="1"/>
  <c r="AZ314" i="1"/>
  <c r="AX314" i="1"/>
  <c r="AY314" i="1"/>
  <c r="BC314" i="1" s="1"/>
  <c r="AY95" i="1"/>
  <c r="BC95" i="1" s="1"/>
  <c r="AZ95" i="1"/>
  <c r="AX95" i="1"/>
  <c r="AY64" i="1"/>
  <c r="AX64" i="1"/>
  <c r="AZ64" i="1"/>
  <c r="AY50" i="1"/>
  <c r="AZ50" i="1"/>
  <c r="AX50" i="1"/>
  <c r="AZ337" i="1"/>
  <c r="AX337" i="1"/>
  <c r="AY337" i="1"/>
  <c r="AZ441" i="1"/>
  <c r="AY441" i="1"/>
  <c r="BC441" i="1" s="1"/>
  <c r="AX441" i="1"/>
  <c r="AZ433" i="1"/>
  <c r="AY433" i="1"/>
  <c r="AX433" i="1"/>
  <c r="AZ425" i="1"/>
  <c r="AY425" i="1"/>
  <c r="AX425" i="1"/>
  <c r="AZ417" i="1"/>
  <c r="AX417" i="1"/>
  <c r="AY417" i="1"/>
  <c r="AZ401" i="1"/>
  <c r="AX401" i="1"/>
  <c r="AY401" i="1"/>
  <c r="AZ370" i="1"/>
  <c r="AY370" i="1"/>
  <c r="AX370" i="1"/>
  <c r="AZ354" i="1"/>
  <c r="AY354" i="1"/>
  <c r="AX354" i="1"/>
  <c r="AZ339" i="1"/>
  <c r="AY339" i="1"/>
  <c r="AX339" i="1"/>
  <c r="AZ307" i="1"/>
  <c r="AX307" i="1"/>
  <c r="AY307" i="1"/>
  <c r="AZ259" i="1"/>
  <c r="AY259" i="1"/>
  <c r="AX259" i="1"/>
  <c r="AZ251" i="1"/>
  <c r="AX251" i="1"/>
  <c r="AY251" i="1"/>
  <c r="AZ223" i="1"/>
  <c r="AX223" i="1"/>
  <c r="AY223" i="1"/>
  <c r="AZ207" i="1"/>
  <c r="AX207" i="1"/>
  <c r="AY207" i="1"/>
  <c r="AZ183" i="1"/>
  <c r="AX183" i="1"/>
  <c r="AY183" i="1"/>
  <c r="AZ159" i="1"/>
  <c r="AX159" i="1"/>
  <c r="AY159" i="1"/>
  <c r="BC159" i="1" s="1"/>
  <c r="AZ135" i="1"/>
  <c r="AX135" i="1"/>
  <c r="AY135" i="1"/>
  <c r="AZ127" i="1"/>
  <c r="AX127" i="1"/>
  <c r="AY127" i="1"/>
  <c r="AZ119" i="1"/>
  <c r="AX119" i="1"/>
  <c r="AY119" i="1"/>
  <c r="AZ51" i="1"/>
  <c r="AY51" i="1"/>
  <c r="AX51" i="1"/>
  <c r="AZ43" i="1"/>
  <c r="AX43" i="1"/>
  <c r="AY43" i="1"/>
  <c r="AZ19" i="1"/>
  <c r="AY19" i="1"/>
  <c r="AX19" i="1"/>
  <c r="AZ11" i="1"/>
  <c r="AX11" i="1"/>
  <c r="AY11" i="1"/>
  <c r="AX331" i="1" l="1"/>
  <c r="AY331" i="1"/>
  <c r="BC331" i="1" s="1"/>
  <c r="AY36" i="1"/>
  <c r="BC36" i="1" s="1"/>
  <c r="BA463" i="1"/>
  <c r="AZ36" i="1"/>
  <c r="AX36" i="1"/>
  <c r="AW462" i="1"/>
  <c r="AZ462" i="1"/>
  <c r="AX462" i="1"/>
  <c r="AY462" i="1"/>
  <c r="BB462" i="1" s="1"/>
  <c r="BC462" i="1"/>
  <c r="AW11" i="1"/>
  <c r="AW12" i="1"/>
  <c r="AW13" i="1"/>
  <c r="AW14" i="1"/>
  <c r="AW15" i="1"/>
  <c r="AW17" i="1"/>
  <c r="AW18" i="1"/>
  <c r="AW19" i="1"/>
  <c r="AW20" i="1"/>
  <c r="AW21" i="1"/>
  <c r="AW22" i="1"/>
  <c r="AW25" i="1"/>
  <c r="AW29" i="1"/>
  <c r="AW30" i="1"/>
  <c r="AW31" i="1"/>
  <c r="AW35" i="1"/>
  <c r="AW36" i="1"/>
  <c r="AW39" i="1"/>
  <c r="AW41" i="1"/>
  <c r="AW43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62" i="1"/>
  <c r="AW63" i="1"/>
  <c r="AW64" i="1"/>
  <c r="AW66" i="1"/>
  <c r="AW68" i="1"/>
  <c r="AW69" i="1"/>
  <c r="AW70" i="1"/>
  <c r="AW71" i="1"/>
  <c r="AW75" i="1"/>
  <c r="AW76" i="1"/>
  <c r="AW78" i="1"/>
  <c r="AW80" i="1"/>
  <c r="AW82" i="1"/>
  <c r="AW83" i="1"/>
  <c r="AW90" i="1"/>
  <c r="AW91" i="1"/>
  <c r="AW93" i="1"/>
  <c r="AW95" i="1"/>
  <c r="AW97" i="1"/>
  <c r="AW99" i="1"/>
  <c r="AW105" i="1"/>
  <c r="AW113" i="1"/>
  <c r="AW115" i="1"/>
  <c r="AW116" i="1"/>
  <c r="AW117" i="1"/>
  <c r="AW118" i="1"/>
  <c r="AW119" i="1"/>
  <c r="AW121" i="1"/>
  <c r="AW127" i="1"/>
  <c r="AW128" i="1"/>
  <c r="AW129" i="1"/>
  <c r="AW132" i="1"/>
  <c r="AW134" i="1"/>
  <c r="AW135" i="1"/>
  <c r="AW136" i="1"/>
  <c r="AW137" i="1"/>
  <c r="AW138" i="1"/>
  <c r="AW139" i="1"/>
  <c r="AW140" i="1"/>
  <c r="AW142" i="1"/>
  <c r="AW157" i="1"/>
  <c r="AW158" i="1"/>
  <c r="AW159" i="1"/>
  <c r="AW163" i="1"/>
  <c r="AW164" i="1"/>
  <c r="AW165" i="1"/>
  <c r="AW166" i="1"/>
  <c r="AW168" i="1"/>
  <c r="AW169" i="1"/>
  <c r="AW170" i="1"/>
  <c r="AW171" i="1"/>
  <c r="AW172" i="1"/>
  <c r="AW173" i="1"/>
  <c r="AW174" i="1"/>
  <c r="AW175" i="1"/>
  <c r="AW176" i="1"/>
  <c r="AW177" i="1"/>
  <c r="AW179" i="1"/>
  <c r="AW180" i="1"/>
  <c r="AW181" i="1"/>
  <c r="AW183" i="1"/>
  <c r="AW188" i="1"/>
  <c r="AW191" i="1"/>
  <c r="AW193" i="1"/>
  <c r="AW194" i="1"/>
  <c r="AW195" i="1"/>
  <c r="AW197" i="1"/>
  <c r="AW198" i="1"/>
  <c r="AW200" i="1"/>
  <c r="AW203" i="1"/>
  <c r="AW205" i="1"/>
  <c r="AW206" i="1"/>
  <c r="AW207" i="1"/>
  <c r="AW208" i="1"/>
  <c r="AW209" i="1"/>
  <c r="AW210" i="1"/>
  <c r="AW211" i="1"/>
  <c r="AW212" i="1"/>
  <c r="AW213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30" i="1"/>
  <c r="AW232" i="1"/>
  <c r="AW234" i="1"/>
  <c r="AW240" i="1"/>
  <c r="AW241" i="1"/>
  <c r="AW242" i="1"/>
  <c r="AW245" i="1"/>
  <c r="AW246" i="1"/>
  <c r="AW248" i="1"/>
  <c r="AW249" i="1"/>
  <c r="AW250" i="1"/>
  <c r="AW251" i="1"/>
  <c r="AW257" i="1"/>
  <c r="AW259" i="1"/>
  <c r="AW260" i="1"/>
  <c r="AW264" i="1"/>
  <c r="AW268" i="1"/>
  <c r="AW269" i="1"/>
  <c r="AW271" i="1"/>
  <c r="AW272" i="1"/>
  <c r="AW276" i="1"/>
  <c r="AW278" i="1"/>
  <c r="AW279" i="1"/>
  <c r="AW280" i="1"/>
  <c r="AW281" i="1"/>
  <c r="AW282" i="1"/>
  <c r="AW284" i="1"/>
  <c r="AW285" i="1"/>
  <c r="AW286" i="1"/>
  <c r="AW288" i="1"/>
  <c r="AW289" i="1"/>
  <c r="AW290" i="1"/>
  <c r="AW300" i="1"/>
  <c r="AW301" i="1"/>
  <c r="AW302" i="1"/>
  <c r="AW303" i="1"/>
  <c r="AW304" i="1"/>
  <c r="AW305" i="1"/>
  <c r="AW306" i="1"/>
  <c r="AW307" i="1"/>
  <c r="AW308" i="1"/>
  <c r="AW310" i="1"/>
  <c r="AW311" i="1"/>
  <c r="AW314" i="1"/>
  <c r="AW315" i="1"/>
  <c r="AW318" i="1"/>
  <c r="AW319" i="1"/>
  <c r="AW322" i="1"/>
  <c r="AW325" i="1"/>
  <c r="AW327" i="1"/>
  <c r="AW329" i="1"/>
  <c r="AW330" i="1"/>
  <c r="AW331" i="1"/>
  <c r="AW333" i="1"/>
  <c r="AW334" i="1"/>
  <c r="AW335" i="1"/>
  <c r="AW336" i="1"/>
  <c r="AW337" i="1"/>
  <c r="AW338" i="1"/>
  <c r="AW339" i="1"/>
  <c r="AW340" i="1"/>
  <c r="AW342" i="1"/>
  <c r="AW343" i="1"/>
  <c r="AW353" i="1"/>
  <c r="AW354" i="1"/>
  <c r="AW355" i="1"/>
  <c r="AW357" i="1"/>
  <c r="AW368" i="1"/>
  <c r="AW370" i="1"/>
  <c r="AW371" i="1"/>
  <c r="AW373" i="1"/>
  <c r="AW374" i="1"/>
  <c r="AW375" i="1"/>
  <c r="AW376" i="1"/>
  <c r="AW378" i="1"/>
  <c r="AW380" i="1"/>
  <c r="AW381" i="1"/>
  <c r="AW389" i="1"/>
  <c r="AW390" i="1"/>
  <c r="AW397" i="1"/>
  <c r="AW398" i="1"/>
  <c r="AW399" i="1"/>
  <c r="AW400" i="1"/>
  <c r="AW401" i="1"/>
  <c r="AW402" i="1"/>
  <c r="AW406" i="1"/>
  <c r="AW408" i="1"/>
  <c r="AW411" i="1"/>
  <c r="AW417" i="1"/>
  <c r="AW418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41" i="1"/>
  <c r="AW442" i="1"/>
  <c r="AW443" i="1"/>
  <c r="AW444" i="1"/>
  <c r="BA462" i="1" l="1"/>
  <c r="AR8" i="1"/>
  <c r="AT10" i="1" l="1"/>
  <c r="AU368" i="1" l="1"/>
  <c r="AU339" i="1"/>
  <c r="AU22" i="1"/>
  <c r="AU401" i="1"/>
  <c r="AU338" i="1"/>
  <c r="AU322" i="1"/>
  <c r="AU30" i="1"/>
  <c r="AU422" i="1"/>
  <c r="AU11" i="1"/>
  <c r="AU399" i="1"/>
  <c r="AV432" i="1"/>
  <c r="AU430" i="1"/>
  <c r="AU301" i="1"/>
  <c r="AU342" i="1"/>
  <c r="AU308" i="1"/>
  <c r="AV445" i="1"/>
  <c r="AV444" i="1"/>
  <c r="AU370" i="1"/>
  <c r="AU306" i="1"/>
  <c r="AV438" i="1"/>
  <c r="AV434" i="1"/>
  <c r="AV442" i="1"/>
  <c r="AV443" i="1"/>
  <c r="AV437" i="1"/>
  <c r="AV433" i="1"/>
  <c r="AV441" i="1"/>
  <c r="AV435" i="1"/>
  <c r="AV431" i="1"/>
  <c r="AU251" i="1"/>
  <c r="AU406" i="1"/>
  <c r="AU43" i="1"/>
  <c r="AU314" i="1"/>
  <c r="AU423" i="1"/>
  <c r="AU240" i="1"/>
  <c r="AU224" i="1"/>
  <c r="AU54" i="1"/>
  <c r="AU226" i="1"/>
  <c r="AU46" i="1"/>
  <c r="AU376" i="1"/>
  <c r="AU246" i="1"/>
  <c r="AU168" i="1"/>
  <c r="AU170" i="1"/>
  <c r="AU318" i="1"/>
  <c r="AU47" i="1"/>
  <c r="AU418" i="1"/>
  <c r="AU426" i="1"/>
  <c r="AU394" i="1"/>
  <c r="AU15" i="1"/>
  <c r="AU105" i="1"/>
  <c r="AU129" i="1"/>
  <c r="AU300" i="1"/>
  <c r="AU137" i="1"/>
  <c r="AU250" i="1"/>
  <c r="AU303" i="1"/>
  <c r="AU280" i="1"/>
  <c r="AU336" i="1"/>
  <c r="AU304" i="1"/>
  <c r="AU33" i="1"/>
  <c r="AU25" i="1"/>
  <c r="AU17" i="1"/>
  <c r="AU179" i="1"/>
  <c r="AU427" i="1"/>
  <c r="AU411" i="1"/>
  <c r="AU212" i="1"/>
  <c r="AU364" i="1"/>
  <c r="AU357" i="1"/>
  <c r="AU225" i="1"/>
  <c r="AU195" i="1"/>
  <c r="AU188" i="1"/>
  <c r="AU180" i="1"/>
  <c r="AU249" i="1"/>
  <c r="AU174" i="1"/>
  <c r="AU142" i="1"/>
  <c r="AU417" i="1"/>
  <c r="AU248" i="1"/>
  <c r="AU163" i="1"/>
  <c r="AU327" i="1"/>
  <c r="AU284" i="1"/>
  <c r="AU259" i="1"/>
  <c r="AU138" i="1"/>
  <c r="AU136" i="1"/>
  <c r="AU131" i="1"/>
  <c r="AU307" i="1"/>
  <c r="AU343" i="1"/>
  <c r="AU211" i="1"/>
  <c r="AU159" i="1"/>
  <c r="AU281" i="1"/>
  <c r="AU286" i="1"/>
  <c r="AU132" i="1"/>
  <c r="AU183" i="1"/>
  <c r="AU90" i="1"/>
  <c r="AU67" i="1"/>
  <c r="AU49" i="1"/>
  <c r="AU319" i="1"/>
  <c r="AU302" i="1"/>
  <c r="AU328" i="1"/>
  <c r="AU276" i="1"/>
  <c r="AU186" i="1"/>
  <c r="AU218" i="1"/>
  <c r="AU334" i="1"/>
  <c r="AU200" i="1"/>
  <c r="AU288" i="1"/>
  <c r="AU354" i="1"/>
  <c r="AU310" i="1"/>
  <c r="AU39" i="1"/>
  <c r="AU330" i="1"/>
  <c r="AU398" i="1"/>
  <c r="AU172" i="1"/>
  <c r="AU162" i="1"/>
  <c r="AU31" i="1"/>
  <c r="AU311" i="1"/>
  <c r="AU290" i="1"/>
  <c r="AU279" i="1"/>
  <c r="AU143" i="1"/>
  <c r="AU335" i="1"/>
  <c r="AU331" i="1"/>
  <c r="AU282" i="1"/>
  <c r="AU245" i="1"/>
  <c r="AU164" i="1"/>
  <c r="AU41" i="1"/>
  <c r="AU14" i="1"/>
  <c r="AU29" i="1"/>
  <c r="AU135" i="1"/>
  <c r="AU140" i="1"/>
  <c r="AU63" i="1"/>
  <c r="AU13" i="1"/>
  <c r="AU139" i="1"/>
  <c r="AU127" i="1"/>
  <c r="AU21" i="1"/>
  <c r="AU421" i="1"/>
  <c r="AU206" i="1"/>
  <c r="AU166" i="1"/>
  <c r="AU134" i="1"/>
  <c r="AU374" i="1"/>
  <c r="AU305" i="1"/>
  <c r="AU289" i="1"/>
  <c r="AU389" i="1"/>
  <c r="AU50" i="1"/>
  <c r="AU18" i="1"/>
  <c r="AU381" i="1"/>
  <c r="AU157" i="1"/>
  <c r="AU428" i="1"/>
  <c r="AU424" i="1"/>
  <c r="AU420" i="1"/>
  <c r="AU408" i="1"/>
  <c r="AU400" i="1"/>
  <c r="AU396" i="1"/>
  <c r="AU425" i="1"/>
  <c r="AU378" i="1"/>
  <c r="AU119" i="1"/>
  <c r="AU375" i="1"/>
  <c r="AU373" i="1"/>
  <c r="AU337" i="1"/>
  <c r="AU333" i="1"/>
  <c r="AU329" i="1"/>
  <c r="AU325" i="1"/>
  <c r="AU313" i="1"/>
  <c r="AU278" i="1"/>
  <c r="AU355" i="1"/>
  <c r="AU353" i="1"/>
  <c r="AU340" i="1"/>
  <c r="AU208" i="1"/>
  <c r="AU203" i="1"/>
  <c r="AU171" i="1"/>
  <c r="AU210" i="1"/>
  <c r="AU165" i="1"/>
  <c r="AU271" i="1"/>
  <c r="AU241" i="1"/>
  <c r="AU223" i="1"/>
  <c r="AU219" i="1"/>
  <c r="AU201" i="1"/>
  <c r="AU194" i="1"/>
  <c r="AU176" i="1"/>
  <c r="AU213" i="1"/>
  <c r="AU197" i="1"/>
  <c r="AU209" i="1"/>
  <c r="AU193" i="1"/>
  <c r="AU177" i="1"/>
  <c r="AU207" i="1"/>
  <c r="AU117" i="1"/>
  <c r="AU205" i="1"/>
  <c r="AU173" i="1"/>
  <c r="AU115" i="1"/>
  <c r="AU101" i="1"/>
  <c r="AU70" i="1"/>
  <c r="AU55" i="1"/>
  <c r="AU78" i="1"/>
  <c r="AU76" i="1"/>
  <c r="AU52" i="1"/>
  <c r="AU20" i="1"/>
  <c r="AU82" i="1"/>
  <c r="AU80" i="1"/>
  <c r="AU32" i="1"/>
  <c r="AU116" i="1"/>
  <c r="AU69" i="1"/>
  <c r="AU12" i="1"/>
  <c r="AU118" i="1"/>
  <c r="AU57" i="1"/>
  <c r="AU51" i="1"/>
  <c r="AU93" i="1"/>
  <c r="AU91" i="1"/>
  <c r="AU62" i="1"/>
  <c r="AU36" i="1"/>
  <c r="AU113" i="1"/>
  <c r="AU97" i="1"/>
  <c r="AU95" i="1"/>
  <c r="AU83" i="1"/>
  <c r="AU64" i="1"/>
  <c r="AU53" i="1"/>
  <c r="AU48" i="1"/>
  <c r="AU10" i="1"/>
  <c r="BB441" i="1" l="1"/>
  <c r="BB438" i="1"/>
  <c r="BB442" i="1"/>
  <c r="BB433" i="1"/>
  <c r="BB437" i="1"/>
  <c r="AU441" i="1"/>
  <c r="AU442" i="1"/>
  <c r="AU443" i="1"/>
  <c r="AU444" i="1"/>
  <c r="AU445" i="1"/>
  <c r="AU431" i="1"/>
  <c r="AU432" i="1"/>
  <c r="AU433" i="1"/>
  <c r="AU434" i="1"/>
  <c r="AU435" i="1"/>
  <c r="AU437" i="1"/>
  <c r="AU438" i="1"/>
  <c r="BA441" i="1" l="1"/>
  <c r="BA437" i="1"/>
  <c r="BA442" i="1"/>
  <c r="BA444" i="1"/>
  <c r="BA433" i="1"/>
  <c r="BA435" i="1"/>
  <c r="BA438" i="1"/>
  <c r="BA431" i="1"/>
  <c r="BA443" i="1"/>
  <c r="BB431" i="1"/>
  <c r="BB443" i="1"/>
  <c r="BA434" i="1"/>
  <c r="BB432" i="1"/>
  <c r="BB444" i="1"/>
  <c r="BB434" i="1"/>
  <c r="BB435" i="1"/>
  <c r="BA432" i="1"/>
  <c r="C8" i="1"/>
  <c r="AI8" i="1" l="1"/>
  <c r="AH8" i="1"/>
  <c r="AD8" i="1"/>
  <c r="AC8" i="1"/>
  <c r="Y8" i="1"/>
  <c r="X8" i="1"/>
  <c r="T8" i="1"/>
  <c r="S8" i="1"/>
  <c r="Q8" i="1"/>
  <c r="P8" i="1"/>
  <c r="O8" i="1"/>
  <c r="N8" i="1"/>
  <c r="J8" i="1"/>
  <c r="I8" i="1"/>
  <c r="BB50" i="1" l="1"/>
  <c r="BB249" i="1"/>
  <c r="BB43" i="1"/>
  <c r="BB20" i="1"/>
  <c r="BB224" i="1"/>
  <c r="BB203" i="1"/>
  <c r="BB93" i="1"/>
  <c r="BB318" i="1"/>
  <c r="BB105" i="1"/>
  <c r="BB183" i="1"/>
  <c r="BA20" i="1"/>
  <c r="BB302" i="1"/>
  <c r="BB176" i="1"/>
  <c r="AO10" i="1"/>
  <c r="AQ10" i="1" s="1"/>
  <c r="V8" i="1"/>
  <c r="U8" i="1"/>
  <c r="BC10" i="1" l="1"/>
  <c r="AW10" i="1"/>
  <c r="AZ10" i="1"/>
  <c r="AX10" i="1"/>
  <c r="AY10" i="1"/>
  <c r="BB10" i="1" s="1"/>
  <c r="BA25" i="1"/>
  <c r="BB319" i="1"/>
  <c r="BB212" i="1"/>
  <c r="BB82" i="1"/>
  <c r="BA303" i="1"/>
  <c r="BB21" i="1"/>
  <c r="BB157" i="1"/>
  <c r="BB426" i="1"/>
  <c r="BA50" i="1"/>
  <c r="BB55" i="1"/>
  <c r="BA251" i="1"/>
  <c r="BB177" i="1"/>
  <c r="BB30" i="1"/>
  <c r="BA249" i="1"/>
  <c r="BA163" i="1"/>
  <c r="BA302" i="1"/>
  <c r="BA224" i="1"/>
  <c r="BA176" i="1"/>
  <c r="BA105" i="1"/>
  <c r="BA93" i="1"/>
  <c r="BA318" i="1"/>
  <c r="BA203" i="1"/>
  <c r="BA183" i="1"/>
  <c r="BA43" i="1"/>
  <c r="BB78" i="1"/>
  <c r="BB115" i="1"/>
  <c r="BB165" i="1"/>
  <c r="BB116" i="1"/>
  <c r="BA116" i="1"/>
  <c r="BB226" i="1"/>
  <c r="BB280" i="1"/>
  <c r="BB334" i="1"/>
  <c r="BB206" i="1"/>
  <c r="BB329" i="1"/>
  <c r="BB378" i="1"/>
  <c r="BB163" i="1"/>
  <c r="BB314" i="1"/>
  <c r="BB308" i="1"/>
  <c r="BB418" i="1"/>
  <c r="BB119" i="1"/>
  <c r="BB398" i="1"/>
  <c r="BB282" i="1"/>
  <c r="BB368" i="1"/>
  <c r="BB62" i="1"/>
  <c r="BB46" i="1"/>
  <c r="BB250" i="1"/>
  <c r="BB14" i="1"/>
  <c r="BB69" i="1"/>
  <c r="BB339" i="1"/>
  <c r="BB19" i="1"/>
  <c r="BB276" i="1"/>
  <c r="BB335" i="1"/>
  <c r="BA180" i="1"/>
  <c r="BB180" i="1"/>
  <c r="BB117" i="1"/>
  <c r="BB330" i="1"/>
  <c r="BB430" i="1"/>
  <c r="BB427" i="1"/>
  <c r="BB48" i="1"/>
  <c r="BB342" i="1"/>
  <c r="BB223" i="1"/>
  <c r="BB399" i="1"/>
  <c r="BB197" i="1"/>
  <c r="BB303" i="1"/>
  <c r="BB400" i="1"/>
  <c r="BB166" i="1"/>
  <c r="BB70" i="1"/>
  <c r="BB129" i="1"/>
  <c r="BB240" i="1"/>
  <c r="BB289" i="1"/>
  <c r="BB401" i="1"/>
  <c r="BA219" i="1"/>
  <c r="BB219" i="1"/>
  <c r="BB284" i="1"/>
  <c r="BB49" i="1"/>
  <c r="BB200" i="1"/>
  <c r="BB136" i="1"/>
  <c r="BB307" i="1"/>
  <c r="BB25" i="1"/>
  <c r="BB340" i="1"/>
  <c r="BB337" i="1"/>
  <c r="BB127" i="1"/>
  <c r="BB343" i="1"/>
  <c r="BB248" i="1"/>
  <c r="BB354" i="1"/>
  <c r="BB376" i="1"/>
  <c r="BB310" i="1"/>
  <c r="BB209" i="1"/>
  <c r="BB423" i="1"/>
  <c r="BB428" i="1"/>
  <c r="BB51" i="1"/>
  <c r="BB76" i="1"/>
  <c r="BA171" i="1"/>
  <c r="BB171" i="1"/>
  <c r="BB47" i="1"/>
  <c r="BB29" i="1"/>
  <c r="BB83" i="1"/>
  <c r="BB245" i="1"/>
  <c r="BB408" i="1"/>
  <c r="BA208" i="1"/>
  <c r="BB208" i="1"/>
  <c r="BB172" i="1"/>
  <c r="BB373" i="1"/>
  <c r="BA41" i="1"/>
  <c r="BB41" i="1"/>
  <c r="BB140" i="1"/>
  <c r="BB353" i="1"/>
  <c r="BB142" i="1"/>
  <c r="BA375" i="1"/>
  <c r="BB375" i="1"/>
  <c r="BB173" i="1"/>
  <c r="BB333" i="1"/>
  <c r="BB22" i="1"/>
  <c r="BB327" i="1"/>
  <c r="BB420" i="1"/>
  <c r="BB288" i="1"/>
  <c r="BB424" i="1"/>
  <c r="BB31" i="1"/>
  <c r="BB251" i="1"/>
  <c r="BB304" i="1"/>
  <c r="BB12" i="1"/>
  <c r="BB174" i="1"/>
  <c r="BB331" i="1"/>
  <c r="BB170" i="1"/>
  <c r="BB406" i="1"/>
  <c r="BB193" i="1"/>
  <c r="BB290" i="1"/>
  <c r="BB278" i="1"/>
  <c r="BB381" i="1"/>
  <c r="BB355" i="1"/>
  <c r="BB134" i="1"/>
  <c r="BB311" i="1"/>
  <c r="BB95" i="1"/>
  <c r="BB39" i="1"/>
  <c r="BB90" i="1"/>
  <c r="BA90" i="1"/>
  <c r="BB205" i="1"/>
  <c r="BB259" i="1"/>
  <c r="BB135" i="1"/>
  <c r="BB241" i="1"/>
  <c r="BB305" i="1"/>
  <c r="BB357" i="1"/>
  <c r="BB422" i="1"/>
  <c r="BB168" i="1"/>
  <c r="BB271" i="1"/>
  <c r="BB374" i="1"/>
  <c r="BB195" i="1"/>
  <c r="BB207" i="1"/>
  <c r="BB306" i="1"/>
  <c r="BB417" i="1"/>
  <c r="BB286" i="1"/>
  <c r="BB325" i="1"/>
  <c r="BB279" i="1"/>
  <c r="BB53" i="1"/>
  <c r="BB210" i="1"/>
  <c r="BB11" i="1"/>
  <c r="BB64" i="1"/>
  <c r="BB52" i="1"/>
  <c r="BB211" i="1"/>
  <c r="BB370" i="1"/>
  <c r="BB425" i="1"/>
  <c r="BB91" i="1"/>
  <c r="BB139" i="1"/>
  <c r="BB421" i="1"/>
  <c r="BB118" i="1"/>
  <c r="BB213" i="1"/>
  <c r="BB411" i="1"/>
  <c r="BB179" i="1"/>
  <c r="BB281" i="1"/>
  <c r="BB389" i="1"/>
  <c r="BB322" i="1"/>
  <c r="BB194" i="1"/>
  <c r="BB300" i="1"/>
  <c r="BB137" i="1"/>
  <c r="BA137" i="1"/>
  <c r="BB301" i="1"/>
  <c r="BB13" i="1"/>
  <c r="BB63" i="1"/>
  <c r="BA63" i="1"/>
  <c r="BB15" i="1"/>
  <c r="BB225" i="1"/>
  <c r="BB17" i="1"/>
  <c r="BB57" i="1"/>
  <c r="BB159" i="1"/>
  <c r="BB54" i="1"/>
  <c r="BB218" i="1"/>
  <c r="BB97" i="1"/>
  <c r="BB80" i="1"/>
  <c r="BB246" i="1"/>
  <c r="BB188" i="1"/>
  <c r="BB18" i="1"/>
  <c r="BA18" i="1"/>
  <c r="BB336" i="1"/>
  <c r="BB113" i="1"/>
  <c r="BB164" i="1"/>
  <c r="BB132" i="1"/>
  <c r="BB338" i="1"/>
  <c r="BB36" i="1"/>
  <c r="BB138" i="1"/>
  <c r="AP10" i="1"/>
  <c r="AP8" i="1" s="1"/>
  <c r="BA10" i="1" l="1"/>
  <c r="BA421" i="1"/>
  <c r="BA357" i="1"/>
  <c r="BA172" i="1"/>
  <c r="BA423" i="1"/>
  <c r="BA30" i="1"/>
  <c r="BA164" i="1"/>
  <c r="BA113" i="1"/>
  <c r="BA246" i="1"/>
  <c r="BA225" i="1"/>
  <c r="BA174" i="1"/>
  <c r="BA200" i="1"/>
  <c r="BA289" i="1"/>
  <c r="BA14" i="1"/>
  <c r="BA76" i="1"/>
  <c r="BA307" i="1"/>
  <c r="BA334" i="1"/>
  <c r="BA353" i="1"/>
  <c r="BA240" i="1"/>
  <c r="BA430" i="1"/>
  <c r="BA408" i="1"/>
  <c r="BA218" i="1"/>
  <c r="BA17" i="1"/>
  <c r="BA301" i="1"/>
  <c r="BA300" i="1"/>
  <c r="BA426" i="1"/>
  <c r="BA213" i="1"/>
  <c r="BA306" i="1"/>
  <c r="BA95" i="1"/>
  <c r="BA331" i="1"/>
  <c r="BA21" i="1"/>
  <c r="BA142" i="1"/>
  <c r="BA129" i="1"/>
  <c r="BA212" i="1"/>
  <c r="BA271" i="1"/>
  <c r="BA31" i="1"/>
  <c r="BA288" i="1"/>
  <c r="BA333" i="1"/>
  <c r="BA223" i="1"/>
  <c r="BA308" i="1"/>
  <c r="BA52" i="1"/>
  <c r="BA325" i="1"/>
  <c r="BA83" i="1"/>
  <c r="BA428" i="1"/>
  <c r="BA48" i="1"/>
  <c r="BA117" i="1"/>
  <c r="BA115" i="1"/>
  <c r="BA399" i="1"/>
  <c r="BA97" i="1"/>
  <c r="BA411" i="1"/>
  <c r="BA417" i="1"/>
  <c r="BA62" i="1"/>
  <c r="BA119" i="1"/>
  <c r="BA378" i="1"/>
  <c r="BA280" i="1"/>
  <c r="BA80" i="1"/>
  <c r="BA179" i="1"/>
  <c r="BA305" i="1"/>
  <c r="BA170" i="1"/>
  <c r="BA327" i="1"/>
  <c r="BA140" i="1"/>
  <c r="BA197" i="1"/>
  <c r="BA342" i="1"/>
  <c r="BA427" i="1"/>
  <c r="BA136" i="1"/>
  <c r="BA49" i="1"/>
  <c r="BA368" i="1"/>
  <c r="BA322" i="1"/>
  <c r="BA425" i="1"/>
  <c r="BA279" i="1"/>
  <c r="BA69" i="1"/>
  <c r="BA281" i="1"/>
  <c r="BA418" i="1"/>
  <c r="BA329" i="1"/>
  <c r="BA374" i="1"/>
  <c r="BA424" i="1"/>
  <c r="BA420" i="1"/>
  <c r="BA250" i="1"/>
  <c r="BA314" i="1"/>
  <c r="BA177" i="1"/>
  <c r="BA188" i="1"/>
  <c r="BA64" i="1"/>
  <c r="BA286" i="1"/>
  <c r="BA406" i="1"/>
  <c r="BA173" i="1"/>
  <c r="BA337" i="1"/>
  <c r="BA284" i="1"/>
  <c r="BA19" i="1"/>
  <c r="BA338" i="1"/>
  <c r="BA336" i="1"/>
  <c r="BA54" i="1"/>
  <c r="BA15" i="1"/>
  <c r="BA211" i="1"/>
  <c r="BA11" i="1"/>
  <c r="BA205" i="1"/>
  <c r="BA381" i="1"/>
  <c r="BA47" i="1"/>
  <c r="BA51" i="1"/>
  <c r="BA376" i="1"/>
  <c r="BA343" i="1"/>
  <c r="BA166" i="1"/>
  <c r="BA398" i="1"/>
  <c r="BA135" i="1"/>
  <c r="BA39" i="1"/>
  <c r="BA311" i="1"/>
  <c r="BA290" i="1"/>
  <c r="BA12" i="1"/>
  <c r="BA335" i="1"/>
  <c r="BA226" i="1"/>
  <c r="BA209" i="1"/>
  <c r="BA354" i="1"/>
  <c r="BA127" i="1"/>
  <c r="BA401" i="1"/>
  <c r="BA70" i="1"/>
  <c r="BA400" i="1"/>
  <c r="BA165" i="1"/>
  <c r="BA138" i="1"/>
  <c r="BA36" i="1"/>
  <c r="BA159" i="1"/>
  <c r="BA57" i="1"/>
  <c r="BA389" i="1"/>
  <c r="BA139" i="1"/>
  <c r="BA210" i="1"/>
  <c r="BA207" i="1"/>
  <c r="BA193" i="1"/>
  <c r="BA157" i="1"/>
  <c r="BA304" i="1"/>
  <c r="BA55" i="1"/>
  <c r="BA22" i="1"/>
  <c r="BA245" i="1"/>
  <c r="BA340" i="1"/>
  <c r="BA132" i="1"/>
  <c r="BA13" i="1"/>
  <c r="BA194" i="1"/>
  <c r="BA118" i="1"/>
  <c r="BA91" i="1"/>
  <c r="BA53" i="1"/>
  <c r="BA195" i="1"/>
  <c r="BA168" i="1"/>
  <c r="BA422" i="1"/>
  <c r="BA241" i="1"/>
  <c r="BA278" i="1"/>
  <c r="BA373" i="1"/>
  <c r="BA248" i="1"/>
  <c r="BA276" i="1"/>
  <c r="BA370" i="1"/>
  <c r="BA259" i="1"/>
  <c r="BA134" i="1"/>
  <c r="BA355" i="1"/>
  <c r="BA29" i="1"/>
  <c r="BA319" i="1"/>
  <c r="BA310" i="1"/>
  <c r="BA339" i="1"/>
  <c r="BA82" i="1"/>
  <c r="BA330" i="1"/>
  <c r="BA46" i="1"/>
  <c r="BA282" i="1"/>
  <c r="BA206" i="1"/>
  <c r="BA78" i="1"/>
  <c r="G8" i="1" l="1"/>
  <c r="K8" i="1" l="1"/>
  <c r="AV426" i="1" l="1"/>
  <c r="AV427" i="1"/>
  <c r="AV428" i="1"/>
  <c r="AV430" i="1"/>
  <c r="AV212" i="1"/>
  <c r="AV249" i="1"/>
  <c r="AV281" i="1"/>
  <c r="AV282" i="1"/>
  <c r="AV284" i="1"/>
  <c r="AV288" i="1"/>
  <c r="AV290" i="1"/>
  <c r="AV338" i="1"/>
  <c r="AV353" i="1"/>
  <c r="AV408" i="1"/>
  <c r="AV64" i="1"/>
  <c r="AV116" i="1"/>
  <c r="AV117" i="1"/>
  <c r="AV418" i="1"/>
  <c r="AV22" i="1"/>
  <c r="AV47" i="1"/>
  <c r="AV57" i="1"/>
  <c r="AV70" i="1"/>
  <c r="AV105" i="1"/>
  <c r="AV129" i="1"/>
  <c r="AV130" i="1"/>
  <c r="AV132" i="1"/>
  <c r="AV135" i="1"/>
  <c r="AV136" i="1"/>
  <c r="AV137" i="1"/>
  <c r="AV138" i="1"/>
  <c r="AV139" i="1"/>
  <c r="AV157" i="1"/>
  <c r="AV163" i="1"/>
  <c r="AV164" i="1"/>
  <c r="AV168" i="1"/>
  <c r="AV170" i="1"/>
  <c r="AV171" i="1"/>
  <c r="AV172" i="1"/>
  <c r="AV176" i="1"/>
  <c r="AV179" i="1"/>
  <c r="AV63" i="1"/>
  <c r="AV193" i="1"/>
  <c r="AV194" i="1"/>
  <c r="AV200" i="1"/>
  <c r="AV119" i="1"/>
  <c r="AV209" i="1"/>
  <c r="AV210" i="1"/>
  <c r="AV248" i="1"/>
  <c r="AV278" i="1"/>
  <c r="AV279" i="1"/>
  <c r="AV280" i="1"/>
  <c r="AV286" i="1"/>
  <c r="AV333" i="1"/>
  <c r="AV334" i="1"/>
  <c r="AV337" i="1"/>
  <c r="AV339" i="1"/>
  <c r="AV340" i="1"/>
  <c r="AV354" i="1"/>
  <c r="AV355" i="1"/>
  <c r="AV11" i="1"/>
  <c r="AV12" i="1"/>
  <c r="AV13" i="1"/>
  <c r="AV417" i="1"/>
  <c r="AV420" i="1"/>
  <c r="AV421" i="1"/>
  <c r="AV422" i="1"/>
  <c r="AV423" i="1"/>
  <c r="AV424" i="1"/>
  <c r="AV97" i="1" l="1"/>
  <c r="AV93" i="1"/>
  <c r="AV90" i="1"/>
  <c r="AV188" i="1"/>
  <c r="AV10" i="1" l="1"/>
  <c r="D5" i="4" l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" i="4"/>
  <c r="K2" i="1" l="1"/>
  <c r="P2" i="1" s="1"/>
  <c r="U2" i="1" s="1"/>
  <c r="Z2" i="1" s="1"/>
  <c r="AE2" i="1" s="1"/>
  <c r="AJ2" i="1" s="1"/>
  <c r="AN8" i="1" l="1"/>
  <c r="AM8" i="1"/>
  <c r="K9" i="1"/>
  <c r="P9" i="1" s="1"/>
  <c r="U9" i="1" s="1"/>
  <c r="Z9" i="1" s="1"/>
  <c r="AE9" i="1" s="1"/>
  <c r="AJ9" i="1" s="1"/>
  <c r="E8" i="1"/>
  <c r="D8" i="1"/>
  <c r="R8" i="1" l="1"/>
  <c r="W8" i="1" l="1"/>
  <c r="AU5" i="1" l="1"/>
  <c r="AV51" i="1" l="1"/>
  <c r="AV55" i="1"/>
  <c r="AV50" i="1"/>
  <c r="AV54" i="1"/>
  <c r="AV53" i="1"/>
  <c r="AV49" i="1"/>
  <c r="AV52" i="1"/>
  <c r="AV118" i="1"/>
  <c r="AV48" i="1" l="1"/>
  <c r="AV207" i="1" l="1"/>
  <c r="AV208" i="1"/>
  <c r="AV143" i="1"/>
  <c r="AV322" i="1"/>
  <c r="AV15" i="1" l="1"/>
  <c r="AV21" i="1"/>
  <c r="AV17" i="1"/>
  <c r="AV18" i="1"/>
  <c r="AV20" i="1"/>
  <c r="AV19" i="1"/>
  <c r="AV16" i="1"/>
  <c r="AV29" i="1"/>
  <c r="AV25" i="1"/>
  <c r="AV30" i="1"/>
  <c r="AV31" i="1"/>
  <c r="AV32" i="1"/>
  <c r="AV33" i="1"/>
  <c r="AV36" i="1"/>
  <c r="AV39" i="1"/>
  <c r="AV41" i="1"/>
  <c r="AV46" i="1"/>
  <c r="AV43" i="1"/>
  <c r="AV67" i="1"/>
  <c r="AV62" i="1"/>
  <c r="AV69" i="1"/>
  <c r="AV76" i="1"/>
  <c r="AV78" i="1"/>
  <c r="AV82" i="1"/>
  <c r="AV83" i="1"/>
  <c r="AV80" i="1"/>
  <c r="AV84" i="1"/>
  <c r="AV110" i="1"/>
  <c r="AV91" i="1"/>
  <c r="AV95" i="1"/>
  <c r="AV114" i="1"/>
  <c r="AV113" i="1"/>
  <c r="AV115" i="1"/>
  <c r="AV425" i="1"/>
  <c r="AV98" i="1"/>
  <c r="AV101" i="1"/>
  <c r="AV131" i="1"/>
  <c r="AV134" i="1"/>
  <c r="AV127" i="1"/>
  <c r="AV140" i="1"/>
  <c r="AV159" i="1"/>
  <c r="AV142" i="1"/>
  <c r="AV162" i="1"/>
  <c r="AV146" i="1"/>
  <c r="AV147" i="1"/>
  <c r="AV165" i="1"/>
  <c r="AV148" i="1"/>
  <c r="AV173" i="1"/>
  <c r="AV174" i="1"/>
  <c r="AV177" i="1"/>
  <c r="AV180" i="1"/>
  <c r="AV183" i="1"/>
  <c r="AV195" i="1"/>
  <c r="AV197" i="1"/>
  <c r="AV186" i="1"/>
  <c r="AV204" i="1"/>
  <c r="AV205" i="1"/>
  <c r="AV206" i="1"/>
  <c r="AV211" i="1"/>
  <c r="AV203" i="1"/>
  <c r="AV218" i="1"/>
  <c r="AV219" i="1"/>
  <c r="AV223" i="1"/>
  <c r="AV225" i="1"/>
  <c r="AV226" i="1"/>
  <c r="AV224" i="1"/>
  <c r="AV166" i="1"/>
  <c r="AV201" i="1"/>
  <c r="AV213" i="1"/>
  <c r="AV240" i="1"/>
  <c r="AV271" i="1"/>
  <c r="AV250" i="1"/>
  <c r="AV259" i="1"/>
  <c r="AV245" i="1"/>
  <c r="AV231" i="1"/>
  <c r="AV241" i="1"/>
  <c r="AV246" i="1"/>
  <c r="AV251" i="1"/>
  <c r="AV252" i="1"/>
  <c r="AV254" i="1"/>
  <c r="AV401" i="1"/>
  <c r="AV289" i="1"/>
  <c r="AV276" i="1"/>
  <c r="AV300" i="1"/>
  <c r="AV301" i="1"/>
  <c r="AV302" i="1"/>
  <c r="AV303" i="1"/>
  <c r="AV304" i="1"/>
  <c r="AV305" i="1"/>
  <c r="AV306" i="1"/>
  <c r="AV307" i="1"/>
  <c r="AV308" i="1"/>
  <c r="AV310" i="1"/>
  <c r="AV312" i="1"/>
  <c r="AV311" i="1"/>
  <c r="AV309" i="1"/>
  <c r="AV357" i="1"/>
  <c r="AV318" i="1"/>
  <c r="AV319" i="1"/>
  <c r="AV364" i="1"/>
  <c r="AV365" i="1"/>
  <c r="AV329" i="1"/>
  <c r="AV325" i="1"/>
  <c r="AV368" i="1"/>
  <c r="AV370" i="1"/>
  <c r="AV350" i="1"/>
  <c r="AV327" i="1"/>
  <c r="AV328" i="1"/>
  <c r="AV326" i="1"/>
  <c r="AV330" i="1"/>
  <c r="AV373" i="1"/>
  <c r="AV375" i="1"/>
  <c r="AV374" i="1"/>
  <c r="AV342" i="1"/>
  <c r="AV343" i="1"/>
  <c r="AV321" i="1"/>
  <c r="AV376" i="1"/>
  <c r="AV313" i="1"/>
  <c r="AV314" i="1"/>
  <c r="AV335" i="1"/>
  <c r="AV336" i="1"/>
  <c r="AV331" i="1"/>
  <c r="AV332" i="1"/>
  <c r="AV378" i="1"/>
  <c r="AV389" i="1"/>
  <c r="AV391" i="1"/>
  <c r="AV385" i="1"/>
  <c r="AV381" i="1"/>
  <c r="AV393" i="1"/>
  <c r="AV394" i="1"/>
  <c r="AV396" i="1"/>
  <c r="AV400" i="1"/>
  <c r="AV398" i="1"/>
  <c r="AV399" i="1"/>
  <c r="AV406" i="1"/>
  <c r="AV411" i="1"/>
  <c r="Z8" i="1" l="1"/>
  <c r="AJ8" i="1"/>
  <c r="AV14" i="1" l="1"/>
  <c r="AW320" i="1" l="1"/>
  <c r="AW440" i="1"/>
  <c r="AU312" i="1"/>
  <c r="AU130" i="1"/>
  <c r="AY130" i="1"/>
  <c r="BC130" i="1" s="1"/>
  <c r="AX130" i="1"/>
  <c r="AZ130" i="1"/>
  <c r="AW130" i="1"/>
  <c r="AW235" i="1"/>
  <c r="AU114" i="1"/>
  <c r="AZ114" i="1"/>
  <c r="AX114" i="1"/>
  <c r="AY114" i="1"/>
  <c r="BC114" i="1" s="1"/>
  <c r="AW185" i="1"/>
  <c r="AW239" i="1"/>
  <c r="AU326" i="1"/>
  <c r="AZ326" i="1"/>
  <c r="AX326" i="1"/>
  <c r="AY326" i="1"/>
  <c r="BC326" i="1" s="1"/>
  <c r="AW326" i="1"/>
  <c r="AU309" i="1"/>
  <c r="AZ148" i="1"/>
  <c r="AX148" i="1"/>
  <c r="AY148" i="1"/>
  <c r="AW148" i="1"/>
  <c r="AW72" i="1"/>
  <c r="AW178" i="1"/>
  <c r="AW156" i="1"/>
  <c r="AU84" i="1"/>
  <c r="AU365" i="1"/>
  <c r="AY365" i="1"/>
  <c r="BC365" i="1" s="1"/>
  <c r="AZ365" i="1"/>
  <c r="AX365" i="1"/>
  <c r="AW365" i="1"/>
  <c r="AU146" i="1"/>
  <c r="AZ146" i="1"/>
  <c r="AX146" i="1"/>
  <c r="AY146" i="1"/>
  <c r="BC146" i="1" s="1"/>
  <c r="AU98" i="1"/>
  <c r="AU350" i="1"/>
  <c r="AZ350" i="1"/>
  <c r="AX350" i="1"/>
  <c r="AY350" i="1"/>
  <c r="BC350" i="1" s="1"/>
  <c r="AW350" i="1"/>
  <c r="AU252" i="1"/>
  <c r="AZ252" i="1"/>
  <c r="AY252" i="1"/>
  <c r="BC252" i="1" s="1"/>
  <c r="AX252" i="1"/>
  <c r="AZ321" i="1"/>
  <c r="AX321" i="1"/>
  <c r="AY321" i="1"/>
  <c r="AW321" i="1"/>
  <c r="AW414" i="1"/>
  <c r="BB148" i="1" l="1"/>
  <c r="BC148" i="1"/>
  <c r="BB321" i="1"/>
  <c r="BC321" i="1"/>
  <c r="BA252" i="1"/>
  <c r="BA148" i="1"/>
  <c r="BB350" i="1"/>
  <c r="BA146" i="1"/>
  <c r="BB365" i="1"/>
  <c r="BB326" i="1"/>
  <c r="BA321" i="1"/>
  <c r="BA114" i="1"/>
  <c r="BA130" i="1"/>
  <c r="AU321" i="1"/>
  <c r="BA350" i="1"/>
  <c r="BA326" i="1"/>
  <c r="BB130" i="1"/>
  <c r="BB252" i="1"/>
  <c r="AU148" i="1"/>
  <c r="BB146" i="1"/>
  <c r="BA365" i="1"/>
  <c r="BB114" i="1"/>
  <c r="AU110" i="1"/>
  <c r="AE8" i="1" l="1"/>
  <c r="F8" i="1"/>
  <c r="H8" i="1" l="1"/>
  <c r="AO8" i="1"/>
  <c r="AZ147" i="1"/>
  <c r="AX147" i="1"/>
  <c r="AY147" i="1"/>
  <c r="BB147" i="1" s="1"/>
  <c r="AW147" i="1"/>
  <c r="AW74" i="1"/>
  <c r="AZ393" i="1"/>
  <c r="AY393" i="1"/>
  <c r="AX393" i="1"/>
  <c r="BB393" i="1" l="1"/>
  <c r="BC393" i="1"/>
  <c r="AU147" i="1"/>
  <c r="BA393" i="1"/>
  <c r="AU393" i="1"/>
  <c r="BA147" i="1"/>
  <c r="AX231" i="1" l="1"/>
  <c r="AY231" i="1"/>
  <c r="BB231" i="1" s="1"/>
  <c r="AZ231" i="1"/>
  <c r="AW231" i="1"/>
  <c r="AW160" i="1"/>
  <c r="AW237" i="1"/>
  <c r="AW377" i="1"/>
  <c r="AY385" i="1"/>
  <c r="AX385" i="1"/>
  <c r="AZ385" i="1"/>
  <c r="AW385" i="1"/>
  <c r="AW94" i="1"/>
  <c r="BB385" i="1" l="1"/>
  <c r="BC385" i="1"/>
  <c r="BA231" i="1"/>
  <c r="AU385" i="1"/>
  <c r="AW244" i="1"/>
  <c r="AU254" i="1"/>
  <c r="AZ254" i="1"/>
  <c r="AX254" i="1"/>
  <c r="AY254" i="1"/>
  <c r="BC254" i="1" s="1"/>
  <c r="AW254" i="1"/>
  <c r="AW236" i="1"/>
  <c r="BA385" i="1"/>
  <c r="AU231" i="1"/>
  <c r="AX332" i="1" l="1"/>
  <c r="BA254" i="1"/>
  <c r="AW323" i="1"/>
  <c r="BB254" i="1"/>
  <c r="AX391" i="1"/>
  <c r="AY391" i="1"/>
  <c r="BB391" i="1" s="1"/>
  <c r="AW391" i="1"/>
  <c r="AZ391" i="1"/>
  <c r="AW292" i="1"/>
  <c r="AY16" i="1"/>
  <c r="AZ16" i="1"/>
  <c r="AX16" i="1"/>
  <c r="AW16" i="1"/>
  <c r="AZ204" i="1"/>
  <c r="AX204" i="1"/>
  <c r="AY204" i="1"/>
  <c r="BB204" i="1" s="1"/>
  <c r="AW204" i="1"/>
  <c r="AY332" i="1" l="1"/>
  <c r="BB332" i="1" s="1"/>
  <c r="AW332" i="1"/>
  <c r="AZ332" i="1"/>
  <c r="BA391" i="1"/>
  <c r="BA204" i="1"/>
  <c r="BB16" i="1"/>
  <c r="AU391" i="1"/>
  <c r="BA16" i="1"/>
  <c r="AS8" i="1"/>
  <c r="AU16" i="1"/>
  <c r="AU204" i="1"/>
  <c r="AU332" i="1" l="1"/>
  <c r="BA332" i="1"/>
  <c r="AK8" i="1" l="1"/>
  <c r="AL8" i="1" l="1"/>
  <c r="AW192" i="1" l="1"/>
  <c r="AW299" i="1"/>
  <c r="AZ186" i="1"/>
  <c r="AX186" i="1"/>
  <c r="AY186" i="1"/>
  <c r="AW186" i="1"/>
  <c r="AW341" i="1"/>
  <c r="AW348" i="1"/>
  <c r="AW149" i="1"/>
  <c r="AW187" i="1"/>
  <c r="AW386" i="1"/>
  <c r="AW345" i="1"/>
  <c r="AW199" i="1"/>
  <c r="AW145" i="1"/>
  <c r="AW89" i="1"/>
  <c r="AW413" i="1"/>
  <c r="AW346" i="1"/>
  <c r="AW40" i="1"/>
  <c r="AW366" i="1"/>
  <c r="AW274" i="1"/>
  <c r="AW360" i="1"/>
  <c r="AW253" i="1"/>
  <c r="AW412" i="1"/>
  <c r="AZ312" i="1"/>
  <c r="AX312" i="1"/>
  <c r="AW312" i="1"/>
  <c r="AY312" i="1"/>
  <c r="AW107" i="1"/>
  <c r="AX32" i="1"/>
  <c r="AY32" i="1"/>
  <c r="AZ32" i="1"/>
  <c r="AW32" i="1"/>
  <c r="AW184" i="1"/>
  <c r="AW88" i="1"/>
  <c r="AW361" i="1"/>
  <c r="AW87" i="1"/>
  <c r="AX328" i="1"/>
  <c r="AY328" i="1"/>
  <c r="AZ328" i="1"/>
  <c r="AW328" i="1"/>
  <c r="AW352" i="1"/>
  <c r="AW81" i="1"/>
  <c r="AW190" i="1"/>
  <c r="AW42" i="1"/>
  <c r="AW28" i="1"/>
  <c r="AX143" i="1"/>
  <c r="AY143" i="1"/>
  <c r="AZ143" i="1"/>
  <c r="AW143" i="1"/>
  <c r="AW258" i="1"/>
  <c r="AW419" i="1"/>
  <c r="AW379" i="1"/>
  <c r="AW296" i="1"/>
  <c r="AW238" i="1"/>
  <c r="AW109" i="1"/>
  <c r="AW215" i="1"/>
  <c r="AW407" i="1"/>
  <c r="AW247" i="1"/>
  <c r="AW372" i="1"/>
  <c r="AW167" i="1"/>
  <c r="AW133" i="1"/>
  <c r="AW73" i="1"/>
  <c r="AW383" i="1"/>
  <c r="AW273" i="1"/>
  <c r="AW410" i="1"/>
  <c r="AW295" i="1"/>
  <c r="AW59" i="1"/>
  <c r="AW189" i="1"/>
  <c r="AW44" i="1"/>
  <c r="AW24" i="1"/>
  <c r="AW229" i="1"/>
  <c r="AW37" i="1"/>
  <c r="AY101" i="1"/>
  <c r="AZ101" i="1"/>
  <c r="AX101" i="1"/>
  <c r="AW101" i="1"/>
  <c r="AX84" i="1"/>
  <c r="AZ84" i="1"/>
  <c r="AY84" i="1"/>
  <c r="AW415" i="1"/>
  <c r="AW293" i="1"/>
  <c r="AY162" i="1"/>
  <c r="AX162" i="1"/>
  <c r="AZ162" i="1"/>
  <c r="AW162" i="1"/>
  <c r="AZ131" i="1"/>
  <c r="AX131" i="1"/>
  <c r="AY131" i="1"/>
  <c r="AW131" i="1"/>
  <c r="AX67" i="1"/>
  <c r="AY67" i="1"/>
  <c r="AZ67" i="1"/>
  <c r="AW67" i="1"/>
  <c r="AW382" i="1"/>
  <c r="AW270" i="1"/>
  <c r="AW96" i="1"/>
  <c r="AW277" i="1"/>
  <c r="AW439" i="1"/>
  <c r="AW58" i="1"/>
  <c r="AW154" i="1"/>
  <c r="AW92" i="1"/>
  <c r="AW45" i="1"/>
  <c r="AW216" i="1"/>
  <c r="AW23" i="1"/>
  <c r="AW263" i="1"/>
  <c r="AW344" i="1"/>
  <c r="AY309" i="1"/>
  <c r="AZ309" i="1"/>
  <c r="AX309" i="1"/>
  <c r="AW120" i="1"/>
  <c r="AW388" i="1"/>
  <c r="BC255" i="1"/>
  <c r="AW255" i="1"/>
  <c r="AZ364" i="1"/>
  <c r="AX364" i="1"/>
  <c r="AY364" i="1"/>
  <c r="AW364" i="1"/>
  <c r="AW155" i="1"/>
  <c r="AZ396" i="1"/>
  <c r="AX396" i="1"/>
  <c r="AY396" i="1"/>
  <c r="AW396" i="1"/>
  <c r="AW363" i="1"/>
  <c r="AW267" i="1"/>
  <c r="AW161" i="1"/>
  <c r="AW123" i="1"/>
  <c r="AW283" i="1"/>
  <c r="AW359" i="1"/>
  <c r="AZ445" i="1"/>
  <c r="AY445" i="1"/>
  <c r="AX445" i="1"/>
  <c r="AW445" i="1"/>
  <c r="AW404" i="1"/>
  <c r="AW356" i="1"/>
  <c r="AW60" i="1"/>
  <c r="AW152" i="1"/>
  <c r="AW27" i="1"/>
  <c r="AW265" i="1"/>
  <c r="AW182" i="1"/>
  <c r="AZ394" i="1"/>
  <c r="AX394" i="1"/>
  <c r="AY394" i="1"/>
  <c r="AW394" i="1"/>
  <c r="AW124" i="1"/>
  <c r="BC351" i="1"/>
  <c r="AW351" i="1"/>
  <c r="AW65" i="1"/>
  <c r="AW395" i="1"/>
  <c r="AW362" i="1"/>
  <c r="AW243" i="1"/>
  <c r="AW153" i="1"/>
  <c r="AX110" i="1"/>
  <c r="AY110" i="1"/>
  <c r="BB110" i="1" s="1"/>
  <c r="AZ110" i="1"/>
  <c r="AW405" i="1"/>
  <c r="AW125" i="1"/>
  <c r="AW349" i="1"/>
  <c r="AW261" i="1"/>
  <c r="AW317" i="1"/>
  <c r="AW151" i="1"/>
  <c r="AW112" i="1"/>
  <c r="AW34" i="1"/>
  <c r="AW26" i="1"/>
  <c r="AW448" i="1"/>
  <c r="AW266" i="1"/>
  <c r="AW126" i="1"/>
  <c r="AW384" i="1"/>
  <c r="AX313" i="1"/>
  <c r="AY313" i="1"/>
  <c r="AZ313" i="1"/>
  <c r="AW313" i="1"/>
  <c r="AW141" i="1"/>
  <c r="AZ201" i="1"/>
  <c r="AX201" i="1"/>
  <c r="AY201" i="1"/>
  <c r="AW201" i="1"/>
  <c r="AY98" i="1"/>
  <c r="AZ98" i="1"/>
  <c r="AW98" i="1"/>
  <c r="AX98" i="1"/>
  <c r="AW455" i="1"/>
  <c r="AW347" i="1"/>
  <c r="AW298" i="1"/>
  <c r="AW369" i="1"/>
  <c r="AW416" i="1"/>
  <c r="AW150" i="1"/>
  <c r="AW111" i="1"/>
  <c r="AX33" i="1"/>
  <c r="AZ33" i="1"/>
  <c r="AY33" i="1"/>
  <c r="BB33" i="1" s="1"/>
  <c r="AW33" i="1"/>
  <c r="AW202" i="1"/>
  <c r="AW106" i="1"/>
  <c r="AW122" i="1"/>
  <c r="F4" i="1"/>
  <c r="BC110" i="1" l="1"/>
  <c r="BC33" i="1"/>
  <c r="BA131" i="1"/>
  <c r="BA101" i="1"/>
  <c r="K5" i="1"/>
  <c r="AP5" i="1"/>
  <c r="AK5" i="1"/>
  <c r="BA67" i="1"/>
  <c r="BA201" i="1"/>
  <c r="BA394" i="1"/>
  <c r="V5" i="1"/>
  <c r="BA328" i="1"/>
  <c r="Z5" i="1"/>
  <c r="BA98" i="1"/>
  <c r="Z4" i="1"/>
  <c r="AJ5" i="1"/>
  <c r="BA309" i="1"/>
  <c r="BC162" i="1"/>
  <c r="BB162" i="1"/>
  <c r="BA32" i="1"/>
  <c r="BC312" i="1"/>
  <c r="BB312" i="1"/>
  <c r="BC186" i="1"/>
  <c r="BB186" i="1"/>
  <c r="AE5" i="1"/>
  <c r="BA33" i="1"/>
  <c r="BA313" i="1"/>
  <c r="BC131" i="1"/>
  <c r="BB131" i="1"/>
  <c r="BA84" i="1"/>
  <c r="BC101" i="1"/>
  <c r="BB101" i="1"/>
  <c r="BA143" i="1"/>
  <c r="BA186" i="1"/>
  <c r="BC84" i="1"/>
  <c r="BB84" i="1"/>
  <c r="V4" i="1"/>
  <c r="AK4" i="1"/>
  <c r="U4" i="1"/>
  <c r="AQ8" i="1"/>
  <c r="Q5" i="1"/>
  <c r="BC313" i="1"/>
  <c r="BB313" i="1"/>
  <c r="BC396" i="1"/>
  <c r="BB396" i="1"/>
  <c r="BC364" i="1"/>
  <c r="BB364" i="1"/>
  <c r="BC143" i="1"/>
  <c r="BB143" i="1"/>
  <c r="BA312" i="1"/>
  <c r="F5" i="1"/>
  <c r="F3" i="1" s="1"/>
  <c r="BC98" i="1"/>
  <c r="BB98" i="1"/>
  <c r="BC445" i="1"/>
  <c r="BB445" i="1"/>
  <c r="BC32" i="1"/>
  <c r="BB32" i="1"/>
  <c r="AJ4" i="1"/>
  <c r="AP4" i="1"/>
  <c r="AE4" i="1"/>
  <c r="P5" i="1"/>
  <c r="P4" i="1"/>
  <c r="BA445" i="1"/>
  <c r="BA396" i="1"/>
  <c r="BA364" i="1"/>
  <c r="BC309" i="1"/>
  <c r="BB309" i="1"/>
  <c r="AW403" i="1"/>
  <c r="AO4" i="1"/>
  <c r="Q4" i="1"/>
  <c r="G5" i="1"/>
  <c r="BC201" i="1"/>
  <c r="BB201" i="1"/>
  <c r="BA110" i="1"/>
  <c r="BA162" i="1"/>
  <c r="BC73" i="1"/>
  <c r="AO5" i="1"/>
  <c r="K4" i="1"/>
  <c r="U5" i="1"/>
  <c r="G4" i="1"/>
  <c r="H4" i="1" s="1"/>
  <c r="BC394" i="1"/>
  <c r="BB394" i="1"/>
  <c r="BC67" i="1"/>
  <c r="BB67" i="1"/>
  <c r="BC328" i="1"/>
  <c r="BB328" i="1"/>
  <c r="AL4" i="1" l="1"/>
  <c r="W4" i="1"/>
  <c r="R4" i="1"/>
  <c r="W5" i="1"/>
  <c r="V3" i="1"/>
  <c r="AL5" i="1"/>
  <c r="H5" i="1"/>
  <c r="AP3" i="1"/>
  <c r="R5" i="1"/>
  <c r="AE3" i="1"/>
  <c r="AK3" i="1"/>
  <c r="P3" i="1"/>
  <c r="AJ3" i="1"/>
  <c r="AQ5" i="1"/>
  <c r="AQ4" i="1"/>
  <c r="Z3" i="1"/>
  <c r="G3" i="1"/>
  <c r="H3" i="1" s="1"/>
  <c r="AO3" i="1"/>
  <c r="Q3" i="1"/>
  <c r="K3" i="1"/>
  <c r="U3" i="1"/>
  <c r="R3" i="1" l="1"/>
  <c r="W3" i="1"/>
  <c r="AL3" i="1"/>
  <c r="AQ3" i="1"/>
  <c r="AV153" i="1" l="1"/>
  <c r="AT153" i="1"/>
  <c r="AV382" i="1"/>
  <c r="AT382" i="1"/>
  <c r="AV404" i="1"/>
  <c r="AT404" i="1"/>
  <c r="AV409" i="1"/>
  <c r="AT409" i="1"/>
  <c r="AV45" i="1"/>
  <c r="AT45" i="1"/>
  <c r="AV283" i="1"/>
  <c r="AT283" i="1"/>
  <c r="AV369" i="1"/>
  <c r="AT369" i="1"/>
  <c r="AV24" i="1"/>
  <c r="AT24" i="1"/>
  <c r="AV407" i="1"/>
  <c r="AT407" i="1"/>
  <c r="AV37" i="1"/>
  <c r="AT37" i="1"/>
  <c r="AV96" i="1"/>
  <c r="AT96" i="1"/>
  <c r="AV341" i="1"/>
  <c r="AT341" i="1"/>
  <c r="AV214" i="1"/>
  <c r="AT214" i="1"/>
  <c r="AV390" i="1"/>
  <c r="AT390" i="1"/>
  <c r="AV160" i="1"/>
  <c r="AT160" i="1"/>
  <c r="AV367" i="1"/>
  <c r="AT367" i="1"/>
  <c r="AV58" i="1"/>
  <c r="AT58" i="1"/>
  <c r="AV154" i="1"/>
  <c r="AT154" i="1"/>
  <c r="AV112" i="1"/>
  <c r="AT112" i="1"/>
  <c r="AV216" i="1"/>
  <c r="AT216" i="1"/>
  <c r="AV448" i="1"/>
  <c r="AT448" i="1"/>
  <c r="AV440" i="1"/>
  <c r="AT440" i="1"/>
  <c r="AV255" i="1"/>
  <c r="AT255" i="1"/>
  <c r="AV42" i="1"/>
  <c r="AT42" i="1"/>
  <c r="AV125" i="1"/>
  <c r="AT125" i="1"/>
  <c r="AV366" i="1"/>
  <c r="AT366" i="1"/>
  <c r="AV295" i="1"/>
  <c r="AT295" i="1"/>
  <c r="AV439" i="1"/>
  <c r="AT439" i="1"/>
  <c r="AV111" i="1"/>
  <c r="AT111" i="1"/>
  <c r="AV106" i="1"/>
  <c r="AT106" i="1"/>
  <c r="AV410" i="1"/>
  <c r="AT410" i="1"/>
  <c r="AV161" i="1"/>
  <c r="AT161" i="1"/>
  <c r="AV87" i="1"/>
  <c r="AT87" i="1"/>
  <c r="AU439" i="1" l="1"/>
  <c r="AZ439" i="1"/>
  <c r="AX439" i="1"/>
  <c r="AY439" i="1"/>
  <c r="AU111" i="1"/>
  <c r="AZ111" i="1"/>
  <c r="AY111" i="1"/>
  <c r="AX111" i="1"/>
  <c r="AU295" i="1"/>
  <c r="AZ295" i="1"/>
  <c r="AY295" i="1"/>
  <c r="AX295" i="1"/>
  <c r="AU255" i="1"/>
  <c r="AY255" i="1"/>
  <c r="BB255" i="1" s="1"/>
  <c r="AZ255" i="1"/>
  <c r="AX255" i="1"/>
  <c r="AU112" i="1"/>
  <c r="AZ112" i="1"/>
  <c r="AY112" i="1"/>
  <c r="AX112" i="1"/>
  <c r="AX160" i="1"/>
  <c r="AY160" i="1"/>
  <c r="AU160" i="1"/>
  <c r="AZ160" i="1"/>
  <c r="AV158" i="1"/>
  <c r="AT158" i="1"/>
  <c r="AU37" i="1"/>
  <c r="AZ37" i="1"/>
  <c r="AX37" i="1"/>
  <c r="AY37" i="1"/>
  <c r="AU24" i="1"/>
  <c r="AZ24" i="1"/>
  <c r="AY24" i="1"/>
  <c r="AX24" i="1"/>
  <c r="AU45" i="1"/>
  <c r="AZ45" i="1"/>
  <c r="AX45" i="1"/>
  <c r="AY45" i="1"/>
  <c r="AU404" i="1"/>
  <c r="AX404" i="1"/>
  <c r="AY404" i="1"/>
  <c r="AZ404" i="1"/>
  <c r="AU87" i="1"/>
  <c r="AX87" i="1"/>
  <c r="AY87" i="1"/>
  <c r="AZ87" i="1"/>
  <c r="AU161" i="1"/>
  <c r="AY161" i="1"/>
  <c r="AZ161" i="1"/>
  <c r="AX161" i="1"/>
  <c r="AV133" i="1"/>
  <c r="AT133" i="1"/>
  <c r="AU366" i="1"/>
  <c r="AZ366" i="1"/>
  <c r="AX366" i="1"/>
  <c r="AY366" i="1"/>
  <c r="AZ440" i="1"/>
  <c r="AY440" i="1"/>
  <c r="AX440" i="1"/>
  <c r="AU440" i="1"/>
  <c r="AU154" i="1"/>
  <c r="AZ154" i="1"/>
  <c r="AY154" i="1"/>
  <c r="AX154" i="1"/>
  <c r="AU367" i="1"/>
  <c r="AZ367" i="1"/>
  <c r="AX367" i="1"/>
  <c r="AY367" i="1"/>
  <c r="AU341" i="1"/>
  <c r="AX341" i="1"/>
  <c r="AZ341" i="1"/>
  <c r="AY341" i="1"/>
  <c r="AU407" i="1"/>
  <c r="AX407" i="1"/>
  <c r="AZ407" i="1"/>
  <c r="AY407" i="1"/>
  <c r="AU369" i="1"/>
  <c r="AZ369" i="1"/>
  <c r="AY369" i="1"/>
  <c r="AX369" i="1"/>
  <c r="AU283" i="1"/>
  <c r="AZ283" i="1"/>
  <c r="AX283" i="1"/>
  <c r="AY283" i="1"/>
  <c r="AU409" i="1"/>
  <c r="AY409" i="1"/>
  <c r="AX409" i="1"/>
  <c r="AZ409" i="1"/>
  <c r="AU382" i="1"/>
  <c r="AZ382" i="1"/>
  <c r="AY382" i="1"/>
  <c r="AX382" i="1"/>
  <c r="AU216" i="1"/>
  <c r="AZ216" i="1"/>
  <c r="AY216" i="1"/>
  <c r="AX216" i="1"/>
  <c r="AU214" i="1"/>
  <c r="AY214" i="1"/>
  <c r="AX214" i="1"/>
  <c r="AZ214" i="1"/>
  <c r="AU106" i="1"/>
  <c r="AX106" i="1"/>
  <c r="AY106" i="1"/>
  <c r="AZ106" i="1"/>
  <c r="AU125" i="1"/>
  <c r="AZ125" i="1"/>
  <c r="AX125" i="1"/>
  <c r="AY125" i="1"/>
  <c r="AU42" i="1"/>
  <c r="AY42" i="1"/>
  <c r="AZ42" i="1"/>
  <c r="AX42" i="1"/>
  <c r="AU448" i="1"/>
  <c r="AZ448" i="1"/>
  <c r="AX448" i="1"/>
  <c r="AY448" i="1"/>
  <c r="AU58" i="1"/>
  <c r="AX58" i="1"/>
  <c r="AZ58" i="1"/>
  <c r="AY58" i="1"/>
  <c r="AX390" i="1"/>
  <c r="AY390" i="1"/>
  <c r="AZ390" i="1"/>
  <c r="AU390" i="1"/>
  <c r="AU96" i="1"/>
  <c r="AZ96" i="1"/>
  <c r="AX96" i="1"/>
  <c r="AY96" i="1"/>
  <c r="AU153" i="1"/>
  <c r="AZ153" i="1"/>
  <c r="AX153" i="1"/>
  <c r="AY153" i="1"/>
  <c r="AU410" i="1"/>
  <c r="AZ410" i="1"/>
  <c r="AX410" i="1"/>
  <c r="AY410" i="1"/>
  <c r="BB37" i="1" l="1"/>
  <c r="BC37" i="1"/>
  <c r="BB341" i="1"/>
  <c r="BC341" i="1"/>
  <c r="BB407" i="1"/>
  <c r="BC407" i="1"/>
  <c r="BA390" i="1"/>
  <c r="BA161" i="1"/>
  <c r="BA439" i="1"/>
  <c r="BA255" i="1"/>
  <c r="BA153" i="1"/>
  <c r="BA410" i="1"/>
  <c r="BA58" i="1"/>
  <c r="BA341" i="1"/>
  <c r="BA37" i="1"/>
  <c r="BA106" i="1"/>
  <c r="BA366" i="1"/>
  <c r="BA87" i="1"/>
  <c r="BA440" i="1"/>
  <c r="BA45" i="1"/>
  <c r="BA24" i="1"/>
  <c r="BA214" i="1"/>
  <c r="BA409" i="1"/>
  <c r="BA42" i="1"/>
  <c r="BC125" i="1"/>
  <c r="BB125" i="1"/>
  <c r="BC360" i="1"/>
  <c r="BC112" i="1"/>
  <c r="BB112" i="1"/>
  <c r="BC111" i="1"/>
  <c r="BB111" i="1"/>
  <c r="BC390" i="1"/>
  <c r="BB390" i="1"/>
  <c r="BA448" i="1"/>
  <c r="BA125" i="1"/>
  <c r="BA216" i="1"/>
  <c r="BA382" i="1"/>
  <c r="BA369" i="1"/>
  <c r="BA367" i="1"/>
  <c r="BC440" i="1"/>
  <c r="BB440" i="1"/>
  <c r="BC161" i="1"/>
  <c r="BB161" i="1"/>
  <c r="BB96" i="1"/>
  <c r="BC96" i="1"/>
  <c r="BC106" i="1"/>
  <c r="BB106" i="1"/>
  <c r="BC216" i="1"/>
  <c r="BB216" i="1"/>
  <c r="BC382" i="1"/>
  <c r="BB382" i="1"/>
  <c r="BC369" i="1"/>
  <c r="BB369" i="1"/>
  <c r="BA407" i="1"/>
  <c r="BB87" i="1"/>
  <c r="BC87" i="1"/>
  <c r="BA112" i="1"/>
  <c r="BA111" i="1"/>
  <c r="BB410" i="1"/>
  <c r="BC410" i="1"/>
  <c r="BA96" i="1"/>
  <c r="BC45" i="1"/>
  <c r="BB45" i="1"/>
  <c r="BA160" i="1"/>
  <c r="BB404" i="1"/>
  <c r="BC404" i="1"/>
  <c r="BC58" i="1"/>
  <c r="BB58" i="1"/>
  <c r="BC27" i="1"/>
  <c r="BC283" i="1"/>
  <c r="BB283" i="1"/>
  <c r="BC24" i="1"/>
  <c r="BB24" i="1"/>
  <c r="BC295" i="1"/>
  <c r="BB295" i="1"/>
  <c r="BB448" i="1"/>
  <c r="BC448" i="1"/>
  <c r="BC367" i="1"/>
  <c r="BB367" i="1"/>
  <c r="BC154" i="1"/>
  <c r="BB154" i="1"/>
  <c r="AX158" i="1"/>
  <c r="AY158" i="1"/>
  <c r="BB158" i="1" s="1"/>
  <c r="AZ158" i="1"/>
  <c r="AU158" i="1"/>
  <c r="BC160" i="1"/>
  <c r="BB160" i="1"/>
  <c r="BA295" i="1"/>
  <c r="BB42" i="1"/>
  <c r="BC42" i="1"/>
  <c r="BB214" i="1"/>
  <c r="BC214" i="1"/>
  <c r="BC409" i="1"/>
  <c r="BB409" i="1"/>
  <c r="BA283" i="1"/>
  <c r="BA154" i="1"/>
  <c r="BB366" i="1"/>
  <c r="BC366" i="1"/>
  <c r="AU133" i="1"/>
  <c r="AY133" i="1"/>
  <c r="AZ133" i="1"/>
  <c r="AX133" i="1"/>
  <c r="BB439" i="1"/>
  <c r="BC439" i="1"/>
  <c r="BB153" i="1"/>
  <c r="BC153" i="1"/>
  <c r="BC229" i="1"/>
  <c r="BA404" i="1"/>
  <c r="BC126" i="1"/>
  <c r="BB133" i="1" l="1"/>
  <c r="BC133" i="1"/>
  <c r="BA133" i="1"/>
  <c r="BA158" i="1"/>
  <c r="AV199" i="1" l="1"/>
  <c r="AT199" i="1"/>
  <c r="AV27" i="1"/>
  <c r="AT27" i="1"/>
  <c r="AV38" i="1"/>
  <c r="AT38" i="1"/>
  <c r="AV244" i="1"/>
  <c r="AT244" i="1"/>
  <c r="AV384" i="1"/>
  <c r="AT384" i="1"/>
  <c r="AV315" i="1"/>
  <c r="AT315" i="1"/>
  <c r="AV296" i="1"/>
  <c r="AT296" i="1"/>
  <c r="AV379" i="1"/>
  <c r="AT379" i="1"/>
  <c r="AT23" i="1"/>
  <c r="AV34" i="1"/>
  <c r="AT34" i="1"/>
  <c r="AV243" i="1"/>
  <c r="AT243" i="1"/>
  <c r="AT44" i="1"/>
  <c r="AV358" i="1"/>
  <c r="AT358" i="1"/>
  <c r="AV348" i="1"/>
  <c r="AT348" i="1"/>
  <c r="AV360" i="1"/>
  <c r="AT360" i="1"/>
  <c r="AV100" i="1"/>
  <c r="AT100" i="1"/>
  <c r="AV40" i="1"/>
  <c r="AT40" i="1"/>
  <c r="AV256" i="1"/>
  <c r="AT256" i="1"/>
  <c r="AV35" i="1"/>
  <c r="AT35" i="1"/>
  <c r="AV75" i="1"/>
  <c r="AT75" i="1"/>
  <c r="AV196" i="1"/>
  <c r="AT196" i="1"/>
  <c r="AV274" i="1"/>
  <c r="AT274" i="1"/>
  <c r="AV233" i="1"/>
  <c r="AT233" i="1"/>
  <c r="AV77" i="1"/>
  <c r="AT77" i="1"/>
  <c r="AV388" i="1"/>
  <c r="AT388" i="1"/>
  <c r="AV387" i="1"/>
  <c r="AT387" i="1"/>
  <c r="AV397" i="1"/>
  <c r="AT397" i="1"/>
  <c r="AV73" i="1"/>
  <c r="AT73" i="1"/>
  <c r="AV247" i="1"/>
  <c r="AT247" i="1"/>
  <c r="AV217" i="1"/>
  <c r="AT217" i="1"/>
  <c r="AV44" i="1" l="1"/>
  <c r="AU247" i="1"/>
  <c r="AY247" i="1"/>
  <c r="AZ247" i="1"/>
  <c r="AX247" i="1"/>
  <c r="AX397" i="1"/>
  <c r="AY397" i="1"/>
  <c r="AZ397" i="1"/>
  <c r="AU397" i="1"/>
  <c r="AZ256" i="1"/>
  <c r="AU256" i="1"/>
  <c r="AX256" i="1"/>
  <c r="AY256" i="1"/>
  <c r="AX296" i="1"/>
  <c r="AY296" i="1"/>
  <c r="AZ296" i="1"/>
  <c r="AU296" i="1"/>
  <c r="AZ315" i="1"/>
  <c r="AY315" i="1"/>
  <c r="AX315" i="1"/>
  <c r="AU315" i="1"/>
  <c r="AU384" i="1"/>
  <c r="AZ384" i="1"/>
  <c r="AY384" i="1"/>
  <c r="AX384" i="1"/>
  <c r="AU40" i="1"/>
  <c r="AY40" i="1"/>
  <c r="AX40" i="1"/>
  <c r="AZ40" i="1"/>
  <c r="AU387" i="1"/>
  <c r="AY387" i="1"/>
  <c r="AZ387" i="1"/>
  <c r="AX387" i="1"/>
  <c r="AU77" i="1"/>
  <c r="AZ77" i="1"/>
  <c r="AX77" i="1"/>
  <c r="AY77" i="1"/>
  <c r="AU233" i="1"/>
  <c r="AZ233" i="1"/>
  <c r="AX233" i="1"/>
  <c r="AY233" i="1"/>
  <c r="AU274" i="1"/>
  <c r="AY274" i="1"/>
  <c r="AX274" i="1"/>
  <c r="AZ274" i="1"/>
  <c r="AZ75" i="1"/>
  <c r="AX75" i="1"/>
  <c r="AY75" i="1"/>
  <c r="AU75" i="1"/>
  <c r="AU34" i="1"/>
  <c r="AX34" i="1"/>
  <c r="AY34" i="1"/>
  <c r="AZ34" i="1"/>
  <c r="AU379" i="1"/>
  <c r="AY379" i="1"/>
  <c r="AZ379" i="1"/>
  <c r="AX379" i="1"/>
  <c r="AX100" i="1"/>
  <c r="AZ100" i="1"/>
  <c r="AY100" i="1"/>
  <c r="AU100" i="1"/>
  <c r="AU348" i="1"/>
  <c r="AX348" i="1"/>
  <c r="AZ348" i="1"/>
  <c r="AY348" i="1"/>
  <c r="AZ217" i="1"/>
  <c r="AX217" i="1"/>
  <c r="AY217" i="1"/>
  <c r="AU217" i="1"/>
  <c r="AZ388" i="1"/>
  <c r="AY388" i="1"/>
  <c r="AX388" i="1"/>
  <c r="AU388" i="1"/>
  <c r="AU196" i="1"/>
  <c r="AX196" i="1"/>
  <c r="AZ196" i="1"/>
  <c r="AY196" i="1"/>
  <c r="AZ358" i="1"/>
  <c r="AY358" i="1"/>
  <c r="AU358" i="1"/>
  <c r="AX358" i="1"/>
  <c r="AU44" i="1"/>
  <c r="AZ44" i="1"/>
  <c r="AY44" i="1"/>
  <c r="AX44" i="1"/>
  <c r="AZ23" i="1"/>
  <c r="AX23" i="1"/>
  <c r="AY23" i="1"/>
  <c r="AU23" i="1"/>
  <c r="AX27" i="1"/>
  <c r="AU27" i="1"/>
  <c r="AY27" i="1"/>
  <c r="BB27" i="1" s="1"/>
  <c r="AZ27" i="1"/>
  <c r="AU73" i="1"/>
  <c r="AZ73" i="1"/>
  <c r="AX73" i="1"/>
  <c r="AY73" i="1"/>
  <c r="BB73" i="1" s="1"/>
  <c r="AY35" i="1"/>
  <c r="AZ35" i="1"/>
  <c r="AX35" i="1"/>
  <c r="AU35" i="1"/>
  <c r="AX244" i="1"/>
  <c r="AY244" i="1"/>
  <c r="BB244" i="1" s="1"/>
  <c r="AZ244" i="1"/>
  <c r="AU244" i="1"/>
  <c r="AU38" i="1"/>
  <c r="AX38" i="1"/>
  <c r="AY38" i="1"/>
  <c r="AZ38" i="1"/>
  <c r="AU199" i="1"/>
  <c r="AX199" i="1"/>
  <c r="AY199" i="1"/>
  <c r="AZ199" i="1"/>
  <c r="AU360" i="1"/>
  <c r="AX360" i="1"/>
  <c r="AY360" i="1"/>
  <c r="BB360" i="1" s="1"/>
  <c r="AZ360" i="1"/>
  <c r="AU243" i="1"/>
  <c r="AZ243" i="1"/>
  <c r="AX243" i="1"/>
  <c r="AY243" i="1"/>
  <c r="AV23" i="1"/>
  <c r="BB379" i="1" l="1"/>
  <c r="BC379" i="1"/>
  <c r="BB35" i="1"/>
  <c r="BC35" i="1"/>
  <c r="BB388" i="1"/>
  <c r="BC388" i="1"/>
  <c r="BB38" i="1"/>
  <c r="BC38" i="1"/>
  <c r="BB384" i="1"/>
  <c r="BC384" i="1"/>
  <c r="BB296" i="1"/>
  <c r="BC296" i="1"/>
  <c r="BB233" i="1"/>
  <c r="BC233" i="1"/>
  <c r="BB247" i="1"/>
  <c r="BC247" i="1"/>
  <c r="BA199" i="1"/>
  <c r="BA27" i="1"/>
  <c r="BA379" i="1"/>
  <c r="BA387" i="1"/>
  <c r="BA100" i="1"/>
  <c r="BA243" i="1"/>
  <c r="BA75" i="1"/>
  <c r="BA34" i="1"/>
  <c r="BA274" i="1"/>
  <c r="BA38" i="1"/>
  <c r="BA196" i="1"/>
  <c r="BA296" i="1"/>
  <c r="BA244" i="1"/>
  <c r="BA256" i="1"/>
  <c r="BB243" i="1"/>
  <c r="BC243" i="1"/>
  <c r="BA360" i="1"/>
  <c r="BA35" i="1"/>
  <c r="BC23" i="1"/>
  <c r="BB23" i="1"/>
  <c r="BA388" i="1"/>
  <c r="BA217" i="1"/>
  <c r="BC100" i="1"/>
  <c r="BB100" i="1"/>
  <c r="BC75" i="1"/>
  <c r="BB75" i="1"/>
  <c r="BC217" i="1"/>
  <c r="BB217" i="1"/>
  <c r="BC228" i="1"/>
  <c r="BC262" i="1"/>
  <c r="BA233" i="1"/>
  <c r="BA77" i="1"/>
  <c r="BA397" i="1"/>
  <c r="BC397" i="1"/>
  <c r="BB397" i="1"/>
  <c r="BC358" i="1"/>
  <c r="BB358" i="1"/>
  <c r="BB348" i="1"/>
  <c r="BC348" i="1"/>
  <c r="BC315" i="1"/>
  <c r="BB315" i="1"/>
  <c r="BA73" i="1"/>
  <c r="BA358" i="1"/>
  <c r="BA348" i="1"/>
  <c r="BB34" i="1"/>
  <c r="BC34" i="1"/>
  <c r="BA315" i="1"/>
  <c r="BC256" i="1"/>
  <c r="BB256" i="1"/>
  <c r="BA23" i="1"/>
  <c r="BC220" i="1"/>
  <c r="BC227" i="1"/>
  <c r="BC199" i="1"/>
  <c r="BB199" i="1"/>
  <c r="BC221" i="1"/>
  <c r="BB196" i="1"/>
  <c r="BC196" i="1"/>
  <c r="BB274" i="1"/>
  <c r="BC274" i="1"/>
  <c r="BC387" i="1"/>
  <c r="BB387" i="1"/>
  <c r="BA40" i="1"/>
  <c r="BA247" i="1"/>
  <c r="BB44" i="1"/>
  <c r="BC44" i="1"/>
  <c r="BA44" i="1"/>
  <c r="BC77" i="1"/>
  <c r="BB77" i="1"/>
  <c r="BC40" i="1"/>
  <c r="BB40" i="1"/>
  <c r="BA384" i="1"/>
  <c r="AV99" i="1" l="1"/>
  <c r="AT99" i="1"/>
  <c r="AV108" i="1"/>
  <c r="AT108" i="1"/>
  <c r="AV253" i="1"/>
  <c r="AT253" i="1"/>
  <c r="AV92" i="1"/>
  <c r="AT92" i="1"/>
  <c r="AV287" i="1"/>
  <c r="AT287" i="1"/>
  <c r="AV104" i="1"/>
  <c r="AT104" i="1"/>
  <c r="AV395" i="1"/>
  <c r="AT395" i="1"/>
  <c r="AV386" i="1"/>
  <c r="AT386" i="1"/>
  <c r="AV344" i="1"/>
  <c r="AT344" i="1"/>
  <c r="AV277" i="1"/>
  <c r="AT277" i="1"/>
  <c r="AV363" i="1"/>
  <c r="AT363" i="1"/>
  <c r="L5" i="1"/>
  <c r="AV291" i="1"/>
  <c r="AT291" i="1"/>
  <c r="AV81" i="1"/>
  <c r="AT81" i="1"/>
  <c r="AV347" i="1"/>
  <c r="AT347" i="1"/>
  <c r="AV189" i="1"/>
  <c r="AT189" i="1"/>
  <c r="AV298" i="1"/>
  <c r="AT298" i="1"/>
  <c r="AV61" i="1"/>
  <c r="AT61" i="1"/>
  <c r="AV187" i="1"/>
  <c r="AT187" i="1"/>
  <c r="AV405" i="1"/>
  <c r="AT405" i="1"/>
  <c r="AV380" i="1"/>
  <c r="AT380" i="1"/>
  <c r="L4" i="1"/>
  <c r="L8" i="1"/>
  <c r="AT26" i="1"/>
  <c r="AV169" i="1"/>
  <c r="AT169" i="1"/>
  <c r="AV103" i="1"/>
  <c r="AT103" i="1"/>
  <c r="AV242" i="1"/>
  <c r="AT242" i="1"/>
  <c r="AU395" i="1" l="1"/>
  <c r="AZ395" i="1"/>
  <c r="AX395" i="1"/>
  <c r="AY395" i="1"/>
  <c r="AY253" i="1"/>
  <c r="AX253" i="1"/>
  <c r="AZ253" i="1"/>
  <c r="AU253" i="1"/>
  <c r="M4" i="1"/>
  <c r="L3" i="1"/>
  <c r="M3" i="1" s="1"/>
  <c r="AZ380" i="1"/>
  <c r="AX380" i="1"/>
  <c r="AY380" i="1"/>
  <c r="AU380" i="1"/>
  <c r="AX81" i="1"/>
  <c r="AU81" i="1"/>
  <c r="AZ81" i="1"/>
  <c r="AY81" i="1"/>
  <c r="M8" i="1"/>
  <c r="AV26" i="1"/>
  <c r="AU363" i="1"/>
  <c r="AY363" i="1"/>
  <c r="AX363" i="1"/>
  <c r="AZ363" i="1"/>
  <c r="AZ277" i="1"/>
  <c r="AU277" i="1"/>
  <c r="AX277" i="1"/>
  <c r="AY277" i="1"/>
  <c r="AZ169" i="1"/>
  <c r="AX169" i="1"/>
  <c r="AY169" i="1"/>
  <c r="AU169" i="1"/>
  <c r="AU405" i="1"/>
  <c r="AY405" i="1"/>
  <c r="AX405" i="1"/>
  <c r="AZ405" i="1"/>
  <c r="AY298" i="1"/>
  <c r="AX298" i="1"/>
  <c r="AU298" i="1"/>
  <c r="AZ298" i="1"/>
  <c r="AU291" i="1"/>
  <c r="AZ291" i="1"/>
  <c r="AY291" i="1"/>
  <c r="AX291" i="1"/>
  <c r="AU386" i="1"/>
  <c r="AZ386" i="1"/>
  <c r="AX386" i="1"/>
  <c r="AY386" i="1"/>
  <c r="AX104" i="1"/>
  <c r="AY104" i="1"/>
  <c r="AZ104" i="1"/>
  <c r="AU104" i="1"/>
  <c r="AZ92" i="1"/>
  <c r="AU92" i="1"/>
  <c r="AY92" i="1"/>
  <c r="AX92" i="1"/>
  <c r="AU108" i="1"/>
  <c r="AY108" i="1"/>
  <c r="AX108" i="1"/>
  <c r="AZ108" i="1"/>
  <c r="AX242" i="1"/>
  <c r="AY242" i="1"/>
  <c r="AZ242" i="1"/>
  <c r="AU242" i="1"/>
  <c r="AY187" i="1"/>
  <c r="AX187" i="1"/>
  <c r="AZ187" i="1"/>
  <c r="AU187" i="1"/>
  <c r="AY61" i="1"/>
  <c r="AX61" i="1"/>
  <c r="AU61" i="1"/>
  <c r="AZ61" i="1"/>
  <c r="AX189" i="1"/>
  <c r="AU189" i="1"/>
  <c r="AY189" i="1"/>
  <c r="AZ189" i="1"/>
  <c r="M5" i="1"/>
  <c r="AU344" i="1"/>
  <c r="AX344" i="1"/>
  <c r="AZ344" i="1"/>
  <c r="AY344" i="1"/>
  <c r="AU287" i="1"/>
  <c r="AX287" i="1"/>
  <c r="AY287" i="1"/>
  <c r="AZ287" i="1"/>
  <c r="AY99" i="1"/>
  <c r="BB99" i="1" s="1"/>
  <c r="AX99" i="1"/>
  <c r="AZ99" i="1"/>
  <c r="AU99" i="1"/>
  <c r="AZ103" i="1"/>
  <c r="AX103" i="1"/>
  <c r="AY103" i="1"/>
  <c r="AU103" i="1"/>
  <c r="AU26" i="1"/>
  <c r="AZ26" i="1"/>
  <c r="AY26" i="1"/>
  <c r="AX26" i="1"/>
  <c r="AU347" i="1"/>
  <c r="AY347" i="1"/>
  <c r="AX347" i="1"/>
  <c r="AZ347" i="1"/>
  <c r="BB291" i="1" l="1"/>
  <c r="BC291" i="1"/>
  <c r="BB169" i="1"/>
  <c r="BC169" i="1"/>
  <c r="BB298" i="1"/>
  <c r="BC298" i="1"/>
  <c r="BB287" i="1"/>
  <c r="BC287" i="1"/>
  <c r="BB277" i="1"/>
  <c r="BC277" i="1"/>
  <c r="BB344" i="1"/>
  <c r="BC344" i="1"/>
  <c r="BB386" i="1"/>
  <c r="BC386" i="1"/>
  <c r="BB108" i="1"/>
  <c r="BC108" i="1"/>
  <c r="BB104" i="1"/>
  <c r="BC104" i="1"/>
  <c r="BB189" i="1"/>
  <c r="BC189" i="1"/>
  <c r="BB187" i="1"/>
  <c r="BC187" i="1"/>
  <c r="BB81" i="1"/>
  <c r="BC81" i="1"/>
  <c r="BB405" i="1"/>
  <c r="BC405" i="1"/>
  <c r="BA347" i="1"/>
  <c r="BA287" i="1"/>
  <c r="BA253" i="1"/>
  <c r="BA386" i="1"/>
  <c r="BA99" i="1"/>
  <c r="BA189" i="1"/>
  <c r="BA169" i="1"/>
  <c r="BA395" i="1"/>
  <c r="BA61" i="1"/>
  <c r="BA298" i="1"/>
  <c r="BA291" i="1"/>
  <c r="BB92" i="1"/>
  <c r="BC92" i="1"/>
  <c r="BB26" i="1"/>
  <c r="BC26" i="1"/>
  <c r="BA26" i="1"/>
  <c r="BC242" i="1"/>
  <c r="BB242" i="1"/>
  <c r="BB347" i="1"/>
  <c r="BC347" i="1"/>
  <c r="BB103" i="1"/>
  <c r="BC103" i="1"/>
  <c r="BA344" i="1"/>
  <c r="BB61" i="1"/>
  <c r="BC61" i="1"/>
  <c r="BA92" i="1"/>
  <c r="BA277" i="1"/>
  <c r="BA81" i="1"/>
  <c r="BC380" i="1"/>
  <c r="BB380" i="1"/>
  <c r="BA108" i="1"/>
  <c r="BA405" i="1"/>
  <c r="BA363" i="1"/>
  <c r="BC253" i="1"/>
  <c r="BB253" i="1"/>
  <c r="BA103" i="1"/>
  <c r="BA187" i="1"/>
  <c r="BA242" i="1"/>
  <c r="BA104" i="1"/>
  <c r="BA380" i="1"/>
  <c r="BC395" i="1"/>
  <c r="BB395" i="1"/>
  <c r="BB363" i="1"/>
  <c r="BC363" i="1"/>
  <c r="AV66" i="1" l="1"/>
  <c r="AT66" i="1"/>
  <c r="AV184" i="1"/>
  <c r="AT184" i="1"/>
  <c r="AV228" i="1"/>
  <c r="AT228" i="1"/>
  <c r="AV270" i="1"/>
  <c r="AT270" i="1"/>
  <c r="AV265" i="1"/>
  <c r="AT265" i="1"/>
  <c r="AV145" i="1"/>
  <c r="AT145" i="1"/>
  <c r="AV227" i="1"/>
  <c r="AT227" i="1"/>
  <c r="AV235" i="1"/>
  <c r="AT235" i="1"/>
  <c r="AV436" i="1"/>
  <c r="AT436" i="1"/>
  <c r="AV144" i="1"/>
  <c r="AT144" i="1"/>
  <c r="AV222" i="1"/>
  <c r="AT222" i="1"/>
  <c r="AV71" i="1"/>
  <c r="AT71" i="1"/>
  <c r="AV266" i="1"/>
  <c r="AT266" i="1"/>
  <c r="AV190" i="1"/>
  <c r="AT190" i="1"/>
  <c r="AV275" i="1"/>
  <c r="AT275" i="1"/>
  <c r="AV352" i="1"/>
  <c r="AT352" i="1"/>
  <c r="AV156" i="1"/>
  <c r="AT156" i="1"/>
  <c r="AV89" i="1"/>
  <c r="AT89" i="1"/>
  <c r="AV317" i="1"/>
  <c r="AT317" i="1"/>
  <c r="AV361" i="1"/>
  <c r="AT361" i="1"/>
  <c r="AV269" i="1"/>
  <c r="AT269" i="1"/>
  <c r="AV377" i="1"/>
  <c r="AT377" i="1"/>
  <c r="AV202" i="1"/>
  <c r="AT202" i="1"/>
  <c r="AV371" i="1"/>
  <c r="AT371" i="1"/>
  <c r="AV323" i="1"/>
  <c r="AT323" i="1"/>
  <c r="AV372" i="1"/>
  <c r="AT372" i="1"/>
  <c r="AV345" i="1"/>
  <c r="AT345" i="1"/>
  <c r="AV72" i="1"/>
  <c r="AT72" i="1"/>
  <c r="AV262" i="1"/>
  <c r="AT262" i="1"/>
  <c r="AV419" i="1"/>
  <c r="AT419" i="1"/>
  <c r="AV123" i="1"/>
  <c r="AT123" i="1"/>
  <c r="AV85" i="1"/>
  <c r="AT85" i="1"/>
  <c r="AV152" i="1"/>
  <c r="AT152" i="1"/>
  <c r="AV383" i="1"/>
  <c r="AT383" i="1"/>
  <c r="AV294" i="1"/>
  <c r="AT294" i="1"/>
  <c r="AV324" i="1"/>
  <c r="AT324" i="1"/>
  <c r="AV141" i="1"/>
  <c r="AT141" i="1"/>
  <c r="AV109" i="1"/>
  <c r="AT109" i="1"/>
  <c r="AV60" i="1"/>
  <c r="AT60" i="1"/>
  <c r="AV362" i="1"/>
  <c r="AT362" i="1"/>
  <c r="AV392" i="1"/>
  <c r="AT392" i="1"/>
  <c r="AV316" i="1"/>
  <c r="AT316" i="1"/>
  <c r="AV346" i="1"/>
  <c r="AT346" i="1"/>
  <c r="AV126" i="1"/>
  <c r="AT126" i="1"/>
  <c r="AV175" i="1"/>
  <c r="AT175" i="1"/>
  <c r="AV260" i="1"/>
  <c r="AT260" i="1"/>
  <c r="AV94" i="1"/>
  <c r="AT94" i="1"/>
  <c r="AV412" i="1"/>
  <c r="AT412" i="1"/>
  <c r="AV267" i="1"/>
  <c r="AT267" i="1"/>
  <c r="AV149" i="1"/>
  <c r="AT149" i="1"/>
  <c r="AV272" i="1"/>
  <c r="AT272" i="1"/>
  <c r="AV268" i="1"/>
  <c r="AT268" i="1"/>
  <c r="AV198" i="1"/>
  <c r="AT198" i="1"/>
  <c r="AV167" i="1"/>
  <c r="AT167" i="1"/>
  <c r="AV257" i="1"/>
  <c r="AT257" i="1"/>
  <c r="AV414" i="1"/>
  <c r="AT414" i="1"/>
  <c r="AV258" i="1"/>
  <c r="AT258" i="1"/>
  <c r="AV88" i="1"/>
  <c r="AT88" i="1"/>
  <c r="AV234" i="1"/>
  <c r="AT234" i="1"/>
  <c r="AV178" i="1"/>
  <c r="AT178" i="1"/>
  <c r="AV416" i="1"/>
  <c r="AT416" i="1"/>
  <c r="AV155" i="1"/>
  <c r="AT155" i="1"/>
  <c r="AV470" i="1"/>
  <c r="AT470" i="1"/>
  <c r="AV74" i="1"/>
  <c r="AT74" i="1"/>
  <c r="AV191" i="1"/>
  <c r="AT191" i="1"/>
  <c r="AV465" i="1"/>
  <c r="AT465" i="1"/>
  <c r="AV415" i="1"/>
  <c r="AT415" i="1"/>
  <c r="AV293" i="1"/>
  <c r="AT293" i="1"/>
  <c r="AV238" i="1"/>
  <c r="AT238" i="1"/>
  <c r="AT28" i="1"/>
  <c r="AA4" i="1"/>
  <c r="AA8" i="1"/>
  <c r="AV150" i="1"/>
  <c r="AT150" i="1"/>
  <c r="AV230" i="1"/>
  <c r="AT230" i="1"/>
  <c r="AV220" i="1"/>
  <c r="AT220" i="1"/>
  <c r="AV402" i="1"/>
  <c r="AT402" i="1"/>
  <c r="AV128" i="1"/>
  <c r="AT128" i="1"/>
  <c r="AV182" i="1"/>
  <c r="AT182" i="1"/>
  <c r="AV292" i="1"/>
  <c r="AT292" i="1"/>
  <c r="AV297" i="1"/>
  <c r="AT297" i="1"/>
  <c r="AF5" i="1"/>
  <c r="AG5" i="1" s="1"/>
  <c r="AV68" i="1"/>
  <c r="AT68" i="1"/>
  <c r="AV356" i="1"/>
  <c r="AT356" i="1"/>
  <c r="AV359" i="1"/>
  <c r="AT359" i="1"/>
  <c r="AV79" i="1"/>
  <c r="AT79" i="1"/>
  <c r="AV261" i="1"/>
  <c r="AT261" i="1"/>
  <c r="AV192" i="1"/>
  <c r="AT192" i="1"/>
  <c r="AV124" i="1"/>
  <c r="AT124" i="1"/>
  <c r="AV56" i="1"/>
  <c r="AT56" i="1"/>
  <c r="AA5" i="1"/>
  <c r="AV86" i="1"/>
  <c r="AT86" i="1"/>
  <c r="AV229" i="1"/>
  <c r="AT229" i="1"/>
  <c r="AV237" i="1"/>
  <c r="AT237" i="1"/>
  <c r="AV413" i="1"/>
  <c r="AT413" i="1"/>
  <c r="AV122" i="1"/>
  <c r="AT122" i="1"/>
  <c r="AV263" i="1"/>
  <c r="AT263" i="1"/>
  <c r="AV239" i="1"/>
  <c r="AT239" i="1"/>
  <c r="AV215" i="1"/>
  <c r="AT215" i="1"/>
  <c r="AV482" i="1"/>
  <c r="AT482" i="1"/>
  <c r="AV102" i="1"/>
  <c r="AT102" i="1"/>
  <c r="AV299" i="1"/>
  <c r="AT299" i="1"/>
  <c r="AV236" i="1"/>
  <c r="AT236" i="1"/>
  <c r="AV185" i="1"/>
  <c r="AT185" i="1"/>
  <c r="AV151" i="1"/>
  <c r="AT151" i="1"/>
  <c r="AV232" i="1"/>
  <c r="AT232" i="1"/>
  <c r="AV221" i="1"/>
  <c r="AT221" i="1"/>
  <c r="AV403" i="1"/>
  <c r="AT403" i="1"/>
  <c r="AV285" i="1"/>
  <c r="AT285" i="1"/>
  <c r="AV457" i="1"/>
  <c r="AT457" i="1"/>
  <c r="AV181" i="1"/>
  <c r="AT181" i="1"/>
  <c r="AV273" i="1"/>
  <c r="AT273" i="1"/>
  <c r="AV351" i="1"/>
  <c r="AT351" i="1"/>
  <c r="AV429" i="1"/>
  <c r="AT429" i="1"/>
  <c r="AV107" i="1"/>
  <c r="AT107" i="1"/>
  <c r="AV65" i="1"/>
  <c r="AT65" i="1"/>
  <c r="AV120" i="1"/>
  <c r="AT120" i="1"/>
  <c r="AF4" i="1"/>
  <c r="AF8" i="1"/>
  <c r="AV59" i="1"/>
  <c r="AT59" i="1"/>
  <c r="AV320" i="1"/>
  <c r="AT320" i="1"/>
  <c r="AV349" i="1"/>
  <c r="AT349" i="1"/>
  <c r="AV455" i="1"/>
  <c r="AT455" i="1"/>
  <c r="AV121" i="1"/>
  <c r="AT121" i="1"/>
  <c r="AV264" i="1"/>
  <c r="AT264" i="1"/>
  <c r="AU65" i="1" l="1"/>
  <c r="AY65" i="1"/>
  <c r="AZ65" i="1"/>
  <c r="AX65" i="1"/>
  <c r="AU273" i="1"/>
  <c r="AX273" i="1"/>
  <c r="AY273" i="1"/>
  <c r="AZ273" i="1"/>
  <c r="AY403" i="1"/>
  <c r="AU403" i="1"/>
  <c r="AZ403" i="1"/>
  <c r="AX403" i="1"/>
  <c r="AX185" i="1"/>
  <c r="AY185" i="1"/>
  <c r="AZ185" i="1"/>
  <c r="AU185" i="1"/>
  <c r="AX482" i="1"/>
  <c r="AU482" i="1"/>
  <c r="AZ482" i="1"/>
  <c r="AY482" i="1"/>
  <c r="BB482" i="1" s="1"/>
  <c r="AU122" i="1"/>
  <c r="AZ122" i="1"/>
  <c r="AX122" i="1"/>
  <c r="AY122" i="1"/>
  <c r="AZ86" i="1"/>
  <c r="AU86" i="1"/>
  <c r="AX86" i="1"/>
  <c r="AY86" i="1"/>
  <c r="AZ292" i="1"/>
  <c r="AX292" i="1"/>
  <c r="AY292" i="1"/>
  <c r="AU292" i="1"/>
  <c r="AX220" i="1"/>
  <c r="AZ220" i="1"/>
  <c r="AY220" i="1"/>
  <c r="BB220" i="1" s="1"/>
  <c r="AU220" i="1"/>
  <c r="AU28" i="1"/>
  <c r="AY28" i="1"/>
  <c r="AZ28" i="1"/>
  <c r="AX28" i="1"/>
  <c r="AT8" i="1"/>
  <c r="AZ74" i="1"/>
  <c r="AY74" i="1"/>
  <c r="AX74" i="1"/>
  <c r="AU74" i="1"/>
  <c r="AZ178" i="1"/>
  <c r="AX178" i="1"/>
  <c r="AU178" i="1"/>
  <c r="AY178" i="1"/>
  <c r="AX323" i="1"/>
  <c r="AY323" i="1"/>
  <c r="AZ323" i="1"/>
  <c r="AU323" i="1"/>
  <c r="AX269" i="1"/>
  <c r="AY269" i="1"/>
  <c r="AZ269" i="1"/>
  <c r="AU269" i="1"/>
  <c r="AX156" i="1"/>
  <c r="AZ156" i="1"/>
  <c r="AY156" i="1"/>
  <c r="AU156" i="1"/>
  <c r="AU266" i="1"/>
  <c r="AZ266" i="1"/>
  <c r="AX266" i="1"/>
  <c r="AY266" i="1"/>
  <c r="AX436" i="1"/>
  <c r="AY436" i="1"/>
  <c r="BB436" i="1" s="1"/>
  <c r="AZ436" i="1"/>
  <c r="AU436" i="1"/>
  <c r="AU265" i="1"/>
  <c r="AY265" i="1"/>
  <c r="AX265" i="1"/>
  <c r="AZ265" i="1"/>
  <c r="AX66" i="1"/>
  <c r="AU66" i="1"/>
  <c r="AZ66" i="1"/>
  <c r="AY66" i="1"/>
  <c r="AU59" i="1"/>
  <c r="AZ59" i="1"/>
  <c r="AX59" i="1"/>
  <c r="AY59" i="1"/>
  <c r="AY124" i="1"/>
  <c r="AU124" i="1"/>
  <c r="AX124" i="1"/>
  <c r="AZ124" i="1"/>
  <c r="AX79" i="1"/>
  <c r="AY79" i="1"/>
  <c r="AU79" i="1"/>
  <c r="AZ79" i="1"/>
  <c r="AV28" i="1"/>
  <c r="AB8" i="1"/>
  <c r="AU88" i="1"/>
  <c r="AZ88" i="1"/>
  <c r="AY88" i="1"/>
  <c r="AX88" i="1"/>
  <c r="AZ167" i="1"/>
  <c r="AU167" i="1"/>
  <c r="AY167" i="1"/>
  <c r="AX167" i="1"/>
  <c r="AZ149" i="1"/>
  <c r="AX149" i="1"/>
  <c r="AU149" i="1"/>
  <c r="AY149" i="1"/>
  <c r="AX260" i="1"/>
  <c r="AY260" i="1"/>
  <c r="BB260" i="1" s="1"/>
  <c r="AZ260" i="1"/>
  <c r="AU260" i="1"/>
  <c r="AU316" i="1"/>
  <c r="AX316" i="1"/>
  <c r="AZ316" i="1"/>
  <c r="AY316" i="1"/>
  <c r="AU60" i="1"/>
  <c r="AY60" i="1"/>
  <c r="AX60" i="1"/>
  <c r="AZ60" i="1"/>
  <c r="AX294" i="1"/>
  <c r="AU294" i="1"/>
  <c r="AY294" i="1"/>
  <c r="AZ294" i="1"/>
  <c r="AY123" i="1"/>
  <c r="AZ123" i="1"/>
  <c r="AX123" i="1"/>
  <c r="AU123" i="1"/>
  <c r="AZ68" i="1"/>
  <c r="AX68" i="1"/>
  <c r="AY68" i="1"/>
  <c r="AU68" i="1"/>
  <c r="AU182" i="1"/>
  <c r="AX182" i="1"/>
  <c r="AZ182" i="1"/>
  <c r="AY182" i="1"/>
  <c r="AU230" i="1"/>
  <c r="AX230" i="1"/>
  <c r="AY230" i="1"/>
  <c r="AZ230" i="1"/>
  <c r="AU238" i="1"/>
  <c r="AX238" i="1"/>
  <c r="AZ238" i="1"/>
  <c r="AY238" i="1"/>
  <c r="AU415" i="1"/>
  <c r="AZ415" i="1"/>
  <c r="AY415" i="1"/>
  <c r="AX415" i="1"/>
  <c r="AY470" i="1"/>
  <c r="BB470" i="1" s="1"/>
  <c r="AZ470" i="1"/>
  <c r="AX470" i="1"/>
  <c r="AU470" i="1"/>
  <c r="AY345" i="1"/>
  <c r="AX345" i="1"/>
  <c r="AU345" i="1"/>
  <c r="AZ345" i="1"/>
  <c r="AX371" i="1"/>
  <c r="AZ371" i="1"/>
  <c r="AY371" i="1"/>
  <c r="AU371" i="1"/>
  <c r="AX361" i="1"/>
  <c r="AU361" i="1"/>
  <c r="AY361" i="1"/>
  <c r="AZ361" i="1"/>
  <c r="AU352" i="1"/>
  <c r="AZ352" i="1"/>
  <c r="AY352" i="1"/>
  <c r="AX352" i="1"/>
  <c r="AX71" i="1"/>
  <c r="AZ71" i="1"/>
  <c r="AY71" i="1"/>
  <c r="BB71" i="1" s="1"/>
  <c r="AU71" i="1"/>
  <c r="AZ235" i="1"/>
  <c r="AU235" i="1"/>
  <c r="AX235" i="1"/>
  <c r="AY235" i="1"/>
  <c r="AU270" i="1"/>
  <c r="AX270" i="1"/>
  <c r="AZ270" i="1"/>
  <c r="AY270" i="1"/>
  <c r="AZ455" i="1"/>
  <c r="AX455" i="1"/>
  <c r="AU455" i="1"/>
  <c r="AY455" i="1"/>
  <c r="AG4" i="1"/>
  <c r="AF3" i="1"/>
  <c r="AG3" i="1" s="1"/>
  <c r="AU107" i="1"/>
  <c r="AY107" i="1"/>
  <c r="AZ107" i="1"/>
  <c r="AX107" i="1"/>
  <c r="AZ181" i="1"/>
  <c r="AX181" i="1"/>
  <c r="AY181" i="1"/>
  <c r="AU181" i="1"/>
  <c r="AZ221" i="1"/>
  <c r="AX221" i="1"/>
  <c r="AY221" i="1"/>
  <c r="BB221" i="1" s="1"/>
  <c r="AU221" i="1"/>
  <c r="AX236" i="1"/>
  <c r="AZ236" i="1"/>
  <c r="AY236" i="1"/>
  <c r="BB236" i="1" s="1"/>
  <c r="AU236" i="1"/>
  <c r="AY215" i="1"/>
  <c r="AZ215" i="1"/>
  <c r="AX215" i="1"/>
  <c r="AU215" i="1"/>
  <c r="AU413" i="1"/>
  <c r="AY413" i="1"/>
  <c r="AX413" i="1"/>
  <c r="AZ413" i="1"/>
  <c r="AY264" i="1"/>
  <c r="BB264" i="1" s="1"/>
  <c r="AX264" i="1"/>
  <c r="AZ264" i="1"/>
  <c r="AU264" i="1"/>
  <c r="AY349" i="1"/>
  <c r="AU349" i="1"/>
  <c r="AZ349" i="1"/>
  <c r="AX349" i="1"/>
  <c r="AG8" i="1"/>
  <c r="AY56" i="1"/>
  <c r="AX56" i="1"/>
  <c r="AZ56" i="1"/>
  <c r="AU56" i="1"/>
  <c r="AX192" i="1"/>
  <c r="AU192" i="1"/>
  <c r="AY192" i="1"/>
  <c r="AZ192" i="1"/>
  <c r="AU359" i="1"/>
  <c r="AZ359" i="1"/>
  <c r="AY359" i="1"/>
  <c r="AX359" i="1"/>
  <c r="AU258" i="1"/>
  <c r="AY258" i="1"/>
  <c r="AX258" i="1"/>
  <c r="AZ258" i="1"/>
  <c r="AZ198" i="1"/>
  <c r="AX198" i="1"/>
  <c r="AY198" i="1"/>
  <c r="AU198" i="1"/>
  <c r="AU267" i="1"/>
  <c r="AZ267" i="1"/>
  <c r="AX267" i="1"/>
  <c r="AY267" i="1"/>
  <c r="AZ175" i="1"/>
  <c r="AY175" i="1"/>
  <c r="BB175" i="1" s="1"/>
  <c r="AX175" i="1"/>
  <c r="AU175" i="1"/>
  <c r="AU392" i="1"/>
  <c r="AZ392" i="1"/>
  <c r="AY392" i="1"/>
  <c r="AX392" i="1"/>
  <c r="AU109" i="1"/>
  <c r="AY109" i="1"/>
  <c r="AZ109" i="1"/>
  <c r="AX109" i="1"/>
  <c r="AZ383" i="1"/>
  <c r="AX383" i="1"/>
  <c r="AY383" i="1"/>
  <c r="AU383" i="1"/>
  <c r="AZ72" i="1"/>
  <c r="AU72" i="1"/>
  <c r="AY72" i="1"/>
  <c r="AX72" i="1"/>
  <c r="AZ128" i="1"/>
  <c r="AX128" i="1"/>
  <c r="AY128" i="1"/>
  <c r="AU128" i="1"/>
  <c r="AU150" i="1"/>
  <c r="AZ150" i="1"/>
  <c r="AY150" i="1"/>
  <c r="AX150" i="1"/>
  <c r="AZ293" i="1"/>
  <c r="AY293" i="1"/>
  <c r="AU293" i="1"/>
  <c r="AX293" i="1"/>
  <c r="AZ465" i="1"/>
  <c r="AY465" i="1"/>
  <c r="BB465" i="1" s="1"/>
  <c r="AU465" i="1"/>
  <c r="AX465" i="1"/>
  <c r="AU155" i="1"/>
  <c r="AZ155" i="1"/>
  <c r="AY155" i="1"/>
  <c r="AX155" i="1"/>
  <c r="AZ234" i="1"/>
  <c r="AX234" i="1"/>
  <c r="AY234" i="1"/>
  <c r="BB234" i="1" s="1"/>
  <c r="AU234" i="1"/>
  <c r="AZ202" i="1"/>
  <c r="AY202" i="1"/>
  <c r="AX202" i="1"/>
  <c r="AU202" i="1"/>
  <c r="AY317" i="1"/>
  <c r="AU317" i="1"/>
  <c r="AZ317" i="1"/>
  <c r="AX317" i="1"/>
  <c r="AX275" i="1"/>
  <c r="AU275" i="1"/>
  <c r="AY275" i="1"/>
  <c r="AZ275" i="1"/>
  <c r="AX222" i="1"/>
  <c r="AZ222" i="1"/>
  <c r="AY222" i="1"/>
  <c r="BB222" i="1" s="1"/>
  <c r="AU222" i="1"/>
  <c r="AZ227" i="1"/>
  <c r="AY227" i="1"/>
  <c r="BB227" i="1" s="1"/>
  <c r="AU227" i="1"/>
  <c r="AX227" i="1"/>
  <c r="AZ228" i="1"/>
  <c r="AX228" i="1"/>
  <c r="AY228" i="1"/>
  <c r="BB228" i="1" s="1"/>
  <c r="AU228" i="1"/>
  <c r="AU351" i="1"/>
  <c r="AZ351" i="1"/>
  <c r="AY351" i="1"/>
  <c r="BB351" i="1" s="1"/>
  <c r="AX351" i="1"/>
  <c r="AZ285" i="1"/>
  <c r="AX285" i="1"/>
  <c r="AY285" i="1"/>
  <c r="AU285" i="1"/>
  <c r="AY151" i="1"/>
  <c r="AX151" i="1"/>
  <c r="AU151" i="1"/>
  <c r="AZ151" i="1"/>
  <c r="AU102" i="1"/>
  <c r="AY102" i="1"/>
  <c r="AX102" i="1"/>
  <c r="AZ102" i="1"/>
  <c r="AU263" i="1"/>
  <c r="AX263" i="1"/>
  <c r="AZ263" i="1"/>
  <c r="AY263" i="1"/>
  <c r="AZ229" i="1"/>
  <c r="AY229" i="1"/>
  <c r="BB229" i="1" s="1"/>
  <c r="AU229" i="1"/>
  <c r="AX229" i="1"/>
  <c r="AU297" i="1"/>
  <c r="AX297" i="1"/>
  <c r="AY297" i="1"/>
  <c r="AZ297" i="1"/>
  <c r="AX402" i="1"/>
  <c r="AY402" i="1"/>
  <c r="AZ402" i="1"/>
  <c r="AU402" i="1"/>
  <c r="AU121" i="1"/>
  <c r="AZ121" i="1"/>
  <c r="AX121" i="1"/>
  <c r="AY121" i="1"/>
  <c r="AY261" i="1"/>
  <c r="AU261" i="1"/>
  <c r="AZ261" i="1"/>
  <c r="AX261" i="1"/>
  <c r="AB5" i="1"/>
  <c r="AT5" i="1"/>
  <c r="AU120" i="1"/>
  <c r="AY120" i="1"/>
  <c r="AZ120" i="1"/>
  <c r="AX120" i="1"/>
  <c r="AZ429" i="1"/>
  <c r="AX429" i="1"/>
  <c r="AY429" i="1"/>
  <c r="AU429" i="1"/>
  <c r="AZ457" i="1"/>
  <c r="AU457" i="1"/>
  <c r="AY457" i="1"/>
  <c r="AX457" i="1"/>
  <c r="AX232" i="1"/>
  <c r="AZ232" i="1"/>
  <c r="AY232" i="1"/>
  <c r="BB232" i="1" s="1"/>
  <c r="AU232" i="1"/>
  <c r="AU299" i="1"/>
  <c r="AZ299" i="1"/>
  <c r="AY299" i="1"/>
  <c r="AX299" i="1"/>
  <c r="AZ239" i="1"/>
  <c r="AX239" i="1"/>
  <c r="AY239" i="1"/>
  <c r="AU239" i="1"/>
  <c r="AZ237" i="1"/>
  <c r="AX237" i="1"/>
  <c r="AY237" i="1"/>
  <c r="BB237" i="1" s="1"/>
  <c r="AU237" i="1"/>
  <c r="AU320" i="1"/>
  <c r="AY320" i="1"/>
  <c r="AZ320" i="1"/>
  <c r="AX320" i="1"/>
  <c r="AX356" i="1"/>
  <c r="AY356" i="1"/>
  <c r="AU356" i="1"/>
  <c r="AZ356" i="1"/>
  <c r="AY414" i="1"/>
  <c r="AZ414" i="1"/>
  <c r="AX414" i="1"/>
  <c r="AU414" i="1"/>
  <c r="AY268" i="1"/>
  <c r="AZ268" i="1"/>
  <c r="AU268" i="1"/>
  <c r="AX268" i="1"/>
  <c r="AU412" i="1"/>
  <c r="AZ412" i="1"/>
  <c r="AX412" i="1"/>
  <c r="AY412" i="1"/>
  <c r="AU126" i="1"/>
  <c r="AX126" i="1"/>
  <c r="AZ126" i="1"/>
  <c r="AY126" i="1"/>
  <c r="BB126" i="1" s="1"/>
  <c r="AZ141" i="1"/>
  <c r="AX141" i="1"/>
  <c r="AU141" i="1"/>
  <c r="AY141" i="1"/>
  <c r="AX152" i="1"/>
  <c r="AZ152" i="1"/>
  <c r="AY152" i="1"/>
  <c r="AU152" i="1"/>
  <c r="AX419" i="1"/>
  <c r="AU419" i="1"/>
  <c r="AZ419" i="1"/>
  <c r="AY419" i="1"/>
  <c r="AY191" i="1"/>
  <c r="AZ191" i="1"/>
  <c r="AX191" i="1"/>
  <c r="AU191" i="1"/>
  <c r="AZ416" i="1"/>
  <c r="AX416" i="1"/>
  <c r="AY416" i="1"/>
  <c r="AU416" i="1"/>
  <c r="AU372" i="1"/>
  <c r="AZ372" i="1"/>
  <c r="AX372" i="1"/>
  <c r="AY372" i="1"/>
  <c r="AY377" i="1"/>
  <c r="AZ377" i="1"/>
  <c r="AX377" i="1"/>
  <c r="AU377" i="1"/>
  <c r="AX89" i="1"/>
  <c r="AZ89" i="1"/>
  <c r="AU89" i="1"/>
  <c r="AY89" i="1"/>
  <c r="AZ190" i="1"/>
  <c r="AY190" i="1"/>
  <c r="AU190" i="1"/>
  <c r="AX190" i="1"/>
  <c r="AX144" i="1"/>
  <c r="AY144" i="1"/>
  <c r="AU144" i="1"/>
  <c r="AZ144" i="1"/>
  <c r="AU145" i="1"/>
  <c r="AX145" i="1"/>
  <c r="AZ145" i="1"/>
  <c r="AY145" i="1"/>
  <c r="AX184" i="1"/>
  <c r="AY184" i="1"/>
  <c r="AU184" i="1"/>
  <c r="AZ184" i="1"/>
  <c r="AB4" i="1"/>
  <c r="AA3" i="1"/>
  <c r="AB3" i="1" s="1"/>
  <c r="AT4" i="1"/>
  <c r="AY257" i="1"/>
  <c r="BB257" i="1" s="1"/>
  <c r="AZ257" i="1"/>
  <c r="AX257" i="1"/>
  <c r="AU257" i="1"/>
  <c r="AZ272" i="1"/>
  <c r="AX272" i="1"/>
  <c r="AY272" i="1"/>
  <c r="BB272" i="1" s="1"/>
  <c r="AU272" i="1"/>
  <c r="AX94" i="1"/>
  <c r="AY94" i="1"/>
  <c r="AZ94" i="1"/>
  <c r="AU94" i="1"/>
  <c r="AX346" i="1"/>
  <c r="AY346" i="1"/>
  <c r="AZ346" i="1"/>
  <c r="AU346" i="1"/>
  <c r="AU362" i="1"/>
  <c r="AZ362" i="1"/>
  <c r="AY362" i="1"/>
  <c r="AX362" i="1"/>
  <c r="AU324" i="1"/>
  <c r="AX324" i="1"/>
  <c r="AY324" i="1"/>
  <c r="AZ324" i="1"/>
  <c r="AZ85" i="1"/>
  <c r="AU85" i="1"/>
  <c r="AY85" i="1"/>
  <c r="AX85" i="1"/>
  <c r="AZ262" i="1"/>
  <c r="AY262" i="1"/>
  <c r="BB262" i="1" s="1"/>
  <c r="AX262" i="1"/>
  <c r="AU262" i="1"/>
  <c r="BB235" i="1" l="1"/>
  <c r="BC235" i="1"/>
  <c r="BB324" i="1"/>
  <c r="BC324" i="1"/>
  <c r="BB316" i="1"/>
  <c r="BC316" i="1"/>
  <c r="BB167" i="1"/>
  <c r="BC167" i="1"/>
  <c r="BB258" i="1"/>
  <c r="BC258" i="1"/>
  <c r="BB352" i="1"/>
  <c r="BC352" i="1"/>
  <c r="BB144" i="1"/>
  <c r="BC144" i="1"/>
  <c r="BB362" i="1"/>
  <c r="BC362" i="1"/>
  <c r="BB359" i="1"/>
  <c r="BC359" i="1"/>
  <c r="BB299" i="1"/>
  <c r="BC299" i="1"/>
  <c r="BB149" i="1"/>
  <c r="BC149" i="1"/>
  <c r="BB68" i="1"/>
  <c r="BC68" i="1"/>
  <c r="BB261" i="1"/>
  <c r="BC261" i="1"/>
  <c r="BB361" i="1"/>
  <c r="BC361" i="1"/>
  <c r="BB415" i="1"/>
  <c r="BC415" i="1"/>
  <c r="BB293" i="1"/>
  <c r="BC293" i="1"/>
  <c r="BB65" i="1"/>
  <c r="BC65" i="1"/>
  <c r="BA215" i="1"/>
  <c r="BA361" i="1"/>
  <c r="BA230" i="1"/>
  <c r="BA294" i="1"/>
  <c r="BB265" i="1"/>
  <c r="BC265" i="1"/>
  <c r="BB230" i="1"/>
  <c r="BC230" i="1"/>
  <c r="BB184" i="1"/>
  <c r="BC184" i="1"/>
  <c r="BB263" i="1"/>
  <c r="BC263" i="1"/>
  <c r="BB383" i="1"/>
  <c r="BC383" i="1"/>
  <c r="BB192" i="1"/>
  <c r="BC192" i="1"/>
  <c r="BB145" i="1"/>
  <c r="BC145" i="1"/>
  <c r="BB419" i="1"/>
  <c r="BC419" i="1"/>
  <c r="BB141" i="1"/>
  <c r="BC141" i="1"/>
  <c r="BB412" i="1"/>
  <c r="BC412" i="1"/>
  <c r="BB156" i="1"/>
  <c r="BC156" i="1"/>
  <c r="BB416" i="1"/>
  <c r="BC416" i="1"/>
  <c r="BB239" i="1"/>
  <c r="BC239" i="1"/>
  <c r="BB429" i="1"/>
  <c r="BC429" i="1"/>
  <c r="BB455" i="1"/>
  <c r="BC455" i="1"/>
  <c r="BB238" i="1"/>
  <c r="BC238" i="1"/>
  <c r="BB182" i="1"/>
  <c r="BC182" i="1"/>
  <c r="BB323" i="1"/>
  <c r="BC323" i="1"/>
  <c r="BB74" i="1"/>
  <c r="BC74" i="1"/>
  <c r="BB190" i="1"/>
  <c r="BC190" i="1"/>
  <c r="BB59" i="1"/>
  <c r="BC59" i="1"/>
  <c r="BB266" i="1"/>
  <c r="BC266" i="1"/>
  <c r="BB403" i="1"/>
  <c r="BC403" i="1"/>
  <c r="BA155" i="1"/>
  <c r="BA346" i="1"/>
  <c r="BA144" i="1"/>
  <c r="BA261" i="1"/>
  <c r="BA184" i="1"/>
  <c r="BA356" i="1"/>
  <c r="BA402" i="1"/>
  <c r="BA345" i="1"/>
  <c r="BA121" i="1"/>
  <c r="BA222" i="1"/>
  <c r="BA178" i="1"/>
  <c r="BA181" i="1"/>
  <c r="BA220" i="1"/>
  <c r="BA122" i="1"/>
  <c r="BA145" i="1"/>
  <c r="BA126" i="1"/>
  <c r="BA362" i="1"/>
  <c r="BA351" i="1"/>
  <c r="BA238" i="1"/>
  <c r="BA182" i="1"/>
  <c r="BA85" i="1"/>
  <c r="BA377" i="1"/>
  <c r="BA191" i="1"/>
  <c r="BA268" i="1"/>
  <c r="BA120" i="1"/>
  <c r="BA228" i="1"/>
  <c r="BA234" i="1"/>
  <c r="BA128" i="1"/>
  <c r="BA198" i="1"/>
  <c r="BA470" i="1"/>
  <c r="BA123" i="1"/>
  <c r="BA265" i="1"/>
  <c r="BA124" i="1"/>
  <c r="BA102" i="1"/>
  <c r="BA258" i="1"/>
  <c r="BA403" i="1"/>
  <c r="BA56" i="1"/>
  <c r="BA414" i="1"/>
  <c r="BA413" i="1"/>
  <c r="BA65" i="1"/>
  <c r="BA482" i="1"/>
  <c r="BA156" i="1"/>
  <c r="BA257" i="1"/>
  <c r="BA320" i="1"/>
  <c r="BA260" i="1"/>
  <c r="BA349" i="1"/>
  <c r="BA264" i="1"/>
  <c r="BA457" i="1"/>
  <c r="BA237" i="1"/>
  <c r="BA229" i="1"/>
  <c r="BA227" i="1"/>
  <c r="BA202" i="1"/>
  <c r="BA465" i="1"/>
  <c r="BA71" i="1"/>
  <c r="BA415" i="1"/>
  <c r="BA262" i="1"/>
  <c r="BA68" i="1"/>
  <c r="BA66" i="1"/>
  <c r="BA263" i="1"/>
  <c r="BA236" i="1"/>
  <c r="BB152" i="1"/>
  <c r="BC152" i="1"/>
  <c r="BC371" i="1"/>
  <c r="BB371" i="1"/>
  <c r="BC88" i="1"/>
  <c r="BB88" i="1"/>
  <c r="BC79" i="1"/>
  <c r="BB79" i="1"/>
  <c r="BB185" i="1"/>
  <c r="BC185" i="1"/>
  <c r="BA152" i="1"/>
  <c r="BC320" i="1"/>
  <c r="BB320" i="1"/>
  <c r="BB457" i="1"/>
  <c r="BC457" i="1"/>
  <c r="BB151" i="1"/>
  <c r="BC151" i="1"/>
  <c r="BB317" i="1"/>
  <c r="BC317" i="1"/>
  <c r="BA293" i="1"/>
  <c r="BA175" i="1"/>
  <c r="BA352" i="1"/>
  <c r="BA371" i="1"/>
  <c r="BB60" i="1"/>
  <c r="BC60" i="1"/>
  <c r="BA88" i="1"/>
  <c r="BA86" i="1"/>
  <c r="BB94" i="1"/>
  <c r="BC94" i="1"/>
  <c r="BA324" i="1"/>
  <c r="AT3" i="1"/>
  <c r="AU3" i="1" s="1"/>
  <c r="AU4" i="1"/>
  <c r="BA190" i="1"/>
  <c r="BB377" i="1"/>
  <c r="BC377" i="1"/>
  <c r="BC191" i="1"/>
  <c r="BB191" i="1"/>
  <c r="BC268" i="1"/>
  <c r="BB268" i="1"/>
  <c r="BA299" i="1"/>
  <c r="BB120" i="1"/>
  <c r="BC120" i="1"/>
  <c r="BA275" i="1"/>
  <c r="BB267" i="1"/>
  <c r="BC267" i="1"/>
  <c r="BA107" i="1"/>
  <c r="BA455" i="1"/>
  <c r="BA235" i="1"/>
  <c r="BC123" i="1"/>
  <c r="BB123" i="1"/>
  <c r="BA167" i="1"/>
  <c r="BA269" i="1"/>
  <c r="AX8" i="1"/>
  <c r="BC372" i="1"/>
  <c r="BB372" i="1"/>
  <c r="BB150" i="1"/>
  <c r="BC150" i="1"/>
  <c r="BC107" i="1"/>
  <c r="BB107" i="1"/>
  <c r="BB270" i="1"/>
  <c r="BC270" i="1"/>
  <c r="BA59" i="1"/>
  <c r="BA266" i="1"/>
  <c r="BC269" i="1"/>
  <c r="BB269" i="1"/>
  <c r="BA28" i="1"/>
  <c r="AZ8" i="1"/>
  <c r="BB292" i="1"/>
  <c r="BC292" i="1"/>
  <c r="BB109" i="1"/>
  <c r="BC109" i="1"/>
  <c r="BB89" i="1"/>
  <c r="BC89" i="1"/>
  <c r="BB275" i="1"/>
  <c r="BC275" i="1"/>
  <c r="BB392" i="1"/>
  <c r="BC392" i="1"/>
  <c r="BB346" i="1"/>
  <c r="BC346" i="1"/>
  <c r="BA419" i="1"/>
  <c r="BC402" i="1"/>
  <c r="BB402" i="1"/>
  <c r="BC102" i="1"/>
  <c r="BB102" i="1"/>
  <c r="BB202" i="1"/>
  <c r="BC202" i="1"/>
  <c r="BA150" i="1"/>
  <c r="BA392" i="1"/>
  <c r="BA267" i="1"/>
  <c r="BA359" i="1"/>
  <c r="BC349" i="1"/>
  <c r="BB349" i="1"/>
  <c r="BC215" i="1"/>
  <c r="BB215" i="1"/>
  <c r="BA221" i="1"/>
  <c r="BA270" i="1"/>
  <c r="BB294" i="1"/>
  <c r="BC294" i="1"/>
  <c r="BA316" i="1"/>
  <c r="BA74" i="1"/>
  <c r="BC28" i="1"/>
  <c r="BB28" i="1"/>
  <c r="AY8" i="1"/>
  <c r="BB8" i="1" s="1"/>
  <c r="BA272" i="1"/>
  <c r="BA372" i="1"/>
  <c r="BA412" i="1"/>
  <c r="BA285" i="1"/>
  <c r="BA72" i="1"/>
  <c r="BA383" i="1"/>
  <c r="BB124" i="1"/>
  <c r="BC124" i="1"/>
  <c r="BB66" i="1"/>
  <c r="BC66" i="1"/>
  <c r="BC178" i="1"/>
  <c r="BB178" i="1"/>
  <c r="BA292" i="1"/>
  <c r="BC285" i="1"/>
  <c r="BB285" i="1"/>
  <c r="BC72" i="1"/>
  <c r="BB72" i="1"/>
  <c r="BA89" i="1"/>
  <c r="BB356" i="1"/>
  <c r="BC356" i="1"/>
  <c r="BA416" i="1"/>
  <c r="BA141" i="1"/>
  <c r="BC414" i="1"/>
  <c r="BB414" i="1"/>
  <c r="BA232" i="1"/>
  <c r="BC121" i="1"/>
  <c r="BB121" i="1"/>
  <c r="BA297" i="1"/>
  <c r="BA151" i="1"/>
  <c r="BA192" i="1"/>
  <c r="BC181" i="1"/>
  <c r="BB181" i="1"/>
  <c r="BB345" i="1"/>
  <c r="BC345" i="1"/>
  <c r="BA149" i="1"/>
  <c r="BA79" i="1"/>
  <c r="BA436" i="1"/>
  <c r="BA323" i="1"/>
  <c r="BC86" i="1"/>
  <c r="BB86" i="1"/>
  <c r="BB122" i="1"/>
  <c r="BC122" i="1"/>
  <c r="BA273" i="1"/>
  <c r="BB85" i="1"/>
  <c r="BC85" i="1"/>
  <c r="BA94" i="1"/>
  <c r="BA239" i="1"/>
  <c r="BA429" i="1"/>
  <c r="BC297" i="1"/>
  <c r="BB297" i="1"/>
  <c r="BA317" i="1"/>
  <c r="BB155" i="1"/>
  <c r="BC155" i="1"/>
  <c r="BC128" i="1"/>
  <c r="BB128" i="1"/>
  <c r="BA109" i="1"/>
  <c r="BC198" i="1"/>
  <c r="BB198" i="1"/>
  <c r="BC56" i="1"/>
  <c r="BB56" i="1"/>
  <c r="BC413" i="1"/>
  <c r="BB413" i="1"/>
  <c r="BA60" i="1"/>
  <c r="BA185" i="1"/>
  <c r="BB273" i="1"/>
  <c r="BC273" i="1"/>
  <c r="BA8" i="1" l="1"/>
</calcChain>
</file>

<file path=xl/sharedStrings.xml><?xml version="1.0" encoding="utf-8"?>
<sst xmlns="http://schemas.openxmlformats.org/spreadsheetml/2006/main" count="1140" uniqueCount="572">
  <si>
    <t>M</t>
  </si>
  <si>
    <t xml:space="preserve"> </t>
  </si>
  <si>
    <t>Output</t>
  </si>
  <si>
    <t>Perf</t>
  </si>
  <si>
    <t>Action</t>
  </si>
  <si>
    <t>PIC</t>
  </si>
  <si>
    <t>Bal Plan</t>
  </si>
  <si>
    <t>Total Plan</t>
  </si>
  <si>
    <t>Actual</t>
  </si>
  <si>
    <t>BTG</t>
  </si>
  <si>
    <t>Grand Total</t>
  </si>
  <si>
    <t>Qty</t>
  </si>
  <si>
    <t>Plan Output</t>
  </si>
  <si>
    <t>Ref</t>
  </si>
  <si>
    <t>Out of Plan</t>
  </si>
  <si>
    <t>Total produced</t>
  </si>
  <si>
    <t>Pending to produce vs commit</t>
  </si>
  <si>
    <t>Recognized qty for Accuracy</t>
  </si>
  <si>
    <t>Over production</t>
  </si>
  <si>
    <t>OTD accuracy</t>
  </si>
  <si>
    <t>Family</t>
  </si>
  <si>
    <t>Shipped Model</t>
  </si>
  <si>
    <t>Previous week decommit</t>
  </si>
  <si>
    <t>WIP</t>
  </si>
  <si>
    <t>Backlog</t>
  </si>
  <si>
    <t>Remark</t>
  </si>
  <si>
    <t>Actual including over production</t>
  </si>
  <si>
    <t>Remarks</t>
  </si>
  <si>
    <t>Pending to produce</t>
  </si>
  <si>
    <t>Overproduction per part number vs commit</t>
  </si>
  <si>
    <t>CATCH UP</t>
  </si>
  <si>
    <t>EAV41945</t>
  </si>
  <si>
    <t>EAV48702A06</t>
  </si>
  <si>
    <t>EAV48699A06</t>
  </si>
  <si>
    <t>EAV77021</t>
  </si>
  <si>
    <t>EAV77216</t>
  </si>
  <si>
    <t>EAV77217</t>
  </si>
  <si>
    <t>EAV77220</t>
  </si>
  <si>
    <t>EAV77221</t>
  </si>
  <si>
    <t>EAV77222</t>
  </si>
  <si>
    <t>EAV91184A06</t>
  </si>
  <si>
    <t>QGH57627</t>
  </si>
  <si>
    <t>CHAMELEON</t>
  </si>
  <si>
    <t>NVE28660_07</t>
  </si>
  <si>
    <t>NVE28705</t>
  </si>
  <si>
    <t>G6</t>
  </si>
  <si>
    <t>PHA31116-JVN</t>
  </si>
  <si>
    <t>GP4000</t>
  </si>
  <si>
    <t>NHA59140-JVN</t>
  </si>
  <si>
    <t>PHA22800-JVN</t>
  </si>
  <si>
    <t>JIAOLONG</t>
  </si>
  <si>
    <t>EAV10282A04</t>
  </si>
  <si>
    <t>HRB27242A06</t>
  </si>
  <si>
    <t>HRB27244A06</t>
  </si>
  <si>
    <t>HRB27258</t>
  </si>
  <si>
    <t>HRB29129</t>
  </si>
  <si>
    <t>HRB29130</t>
  </si>
  <si>
    <t>KALA S3</t>
  </si>
  <si>
    <t>EAV34408A01</t>
  </si>
  <si>
    <t>EAV40544A01</t>
  </si>
  <si>
    <t>EAV40752A00</t>
  </si>
  <si>
    <t>NHA52658A05</t>
  </si>
  <si>
    <t>NHA52665A06</t>
  </si>
  <si>
    <t>NHA52666A06</t>
  </si>
  <si>
    <t>NHA52667A05</t>
  </si>
  <si>
    <t>NVE12064A00</t>
  </si>
  <si>
    <t>KALA S4</t>
  </si>
  <si>
    <t>EAV42261A02</t>
  </si>
  <si>
    <t>EAV42282A02</t>
  </si>
  <si>
    <t>NHA50386A09</t>
  </si>
  <si>
    <t>NHA50385A09</t>
  </si>
  <si>
    <t>NHA50388A07</t>
  </si>
  <si>
    <t>NHA50389A06</t>
  </si>
  <si>
    <t>NVE11299A00</t>
  </si>
  <si>
    <t>KALA S5</t>
  </si>
  <si>
    <t>NHA50405A09</t>
  </si>
  <si>
    <t>NHA50406A09</t>
  </si>
  <si>
    <t>NHA50407A09</t>
  </si>
  <si>
    <t>EAV42318A02</t>
  </si>
  <si>
    <t>EAV42319A02</t>
  </si>
  <si>
    <t>EAV42322A00</t>
  </si>
  <si>
    <t>EAV42330A05</t>
  </si>
  <si>
    <t>NHA89467A03</t>
  </si>
  <si>
    <t>KALA S6</t>
  </si>
  <si>
    <t>EAV68466A01</t>
  </si>
  <si>
    <t>KANPAI</t>
  </si>
  <si>
    <t>DC001743F-JVN</t>
  </si>
  <si>
    <t>PHA35444</t>
  </si>
  <si>
    <t>PHA35444-JVN</t>
  </si>
  <si>
    <t>PHA35447-JVN</t>
  </si>
  <si>
    <t>PHA35448</t>
  </si>
  <si>
    <t>PHA35449-JVN</t>
  </si>
  <si>
    <t>PHA35069-JVN</t>
  </si>
  <si>
    <t>PHA35075-JVN</t>
  </si>
  <si>
    <t>KANPAI SMALL</t>
  </si>
  <si>
    <t>DC001733C</t>
  </si>
  <si>
    <t>KILO 2</t>
  </si>
  <si>
    <t>S1A39156A01</t>
  </si>
  <si>
    <t>KILO 2 (2.2)</t>
  </si>
  <si>
    <t>S1A38943A03</t>
  </si>
  <si>
    <t>S1A38962A12</t>
  </si>
  <si>
    <t>S1A38975A10</t>
  </si>
  <si>
    <t>S1A39158A01</t>
  </si>
  <si>
    <t>RS3</t>
  </si>
  <si>
    <t>HRB25810A01</t>
  </si>
  <si>
    <t>NVE15086A06</t>
  </si>
  <si>
    <t>SPRINT</t>
  </si>
  <si>
    <t>THUNDER</t>
  </si>
  <si>
    <t>BBV43501-JVN</t>
  </si>
  <si>
    <t>S1A55568-10-JVN</t>
  </si>
  <si>
    <t>ATV</t>
  </si>
  <si>
    <t>PHA58374A04</t>
  </si>
  <si>
    <t>PHA58381A08</t>
  </si>
  <si>
    <t>ATV310L</t>
  </si>
  <si>
    <t>PHA58377A04</t>
  </si>
  <si>
    <t>PHA58378A04</t>
  </si>
  <si>
    <t>PHA58381A04</t>
  </si>
  <si>
    <t>PHA58379A05</t>
  </si>
  <si>
    <t>PHA58376A04</t>
  </si>
  <si>
    <t>CAFI</t>
  </si>
  <si>
    <t>S1A37665</t>
  </si>
  <si>
    <t>EAV41957A06</t>
  </si>
  <si>
    <t>EAV48698A06</t>
  </si>
  <si>
    <t>EAV77013</t>
  </si>
  <si>
    <t>EAV77015</t>
  </si>
  <si>
    <t>EAV77014</t>
  </si>
  <si>
    <t>EAV77017</t>
  </si>
  <si>
    <t>EAV77019</t>
  </si>
  <si>
    <t>EAV77213</t>
  </si>
  <si>
    <t>EAV77228</t>
  </si>
  <si>
    <t>EAV77223</t>
  </si>
  <si>
    <t>QGH36123A03</t>
  </si>
  <si>
    <t>QGH36123</t>
  </si>
  <si>
    <t>NVE28697_03</t>
  </si>
  <si>
    <t>NVE28701_07</t>
  </si>
  <si>
    <t>QGH45802_05</t>
  </si>
  <si>
    <t>CHESHIRE</t>
  </si>
  <si>
    <t>PHA79910</t>
  </si>
  <si>
    <t>NHA59141-JVN</t>
  </si>
  <si>
    <t>PHA22800</t>
  </si>
  <si>
    <t>NVE14187-JVN</t>
  </si>
  <si>
    <t>PHA31116</t>
  </si>
  <si>
    <t>HTK4300</t>
  </si>
  <si>
    <t>PHA31118-JVN</t>
  </si>
  <si>
    <t>ISA</t>
  </si>
  <si>
    <t>QGH63733</t>
  </si>
  <si>
    <t>QGH62495</t>
  </si>
  <si>
    <t>ISA &amp; e RING</t>
  </si>
  <si>
    <t>QGH62783</t>
  </si>
  <si>
    <t>I-DISPLAY</t>
  </si>
  <si>
    <t>HRB70365</t>
  </si>
  <si>
    <t>HRB70365-JVN</t>
  </si>
  <si>
    <t>EAV10281A04</t>
  </si>
  <si>
    <t>EAV13310</t>
  </si>
  <si>
    <t>EAV13310A04</t>
  </si>
  <si>
    <t>HRB27247A06</t>
  </si>
  <si>
    <t>HRB27248A05</t>
  </si>
  <si>
    <t>HRB27250A05</t>
  </si>
  <si>
    <t>HRB27251A05</t>
  </si>
  <si>
    <t>HRB27254</t>
  </si>
  <si>
    <t>HRB27255</t>
  </si>
  <si>
    <t>HRB29127</t>
  </si>
  <si>
    <t>HRB29127A08</t>
  </si>
  <si>
    <t>HRB29128</t>
  </si>
  <si>
    <t>HRB33477A07</t>
  </si>
  <si>
    <t>HRB33487</t>
  </si>
  <si>
    <t>HRB33483A07</t>
  </si>
  <si>
    <t>HRB39581</t>
  </si>
  <si>
    <t>S1B93854</t>
  </si>
  <si>
    <t>S1B93858A10</t>
  </si>
  <si>
    <t>S1B95784</t>
  </si>
  <si>
    <t>S1B95792</t>
  </si>
  <si>
    <t>NHA52660A06</t>
  </si>
  <si>
    <t>NHA52664A06</t>
  </si>
  <si>
    <t>EAV34362</t>
  </si>
  <si>
    <t>EAV34362A01</t>
  </si>
  <si>
    <t>EAV34414A01</t>
  </si>
  <si>
    <t>EAV34436A00</t>
  </si>
  <si>
    <t>EAV40129A01</t>
  </si>
  <si>
    <t>NHA52660</t>
  </si>
  <si>
    <t>NHA52664</t>
  </si>
  <si>
    <t>NHA52665</t>
  </si>
  <si>
    <t>NHA52666</t>
  </si>
  <si>
    <t>QGH13762</t>
  </si>
  <si>
    <t>QGH13762A00</t>
  </si>
  <si>
    <t>EAV42258</t>
  </si>
  <si>
    <t>EAV42258A02</t>
  </si>
  <si>
    <t>EAV42260A02</t>
  </si>
  <si>
    <t>EAV42262A02</t>
  </si>
  <si>
    <t>EAV42263A03</t>
  </si>
  <si>
    <t>EAV42274A04</t>
  </si>
  <si>
    <t>EAV42280</t>
  </si>
  <si>
    <t>EAV42280A04</t>
  </si>
  <si>
    <t>EAV42281A04</t>
  </si>
  <si>
    <t>EAV42283A03</t>
  </si>
  <si>
    <t>EAV42303A00</t>
  </si>
  <si>
    <t>EAV42302</t>
  </si>
  <si>
    <t>EAV42302A00</t>
  </si>
  <si>
    <t>GDE69520</t>
  </si>
  <si>
    <t>NHA11246A02</t>
  </si>
  <si>
    <t>NHA11247</t>
  </si>
  <si>
    <t>NHA11247A02</t>
  </si>
  <si>
    <t>NHA50383A07</t>
  </si>
  <si>
    <t>NHA50385</t>
  </si>
  <si>
    <t>NHA50387</t>
  </si>
  <si>
    <t>NHA50389</t>
  </si>
  <si>
    <t>NHA50382A07</t>
  </si>
  <si>
    <t>NHA50384A07</t>
  </si>
  <si>
    <t>NHA50387A09</t>
  </si>
  <si>
    <t>NHA50387A10</t>
  </si>
  <si>
    <t>NHA54314</t>
  </si>
  <si>
    <t>NHA54314A01</t>
  </si>
  <si>
    <t>NHA54315A02</t>
  </si>
  <si>
    <t>QGH12215A00</t>
  </si>
  <si>
    <t>QGH12216A00</t>
  </si>
  <si>
    <t>QGH68775A01</t>
  </si>
  <si>
    <t>QGH68774A01</t>
  </si>
  <si>
    <t>EAV42338A00</t>
  </si>
  <si>
    <t>EAV42316A02</t>
  </si>
  <si>
    <t>EAV42323A00</t>
  </si>
  <si>
    <t>EAV42328A05</t>
  </si>
  <si>
    <t>EAV42318</t>
  </si>
  <si>
    <t>EAV42330</t>
  </si>
  <si>
    <t>EAV42317A02</t>
  </si>
  <si>
    <t>EAV42329A04</t>
  </si>
  <si>
    <t>EAV42329A05</t>
  </si>
  <si>
    <t>EAV42331A05</t>
  </si>
  <si>
    <t>NHA50402A08</t>
  </si>
  <si>
    <t>NHA50403A08</t>
  </si>
  <si>
    <t>NHA50404A08</t>
  </si>
  <si>
    <t>NHA89466A03</t>
  </si>
  <si>
    <t>NHA89466</t>
  </si>
  <si>
    <t>NHA89467</t>
  </si>
  <si>
    <t>NVE11301A00</t>
  </si>
  <si>
    <t>NVE11301</t>
  </si>
  <si>
    <t>EAV59862A02</t>
  </si>
  <si>
    <t>EAV59883A02</t>
  </si>
  <si>
    <t>EAV68450A03</t>
  </si>
  <si>
    <t>NHA50710A04</t>
  </si>
  <si>
    <t>NHA50713A04</t>
  </si>
  <si>
    <t>NHA50714A04</t>
  </si>
  <si>
    <t>NHA50715A04</t>
  </si>
  <si>
    <t>NHA50716A04</t>
  </si>
  <si>
    <t>NHA96984A06</t>
  </si>
  <si>
    <t>NHA96980A06</t>
  </si>
  <si>
    <t>NHA96981A06</t>
  </si>
  <si>
    <t>NHA96982A06</t>
  </si>
  <si>
    <t>NHA96983A06</t>
  </si>
  <si>
    <t>DC001750FA03</t>
  </si>
  <si>
    <t>DC001711B</t>
  </si>
  <si>
    <t>DC001728B</t>
  </si>
  <si>
    <t>DC001728B-JVN</t>
  </si>
  <si>
    <t>DC001735C</t>
  </si>
  <si>
    <t>DC001742FA03</t>
  </si>
  <si>
    <t>DC001746FA04</t>
  </si>
  <si>
    <t>DC001746F-JVN</t>
  </si>
  <si>
    <t>DC001754C-JVN</t>
  </si>
  <si>
    <t>EAV74922-JVN</t>
  </si>
  <si>
    <t>PHA35049</t>
  </si>
  <si>
    <t>PHA35066-JVN</t>
  </si>
  <si>
    <t>PHA35447</t>
  </si>
  <si>
    <t>PHA35448-JVN</t>
  </si>
  <si>
    <t>KANPAI JSH2.3</t>
  </si>
  <si>
    <t>DC001731B-JVN</t>
  </si>
  <si>
    <t>DC001733C-JVN</t>
  </si>
  <si>
    <t>DC001735C-JVN</t>
  </si>
  <si>
    <t>DC001729B</t>
  </si>
  <si>
    <t>DC001731B</t>
  </si>
  <si>
    <t>KANPAI-WPF</t>
  </si>
  <si>
    <t>PHA35065-JVN</t>
  </si>
  <si>
    <t>S1A38940A03</t>
  </si>
  <si>
    <t>S1A38962</t>
  </si>
  <si>
    <t>S1A38967</t>
  </si>
  <si>
    <t>S1A38974</t>
  </si>
  <si>
    <t>S1A38975</t>
  </si>
  <si>
    <t>S1A38976</t>
  </si>
  <si>
    <t>S1A39084A06</t>
  </si>
  <si>
    <t>S1A39085</t>
  </si>
  <si>
    <t>S1A39085A06</t>
  </si>
  <si>
    <t>S1A39158</t>
  </si>
  <si>
    <t>S1A39162</t>
  </si>
  <si>
    <t>S1A42560A01</t>
  </si>
  <si>
    <t>S1A39163</t>
  </si>
  <si>
    <t>S1A39164</t>
  </si>
  <si>
    <t>S1A39514</t>
  </si>
  <si>
    <t>S1A42561</t>
  </si>
  <si>
    <t>S1A42561A01</t>
  </si>
  <si>
    <t>S1A39824A02</t>
  </si>
  <si>
    <t>S1A38967A12</t>
  </si>
  <si>
    <t>S1A38974A11</t>
  </si>
  <si>
    <t>S1A38976A10</t>
  </si>
  <si>
    <t>S1A39514A07</t>
  </si>
  <si>
    <t>PHOENIX</t>
  </si>
  <si>
    <t>HRB64967A06</t>
  </si>
  <si>
    <t>S1A70012A11</t>
  </si>
  <si>
    <t>HRB25801</t>
  </si>
  <si>
    <t>QGH17408A02</t>
  </si>
  <si>
    <t>S1A12174A02</t>
  </si>
  <si>
    <t>S1A66762A04</t>
  </si>
  <si>
    <t>HRB25809A01</t>
  </si>
  <si>
    <t>NHA70041A01</t>
  </si>
  <si>
    <t>NHA70044</t>
  </si>
  <si>
    <t>BBV56986A06</t>
  </si>
  <si>
    <t>BBV56990A06</t>
  </si>
  <si>
    <t>HRB25797</t>
  </si>
  <si>
    <t>HRB25798</t>
  </si>
  <si>
    <t>HRB25799A01</t>
  </si>
  <si>
    <t>HRB25800A01</t>
  </si>
  <si>
    <t>HRB25813A03</t>
  </si>
  <si>
    <t>HRB25802</t>
  </si>
  <si>
    <t>HRB25807</t>
  </si>
  <si>
    <t>HRB25808</t>
  </si>
  <si>
    <t>HRB25812</t>
  </si>
  <si>
    <t>NHA33390A05</t>
  </si>
  <si>
    <t>NHA70040A01</t>
  </si>
  <si>
    <t>NHA80676A01</t>
  </si>
  <si>
    <t>QGH17409A02</t>
  </si>
  <si>
    <t>S1A12180A06</t>
  </si>
  <si>
    <t>S1A12182A04</t>
  </si>
  <si>
    <t>S1A12186A03</t>
  </si>
  <si>
    <t>S1A66761A04</t>
  </si>
  <si>
    <t>S1A66769A03</t>
  </si>
  <si>
    <t>S1A66770A03</t>
  </si>
  <si>
    <t>S1A88910A04</t>
  </si>
  <si>
    <t>S1A12176</t>
  </si>
  <si>
    <t>S1A88897</t>
  </si>
  <si>
    <t>S1A88898</t>
  </si>
  <si>
    <t>S1A88909A04</t>
  </si>
  <si>
    <t>RS3 (2.1)</t>
  </si>
  <si>
    <t>BBV56987A06</t>
  </si>
  <si>
    <t>BBV56988A06</t>
  </si>
  <si>
    <t>BBV56989A06</t>
  </si>
  <si>
    <t>S1A12172A04</t>
  </si>
  <si>
    <t>S1A12165A07</t>
  </si>
  <si>
    <t>S1A12169A07</t>
  </si>
  <si>
    <t>RS3 (2.3)</t>
  </si>
  <si>
    <t>HRB25807A01</t>
  </si>
  <si>
    <t>HRB25808A01</t>
  </si>
  <si>
    <t>NHA80690</t>
  </si>
  <si>
    <t>S1A12176A02</t>
  </si>
  <si>
    <t>S1A88897A06</t>
  </si>
  <si>
    <t>S1A88898A06</t>
  </si>
  <si>
    <t>HRB25812A03</t>
  </si>
  <si>
    <t>RS3 (2.4)</t>
  </si>
  <si>
    <t>HRB25793A01</t>
  </si>
  <si>
    <t>HRB25797A01</t>
  </si>
  <si>
    <t>HRB25798A01</t>
  </si>
  <si>
    <t>RS3 (2.5)</t>
  </si>
  <si>
    <t>NHA70045A01</t>
  </si>
  <si>
    <t>NHA80674A01</t>
  </si>
  <si>
    <t>NHA80669A01</t>
  </si>
  <si>
    <t>RS3 (2.6)</t>
  </si>
  <si>
    <t>HRB25795</t>
  </si>
  <si>
    <t>EAV40979</t>
  </si>
  <si>
    <t>EAV40981</t>
  </si>
  <si>
    <t>EAV40984</t>
  </si>
  <si>
    <t>EAV40986A13</t>
  </si>
  <si>
    <t>EAV40988A13</t>
  </si>
  <si>
    <t>EAV40993</t>
  </si>
  <si>
    <t>EAV64956</t>
  </si>
  <si>
    <t>EAV99612A14</t>
  </si>
  <si>
    <t>HRB49824-JVN</t>
  </si>
  <si>
    <t>HRB49824-03-JVN</t>
  </si>
  <si>
    <t>S1A29488-JVN</t>
  </si>
  <si>
    <t>S1A55568-JVN</t>
  </si>
  <si>
    <t>S1A29488A06</t>
  </si>
  <si>
    <t>YITIAN</t>
  </si>
  <si>
    <t>NHA77593-JVN</t>
  </si>
  <si>
    <t>EAV74924-JVN</t>
  </si>
  <si>
    <t>EAV75518-JVN</t>
  </si>
  <si>
    <t>NHA77592-JVN</t>
  </si>
  <si>
    <t>EAV75519-JVN</t>
  </si>
  <si>
    <t>EAV41947A06</t>
  </si>
  <si>
    <t>NHA80684</t>
  </si>
  <si>
    <t>BBV43501</t>
  </si>
  <si>
    <t>PHA58375A04</t>
  </si>
  <si>
    <t>GAP</t>
  </si>
  <si>
    <t>PHA35449</t>
  </si>
  <si>
    <t>S1A12179A06</t>
  </si>
  <si>
    <t>EAV41962A05</t>
  </si>
  <si>
    <t>NVE28707_07</t>
  </si>
  <si>
    <t>NVE11300A00</t>
  </si>
  <si>
    <t xml:space="preserve">KANPAI </t>
  </si>
  <si>
    <t>PHA35078</t>
  </si>
  <si>
    <t>NNZ65140-00</t>
  </si>
  <si>
    <t>NNZ65048-00</t>
  </si>
  <si>
    <t>EAV75518-09-JVN</t>
  </si>
  <si>
    <t>EAV75519-09-JVN</t>
  </si>
  <si>
    <t>NHA77593-04-JVN</t>
  </si>
  <si>
    <t>Yitian</t>
  </si>
  <si>
    <t>NHA50405A10</t>
  </si>
  <si>
    <t>S1A12180A06_TIP</t>
  </si>
  <si>
    <t>NHA77592-07-JVN</t>
  </si>
  <si>
    <t>EAV74922-09-JVN</t>
  </si>
  <si>
    <t>EAV74924-09-JVN</t>
  </si>
  <si>
    <t>NHA50407A10</t>
  </si>
  <si>
    <t>KALA</t>
  </si>
  <si>
    <t>NVE47799A00</t>
  </si>
  <si>
    <t>GHE10121AA-JVN</t>
  </si>
  <si>
    <t>GHE10123AA-JVN</t>
  </si>
  <si>
    <t>GHE10126AA-JVN</t>
  </si>
  <si>
    <t>GHE10130AA-JVN</t>
  </si>
  <si>
    <t>EAV10281A04_TIP</t>
  </si>
  <si>
    <t>EAV10282A04_TIP</t>
  </si>
  <si>
    <t>ARGOS</t>
  </si>
  <si>
    <t>Row Labels</t>
  </si>
  <si>
    <t>Actual E-fit output</t>
  </si>
  <si>
    <t>MI delay due to re-kit plan late (mixed MI part in the line)</t>
  </si>
  <si>
    <t>Material shortage</t>
  </si>
  <si>
    <t>1. SMT delay to Jan-06
2. MI delay due to re-kit plan late (mixed MI part in the line)</t>
  </si>
  <si>
    <t>PHA35075</t>
  </si>
  <si>
    <t>S1A55568A10</t>
  </si>
  <si>
    <t>QGH63732</t>
  </si>
  <si>
    <t>PHA35078-JVN</t>
  </si>
  <si>
    <t>PHA35069A02</t>
  </si>
  <si>
    <t>EAV74922-10-JVN</t>
  </si>
  <si>
    <t>NHA77592-08-JVN</t>
  </si>
  <si>
    <t>S1A70012A12</t>
  </si>
  <si>
    <t>DC001750F</t>
  </si>
  <si>
    <t>DC001743F</t>
  </si>
  <si>
    <t>NNZ65048</t>
  </si>
  <si>
    <t>PHA35448A08</t>
  </si>
  <si>
    <t>NNZ65140</t>
  </si>
  <si>
    <t>NHA37904A04</t>
  </si>
  <si>
    <t>PHA22800-JVN-07</t>
  </si>
  <si>
    <t>EAV74924-10-JVN</t>
  </si>
  <si>
    <t>EAV41015A09_TIP2</t>
  </si>
  <si>
    <t>T</t>
  </si>
  <si>
    <t>W</t>
  </si>
  <si>
    <t>F</t>
  </si>
  <si>
    <t>S</t>
  </si>
  <si>
    <t>EAV42259A02</t>
  </si>
  <si>
    <t>PHA41219_11</t>
  </si>
  <si>
    <t>EAV42273A04</t>
  </si>
  <si>
    <t>PHA35069</t>
  </si>
  <si>
    <t>QGH17406A03</t>
  </si>
  <si>
    <t>QGH17408A03</t>
  </si>
  <si>
    <t>MICROLOGIC</t>
  </si>
  <si>
    <t>BBV45156-JVN</t>
  </si>
  <si>
    <t>BBV57330-JVN</t>
  </si>
  <si>
    <t>BBV59049-JVN</t>
  </si>
  <si>
    <t>NHA15901-JVN</t>
  </si>
  <si>
    <t>S1A13848-JVN</t>
  </si>
  <si>
    <t>S1A79757-JVN</t>
  </si>
  <si>
    <t>S1A79758-JVN</t>
  </si>
  <si>
    <t>S1A79761-JVN</t>
  </si>
  <si>
    <t>S1B58385-JVN</t>
  </si>
  <si>
    <t>DC001710E</t>
  </si>
  <si>
    <t>DC001754E</t>
  </si>
  <si>
    <t>PHA35066</t>
  </si>
  <si>
    <t>EAV42318A03</t>
  </si>
  <si>
    <t>EAV42319A03</t>
  </si>
  <si>
    <t>EAV42272A04</t>
  </si>
  <si>
    <t>HRB29127A09</t>
  </si>
  <si>
    <t>HRB25802A00</t>
  </si>
  <si>
    <t>S1B93858A11</t>
  </si>
  <si>
    <t>S1A42560</t>
  </si>
  <si>
    <t>S1B93853A10</t>
  </si>
  <si>
    <t>S1B93854A11</t>
  </si>
  <si>
    <t>EAV40978A09_TIP</t>
  </si>
  <si>
    <t>EAV40981A09_TIP</t>
  </si>
  <si>
    <t>EAV40984A09_TIP</t>
  </si>
  <si>
    <t>EAV40992A09_TIP</t>
  </si>
  <si>
    <t>EAV40994A09_TIP</t>
  </si>
  <si>
    <t>EAV41003A10_TIP</t>
  </si>
  <si>
    <t>EAV64956A06_TIP</t>
  </si>
  <si>
    <t>S1B93857A11</t>
  </si>
  <si>
    <t>QGH17410A03</t>
  </si>
  <si>
    <t>HRB29128A11</t>
  </si>
  <si>
    <t>QGH17404A03</t>
  </si>
  <si>
    <t>HRB29128A10</t>
  </si>
  <si>
    <t>S1B93854A10</t>
  </si>
  <si>
    <t>QGH83826</t>
  </si>
  <si>
    <t>QGH83834-JVN</t>
  </si>
  <si>
    <t>S1A12174A02_TIP</t>
  </si>
  <si>
    <t>Week commit</t>
  </si>
  <si>
    <t>QGH45797_11</t>
  </si>
  <si>
    <t>SOH</t>
  </si>
  <si>
    <t>Packout ahead</t>
  </si>
  <si>
    <t>Status</t>
  </si>
  <si>
    <t>EAV40979A08_TIP</t>
  </si>
  <si>
    <t>EAV40996A08_TIP</t>
  </si>
  <si>
    <t>EAV40997A08_TIP</t>
  </si>
  <si>
    <t>EAV41001A08_TIP</t>
  </si>
  <si>
    <t>Sum of Week commit</t>
  </si>
  <si>
    <t>Sum of Recognized qty for Accuracy</t>
  </si>
  <si>
    <t>Sum of Pending to produce</t>
  </si>
  <si>
    <t>RS3 BOOK</t>
  </si>
  <si>
    <t>Closed</t>
  </si>
  <si>
    <t>Open</t>
  </si>
  <si>
    <t>Out of Commit</t>
  </si>
  <si>
    <t>Sum of Total produced</t>
  </si>
  <si>
    <t>EAV41000A08_TIP</t>
  </si>
  <si>
    <t>DC001729B-JVN</t>
  </si>
  <si>
    <t>Kanpai</t>
  </si>
  <si>
    <t>Backlog From Last week</t>
  </si>
  <si>
    <t>Sum of Backlog From Last week</t>
  </si>
  <si>
    <t>Sum of BTG</t>
  </si>
  <si>
    <t>S1A42561A02</t>
  </si>
  <si>
    <t>(blank)</t>
  </si>
  <si>
    <t>S1A66762A04_TIP</t>
  </si>
  <si>
    <t>QGH17409A03</t>
  </si>
  <si>
    <t>KILO 2 (2.3)</t>
  </si>
  <si>
    <t>S1A42560A02</t>
  </si>
  <si>
    <t>S1A96914-12-JVN</t>
  </si>
  <si>
    <t>QGH17416A03</t>
  </si>
  <si>
    <t>S1A12185A03</t>
  </si>
  <si>
    <t>S1A88897A06_TIP</t>
  </si>
  <si>
    <t>Phoenix</t>
  </si>
  <si>
    <t>Original Commit</t>
  </si>
  <si>
    <t>EAV40676A07</t>
  </si>
  <si>
    <t>EAV41017A06</t>
  </si>
  <si>
    <t>EAV74924-JVN-09</t>
  </si>
  <si>
    <t>S1A96914-JVN</t>
  </si>
  <si>
    <t>EAV40996A07</t>
  </si>
  <si>
    <t>EAV74922-10-JVNTIP</t>
  </si>
  <si>
    <t>NHA77593-04-JVNTIP</t>
  </si>
  <si>
    <t>EAV41001A07</t>
  </si>
  <si>
    <t>EAV41004A09</t>
  </si>
  <si>
    <t>EAV41005A08</t>
  </si>
  <si>
    <t>EAV41015A10</t>
  </si>
  <si>
    <t>EAV68786A03</t>
  </si>
  <si>
    <t>EAV40979A07</t>
  </si>
  <si>
    <t>EAV41003A09</t>
  </si>
  <si>
    <t>EAV40978A08</t>
  </si>
  <si>
    <t>EAV40990A07</t>
  </si>
  <si>
    <t>EAV64958A05</t>
  </si>
  <si>
    <t>EAV41004A10_TIP</t>
  </si>
  <si>
    <t>EAV41015A11_TIP</t>
  </si>
  <si>
    <t>EAV41000A07</t>
  </si>
  <si>
    <t>EAV40997A07</t>
  </si>
  <si>
    <t>EAV40994A08</t>
  </si>
  <si>
    <t>EAV40986A15_TIP</t>
  </si>
  <si>
    <t>EAV40988A15_TIP</t>
  </si>
  <si>
    <t>EAV99612A16_TIP</t>
  </si>
  <si>
    <t>S1A66762A04_TIP1</t>
  </si>
  <si>
    <t>PHA35065</t>
  </si>
  <si>
    <t>S1A12180A06_TIP1</t>
  </si>
  <si>
    <t>EAV40982A07</t>
  </si>
  <si>
    <t>EAV68786A02</t>
  </si>
  <si>
    <t>KALA Size 6</t>
  </si>
  <si>
    <t>S1A12172A04_TIP1</t>
  </si>
  <si>
    <t>S1A12172A04_TIP2</t>
  </si>
  <si>
    <t>DC001742F</t>
  </si>
  <si>
    <t>DC001757F</t>
  </si>
  <si>
    <t>EAV40992A08</t>
  </si>
  <si>
    <t>EAV40993A07</t>
  </si>
  <si>
    <t>S1A55568-10_TIP</t>
  </si>
  <si>
    <t>S1A96914-12_TIP</t>
  </si>
  <si>
    <t>Thunder</t>
  </si>
  <si>
    <t>DC001757FA03</t>
  </si>
  <si>
    <t>DC001757F-JVN</t>
  </si>
  <si>
    <t>EAV64958</t>
  </si>
  <si>
    <t>NHA69403-JVN</t>
  </si>
  <si>
    <t>PHA58374A05</t>
  </si>
  <si>
    <t>PHA58379A06</t>
  </si>
  <si>
    <t>NHA50405A09_TIP</t>
  </si>
  <si>
    <t>S1A70012A12_TIP1</t>
  </si>
  <si>
    <t>DC001750F-JVN</t>
  </si>
  <si>
    <t>EAV40676A08_TIP</t>
  </si>
  <si>
    <t>Sprint</t>
  </si>
  <si>
    <t>S1A70012A12_TIP</t>
  </si>
  <si>
    <t>NVE15086A06_TIP</t>
  </si>
  <si>
    <t>EAV74924-10-JVN_T1</t>
  </si>
  <si>
    <t>NHA77593-04-JVN_T1</t>
  </si>
  <si>
    <t>S1B93854A11_TIP</t>
  </si>
  <si>
    <t>QGH83834</t>
  </si>
  <si>
    <t>DC001742F-JVN</t>
  </si>
  <si>
    <t>PHA35075A03_T1</t>
  </si>
  <si>
    <t>PHA35075A03_T2</t>
  </si>
  <si>
    <t>DC001746F</t>
  </si>
  <si>
    <t>EAV40981A08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</si>
</sst>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b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A9C4E9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</cellStyleXfs>
  <cellXfs count="1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" fontId="3" fillId="2" borderId="1" xfId="0" applyNumberFormat="1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  <xf numFmtId="16" fontId="3" fillId="5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9" fontId="2" fillId="0" borderId="0" xfId="2" applyFont="1" applyFill="1" applyBorder="1" applyAlignment="1">
      <alignment horizontal="center" vertical="center"/>
    </xf>
    <xf numFmtId="9" fontId="5" fillId="0" borderId="0" xfId="2" applyFont="1" applyFill="1" applyBorder="1"/>
    <xf numFmtId="164" fontId="5" fillId="0" borderId="0" xfId="1" applyNumberFormat="1" applyFont="1" applyFill="1" applyBorder="1"/>
    <xf numFmtId="0" fontId="3" fillId="3" borderId="0" xfId="0" applyFont="1" applyFill="1"/>
    <xf numFmtId="164" fontId="2" fillId="0" borderId="0" xfId="0" applyNumberFormat="1" applyFont="1" applyAlignment="1">
      <alignment horizontal="center"/>
    </xf>
    <xf numFmtId="9" fontId="2" fillId="0" borderId="0" xfId="2" applyFont="1" applyFill="1" applyBorder="1" applyAlignment="1">
      <alignment horizontal="center"/>
    </xf>
    <xf numFmtId="9" fontId="2" fillId="0" borderId="0" xfId="2" applyFont="1" applyFill="1" applyBorder="1"/>
    <xf numFmtId="9" fontId="3" fillId="0" borderId="0" xfId="2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center" vertical="center"/>
    </xf>
    <xf numFmtId="9" fontId="6" fillId="0" borderId="0" xfId="2" applyFont="1" applyFill="1" applyBorder="1"/>
    <xf numFmtId="9" fontId="2" fillId="0" borderId="3" xfId="2" applyFont="1" applyFill="1" applyBorder="1"/>
    <xf numFmtId="9" fontId="3" fillId="0" borderId="3" xfId="2" applyFont="1" applyFill="1" applyBorder="1" applyAlignment="1">
      <alignment horizontal="right"/>
    </xf>
    <xf numFmtId="9" fontId="2" fillId="0" borderId="3" xfId="2" applyFont="1" applyFill="1" applyBorder="1" applyAlignment="1">
      <alignment horizontal="center" vertical="center"/>
    </xf>
    <xf numFmtId="9" fontId="2" fillId="0" borderId="3" xfId="2" applyFont="1" applyFill="1" applyBorder="1" applyAlignment="1">
      <alignment horizontal="center"/>
    </xf>
    <xf numFmtId="0" fontId="2" fillId="9" borderId="0" xfId="0" applyFont="1" applyFill="1"/>
    <xf numFmtId="0" fontId="7" fillId="11" borderId="5" xfId="0" applyFont="1" applyFill="1" applyBorder="1" applyAlignment="1">
      <alignment horizontal="center" vertical="center" wrapText="1"/>
    </xf>
    <xf numFmtId="164" fontId="2" fillId="0" borderId="0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3" fontId="2" fillId="8" borderId="9" xfId="0" applyNumberFormat="1" applyFont="1" applyFill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3" fontId="2" fillId="0" borderId="0" xfId="0" applyNumberFormat="1" applyFont="1" applyAlignment="1">
      <alignment horizontal="center" vertical="center"/>
    </xf>
    <xf numFmtId="0" fontId="2" fillId="0" borderId="10" xfId="0" applyFont="1" applyBorder="1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9" borderId="0" xfId="0" applyFont="1" applyFill="1" applyBorder="1"/>
    <xf numFmtId="0" fontId="2" fillId="0" borderId="0" xfId="2" applyNumberFormat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2" fillId="13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3" borderId="1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43" fontId="2" fillId="0" borderId="3" xfId="1" applyFont="1" applyFill="1" applyBorder="1"/>
    <xf numFmtId="0" fontId="2" fillId="9" borderId="2" xfId="0" applyFont="1" applyFill="1" applyBorder="1"/>
    <xf numFmtId="0" fontId="2" fillId="9" borderId="4" xfId="0" applyFont="1" applyFill="1" applyBorder="1"/>
    <xf numFmtId="0" fontId="7" fillId="11" borderId="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9" fontId="3" fillId="9" borderId="1" xfId="2" applyFont="1" applyFill="1" applyBorder="1" applyAlignment="1">
      <alignment horizontal="center" vertical="center"/>
    </xf>
    <xf numFmtId="9" fontId="2" fillId="0" borderId="1" xfId="2" applyFont="1" applyBorder="1" applyAlignment="1">
      <alignment horizontal="center"/>
    </xf>
    <xf numFmtId="3" fontId="2" fillId="10" borderId="7" xfId="0" applyNumberFormat="1" applyFont="1" applyFill="1" applyBorder="1" applyAlignment="1">
      <alignment horizontal="center"/>
    </xf>
    <xf numFmtId="3" fontId="2" fillId="11" borderId="7" xfId="0" applyNumberFormat="1" applyFont="1" applyFill="1" applyBorder="1" applyAlignment="1">
      <alignment horizontal="center"/>
    </xf>
    <xf numFmtId="3" fontId="2" fillId="14" borderId="8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10" fontId="2" fillId="11" borderId="8" xfId="2" applyNumberFormat="1" applyFont="1" applyFill="1" applyBorder="1" applyAlignment="1">
      <alignment horizontal="center"/>
    </xf>
    <xf numFmtId="43" fontId="2" fillId="0" borderId="0" xfId="1" applyFont="1" applyFill="1" applyBorder="1"/>
    <xf numFmtId="164" fontId="2" fillId="3" borderId="14" xfId="1" applyNumberFormat="1" applyFont="1" applyFill="1" applyBorder="1" applyAlignment="1"/>
    <xf numFmtId="0" fontId="0" fillId="0" borderId="16" xfId="0" pivotButton="1" applyBorder="1"/>
    <xf numFmtId="0" fontId="0" fillId="0" borderId="16" xfId="0" applyBorder="1"/>
    <xf numFmtId="0" fontId="0" fillId="0" borderId="16" xfId="0" applyNumberFormat="1" applyBorder="1"/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quotePrefix="1" applyFont="1"/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9" fontId="2" fillId="0" borderId="0" xfId="2" applyFont="1"/>
    <xf numFmtId="164" fontId="2" fillId="0" borderId="3" xfId="2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10" fillId="0" borderId="1" xfId="0" applyFont="1" applyFill="1" applyBorder="1"/>
    <xf numFmtId="0" fontId="8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2" fillId="0" borderId="12" xfId="0" applyFont="1" applyFill="1" applyBorder="1"/>
    <xf numFmtId="0" fontId="2" fillId="0" borderId="17" xfId="0" applyFont="1" applyFill="1" applyBorder="1"/>
    <xf numFmtId="0" fontId="2" fillId="0" borderId="18" xfId="0" applyFont="1" applyFill="1" applyBorder="1"/>
    <xf numFmtId="1" fontId="2" fillId="0" borderId="3" xfId="2" applyNumberFormat="1" applyFont="1" applyFill="1" applyBorder="1"/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1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" fontId="3" fillId="2" borderId="1" xfId="0" applyNumberFormat="1" applyFont="1" applyFill="1" applyBorder="1" applyAlignment="1">
      <alignment horizontal="center" vertical="top"/>
    </xf>
    <xf numFmtId="16" fontId="3" fillId="3" borderId="1" xfId="0" applyNumberFormat="1" applyFont="1" applyFill="1" applyBorder="1" applyAlignment="1">
      <alignment horizontal="center" vertical="top"/>
    </xf>
    <xf numFmtId="16" fontId="3" fillId="0" borderId="1" xfId="0" applyNumberFormat="1" applyFont="1" applyBorder="1" applyAlignment="1">
      <alignment horizontal="center" vertical="top"/>
    </xf>
    <xf numFmtId="16" fontId="3" fillId="4" borderId="1" xfId="0" applyNumberFormat="1" applyFont="1" applyFill="1" applyBorder="1" applyAlignment="1">
      <alignment horizontal="center" vertical="top"/>
    </xf>
    <xf numFmtId="16" fontId="11" fillId="4" borderId="1" xfId="0" applyNumberFormat="1" applyFont="1" applyFill="1" applyBorder="1" applyAlignment="1">
      <alignment horizontal="center" vertical="top"/>
    </xf>
    <xf numFmtId="16" fontId="3" fillId="5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3" fillId="8" borderId="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136" xfId="3" xr:uid="{39970329-17ED-4806-BFC9-43EC0E01BBFD}"/>
    <cellStyle name="Percent" xfId="2" builtinId="5"/>
  </cellStyles>
  <dxfs count="62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center" vertical="center" wrapText="1"/>
    </dxf>
    <dxf>
      <alignment horizontal="center" vertical="center"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Nam2" refreshedDate="44467.355587962964" createdVersion="6" refreshedVersion="7" minRefreshableVersion="3" recordCount="474" xr:uid="{EC53B87C-7B51-49E9-9998-AAFD8495F416}">
  <cacheSource type="worksheet">
    <worksheetSource ref="A9:BC1048576" sheet="W44"/>
  </cacheSource>
  <cacheFields count="55">
    <cacheField name="Family" numFmtId="0">
      <sharedItems containsBlank="1" count="41">
        <s v="ARGOS"/>
        <s v="ATV310L"/>
        <s v="CAFI"/>
        <s v="CATCH UP"/>
        <s v="SPRINT"/>
        <s v="CHAMELEON"/>
        <s v="CHESHIRE"/>
        <s v="G6"/>
        <s v="GP4000"/>
        <s v="HTK4300"/>
        <s v="I-DISPLAY"/>
        <s v="ISA"/>
        <s v="JIAOLONG"/>
        <s v="KALA"/>
        <s v="KANPAI"/>
        <s v="KANPAI SMALL"/>
        <s v="YITIAN"/>
        <s v="KILO 2"/>
        <s v="MICROLOGIC"/>
        <s v="PHOENIX"/>
        <s v="RS3"/>
        <s v="RS3 BOOK"/>
        <s v="THUNDER"/>
        <s v="RS3 (2.4)"/>
        <s v="RS3 (2.1)"/>
        <s v="KILO 2 (2.3)"/>
        <s v="RS3 (2.5)"/>
        <s v="RS3 (2.3)"/>
        <s v="KALA Size 6"/>
        <s v="ATV"/>
        <s v="KALA S5"/>
        <m/>
        <s v="KILO 2 (2.2)" u="1"/>
        <s v="RS3 (2.6)" u="1"/>
        <s v="KANPAI-WPF" u="1"/>
        <s v="ISA &amp; e RING" u="1"/>
        <s v="KANPAI JSH2.3" u="1"/>
        <s v="KANPAI " u="1"/>
        <s v="KALA S3" u="1"/>
        <s v="KALA S4" u="1"/>
        <s v="KALA S6" u="1"/>
      </sharedItems>
    </cacheField>
    <cacheField name="Shipped Model" numFmtId="0">
      <sharedItems containsBlank="1"/>
    </cacheField>
    <cacheField name="SOH" numFmtId="0">
      <sharedItems containsString="0" containsBlank="1" containsNumber="1" containsInteger="1" minValue="0" maxValue="0"/>
    </cacheField>
    <cacheField name="Previous week decommit" numFmtId="0">
      <sharedItems containsNonDate="0" containsString="0" containsBlank="1"/>
    </cacheField>
    <cacheField name="WIP" numFmtId="0">
      <sharedItems containsNonDate="0" containsString="0" containsBlank="1"/>
    </cacheField>
    <cacheField name="27-Sep" numFmtId="0">
      <sharedItems containsString="0" containsBlank="1" containsNumber="1" containsInteger="1" minValue="0" maxValue="784"/>
    </cacheField>
    <cacheField name="Output" numFmtId="0">
      <sharedItems containsString="0" containsBlank="1" containsNumber="1" containsInteger="1" minValue="0" maxValue="784"/>
    </cacheField>
    <cacheField name="Backlog" numFmtId="0">
      <sharedItems containsString="0" containsBlank="1" containsNumber="1" containsInteger="1" minValue="0" maxValue="7"/>
    </cacheField>
    <cacheField name="Remark" numFmtId="0">
      <sharedItems containsNonDate="0" containsString="0" containsBlank="1"/>
    </cacheField>
    <cacheField name="PIC" numFmtId="0">
      <sharedItems containsNonDate="0" containsString="0" containsBlank="1"/>
    </cacheField>
    <cacheField name="28-Sep" numFmtId="0">
      <sharedItems containsString="0" containsBlank="1" containsNumber="1" containsInteger="1" minValue="0" maxValue="700"/>
    </cacheField>
    <cacheField name="Output2" numFmtId="0">
      <sharedItems containsNonDate="0" containsString="0" containsBlank="1"/>
    </cacheField>
    <cacheField name="Backlog2" numFmtId="0">
      <sharedItems containsString="0" containsBlank="1" containsNumber="1" containsInteger="1" minValue="-700" maxValue="0"/>
    </cacheField>
    <cacheField name="Remark2" numFmtId="0">
      <sharedItems containsNonDate="0" containsString="0" containsBlank="1"/>
    </cacheField>
    <cacheField name="PIC2" numFmtId="0">
      <sharedItems containsNonDate="0" containsString="0" containsBlank="1"/>
    </cacheField>
    <cacheField name="29-Sep" numFmtId="0">
      <sharedItems containsString="0" containsBlank="1" containsNumber="1" containsInteger="1" minValue="0" maxValue="541"/>
    </cacheField>
    <cacheField name="Output3" numFmtId="0">
      <sharedItems containsNonDate="0" containsString="0" containsBlank="1"/>
    </cacheField>
    <cacheField name="Backlog3" numFmtId="0">
      <sharedItems containsString="0" containsBlank="1" containsNumber="1" containsInteger="1" minValue="-541" maxValue="0"/>
    </cacheField>
    <cacheField name="Remark3" numFmtId="0">
      <sharedItems containsNonDate="0" containsString="0" containsBlank="1"/>
    </cacheField>
    <cacheField name="PIC3" numFmtId="0">
      <sharedItems containsNonDate="0" containsString="0" containsBlank="1"/>
    </cacheField>
    <cacheField name="30-Sep" numFmtId="0">
      <sharedItems containsString="0" containsBlank="1" containsNumber="1" containsInteger="1" minValue="0" maxValue="975"/>
    </cacheField>
    <cacheField name="Output4" numFmtId="0">
      <sharedItems containsNonDate="0" containsString="0" containsBlank="1"/>
    </cacheField>
    <cacheField name="Backlog4" numFmtId="0">
      <sharedItems containsString="0" containsBlank="1" containsNumber="1" containsInteger="1" minValue="-975" maxValue="0"/>
    </cacheField>
    <cacheField name="Remark4" numFmtId="0">
      <sharedItems containsNonDate="0" containsString="0" containsBlank="1"/>
    </cacheField>
    <cacheField name="PIC4" numFmtId="0">
      <sharedItems containsNonDate="0" containsString="0" containsBlank="1"/>
    </cacheField>
    <cacheField name="1-Oct" numFmtId="0">
      <sharedItems containsString="0" containsBlank="1" containsNumber="1" containsInteger="1" minValue="0" maxValue="1000"/>
    </cacheField>
    <cacheField name="Output5" numFmtId="0">
      <sharedItems containsNonDate="0" containsString="0" containsBlank="1"/>
    </cacheField>
    <cacheField name="Backlog5" numFmtId="0">
      <sharedItems containsString="0" containsBlank="1" containsNumber="1" containsInteger="1" minValue="-1000" maxValue="0"/>
    </cacheField>
    <cacheField name="Remark5" numFmtId="0">
      <sharedItems containsNonDate="0" containsString="0" containsBlank="1"/>
    </cacheField>
    <cacheField name="PIC5" numFmtId="0">
      <sharedItems containsNonDate="0" containsString="0" containsBlank="1"/>
    </cacheField>
    <cacheField name="2-Oct" numFmtId="0">
      <sharedItems containsString="0" containsBlank="1" containsNumber="1" containsInteger="1" minValue="0" maxValue="1000"/>
    </cacheField>
    <cacheField name="Output6" numFmtId="0">
      <sharedItems containsNonDate="0" containsString="0" containsBlank="1"/>
    </cacheField>
    <cacheField name="Backlog6" numFmtId="0">
      <sharedItems containsString="0" containsBlank="1" containsNumber="1" containsInteger="1" minValue="-1000" maxValue="0"/>
    </cacheField>
    <cacheField name="Remark6" numFmtId="0">
      <sharedItems containsNonDate="0" containsString="0" containsBlank="1"/>
    </cacheField>
    <cacheField name="PIC6" numFmtId="0">
      <sharedItems containsNonDate="0" containsString="0" containsBlank="1"/>
    </cacheField>
    <cacheField name="3-Oct" numFmtId="0">
      <sharedItems containsString="0" containsBlank="1" containsNumber="1" containsInteger="1" minValue="0" maxValue="0"/>
    </cacheField>
    <cacheField name="Output7" numFmtId="0">
      <sharedItems containsNonDate="0" containsString="0" containsBlank="1"/>
    </cacheField>
    <cacheField name="Backlog7" numFmtId="0">
      <sharedItems containsString="0" containsBlank="1" containsNumber="1" containsInteger="1" minValue="0" maxValue="0"/>
    </cacheField>
    <cacheField name="Remark7" numFmtId="0">
      <sharedItems containsNonDate="0" containsString="0" containsBlank="1"/>
    </cacheField>
    <cacheField name="PIC7" numFmtId="0">
      <sharedItems containsNonDate="0" containsString="0" containsBlank="1"/>
    </cacheField>
    <cacheField name="Bal Plan" numFmtId="0">
      <sharedItems containsString="0" containsBlank="1" containsNumber="1" containsInteger="1" minValue="0" maxValue="2155"/>
    </cacheField>
    <cacheField name="Total Plan" numFmtId="0">
      <sharedItems containsString="0" containsBlank="1" containsNumber="1" containsInteger="1" minValue="0" maxValue="2155"/>
    </cacheField>
    <cacheField name="Week commit" numFmtId="0">
      <sharedItems containsString="0" containsBlank="1" containsNumber="1" containsInteger="1" minValue="0" maxValue="2155"/>
    </cacheField>
    <cacheField name="Backlog From Last week" numFmtId="0">
      <sharedItems containsString="0" containsBlank="1" containsNumber="1" containsInteger="1" minValue="0" maxValue="0"/>
    </cacheField>
    <cacheField name="Original Commit" numFmtId="0">
      <sharedItems containsString="0" containsBlank="1" containsNumber="1" containsInteger="1" minValue="0" maxValue="0"/>
    </cacheField>
    <cacheField name="Actual including over production" numFmtId="0">
      <sharedItems containsString="0" containsBlank="1" containsNumber="1" containsInteger="1" minValue="0" maxValue="784"/>
    </cacheField>
    <cacheField name="BTG" numFmtId="0">
      <sharedItems containsString="0" containsBlank="1" containsNumber="1" containsInteger="1" minValue="0" maxValue="784"/>
    </cacheField>
    <cacheField name="Backlog8" numFmtId="0">
      <sharedItems containsString="0" containsBlank="1" containsNumber="1" containsInteger="1" minValue="-1975" maxValue="7"/>
    </cacheField>
    <cacheField name="Remarks" numFmtId="0">
      <sharedItems containsBlank="1"/>
    </cacheField>
    <cacheField name="Pending to produce" numFmtId="0">
      <sharedItems containsString="0" containsBlank="1" containsNumber="1" containsInteger="1" minValue="-1975" maxValue="0"/>
    </cacheField>
    <cacheField name="Recognized qty for Accuracy" numFmtId="0">
      <sharedItems containsString="0" containsBlank="1" containsNumber="1" containsInteger="1" minValue="0" maxValue="784"/>
    </cacheField>
    <cacheField name="Overproduction per part number vs commit" numFmtId="0">
      <sharedItems containsString="0" containsBlank="1" containsNumber="1" containsInteger="1" minValue="0" maxValue="7"/>
    </cacheField>
    <cacheField name="Total produced" numFmtId="0">
      <sharedItems containsString="0" containsBlank="1" containsNumber="1" containsInteger="1" minValue="0" maxValue="784"/>
    </cacheField>
    <cacheField name="OTD accuracy" numFmtId="0">
      <sharedItems containsString="0" containsBlank="1" containsNumber="1" minValue="0" maxValue="1"/>
    </cacheField>
    <cacheField name="Status" numFmtId="0">
      <sharedItems containsBlank="1" count="4">
        <s v="Out of Commit"/>
        <s v="Closed"/>
        <s v="Ope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4">
  <r>
    <x v="0"/>
    <s v="GHE10121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0"/>
    <s v="GHE10123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0"/>
    <s v="GHE10126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0"/>
    <s v="GHE10130AA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4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5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81A08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1"/>
    <s v="PHA58377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8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81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9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"/>
    <s v="PHA58376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"/>
    <s v="S1A3766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41945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3"/>
    <s v="EAV41947A06"/>
    <n v="0"/>
    <m/>
    <m/>
    <n v="0"/>
    <n v="0"/>
    <n v="0"/>
    <m/>
    <m/>
    <n v="20"/>
    <m/>
    <n v="-2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0"/>
    <n v="20"/>
    <n v="20"/>
    <n v="0"/>
    <n v="0"/>
    <n v="0"/>
    <n v="0"/>
    <n v="-20"/>
    <s v=""/>
    <n v="-20"/>
    <n v="0"/>
    <n v="0"/>
    <n v="0"/>
    <n v="0"/>
    <x v="2"/>
  </r>
  <r>
    <x v="3"/>
    <s v="EAV48698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48699A06"/>
    <n v="0"/>
    <m/>
    <m/>
    <n v="0"/>
    <n v="0"/>
    <n v="0"/>
    <m/>
    <m/>
    <n v="19"/>
    <m/>
    <n v="-19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9"/>
    <n v="19"/>
    <n v="19"/>
    <n v="0"/>
    <n v="0"/>
    <n v="0"/>
    <n v="0"/>
    <n v="-19"/>
    <s v=""/>
    <n v="-19"/>
    <n v="0"/>
    <n v="0"/>
    <n v="0"/>
    <n v="0"/>
    <x v="2"/>
  </r>
  <r>
    <x v="3"/>
    <s v="EAV48702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41962A05"/>
    <n v="0"/>
    <m/>
    <m/>
    <n v="0"/>
    <n v="0"/>
    <n v="0"/>
    <m/>
    <m/>
    <n v="0"/>
    <m/>
    <n v="0"/>
    <m/>
    <m/>
    <n v="16"/>
    <m/>
    <n v="-16"/>
    <m/>
    <m/>
    <n v="0"/>
    <m/>
    <n v="0"/>
    <m/>
    <m/>
    <n v="0"/>
    <m/>
    <n v="0"/>
    <m/>
    <m/>
    <n v="0"/>
    <m/>
    <n v="0"/>
    <m/>
    <m/>
    <n v="0"/>
    <m/>
    <n v="0"/>
    <m/>
    <m/>
    <n v="16"/>
    <n v="16"/>
    <n v="16"/>
    <n v="0"/>
    <n v="0"/>
    <n v="0"/>
    <n v="0"/>
    <n v="-16"/>
    <s v=""/>
    <n v="-16"/>
    <n v="0"/>
    <n v="0"/>
    <n v="0"/>
    <n v="0"/>
    <x v="2"/>
  </r>
  <r>
    <x v="3"/>
    <s v="EAV41957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01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0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015"/>
    <n v="0"/>
    <m/>
    <m/>
    <n v="0"/>
    <n v="0"/>
    <n v="0"/>
    <m/>
    <m/>
    <n v="0"/>
    <m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3"/>
    <s v="EAV77017"/>
    <n v="0"/>
    <m/>
    <m/>
    <n v="0"/>
    <n v="0"/>
    <n v="0"/>
    <m/>
    <m/>
    <n v="0"/>
    <m/>
    <n v="0"/>
    <m/>
    <m/>
    <n v="23"/>
    <m/>
    <n v="-23"/>
    <m/>
    <m/>
    <n v="0"/>
    <m/>
    <n v="0"/>
    <m/>
    <m/>
    <n v="0"/>
    <m/>
    <n v="0"/>
    <m/>
    <m/>
    <n v="0"/>
    <m/>
    <n v="0"/>
    <m/>
    <m/>
    <n v="0"/>
    <m/>
    <n v="0"/>
    <m/>
    <m/>
    <n v="23"/>
    <n v="23"/>
    <n v="23"/>
    <n v="0"/>
    <n v="0"/>
    <n v="0"/>
    <n v="0"/>
    <n v="-23"/>
    <s v=""/>
    <n v="-23"/>
    <n v="0"/>
    <n v="0"/>
    <n v="0"/>
    <n v="0"/>
    <x v="2"/>
  </r>
  <r>
    <x v="3"/>
    <s v="EAV77021"/>
    <n v="0"/>
    <m/>
    <m/>
    <n v="0"/>
    <n v="0"/>
    <n v="0"/>
    <m/>
    <m/>
    <n v="48"/>
    <m/>
    <n v="-4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8"/>
    <n v="48"/>
    <n v="48"/>
    <n v="0"/>
    <n v="0"/>
    <n v="0"/>
    <n v="0"/>
    <n v="-48"/>
    <s v=""/>
    <n v="-48"/>
    <n v="0"/>
    <n v="0"/>
    <n v="0"/>
    <n v="0"/>
    <x v="2"/>
  </r>
  <r>
    <x v="3"/>
    <s v="EAV77019"/>
    <n v="0"/>
    <m/>
    <m/>
    <n v="0"/>
    <n v="0"/>
    <n v="0"/>
    <m/>
    <m/>
    <n v="0"/>
    <m/>
    <n v="0"/>
    <m/>
    <m/>
    <n v="15"/>
    <m/>
    <n v="-15"/>
    <m/>
    <m/>
    <n v="0"/>
    <m/>
    <n v="0"/>
    <m/>
    <m/>
    <n v="0"/>
    <m/>
    <n v="0"/>
    <m/>
    <m/>
    <n v="0"/>
    <m/>
    <n v="0"/>
    <m/>
    <m/>
    <n v="0"/>
    <m/>
    <n v="0"/>
    <m/>
    <m/>
    <n v="15"/>
    <n v="15"/>
    <n v="15"/>
    <n v="0"/>
    <n v="0"/>
    <n v="0"/>
    <n v="0"/>
    <n v="-15"/>
    <s v=""/>
    <n v="-15"/>
    <n v="0"/>
    <n v="0"/>
    <n v="0"/>
    <n v="0"/>
    <x v="2"/>
  </r>
  <r>
    <x v="3"/>
    <s v="EAV77213"/>
    <n v="0"/>
    <m/>
    <m/>
    <n v="0"/>
    <n v="0"/>
    <n v="0"/>
    <m/>
    <m/>
    <n v="0"/>
    <m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s v=""/>
    <n v="-8"/>
    <n v="0"/>
    <n v="0"/>
    <n v="0"/>
    <n v="0"/>
    <x v="2"/>
  </r>
  <r>
    <x v="3"/>
    <s v="EAV7721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217"/>
    <n v="0"/>
    <m/>
    <m/>
    <n v="0"/>
    <n v="0"/>
    <n v="0"/>
    <m/>
    <m/>
    <n v="0"/>
    <m/>
    <n v="0"/>
    <m/>
    <m/>
    <n v="9"/>
    <m/>
    <n v="-9"/>
    <m/>
    <m/>
    <n v="0"/>
    <m/>
    <n v="0"/>
    <m/>
    <m/>
    <n v="0"/>
    <m/>
    <n v="0"/>
    <m/>
    <m/>
    <n v="0"/>
    <m/>
    <n v="0"/>
    <m/>
    <m/>
    <n v="0"/>
    <m/>
    <n v="0"/>
    <m/>
    <m/>
    <n v="9"/>
    <n v="9"/>
    <n v="9"/>
    <n v="0"/>
    <n v="0"/>
    <n v="0"/>
    <n v="0"/>
    <n v="-9"/>
    <m/>
    <n v="-9"/>
    <n v="0"/>
    <n v="0"/>
    <n v="0"/>
    <n v="0"/>
    <x v="2"/>
  </r>
  <r>
    <x v="3"/>
    <s v="EAV77220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3"/>
    <s v="EAV77221"/>
    <n v="0"/>
    <m/>
    <m/>
    <n v="0"/>
    <n v="0"/>
    <n v="0"/>
    <m/>
    <m/>
    <n v="54"/>
    <m/>
    <n v="-5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54"/>
    <n v="54"/>
    <n v="54"/>
    <n v="0"/>
    <n v="0"/>
    <n v="0"/>
    <n v="0"/>
    <n v="-54"/>
    <s v=""/>
    <n v="-54"/>
    <n v="0"/>
    <n v="0"/>
    <n v="0"/>
    <n v="0"/>
    <x v="2"/>
  </r>
  <r>
    <x v="3"/>
    <s v="EAV77222"/>
    <n v="0"/>
    <m/>
    <m/>
    <n v="0"/>
    <n v="0"/>
    <n v="0"/>
    <m/>
    <m/>
    <n v="0"/>
    <m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3"/>
    <s v="EAV91184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QGH5762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EAV77228"/>
    <n v="0"/>
    <m/>
    <m/>
    <n v="0"/>
    <n v="0"/>
    <n v="0"/>
    <m/>
    <m/>
    <n v="12"/>
    <m/>
    <n v="-1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0"/>
    <n v="0"/>
    <n v="-12"/>
    <s v=""/>
    <n v="-12"/>
    <n v="0"/>
    <n v="0"/>
    <n v="0"/>
    <n v="0"/>
    <x v="2"/>
  </r>
  <r>
    <x v="3"/>
    <s v="EAV77223"/>
    <n v="0"/>
    <m/>
    <m/>
    <n v="0"/>
    <n v="0"/>
    <n v="0"/>
    <m/>
    <m/>
    <n v="92"/>
    <m/>
    <n v="-9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2"/>
    <n v="92"/>
    <n v="92"/>
    <n v="0"/>
    <n v="0"/>
    <n v="0"/>
    <n v="0"/>
    <n v="-92"/>
    <s v=""/>
    <n v="-92"/>
    <n v="0"/>
    <n v="0"/>
    <n v="0"/>
    <n v="0"/>
    <x v="2"/>
  </r>
  <r>
    <x v="3"/>
    <s v="QGH36123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"/>
    <s v="QGH3612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78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1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4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2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4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3A10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64956A0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6495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QGH45797_1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VE28697_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VE28701_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QGH45802_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VE28660_07"/>
    <n v="0"/>
    <m/>
    <m/>
    <n v="79"/>
    <n v="79"/>
    <n v="0"/>
    <m/>
    <m/>
    <n v="150"/>
    <m/>
    <n v="-150"/>
    <m/>
    <m/>
    <n v="200"/>
    <m/>
    <n v="-200"/>
    <m/>
    <m/>
    <n v="71"/>
    <m/>
    <n v="-71"/>
    <m/>
    <m/>
    <n v="0"/>
    <m/>
    <n v="0"/>
    <m/>
    <m/>
    <n v="0"/>
    <m/>
    <n v="0"/>
    <m/>
    <m/>
    <n v="0"/>
    <m/>
    <n v="0"/>
    <m/>
    <m/>
    <n v="500"/>
    <n v="500"/>
    <n v="500"/>
    <n v="0"/>
    <n v="0"/>
    <n v="79"/>
    <n v="79"/>
    <n v="-421"/>
    <s v=""/>
    <n v="-421"/>
    <n v="79"/>
    <n v="0"/>
    <n v="79"/>
    <n v="0.158"/>
    <x v="2"/>
  </r>
  <r>
    <x v="5"/>
    <s v="NVE287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5"/>
    <s v="NVE28707_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NZ65140-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NZ65048-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5"/>
    <s v="NNZ65048"/>
    <n v="0"/>
    <m/>
    <m/>
    <n v="28"/>
    <n v="2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8"/>
    <n v="28"/>
    <n v="28"/>
    <n v="0"/>
    <n v="0"/>
    <n v="28"/>
    <n v="28"/>
    <n v="0"/>
    <s v=""/>
    <n v="0"/>
    <n v="28"/>
    <n v="0"/>
    <n v="28"/>
    <n v="1"/>
    <x v="1"/>
  </r>
  <r>
    <x v="5"/>
    <s v="PHA41219_11"/>
    <n v="0"/>
    <m/>
    <m/>
    <n v="16"/>
    <n v="1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6"/>
    <n v="16"/>
    <n v="16"/>
    <n v="0"/>
    <n v="0"/>
    <n v="16"/>
    <n v="16"/>
    <n v="0"/>
    <s v=""/>
    <n v="0"/>
    <n v="16"/>
    <n v="0"/>
    <n v="16"/>
    <n v="1"/>
    <x v="1"/>
  </r>
  <r>
    <x v="5"/>
    <s v="NNZ65140"/>
    <n v="0"/>
    <m/>
    <m/>
    <n v="48"/>
    <n v="4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8"/>
    <n v="48"/>
    <n v="48"/>
    <n v="0"/>
    <n v="0"/>
    <n v="48"/>
    <n v="48"/>
    <n v="0"/>
    <s v=""/>
    <n v="0"/>
    <n v="48"/>
    <n v="0"/>
    <n v="48"/>
    <n v="1"/>
    <x v="1"/>
  </r>
  <r>
    <x v="6"/>
    <s v="PHA79910"/>
    <n v="0"/>
    <m/>
    <m/>
    <n v="0"/>
    <n v="0"/>
    <n v="0"/>
    <m/>
    <m/>
    <n v="0"/>
    <m/>
    <n v="0"/>
    <m/>
    <m/>
    <n v="0"/>
    <m/>
    <n v="0"/>
    <m/>
    <m/>
    <n v="120"/>
    <m/>
    <n v="-120"/>
    <m/>
    <m/>
    <n v="150"/>
    <m/>
    <n v="-150"/>
    <m/>
    <m/>
    <n v="150"/>
    <m/>
    <n v="-150"/>
    <m/>
    <m/>
    <n v="0"/>
    <m/>
    <n v="0"/>
    <m/>
    <m/>
    <n v="420"/>
    <n v="420"/>
    <n v="420"/>
    <n v="0"/>
    <n v="0"/>
    <n v="0"/>
    <n v="0"/>
    <n v="-420"/>
    <s v=""/>
    <n v="-420"/>
    <n v="0"/>
    <n v="0"/>
    <n v="0"/>
    <n v="0"/>
    <x v="2"/>
  </r>
  <r>
    <x v="7"/>
    <s v="NVE14187-JVN"/>
    <n v="0"/>
    <m/>
    <m/>
    <n v="0"/>
    <n v="6"/>
    <n v="6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6"/>
    <n v="6"/>
    <n v="6"/>
    <s v=""/>
    <n v="0"/>
    <n v="0"/>
    <n v="6"/>
    <n v="6"/>
    <n v="0"/>
    <x v="0"/>
  </r>
  <r>
    <x v="7"/>
    <s v="PHA3111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7"/>
    <s v="PHA31116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NHA59140-JVN"/>
    <n v="0"/>
    <m/>
    <m/>
    <n v="0"/>
    <n v="0"/>
    <n v="0"/>
    <m/>
    <m/>
    <n v="17"/>
    <m/>
    <n v="-1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0"/>
    <n v="0"/>
    <n v="-17"/>
    <s v=""/>
    <n v="-17"/>
    <n v="0"/>
    <n v="0"/>
    <n v="0"/>
    <n v="0"/>
    <x v="2"/>
  </r>
  <r>
    <x v="8"/>
    <s v="PHA22800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NHA5914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PHA22800"/>
    <n v="0"/>
    <m/>
    <m/>
    <n v="0"/>
    <n v="7"/>
    <n v="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7"/>
    <n v="7"/>
    <n v="7"/>
    <s v=""/>
    <n v="0"/>
    <n v="0"/>
    <n v="7"/>
    <n v="7"/>
    <n v="0"/>
    <x v="0"/>
  </r>
  <r>
    <x v="8"/>
    <s v="PHA22800-JVN-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9"/>
    <s v="PHA31118-JVN"/>
    <n v="0"/>
    <m/>
    <m/>
    <n v="0"/>
    <n v="0"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m/>
    <n v="-8"/>
    <n v="0"/>
    <n v="0"/>
    <n v="0"/>
    <n v="0"/>
    <x v="2"/>
  </r>
  <r>
    <x v="10"/>
    <s v="HRB7036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0"/>
    <s v="HRB70365-JVN"/>
    <n v="0"/>
    <m/>
    <m/>
    <n v="0"/>
    <n v="0"/>
    <n v="0"/>
    <m/>
    <m/>
    <n v="9"/>
    <m/>
    <n v="-9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"/>
    <n v="9"/>
    <n v="9"/>
    <n v="0"/>
    <n v="0"/>
    <n v="0"/>
    <n v="0"/>
    <n v="-9"/>
    <m/>
    <n v="-9"/>
    <n v="0"/>
    <n v="0"/>
    <n v="0"/>
    <n v="0"/>
    <x v="2"/>
  </r>
  <r>
    <x v="11"/>
    <s v="QGH6373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1"/>
    <s v="QGH6249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1"/>
    <s v="QGH62783"/>
    <n v="0"/>
    <m/>
    <m/>
    <n v="0"/>
    <n v="0"/>
    <n v="0"/>
    <m/>
    <m/>
    <n v="17"/>
    <m/>
    <n v="-1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0"/>
    <n v="0"/>
    <n v="-17"/>
    <s v=""/>
    <n v="-17"/>
    <n v="0"/>
    <n v="0"/>
    <n v="0"/>
    <n v="0"/>
    <x v="2"/>
  </r>
  <r>
    <x v="11"/>
    <s v="QGH6373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0281A04"/>
    <n v="0"/>
    <m/>
    <m/>
    <n v="0"/>
    <n v="0"/>
    <n v="0"/>
    <m/>
    <m/>
    <n v="0"/>
    <m/>
    <n v="0"/>
    <m/>
    <m/>
    <n v="490"/>
    <m/>
    <n v="-490"/>
    <m/>
    <m/>
    <n v="0"/>
    <m/>
    <n v="0"/>
    <m/>
    <m/>
    <n v="0"/>
    <m/>
    <n v="0"/>
    <m/>
    <m/>
    <n v="0"/>
    <m/>
    <n v="0"/>
    <m/>
    <m/>
    <n v="0"/>
    <m/>
    <n v="0"/>
    <m/>
    <m/>
    <n v="490"/>
    <n v="490"/>
    <n v="490"/>
    <n v="0"/>
    <n v="0"/>
    <n v="0"/>
    <n v="0"/>
    <n v="-490"/>
    <m/>
    <n v="-490"/>
    <n v="0"/>
    <n v="0"/>
    <n v="0"/>
    <n v="0"/>
    <x v="2"/>
  </r>
  <r>
    <x v="12"/>
    <s v="EAV10282A04"/>
    <n v="0"/>
    <m/>
    <m/>
    <n v="63"/>
    <n v="64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63"/>
    <n v="63"/>
    <n v="63"/>
    <n v="0"/>
    <n v="0"/>
    <n v="64"/>
    <n v="64"/>
    <n v="1"/>
    <m/>
    <n v="0"/>
    <n v="63"/>
    <n v="1"/>
    <n v="64"/>
    <n v="1"/>
    <x v="1"/>
  </r>
  <r>
    <x v="12"/>
    <s v="HRB27242A06"/>
    <n v="0"/>
    <m/>
    <m/>
    <n v="21"/>
    <n v="21"/>
    <n v="0"/>
    <m/>
    <m/>
    <n v="0"/>
    <m/>
    <n v="0"/>
    <m/>
    <m/>
    <n v="400"/>
    <m/>
    <n v="-400"/>
    <m/>
    <m/>
    <n v="0"/>
    <m/>
    <n v="0"/>
    <m/>
    <m/>
    <n v="0"/>
    <m/>
    <n v="0"/>
    <m/>
    <m/>
    <n v="0"/>
    <m/>
    <n v="0"/>
    <m/>
    <m/>
    <n v="0"/>
    <m/>
    <n v="0"/>
    <m/>
    <m/>
    <n v="421"/>
    <n v="421"/>
    <n v="421"/>
    <n v="0"/>
    <n v="0"/>
    <n v="21"/>
    <n v="21"/>
    <n v="-400"/>
    <m/>
    <n v="-400"/>
    <n v="21"/>
    <n v="0"/>
    <n v="21"/>
    <n v="4.9881235154394299E-2"/>
    <x v="2"/>
  </r>
  <r>
    <x v="12"/>
    <s v="HRB27244A06"/>
    <n v="0"/>
    <m/>
    <m/>
    <n v="43"/>
    <n v="43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3"/>
    <n v="43"/>
    <n v="43"/>
    <n v="0"/>
    <n v="0"/>
    <n v="43"/>
    <n v="43"/>
    <n v="0"/>
    <s v=""/>
    <n v="0"/>
    <n v="43"/>
    <n v="0"/>
    <n v="43"/>
    <n v="1"/>
    <x v="1"/>
  </r>
  <r>
    <x v="12"/>
    <s v="HRB27254"/>
    <n v="0"/>
    <m/>
    <m/>
    <n v="188"/>
    <n v="188"/>
    <n v="0"/>
    <m/>
    <m/>
    <n v="0"/>
    <m/>
    <n v="0"/>
    <m/>
    <m/>
    <n v="0"/>
    <m/>
    <n v="0"/>
    <m/>
    <m/>
    <n v="0"/>
    <m/>
    <n v="0"/>
    <m/>
    <m/>
    <n v="967"/>
    <m/>
    <n v="-967"/>
    <m/>
    <m/>
    <n v="1000"/>
    <m/>
    <n v="-1000"/>
    <m/>
    <m/>
    <n v="0"/>
    <m/>
    <n v="0"/>
    <m/>
    <m/>
    <n v="2155"/>
    <n v="2155"/>
    <n v="2155"/>
    <n v="0"/>
    <n v="0"/>
    <n v="188"/>
    <n v="188"/>
    <n v="-1967"/>
    <s v=""/>
    <n v="-1967"/>
    <n v="188"/>
    <n v="0"/>
    <n v="188"/>
    <n v="8.7238979118329466E-2"/>
    <x v="2"/>
  </r>
  <r>
    <x v="12"/>
    <s v="HRB27255"/>
    <n v="0"/>
    <m/>
    <m/>
    <n v="169"/>
    <n v="169"/>
    <n v="0"/>
    <m/>
    <m/>
    <n v="0"/>
    <m/>
    <n v="0"/>
    <m/>
    <m/>
    <n v="0"/>
    <m/>
    <n v="0"/>
    <m/>
    <m/>
    <n v="975"/>
    <m/>
    <n v="-975"/>
    <m/>
    <m/>
    <n v="1000"/>
    <m/>
    <n v="-1000"/>
    <m/>
    <m/>
    <n v="0"/>
    <m/>
    <n v="0"/>
    <m/>
    <m/>
    <n v="0"/>
    <m/>
    <n v="0"/>
    <m/>
    <m/>
    <n v="2144"/>
    <n v="2144"/>
    <n v="2144"/>
    <n v="0"/>
    <n v="0"/>
    <n v="169"/>
    <n v="169"/>
    <n v="-1975"/>
    <s v=""/>
    <n v="-1975"/>
    <n v="169"/>
    <n v="0"/>
    <n v="169"/>
    <n v="7.882462686567164E-2"/>
    <x v="2"/>
  </r>
  <r>
    <x v="12"/>
    <s v="HRB2912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7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7A09"/>
    <n v="0"/>
    <m/>
    <m/>
    <n v="0"/>
    <n v="0"/>
    <n v="0"/>
    <m/>
    <m/>
    <n v="115"/>
    <m/>
    <n v="-11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5"/>
    <n v="115"/>
    <n v="115"/>
    <n v="0"/>
    <n v="0"/>
    <n v="0"/>
    <n v="0"/>
    <n v="-115"/>
    <s v=""/>
    <n v="-115"/>
    <n v="0"/>
    <n v="0"/>
    <n v="0"/>
    <n v="0"/>
    <x v="2"/>
  </r>
  <r>
    <x v="12"/>
    <s v="HRB2912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8A11"/>
    <n v="0"/>
    <m/>
    <m/>
    <n v="71"/>
    <n v="71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71"/>
    <n v="71"/>
    <n v="71"/>
    <n v="0"/>
    <n v="0"/>
    <n v="71"/>
    <n v="71"/>
    <n v="0"/>
    <s v=""/>
    <n v="0"/>
    <n v="71"/>
    <n v="0"/>
    <n v="71"/>
    <n v="1"/>
    <x v="1"/>
  </r>
  <r>
    <x v="12"/>
    <s v="HRB33477A07"/>
    <n v="0"/>
    <m/>
    <m/>
    <n v="52"/>
    <n v="5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52"/>
    <n v="52"/>
    <n v="52"/>
    <n v="0"/>
    <n v="0"/>
    <n v="52"/>
    <n v="52"/>
    <n v="0"/>
    <s v=""/>
    <n v="0"/>
    <n v="52"/>
    <n v="0"/>
    <n v="52"/>
    <n v="1"/>
    <x v="1"/>
  </r>
  <r>
    <x v="12"/>
    <s v="S1B93853A10"/>
    <n v="0"/>
    <m/>
    <m/>
    <n v="125"/>
    <n v="127"/>
    <n v="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5"/>
    <n v="125"/>
    <n v="125"/>
    <n v="0"/>
    <n v="0"/>
    <n v="127"/>
    <n v="127"/>
    <n v="2"/>
    <s v=""/>
    <n v="0"/>
    <n v="125"/>
    <n v="2"/>
    <n v="127"/>
    <n v="1"/>
    <x v="1"/>
  </r>
  <r>
    <x v="12"/>
    <s v="S1B9385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7A1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8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8A11"/>
    <n v="0"/>
    <m/>
    <m/>
    <n v="164"/>
    <n v="165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64"/>
    <n v="164"/>
    <n v="164"/>
    <n v="0"/>
    <n v="0"/>
    <n v="165"/>
    <n v="165"/>
    <n v="1"/>
    <m/>
    <n v="0"/>
    <n v="164"/>
    <n v="1"/>
    <n v="165"/>
    <n v="1"/>
    <x v="1"/>
  </r>
  <r>
    <x v="12"/>
    <s v="S1B95784"/>
    <n v="0"/>
    <m/>
    <m/>
    <n v="28"/>
    <n v="2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8"/>
    <n v="28"/>
    <n v="28"/>
    <n v="0"/>
    <n v="0"/>
    <n v="28"/>
    <n v="28"/>
    <n v="0"/>
    <s v=""/>
    <n v="0"/>
    <n v="28"/>
    <n v="0"/>
    <n v="28"/>
    <n v="1"/>
    <x v="1"/>
  </r>
  <r>
    <x v="12"/>
    <s v="S1B93854A11"/>
    <n v="0"/>
    <m/>
    <m/>
    <n v="0"/>
    <n v="0"/>
    <n v="0"/>
    <m/>
    <m/>
    <n v="200"/>
    <m/>
    <n v="-200"/>
    <m/>
    <m/>
    <n v="120"/>
    <m/>
    <n v="-120"/>
    <m/>
    <m/>
    <n v="100"/>
    <m/>
    <n v="-100"/>
    <m/>
    <m/>
    <n v="100"/>
    <m/>
    <n v="-100"/>
    <m/>
    <m/>
    <n v="100"/>
    <m/>
    <n v="-100"/>
    <m/>
    <m/>
    <n v="0"/>
    <m/>
    <n v="0"/>
    <m/>
    <m/>
    <n v="620"/>
    <n v="620"/>
    <n v="620"/>
    <n v="0"/>
    <n v="0"/>
    <n v="0"/>
    <n v="0"/>
    <n v="-620"/>
    <m/>
    <n v="-620"/>
    <n v="0"/>
    <n v="0"/>
    <n v="0"/>
    <n v="0"/>
    <x v="2"/>
  </r>
  <r>
    <x v="12"/>
    <s v="S1B9579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669"/>
    <m/>
    <n v="-669"/>
    <m/>
    <m/>
    <n v="0"/>
    <m/>
    <n v="0"/>
    <m/>
    <m/>
    <n v="669"/>
    <n v="669"/>
    <n v="669"/>
    <n v="0"/>
    <n v="0"/>
    <n v="0"/>
    <n v="0"/>
    <n v="-669"/>
    <m/>
    <n v="-669"/>
    <n v="0"/>
    <n v="0"/>
    <n v="0"/>
    <n v="0"/>
    <x v="2"/>
  </r>
  <r>
    <x v="12"/>
    <s v="HRB27258"/>
    <n v="0"/>
    <m/>
    <m/>
    <n v="128"/>
    <n v="12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8"/>
    <n v="128"/>
    <n v="128"/>
    <n v="0"/>
    <n v="0"/>
    <n v="128"/>
    <n v="128"/>
    <n v="0"/>
    <m/>
    <n v="0"/>
    <n v="128"/>
    <n v="0"/>
    <n v="128"/>
    <n v="1"/>
    <x v="1"/>
  </r>
  <r>
    <x v="12"/>
    <s v="EAV133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331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7247A06"/>
    <n v="0"/>
    <m/>
    <m/>
    <n v="42"/>
    <n v="4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2"/>
    <n v="42"/>
    <n v="42"/>
    <n v="0"/>
    <n v="0"/>
    <n v="42"/>
    <n v="42"/>
    <n v="0"/>
    <s v=""/>
    <n v="0"/>
    <n v="42"/>
    <n v="0"/>
    <n v="42"/>
    <n v="1"/>
    <x v="1"/>
  </r>
  <r>
    <x v="12"/>
    <s v="HRB29129"/>
    <n v="0"/>
    <m/>
    <m/>
    <n v="26"/>
    <n v="2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6"/>
    <n v="26"/>
    <n v="26"/>
    <n v="0"/>
    <n v="0"/>
    <n v="26"/>
    <n v="26"/>
    <n v="0"/>
    <m/>
    <n v="0"/>
    <n v="26"/>
    <n v="0"/>
    <n v="26"/>
    <n v="1"/>
    <x v="1"/>
  </r>
  <r>
    <x v="12"/>
    <s v="HRB29130"/>
    <n v="0"/>
    <m/>
    <m/>
    <n v="0"/>
    <n v="0"/>
    <n v="0"/>
    <m/>
    <m/>
    <n v="30"/>
    <m/>
    <n v="-3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0"/>
    <n v="30"/>
    <n v="30"/>
    <n v="0"/>
    <n v="0"/>
    <n v="0"/>
    <n v="0"/>
    <n v="-30"/>
    <s v=""/>
    <n v="-30"/>
    <n v="0"/>
    <n v="0"/>
    <n v="0"/>
    <n v="0"/>
    <x v="2"/>
  </r>
  <r>
    <x v="12"/>
    <s v="HRB27251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2"/>
    <s v="HRB27248A05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12"/>
    <s v="HRB27250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33487"/>
    <n v="0"/>
    <m/>
    <m/>
    <n v="0"/>
    <n v="0"/>
    <n v="0"/>
    <m/>
    <m/>
    <n v="0"/>
    <m/>
    <n v="0"/>
    <m/>
    <m/>
    <n v="43"/>
    <m/>
    <n v="-43"/>
    <m/>
    <m/>
    <n v="0"/>
    <m/>
    <n v="0"/>
    <m/>
    <m/>
    <n v="0"/>
    <m/>
    <n v="0"/>
    <m/>
    <m/>
    <n v="0"/>
    <m/>
    <n v="0"/>
    <m/>
    <m/>
    <n v="0"/>
    <m/>
    <n v="0"/>
    <m/>
    <m/>
    <n v="43"/>
    <n v="43"/>
    <n v="43"/>
    <n v="0"/>
    <n v="0"/>
    <n v="0"/>
    <n v="0"/>
    <n v="-43"/>
    <s v=""/>
    <n v="-43"/>
    <n v="0"/>
    <n v="0"/>
    <n v="0"/>
    <n v="0"/>
    <x v="2"/>
  </r>
  <r>
    <x v="12"/>
    <s v="HRB33483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2"/>
    <s v="HRB3958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0281A04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EAV10282A04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HRB29128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407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408A01"/>
    <n v="0"/>
    <m/>
    <m/>
    <n v="0"/>
    <n v="0"/>
    <n v="0"/>
    <m/>
    <m/>
    <n v="51"/>
    <m/>
    <n v="-5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51"/>
    <n v="51"/>
    <n v="51"/>
    <n v="0"/>
    <n v="0"/>
    <n v="0"/>
    <n v="0"/>
    <n v="-51"/>
    <s v=""/>
    <n v="-51"/>
    <n v="0"/>
    <n v="0"/>
    <n v="0"/>
    <n v="0"/>
    <x v="2"/>
  </r>
  <r>
    <x v="13"/>
    <s v="EAV40544A01"/>
    <n v="0"/>
    <m/>
    <m/>
    <n v="0"/>
    <n v="0"/>
    <n v="0"/>
    <m/>
    <m/>
    <n v="0"/>
    <m/>
    <n v="0"/>
    <m/>
    <m/>
    <n v="0"/>
    <m/>
    <n v="0"/>
    <m/>
    <m/>
    <n v="180"/>
    <m/>
    <n v="-180"/>
    <m/>
    <m/>
    <n v="0"/>
    <m/>
    <n v="0"/>
    <m/>
    <m/>
    <n v="0"/>
    <m/>
    <n v="0"/>
    <m/>
    <m/>
    <n v="0"/>
    <m/>
    <n v="0"/>
    <m/>
    <m/>
    <n v="180"/>
    <n v="180"/>
    <n v="180"/>
    <n v="0"/>
    <n v="0"/>
    <n v="0"/>
    <n v="0"/>
    <n v="-180"/>
    <s v=""/>
    <n v="-180"/>
    <n v="0"/>
    <n v="0"/>
    <n v="0"/>
    <n v="0"/>
    <x v="2"/>
  </r>
  <r>
    <x v="13"/>
    <s v="NHA52660A06"/>
    <n v="0"/>
    <m/>
    <m/>
    <n v="17"/>
    <n v="1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17"/>
    <n v="17"/>
    <n v="0"/>
    <s v=""/>
    <n v="0"/>
    <n v="17"/>
    <n v="0"/>
    <n v="17"/>
    <n v="1"/>
    <x v="1"/>
  </r>
  <r>
    <x v="13"/>
    <s v="NHA52664A06"/>
    <n v="0"/>
    <m/>
    <m/>
    <n v="41"/>
    <n v="41"/>
    <n v="0"/>
    <m/>
    <m/>
    <n v="0"/>
    <m/>
    <n v="0"/>
    <m/>
    <m/>
    <n v="0"/>
    <m/>
    <n v="0"/>
    <m/>
    <m/>
    <n v="100"/>
    <m/>
    <n v="-100"/>
    <m/>
    <m/>
    <n v="100"/>
    <m/>
    <n v="-100"/>
    <m/>
    <m/>
    <n v="82"/>
    <m/>
    <n v="-82"/>
    <m/>
    <m/>
    <n v="0"/>
    <m/>
    <n v="0"/>
    <m/>
    <m/>
    <n v="323"/>
    <n v="323"/>
    <n v="323"/>
    <n v="0"/>
    <n v="0"/>
    <n v="41"/>
    <n v="41"/>
    <n v="-282"/>
    <s v=""/>
    <n v="-282"/>
    <n v="41"/>
    <n v="0"/>
    <n v="41"/>
    <n v="0.12693498452012383"/>
    <x v="2"/>
  </r>
  <r>
    <x v="13"/>
    <s v="NHA52665A06"/>
    <n v="0"/>
    <m/>
    <m/>
    <n v="0"/>
    <n v="0"/>
    <n v="0"/>
    <m/>
    <m/>
    <n v="261"/>
    <m/>
    <n v="-26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61"/>
    <n v="261"/>
    <n v="261"/>
    <n v="0"/>
    <n v="0"/>
    <n v="0"/>
    <n v="0"/>
    <n v="-261"/>
    <s v=""/>
    <n v="-261"/>
    <n v="0"/>
    <n v="0"/>
    <n v="0"/>
    <n v="0"/>
    <x v="2"/>
  </r>
  <r>
    <x v="13"/>
    <s v="NHA52666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7A05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13"/>
    <s v="NVE12064A00"/>
    <n v="0"/>
    <m/>
    <m/>
    <n v="0"/>
    <n v="6"/>
    <n v="6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6"/>
    <n v="6"/>
    <n v="6"/>
    <s v=""/>
    <n v="0"/>
    <n v="0"/>
    <n v="6"/>
    <n v="6"/>
    <n v="0"/>
    <x v="0"/>
  </r>
  <r>
    <x v="13"/>
    <s v="EAV4075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36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362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34414A01"/>
    <n v="0"/>
    <m/>
    <m/>
    <n v="9"/>
    <n v="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"/>
    <n v="9"/>
    <n v="9"/>
    <n v="0"/>
    <n v="0"/>
    <n v="9"/>
    <n v="9"/>
    <n v="0"/>
    <s v=""/>
    <n v="0"/>
    <n v="9"/>
    <n v="0"/>
    <n v="9"/>
    <n v="1"/>
    <x v="1"/>
  </r>
  <r>
    <x v="13"/>
    <s v="EAV34436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0129A01"/>
    <n v="0"/>
    <m/>
    <m/>
    <n v="21"/>
    <n v="24"/>
    <n v="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1"/>
    <n v="21"/>
    <n v="21"/>
    <n v="0"/>
    <n v="0"/>
    <n v="24"/>
    <n v="24"/>
    <n v="3"/>
    <s v=""/>
    <n v="0"/>
    <n v="21"/>
    <n v="3"/>
    <n v="24"/>
    <n v="1"/>
    <x v="1"/>
  </r>
  <r>
    <x v="13"/>
    <s v="NHA52658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266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1376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1376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63A03"/>
    <n v="0"/>
    <m/>
    <m/>
    <n v="0"/>
    <n v="0"/>
    <n v="0"/>
    <m/>
    <m/>
    <n v="59"/>
    <m/>
    <n v="-59"/>
    <m/>
    <m/>
    <n v="0"/>
    <m/>
    <n v="0"/>
    <m/>
    <m/>
    <n v="196"/>
    <m/>
    <n v="-196"/>
    <m/>
    <m/>
    <n v="0"/>
    <m/>
    <n v="0"/>
    <m/>
    <m/>
    <n v="0"/>
    <m/>
    <n v="0"/>
    <m/>
    <m/>
    <n v="0"/>
    <m/>
    <n v="0"/>
    <m/>
    <m/>
    <n v="255"/>
    <n v="255"/>
    <n v="255"/>
    <n v="0"/>
    <n v="0"/>
    <n v="0"/>
    <n v="0"/>
    <n v="-255"/>
    <s v=""/>
    <n v="-255"/>
    <n v="0"/>
    <n v="0"/>
    <n v="0"/>
    <n v="0"/>
    <x v="2"/>
  </r>
  <r>
    <x v="13"/>
    <s v="EAV42273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72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8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3"/>
    <s v="EAV42281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313"/>
    <m/>
    <n v="-313"/>
    <m/>
    <m/>
    <n v="0"/>
    <m/>
    <n v="0"/>
    <m/>
    <m/>
    <n v="313"/>
    <n v="313"/>
    <n v="313"/>
    <n v="0"/>
    <n v="0"/>
    <n v="0"/>
    <n v="0"/>
    <n v="-313"/>
    <s v=""/>
    <n v="-313"/>
    <n v="0"/>
    <n v="0"/>
    <n v="0"/>
    <n v="0"/>
    <x v="2"/>
  </r>
  <r>
    <x v="13"/>
    <s v="EAV42282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3"/>
    <s v="EAV42283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03A00"/>
    <n v="0"/>
    <m/>
    <m/>
    <n v="0"/>
    <n v="0"/>
    <n v="0"/>
    <m/>
    <m/>
    <n v="0"/>
    <m/>
    <n v="0"/>
    <m/>
    <m/>
    <n v="390"/>
    <m/>
    <n v="-390"/>
    <m/>
    <m/>
    <n v="0"/>
    <m/>
    <n v="0"/>
    <m/>
    <m/>
    <n v="0"/>
    <m/>
    <n v="0"/>
    <m/>
    <m/>
    <n v="114"/>
    <m/>
    <n v="-114"/>
    <m/>
    <m/>
    <n v="0"/>
    <m/>
    <n v="0"/>
    <m/>
    <m/>
    <n v="504"/>
    <n v="504"/>
    <n v="504"/>
    <n v="0"/>
    <n v="0"/>
    <n v="0"/>
    <n v="0"/>
    <n v="-504"/>
    <s v=""/>
    <n v="-504"/>
    <n v="0"/>
    <n v="0"/>
    <n v="0"/>
    <n v="0"/>
    <x v="2"/>
  </r>
  <r>
    <x v="13"/>
    <s v="NHA11247A02"/>
    <n v="0"/>
    <m/>
    <m/>
    <n v="0"/>
    <n v="0"/>
    <n v="0"/>
    <m/>
    <m/>
    <n v="22"/>
    <m/>
    <n v="-2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0"/>
    <n v="0"/>
    <n v="-22"/>
    <s v=""/>
    <n v="-22"/>
    <n v="0"/>
    <n v="0"/>
    <n v="0"/>
    <n v="0"/>
    <x v="2"/>
  </r>
  <r>
    <x v="13"/>
    <s v="NHA50385A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6A09"/>
    <n v="0"/>
    <m/>
    <m/>
    <n v="0"/>
    <n v="0"/>
    <n v="0"/>
    <m/>
    <m/>
    <n v="65"/>
    <m/>
    <n v="-65"/>
    <m/>
    <m/>
    <n v="0"/>
    <m/>
    <n v="0"/>
    <m/>
    <m/>
    <n v="0"/>
    <m/>
    <n v="0"/>
    <m/>
    <m/>
    <n v="0"/>
    <m/>
    <n v="0"/>
    <m/>
    <m/>
    <n v="83"/>
    <m/>
    <n v="-83"/>
    <m/>
    <m/>
    <n v="0"/>
    <m/>
    <n v="0"/>
    <m/>
    <m/>
    <n v="148"/>
    <n v="148"/>
    <n v="148"/>
    <n v="0"/>
    <n v="0"/>
    <n v="0"/>
    <n v="0"/>
    <n v="-148"/>
    <s v=""/>
    <n v="-148"/>
    <n v="0"/>
    <n v="0"/>
    <n v="0"/>
    <n v="0"/>
    <x v="2"/>
  </r>
  <r>
    <x v="13"/>
    <s v="NHA50387A10"/>
    <n v="0"/>
    <m/>
    <m/>
    <n v="234"/>
    <n v="234"/>
    <n v="0"/>
    <m/>
    <m/>
    <n v="0"/>
    <m/>
    <n v="0"/>
    <m/>
    <m/>
    <n v="0"/>
    <m/>
    <n v="0"/>
    <m/>
    <m/>
    <n v="80"/>
    <m/>
    <n v="-80"/>
    <m/>
    <m/>
    <n v="0"/>
    <m/>
    <n v="0"/>
    <m/>
    <m/>
    <n v="0"/>
    <m/>
    <n v="0"/>
    <m/>
    <m/>
    <n v="0"/>
    <m/>
    <n v="0"/>
    <m/>
    <m/>
    <n v="314"/>
    <n v="314"/>
    <n v="314"/>
    <n v="0"/>
    <n v="0"/>
    <n v="234"/>
    <n v="234"/>
    <n v="-80"/>
    <s v=""/>
    <n v="-80"/>
    <n v="234"/>
    <n v="0"/>
    <n v="234"/>
    <n v="0.74522292993630568"/>
    <x v="2"/>
  </r>
  <r>
    <x v="13"/>
    <s v="NHA50388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9A06"/>
    <n v="0"/>
    <m/>
    <m/>
    <n v="0"/>
    <n v="0"/>
    <n v="0"/>
    <m/>
    <m/>
    <n v="30"/>
    <m/>
    <n v="-3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0"/>
    <n v="30"/>
    <n v="30"/>
    <n v="0"/>
    <n v="0"/>
    <n v="0"/>
    <n v="0"/>
    <n v="-30"/>
    <s v=""/>
    <n v="-30"/>
    <n v="0"/>
    <n v="0"/>
    <n v="0"/>
    <n v="0"/>
    <x v="2"/>
  </r>
  <r>
    <x v="13"/>
    <s v="NVE11299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298"/>
    <m/>
    <n v="-298"/>
    <m/>
    <m/>
    <n v="0"/>
    <m/>
    <n v="0"/>
    <m/>
    <m/>
    <n v="298"/>
    <n v="298"/>
    <n v="298"/>
    <n v="0"/>
    <n v="0"/>
    <n v="0"/>
    <n v="0"/>
    <n v="-298"/>
    <s v=""/>
    <n v="-298"/>
    <n v="0"/>
    <n v="0"/>
    <n v="0"/>
    <n v="0"/>
    <x v="2"/>
  </r>
  <r>
    <x v="13"/>
    <s v="EAV42261A02"/>
    <n v="0"/>
    <m/>
    <m/>
    <n v="47"/>
    <n v="4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7"/>
    <n v="47"/>
    <n v="47"/>
    <n v="0"/>
    <n v="0"/>
    <n v="47"/>
    <n v="47"/>
    <n v="0"/>
    <s v=""/>
    <n v="0"/>
    <n v="47"/>
    <n v="0"/>
    <n v="47"/>
    <n v="1"/>
    <x v="1"/>
  </r>
  <r>
    <x v="13"/>
    <s v="EAV4225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58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60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62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59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74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28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02A00"/>
    <n v="0"/>
    <m/>
    <m/>
    <n v="34"/>
    <n v="34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4"/>
    <n v="34"/>
    <n v="34"/>
    <n v="0"/>
    <n v="0"/>
    <n v="34"/>
    <n v="34"/>
    <n v="0"/>
    <s v=""/>
    <n v="0"/>
    <n v="34"/>
    <n v="0"/>
    <n v="34"/>
    <n v="1"/>
    <x v="1"/>
  </r>
  <r>
    <x v="13"/>
    <s v="GDE6952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11246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1124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3A07"/>
    <n v="0"/>
    <m/>
    <m/>
    <n v="0"/>
    <n v="0"/>
    <n v="0"/>
    <m/>
    <m/>
    <n v="22"/>
    <m/>
    <n v="-2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0"/>
    <n v="0"/>
    <n v="-22"/>
    <s v=""/>
    <n v="-22"/>
    <n v="0"/>
    <n v="0"/>
    <n v="0"/>
    <n v="0"/>
    <x v="2"/>
  </r>
  <r>
    <x v="13"/>
    <s v="NHA5038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2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4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387A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43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4314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4315A02"/>
    <n v="0"/>
    <m/>
    <m/>
    <n v="0"/>
    <n v="0"/>
    <n v="0"/>
    <m/>
    <m/>
    <n v="0"/>
    <m/>
    <n v="0"/>
    <m/>
    <m/>
    <n v="270"/>
    <m/>
    <n v="-270"/>
    <m/>
    <m/>
    <n v="100"/>
    <m/>
    <n v="-100"/>
    <m/>
    <m/>
    <n v="0"/>
    <m/>
    <n v="0"/>
    <m/>
    <m/>
    <n v="0"/>
    <m/>
    <n v="0"/>
    <m/>
    <m/>
    <n v="0"/>
    <m/>
    <n v="0"/>
    <m/>
    <m/>
    <n v="370"/>
    <n v="370"/>
    <n v="370"/>
    <n v="0"/>
    <n v="0"/>
    <n v="0"/>
    <n v="0"/>
    <n v="-370"/>
    <s v=""/>
    <n v="-370"/>
    <n v="0"/>
    <n v="0"/>
    <n v="0"/>
    <n v="0"/>
    <x v="2"/>
  </r>
  <r>
    <x v="13"/>
    <s v="QGH12215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12216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68775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QGH68774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200"/>
    <m/>
    <n v="-200"/>
    <m/>
    <m/>
    <n v="200"/>
    <m/>
    <n v="-200"/>
    <m/>
    <m/>
    <n v="0"/>
    <m/>
    <n v="0"/>
    <m/>
    <m/>
    <n v="400"/>
    <n v="400"/>
    <n v="400"/>
    <n v="0"/>
    <n v="0"/>
    <n v="0"/>
    <n v="0"/>
    <n v="-400"/>
    <s v=""/>
    <n v="-400"/>
    <n v="0"/>
    <n v="0"/>
    <n v="0"/>
    <n v="0"/>
    <x v="2"/>
  </r>
  <r>
    <x v="13"/>
    <s v="EAV42316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8A02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13"/>
    <s v="EAV42330A05"/>
    <n v="0"/>
    <m/>
    <m/>
    <n v="13"/>
    <n v="13"/>
    <n v="0"/>
    <m/>
    <m/>
    <n v="0"/>
    <m/>
    <n v="0"/>
    <m/>
    <m/>
    <n v="0"/>
    <m/>
    <n v="0"/>
    <m/>
    <m/>
    <n v="387"/>
    <m/>
    <n v="-387"/>
    <m/>
    <m/>
    <n v="0"/>
    <m/>
    <n v="0"/>
    <m/>
    <m/>
    <n v="0"/>
    <m/>
    <n v="0"/>
    <m/>
    <m/>
    <n v="0"/>
    <m/>
    <n v="0"/>
    <m/>
    <m/>
    <n v="400"/>
    <n v="400"/>
    <n v="400"/>
    <n v="0"/>
    <n v="0"/>
    <n v="13"/>
    <n v="13"/>
    <n v="-387"/>
    <s v=""/>
    <n v="-387"/>
    <n v="13"/>
    <n v="0"/>
    <n v="13"/>
    <n v="3.2500000000000001E-2"/>
    <x v="2"/>
  </r>
  <r>
    <x v="13"/>
    <s v="EAV42338A00"/>
    <n v="0"/>
    <m/>
    <m/>
    <n v="42"/>
    <n v="42"/>
    <n v="0"/>
    <m/>
    <m/>
    <n v="0"/>
    <m/>
    <n v="0"/>
    <m/>
    <m/>
    <n v="0"/>
    <m/>
    <n v="0"/>
    <m/>
    <m/>
    <n v="395"/>
    <m/>
    <n v="-395"/>
    <m/>
    <m/>
    <n v="0"/>
    <m/>
    <n v="0"/>
    <m/>
    <m/>
    <n v="0"/>
    <m/>
    <n v="0"/>
    <m/>
    <m/>
    <n v="0"/>
    <m/>
    <n v="0"/>
    <m/>
    <m/>
    <n v="437"/>
    <n v="437"/>
    <n v="437"/>
    <n v="0"/>
    <n v="0"/>
    <n v="42"/>
    <n v="42"/>
    <n v="-395"/>
    <s v=""/>
    <n v="-395"/>
    <n v="42"/>
    <n v="0"/>
    <n v="42"/>
    <n v="9.6109839816933634E-2"/>
    <x v="2"/>
  </r>
  <r>
    <x v="13"/>
    <s v="NHA50405A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405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406A09"/>
    <n v="0"/>
    <m/>
    <m/>
    <n v="0"/>
    <n v="0"/>
    <n v="0"/>
    <m/>
    <m/>
    <n v="103"/>
    <m/>
    <n v="-10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3"/>
    <n v="103"/>
    <n v="103"/>
    <n v="0"/>
    <n v="0"/>
    <n v="0"/>
    <n v="0"/>
    <n v="-103"/>
    <s v=""/>
    <n v="-103"/>
    <n v="0"/>
    <n v="0"/>
    <n v="0"/>
    <n v="0"/>
    <x v="2"/>
  </r>
  <r>
    <x v="13"/>
    <s v="NHA50407A09"/>
    <n v="0"/>
    <m/>
    <m/>
    <n v="78"/>
    <n v="81"/>
    <n v="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78"/>
    <n v="78"/>
    <n v="78"/>
    <n v="0"/>
    <n v="0"/>
    <n v="81"/>
    <n v="81"/>
    <n v="3"/>
    <s v=""/>
    <n v="0"/>
    <n v="78"/>
    <n v="3"/>
    <n v="81"/>
    <n v="1"/>
    <x v="1"/>
  </r>
  <r>
    <x v="13"/>
    <s v="NHA89466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89467A03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13"/>
    <s v="EAV4231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3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7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9A02"/>
    <n v="0"/>
    <m/>
    <m/>
    <n v="19"/>
    <n v="1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9"/>
    <n v="19"/>
    <n v="19"/>
    <n v="0"/>
    <n v="0"/>
    <n v="19"/>
    <n v="19"/>
    <n v="0"/>
    <m/>
    <n v="0"/>
    <n v="19"/>
    <n v="0"/>
    <n v="19"/>
    <n v="1"/>
    <x v="1"/>
  </r>
  <r>
    <x v="13"/>
    <s v="EAV4232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23A00"/>
    <n v="0"/>
    <m/>
    <m/>
    <n v="0"/>
    <n v="0"/>
    <n v="0"/>
    <m/>
    <m/>
    <n v="0"/>
    <m/>
    <n v="0"/>
    <m/>
    <m/>
    <n v="0"/>
    <m/>
    <n v="0"/>
    <m/>
    <m/>
    <n v="400"/>
    <m/>
    <n v="-400"/>
    <m/>
    <m/>
    <n v="409"/>
    <m/>
    <n v="-409"/>
    <m/>
    <m/>
    <n v="0"/>
    <m/>
    <n v="0"/>
    <m/>
    <m/>
    <n v="0"/>
    <m/>
    <n v="0"/>
    <m/>
    <m/>
    <n v="809"/>
    <n v="809"/>
    <n v="809"/>
    <n v="0"/>
    <n v="0"/>
    <n v="0"/>
    <n v="0"/>
    <n v="-809"/>
    <s v=""/>
    <n v="-809"/>
    <n v="0"/>
    <n v="0"/>
    <n v="0"/>
    <n v="0"/>
    <x v="2"/>
  </r>
  <r>
    <x v="13"/>
    <s v="EAV42328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29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29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31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VE47799A00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13"/>
    <s v="NHA50402A08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13"/>
    <s v="NHA50403A08"/>
    <n v="0"/>
    <m/>
    <m/>
    <n v="0"/>
    <n v="0"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s v=""/>
    <n v="-8"/>
    <n v="0"/>
    <n v="0"/>
    <n v="0"/>
    <n v="0"/>
    <x v="2"/>
  </r>
  <r>
    <x v="13"/>
    <s v="NHA50404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8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42319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8946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8946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VE11301A00"/>
    <n v="0"/>
    <m/>
    <m/>
    <n v="0"/>
    <n v="6"/>
    <n v="6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6"/>
    <n v="6"/>
    <n v="6"/>
    <s v=""/>
    <n v="0"/>
    <n v="0"/>
    <n v="6"/>
    <n v="6"/>
    <n v="0"/>
    <x v="0"/>
  </r>
  <r>
    <x v="13"/>
    <s v="NVE113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VE11300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68450A03"/>
    <n v="0"/>
    <m/>
    <m/>
    <n v="0"/>
    <n v="0"/>
    <n v="0"/>
    <m/>
    <m/>
    <n v="62"/>
    <m/>
    <n v="-62"/>
    <m/>
    <m/>
    <n v="0"/>
    <m/>
    <n v="0"/>
    <m/>
    <m/>
    <n v="0"/>
    <m/>
    <n v="0"/>
    <m/>
    <m/>
    <n v="798"/>
    <m/>
    <n v="-798"/>
    <m/>
    <m/>
    <n v="0"/>
    <m/>
    <n v="0"/>
    <m/>
    <m/>
    <n v="0"/>
    <m/>
    <n v="0"/>
    <m/>
    <m/>
    <n v="860"/>
    <n v="860"/>
    <n v="860"/>
    <n v="0"/>
    <n v="0"/>
    <n v="0"/>
    <n v="0"/>
    <n v="-860"/>
    <m/>
    <n v="-860"/>
    <n v="0"/>
    <n v="0"/>
    <n v="0"/>
    <n v="0"/>
    <x v="2"/>
  </r>
  <r>
    <x v="13"/>
    <s v="EAV68466A01"/>
    <n v="0"/>
    <m/>
    <m/>
    <n v="91"/>
    <n v="91"/>
    <n v="0"/>
    <m/>
    <m/>
    <n v="0"/>
    <m/>
    <n v="0"/>
    <m/>
    <m/>
    <n v="0"/>
    <m/>
    <n v="0"/>
    <m/>
    <m/>
    <n v="0"/>
    <m/>
    <n v="0"/>
    <m/>
    <m/>
    <n v="0"/>
    <m/>
    <n v="0"/>
    <m/>
    <m/>
    <n v="407"/>
    <m/>
    <n v="-407"/>
    <m/>
    <m/>
    <n v="0"/>
    <m/>
    <n v="0"/>
    <m/>
    <m/>
    <n v="498"/>
    <n v="498"/>
    <n v="498"/>
    <n v="0"/>
    <n v="0"/>
    <n v="91"/>
    <n v="91"/>
    <n v="-407"/>
    <s v=""/>
    <n v="-407"/>
    <n v="91"/>
    <n v="0"/>
    <n v="91"/>
    <n v="0.18273092369477911"/>
    <x v="2"/>
  </r>
  <r>
    <x v="13"/>
    <s v="EAV59862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59883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EAV68786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3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4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5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50716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4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0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1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2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3"/>
    <s v="NHA96983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2F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3F"/>
    <n v="0"/>
    <m/>
    <m/>
    <n v="0"/>
    <n v="0"/>
    <n v="0"/>
    <m/>
    <m/>
    <n v="32"/>
    <m/>
    <n v="-32"/>
    <m/>
    <m/>
    <n v="0"/>
    <m/>
    <n v="0"/>
    <m/>
    <m/>
    <n v="0"/>
    <m/>
    <n v="0"/>
    <m/>
    <m/>
    <n v="0"/>
    <m/>
    <n v="0"/>
    <m/>
    <m/>
    <n v="18"/>
    <m/>
    <n v="-18"/>
    <m/>
    <m/>
    <n v="0"/>
    <m/>
    <n v="0"/>
    <m/>
    <m/>
    <n v="50"/>
    <n v="50"/>
    <n v="50"/>
    <n v="0"/>
    <n v="0"/>
    <n v="0"/>
    <n v="0"/>
    <n v="-50"/>
    <s v=""/>
    <n v="-50"/>
    <n v="0"/>
    <n v="0"/>
    <n v="0"/>
    <n v="0"/>
    <x v="2"/>
  </r>
  <r>
    <x v="14"/>
    <s v="DC001743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6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0F"/>
    <n v="0"/>
    <m/>
    <m/>
    <n v="11"/>
    <n v="11"/>
    <n v="0"/>
    <m/>
    <m/>
    <n v="0"/>
    <m/>
    <n v="0"/>
    <m/>
    <m/>
    <n v="0"/>
    <m/>
    <n v="0"/>
    <m/>
    <m/>
    <n v="0"/>
    <m/>
    <n v="0"/>
    <m/>
    <m/>
    <n v="0"/>
    <m/>
    <n v="0"/>
    <m/>
    <m/>
    <n v="71"/>
    <m/>
    <n v="-71"/>
    <m/>
    <m/>
    <n v="0"/>
    <m/>
    <n v="0"/>
    <m/>
    <m/>
    <n v="82"/>
    <n v="82"/>
    <n v="82"/>
    <n v="0"/>
    <n v="0"/>
    <n v="11"/>
    <n v="11"/>
    <n v="-71"/>
    <m/>
    <n v="-71"/>
    <n v="11"/>
    <n v="0"/>
    <n v="11"/>
    <n v="0.13414634146341464"/>
    <x v="2"/>
  </r>
  <r>
    <x v="14"/>
    <s v="PHA35066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75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9"/>
    <n v="0"/>
    <m/>
    <m/>
    <n v="37"/>
    <n v="3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7"/>
    <n v="37"/>
    <n v="37"/>
    <n v="0"/>
    <n v="0"/>
    <n v="37"/>
    <n v="37"/>
    <n v="0"/>
    <s v=""/>
    <n v="0"/>
    <n v="37"/>
    <n v="0"/>
    <n v="37"/>
    <n v="1"/>
    <x v="1"/>
  </r>
  <r>
    <x v="14"/>
    <s v="PHA3507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46F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0F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11B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28B"/>
    <n v="0"/>
    <m/>
    <m/>
    <n v="47"/>
    <n v="47"/>
    <n v="0"/>
    <m/>
    <m/>
    <n v="0"/>
    <m/>
    <n v="0"/>
    <m/>
    <m/>
    <n v="0"/>
    <m/>
    <n v="0"/>
    <m/>
    <m/>
    <n v="0"/>
    <m/>
    <n v="0"/>
    <m/>
    <m/>
    <n v="0"/>
    <m/>
    <n v="0"/>
    <m/>
    <m/>
    <n v="143"/>
    <m/>
    <n v="-143"/>
    <m/>
    <m/>
    <n v="0"/>
    <m/>
    <n v="0"/>
    <m/>
    <m/>
    <n v="190"/>
    <n v="190"/>
    <n v="190"/>
    <n v="0"/>
    <n v="0"/>
    <n v="47"/>
    <n v="47"/>
    <n v="-143"/>
    <s v=""/>
    <n v="-143"/>
    <n v="47"/>
    <n v="0"/>
    <n v="47"/>
    <n v="0.24736842105263157"/>
    <x v="2"/>
  </r>
  <r>
    <x v="15"/>
    <s v="DC001728B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5C"/>
    <n v="0"/>
    <m/>
    <m/>
    <n v="0"/>
    <n v="0"/>
    <n v="0"/>
    <m/>
    <m/>
    <n v="39"/>
    <m/>
    <n v="-39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9"/>
    <n v="39"/>
    <n v="39"/>
    <n v="0"/>
    <n v="0"/>
    <n v="0"/>
    <n v="0"/>
    <n v="-39"/>
    <s v=""/>
    <n v="-39"/>
    <n v="0"/>
    <n v="0"/>
    <n v="0"/>
    <n v="0"/>
    <x v="2"/>
  </r>
  <r>
    <x v="14"/>
    <s v="DC001754C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7F"/>
    <n v="0"/>
    <m/>
    <m/>
    <n v="41"/>
    <n v="41"/>
    <n v="0"/>
    <m/>
    <m/>
    <n v="0"/>
    <m/>
    <n v="0"/>
    <m/>
    <m/>
    <n v="200"/>
    <m/>
    <n v="-200"/>
    <m/>
    <m/>
    <n v="183"/>
    <m/>
    <n v="-183"/>
    <m/>
    <m/>
    <n v="0"/>
    <m/>
    <n v="0"/>
    <m/>
    <m/>
    <n v="0"/>
    <m/>
    <n v="0"/>
    <m/>
    <m/>
    <n v="0"/>
    <m/>
    <n v="0"/>
    <m/>
    <m/>
    <n v="424"/>
    <n v="424"/>
    <n v="424"/>
    <n v="0"/>
    <n v="0"/>
    <n v="41"/>
    <n v="41"/>
    <n v="-383"/>
    <s v=""/>
    <n v="-383"/>
    <n v="41"/>
    <n v="0"/>
    <n v="41"/>
    <n v="9.6698113207547176E-2"/>
    <x v="2"/>
  </r>
  <r>
    <x v="16"/>
    <s v="EAV74922-0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2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4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9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4"/>
    <s v="PHA3544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7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4"/>
    <s v="PHA3507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7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8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449"/>
    <n v="0"/>
    <m/>
    <m/>
    <n v="99"/>
    <n v="9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9"/>
    <n v="99"/>
    <n v="99"/>
    <n v="0"/>
    <n v="0"/>
    <n v="99"/>
    <n v="99"/>
    <n v="0"/>
    <s v=""/>
    <n v="0"/>
    <n v="99"/>
    <n v="0"/>
    <n v="99"/>
    <n v="1"/>
    <x v="1"/>
  </r>
  <r>
    <x v="15"/>
    <s v="DC001731B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5"/>
    <s v="DC001733C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5C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3C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29B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5"/>
    <s v="DC001731B"/>
    <n v="0"/>
    <m/>
    <m/>
    <n v="0"/>
    <n v="0"/>
    <n v="0"/>
    <m/>
    <m/>
    <n v="0"/>
    <m/>
    <n v="0"/>
    <m/>
    <m/>
    <n v="0"/>
    <m/>
    <n v="0"/>
    <m/>
    <m/>
    <n v="71"/>
    <m/>
    <n v="-71"/>
    <m/>
    <m/>
    <n v="200"/>
    <m/>
    <n v="-200"/>
    <m/>
    <m/>
    <n v="200"/>
    <m/>
    <n v="-200"/>
    <m/>
    <m/>
    <n v="0"/>
    <m/>
    <n v="0"/>
    <m/>
    <m/>
    <n v="471"/>
    <n v="471"/>
    <n v="471"/>
    <n v="0"/>
    <n v="0"/>
    <n v="0"/>
    <n v="0"/>
    <n v="-471"/>
    <s v=""/>
    <n v="-471"/>
    <n v="0"/>
    <n v="0"/>
    <n v="0"/>
    <n v="0"/>
    <x v="2"/>
  </r>
  <r>
    <x v="14"/>
    <s v="DC001742F"/>
    <n v="0"/>
    <m/>
    <m/>
    <n v="0"/>
    <n v="0"/>
    <n v="0"/>
    <m/>
    <m/>
    <n v="69"/>
    <m/>
    <n v="-69"/>
    <m/>
    <m/>
    <n v="200"/>
    <m/>
    <n v="-200"/>
    <m/>
    <m/>
    <n v="200"/>
    <m/>
    <n v="-200"/>
    <m/>
    <m/>
    <n v="200"/>
    <m/>
    <n v="-200"/>
    <m/>
    <m/>
    <n v="89"/>
    <m/>
    <n v="-89"/>
    <m/>
    <m/>
    <n v="0"/>
    <m/>
    <n v="0"/>
    <m/>
    <m/>
    <n v="758"/>
    <n v="758"/>
    <n v="758"/>
    <n v="0"/>
    <n v="0"/>
    <n v="0"/>
    <n v="0"/>
    <n v="-758"/>
    <s v=""/>
    <n v="-758"/>
    <n v="0"/>
    <n v="0"/>
    <n v="0"/>
    <n v="0"/>
    <x v="2"/>
  </r>
  <r>
    <x v="14"/>
    <s v="PHA35066"/>
    <n v="0"/>
    <m/>
    <m/>
    <n v="46"/>
    <n v="4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6"/>
    <n v="46"/>
    <n v="46"/>
    <n v="0"/>
    <n v="0"/>
    <n v="46"/>
    <n v="46"/>
    <n v="0"/>
    <s v=""/>
    <n v="0"/>
    <n v="46"/>
    <n v="0"/>
    <n v="46"/>
    <n v="1"/>
    <x v="1"/>
  </r>
  <r>
    <x v="14"/>
    <s v="DC001710E"/>
    <n v="0"/>
    <m/>
    <m/>
    <n v="784"/>
    <n v="784"/>
    <n v="0"/>
    <m/>
    <m/>
    <n v="700"/>
    <m/>
    <n v="-700"/>
    <m/>
    <m/>
    <n v="316"/>
    <m/>
    <n v="-316"/>
    <m/>
    <m/>
    <n v="0"/>
    <m/>
    <n v="0"/>
    <m/>
    <m/>
    <n v="0"/>
    <m/>
    <n v="0"/>
    <m/>
    <m/>
    <n v="0"/>
    <m/>
    <n v="0"/>
    <m/>
    <m/>
    <n v="0"/>
    <m/>
    <n v="0"/>
    <m/>
    <m/>
    <n v="1800"/>
    <n v="1800"/>
    <n v="1800"/>
    <n v="0"/>
    <n v="0"/>
    <n v="784"/>
    <n v="784"/>
    <n v="-1016"/>
    <s v=""/>
    <n v="-1016"/>
    <n v="784"/>
    <n v="0"/>
    <n v="784"/>
    <n v="0.43555555555555553"/>
    <x v="2"/>
  </r>
  <r>
    <x v="14"/>
    <s v="DC001754E"/>
    <n v="0"/>
    <m/>
    <m/>
    <n v="0"/>
    <n v="0"/>
    <n v="0"/>
    <m/>
    <m/>
    <n v="172"/>
    <m/>
    <n v="-17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2"/>
    <n v="172"/>
    <n v="172"/>
    <n v="0"/>
    <n v="0"/>
    <n v="0"/>
    <n v="0"/>
    <n v="-172"/>
    <s v=""/>
    <n v="-172"/>
    <n v="0"/>
    <n v="0"/>
    <n v="0"/>
    <n v="0"/>
    <x v="2"/>
  </r>
  <r>
    <x v="14"/>
    <s v="PHA35065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162"/>
    <n v="0"/>
    <m/>
    <m/>
    <n v="0"/>
    <n v="0"/>
    <n v="0"/>
    <m/>
    <m/>
    <n v="42"/>
    <m/>
    <n v="-4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42"/>
    <n v="42"/>
    <n v="42"/>
    <n v="0"/>
    <n v="0"/>
    <n v="0"/>
    <n v="0"/>
    <n v="-42"/>
    <s v=""/>
    <n v="-42"/>
    <n v="0"/>
    <n v="0"/>
    <n v="0"/>
    <n v="0"/>
    <x v="2"/>
  </r>
  <r>
    <x v="17"/>
    <s v="S1A39156A01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17"/>
    <s v="S1A39163"/>
    <n v="0"/>
    <m/>
    <m/>
    <n v="22"/>
    <n v="2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22"/>
    <n v="22"/>
    <n v="0"/>
    <m/>
    <n v="0"/>
    <n v="22"/>
    <n v="0"/>
    <n v="22"/>
    <n v="1"/>
    <x v="1"/>
  </r>
  <r>
    <x v="17"/>
    <s v="S1A4256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40A03"/>
    <n v="0"/>
    <m/>
    <m/>
    <n v="0"/>
    <n v="0"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17"/>
    <s v="S1A3896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6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7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7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897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084A06"/>
    <n v="0"/>
    <m/>
    <m/>
    <n v="100"/>
    <n v="101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0"/>
    <n v="100"/>
    <n v="100"/>
    <n v="0"/>
    <n v="0"/>
    <n v="101"/>
    <n v="101"/>
    <n v="1"/>
    <s v=""/>
    <n v="0"/>
    <n v="100"/>
    <n v="1"/>
    <n v="101"/>
    <n v="1"/>
    <x v="1"/>
  </r>
  <r>
    <x v="17"/>
    <s v="S1A3908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085A06"/>
    <n v="0"/>
    <m/>
    <m/>
    <n v="66"/>
    <n v="6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66"/>
    <n v="66"/>
    <n v="66"/>
    <n v="0"/>
    <n v="0"/>
    <n v="66"/>
    <n v="66"/>
    <n v="0"/>
    <s v=""/>
    <n v="0"/>
    <n v="66"/>
    <n v="0"/>
    <n v="66"/>
    <n v="1"/>
    <x v="1"/>
  </r>
  <r>
    <x v="17"/>
    <s v="S1A3915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164"/>
    <n v="0"/>
    <m/>
    <m/>
    <n v="0"/>
    <n v="0"/>
    <n v="0"/>
    <m/>
    <m/>
    <n v="13"/>
    <m/>
    <n v="-13"/>
    <m/>
    <m/>
    <n v="100"/>
    <m/>
    <n v="-100"/>
    <m/>
    <m/>
    <n v="0"/>
    <m/>
    <n v="0"/>
    <m/>
    <m/>
    <n v="0"/>
    <m/>
    <n v="0"/>
    <m/>
    <m/>
    <n v="0"/>
    <m/>
    <n v="0"/>
    <m/>
    <m/>
    <n v="0"/>
    <m/>
    <n v="0"/>
    <m/>
    <m/>
    <n v="113"/>
    <n v="113"/>
    <n v="113"/>
    <n v="0"/>
    <n v="0"/>
    <n v="0"/>
    <n v="0"/>
    <n v="-113"/>
    <m/>
    <n v="-113"/>
    <n v="0"/>
    <n v="0"/>
    <n v="0"/>
    <n v="0"/>
    <x v="2"/>
  </r>
  <r>
    <x v="17"/>
    <s v="S1A395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42560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42561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39824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17"/>
    <s v="S1A38943A03"/>
    <n v="0"/>
    <m/>
    <m/>
    <n v="35"/>
    <n v="36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5"/>
    <n v="35"/>
    <n v="35"/>
    <n v="0"/>
    <n v="0"/>
    <n v="36"/>
    <n v="36"/>
    <n v="1"/>
    <s v=""/>
    <n v="0"/>
    <n v="35"/>
    <n v="1"/>
    <n v="36"/>
    <n v="1"/>
    <x v="1"/>
  </r>
  <r>
    <x v="17"/>
    <s v="S1A38974A11"/>
    <n v="0"/>
    <m/>
    <m/>
    <n v="34"/>
    <n v="35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4"/>
    <n v="34"/>
    <n v="34"/>
    <n v="0"/>
    <n v="0"/>
    <n v="35"/>
    <n v="35"/>
    <n v="1"/>
    <s v=""/>
    <n v="0"/>
    <n v="34"/>
    <n v="1"/>
    <n v="35"/>
    <n v="1"/>
    <x v="1"/>
  </r>
  <r>
    <x v="17"/>
    <s v="S1A39514A07"/>
    <n v="0"/>
    <m/>
    <m/>
    <n v="46"/>
    <n v="46"/>
    <n v="0"/>
    <m/>
    <m/>
    <n v="0"/>
    <m/>
    <n v="0"/>
    <m/>
    <m/>
    <n v="0"/>
    <m/>
    <n v="0"/>
    <m/>
    <m/>
    <n v="0"/>
    <m/>
    <n v="0"/>
    <m/>
    <m/>
    <n v="0"/>
    <m/>
    <n v="0"/>
    <m/>
    <m/>
    <n v="13"/>
    <m/>
    <n v="-13"/>
    <m/>
    <m/>
    <n v="0"/>
    <m/>
    <n v="0"/>
    <m/>
    <m/>
    <n v="59"/>
    <n v="59"/>
    <n v="59"/>
    <n v="0"/>
    <n v="0"/>
    <n v="46"/>
    <n v="46"/>
    <n v="-13"/>
    <m/>
    <n v="-13"/>
    <n v="46"/>
    <n v="0"/>
    <n v="46"/>
    <n v="0.77966101694915257"/>
    <x v="2"/>
  </r>
  <r>
    <x v="17"/>
    <s v="S1A38962A12"/>
    <n v="0"/>
    <m/>
    <m/>
    <n v="0"/>
    <n v="0"/>
    <n v="0"/>
    <m/>
    <m/>
    <n v="220"/>
    <m/>
    <n v="-22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0"/>
    <n v="220"/>
    <n v="220"/>
    <n v="0"/>
    <n v="0"/>
    <n v="0"/>
    <n v="0"/>
    <n v="-220"/>
    <s v=""/>
    <n v="-220"/>
    <n v="0"/>
    <n v="0"/>
    <n v="0"/>
    <n v="0"/>
    <x v="2"/>
  </r>
  <r>
    <x v="17"/>
    <s v="S1A38967A12"/>
    <n v="0"/>
    <m/>
    <m/>
    <n v="24"/>
    <n v="24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4"/>
    <n v="24"/>
    <n v="24"/>
    <n v="0"/>
    <n v="0"/>
    <n v="24"/>
    <n v="24"/>
    <n v="0"/>
    <s v=""/>
    <n v="0"/>
    <n v="24"/>
    <n v="0"/>
    <n v="24"/>
    <n v="1"/>
    <x v="1"/>
  </r>
  <r>
    <x v="17"/>
    <s v="S1A38975A10"/>
    <n v="0"/>
    <m/>
    <m/>
    <n v="0"/>
    <n v="0"/>
    <n v="0"/>
    <m/>
    <m/>
    <n v="21"/>
    <m/>
    <n v="-2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1"/>
    <n v="21"/>
    <n v="21"/>
    <n v="0"/>
    <n v="0"/>
    <n v="0"/>
    <n v="0"/>
    <n v="-21"/>
    <m/>
    <n v="-21"/>
    <n v="0"/>
    <n v="0"/>
    <n v="0"/>
    <n v="0"/>
    <x v="2"/>
  </r>
  <r>
    <x v="17"/>
    <s v="S1A39158A01"/>
    <n v="0"/>
    <m/>
    <m/>
    <n v="0"/>
    <n v="0"/>
    <n v="0"/>
    <m/>
    <m/>
    <n v="28"/>
    <m/>
    <n v="-2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8"/>
    <n v="28"/>
    <n v="28"/>
    <n v="0"/>
    <n v="0"/>
    <n v="0"/>
    <n v="0"/>
    <n v="-28"/>
    <s v=""/>
    <n v="-28"/>
    <n v="0"/>
    <n v="0"/>
    <n v="0"/>
    <n v="0"/>
    <x v="2"/>
  </r>
  <r>
    <x v="17"/>
    <s v="S1A38976A10"/>
    <n v="0"/>
    <m/>
    <m/>
    <n v="0"/>
    <n v="0"/>
    <n v="0"/>
    <m/>
    <m/>
    <n v="31"/>
    <m/>
    <n v="-3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1"/>
    <n v="31"/>
    <n v="31"/>
    <n v="0"/>
    <n v="0"/>
    <n v="0"/>
    <n v="0"/>
    <n v="-31"/>
    <s v=""/>
    <n v="-31"/>
    <n v="0"/>
    <n v="0"/>
    <n v="0"/>
    <n v="0"/>
    <x v="2"/>
  </r>
  <r>
    <x v="18"/>
    <s v="BBV45156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BBV57330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BBV5904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NHA1590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1384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79757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7975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A7976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8"/>
    <s v="S1B58385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2"/>
    <n v="0"/>
    <m/>
    <m/>
    <n v="0"/>
    <n v="0"/>
    <n v="0"/>
    <m/>
    <m/>
    <n v="81"/>
    <m/>
    <n v="-8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1"/>
    <n v="81"/>
    <n v="81"/>
    <n v="0"/>
    <n v="0"/>
    <n v="0"/>
    <n v="0"/>
    <n v="-81"/>
    <m/>
    <n v="-81"/>
    <n v="0"/>
    <n v="0"/>
    <n v="0"/>
    <n v="0"/>
    <x v="2"/>
  </r>
  <r>
    <x v="19"/>
    <s v="HRB64967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NHA37904A04"/>
    <n v="0"/>
    <m/>
    <m/>
    <n v="173"/>
    <n v="173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3"/>
    <n v="173"/>
    <n v="173"/>
    <n v="0"/>
    <n v="0"/>
    <n v="173"/>
    <n v="173"/>
    <n v="0"/>
    <s v=""/>
    <n v="0"/>
    <n v="173"/>
    <n v="0"/>
    <n v="173"/>
    <n v="1"/>
    <x v="1"/>
  </r>
  <r>
    <x v="20"/>
    <s v="HRB25799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0A01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20"/>
    <s v="HRB258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13A03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m/>
    <n v="0"/>
    <n v="0"/>
    <n v="5"/>
    <n v="5"/>
    <n v="0"/>
    <x v="0"/>
  </r>
  <r>
    <x v="21"/>
    <s v="NVE15086A06"/>
    <n v="0"/>
    <m/>
    <m/>
    <n v="0"/>
    <n v="0"/>
    <n v="0"/>
    <m/>
    <m/>
    <n v="200"/>
    <m/>
    <n v="-200"/>
    <m/>
    <m/>
    <n v="197"/>
    <m/>
    <n v="-197"/>
    <m/>
    <m/>
    <n v="0"/>
    <m/>
    <n v="0"/>
    <m/>
    <m/>
    <n v="0"/>
    <m/>
    <n v="0"/>
    <m/>
    <m/>
    <n v="0"/>
    <m/>
    <n v="0"/>
    <m/>
    <m/>
    <n v="0"/>
    <m/>
    <n v="0"/>
    <m/>
    <m/>
    <n v="397"/>
    <n v="397"/>
    <n v="397"/>
    <n v="0"/>
    <n v="0"/>
    <n v="0"/>
    <n v="0"/>
    <n v="-397"/>
    <s v=""/>
    <n v="-397"/>
    <n v="0"/>
    <n v="0"/>
    <n v="0"/>
    <n v="0"/>
    <x v="2"/>
  </r>
  <r>
    <x v="20"/>
    <s v="QGH17408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09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4A02"/>
    <n v="0"/>
    <m/>
    <m/>
    <n v="0"/>
    <n v="0"/>
    <n v="0"/>
    <m/>
    <m/>
    <n v="0"/>
    <m/>
    <n v="0"/>
    <m/>
    <m/>
    <n v="350"/>
    <m/>
    <n v="-350"/>
    <m/>
    <m/>
    <n v="0"/>
    <m/>
    <n v="0"/>
    <m/>
    <m/>
    <n v="0"/>
    <m/>
    <n v="0"/>
    <m/>
    <m/>
    <n v="0"/>
    <m/>
    <n v="0"/>
    <m/>
    <m/>
    <n v="0"/>
    <m/>
    <n v="0"/>
    <m/>
    <m/>
    <n v="350"/>
    <n v="350"/>
    <n v="350"/>
    <n v="0"/>
    <n v="0"/>
    <n v="0"/>
    <n v="0"/>
    <n v="-350"/>
    <s v=""/>
    <n v="-350"/>
    <n v="0"/>
    <n v="0"/>
    <n v="0"/>
    <n v="0"/>
    <x v="2"/>
  </r>
  <r>
    <x v="20"/>
    <s v="S1A12180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80A0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909A04"/>
    <n v="0"/>
    <m/>
    <m/>
    <n v="68"/>
    <n v="6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68"/>
    <n v="68"/>
    <n v="68"/>
    <n v="0"/>
    <n v="0"/>
    <n v="68"/>
    <n v="68"/>
    <n v="0"/>
    <s v=""/>
    <n v="0"/>
    <n v="68"/>
    <n v="0"/>
    <n v="68"/>
    <n v="1"/>
    <x v="1"/>
  </r>
  <r>
    <x v="20"/>
    <s v="S1A88910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m/>
    <n v="0"/>
    <n v="0"/>
    <n v="0"/>
    <n v="0"/>
    <n v="0"/>
    <x v="0"/>
  </r>
  <r>
    <x v="20"/>
    <s v="NHA80684"/>
    <n v="0"/>
    <m/>
    <m/>
    <n v="0"/>
    <n v="5"/>
    <n v="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5"/>
    <n v="5"/>
    <n v="5"/>
    <s v=""/>
    <n v="0"/>
    <n v="0"/>
    <n v="5"/>
    <n v="5"/>
    <n v="0"/>
    <x v="0"/>
  </r>
  <r>
    <x v="20"/>
    <s v="HRB25810A01"/>
    <n v="0"/>
    <m/>
    <m/>
    <n v="0"/>
    <n v="0"/>
    <n v="0"/>
    <m/>
    <m/>
    <n v="0"/>
    <m/>
    <n v="0"/>
    <m/>
    <m/>
    <n v="0"/>
    <m/>
    <n v="0"/>
    <m/>
    <m/>
    <n v="300"/>
    <m/>
    <n v="-300"/>
    <m/>
    <m/>
    <n v="0"/>
    <m/>
    <n v="0"/>
    <m/>
    <m/>
    <n v="0"/>
    <m/>
    <n v="0"/>
    <m/>
    <m/>
    <n v="0"/>
    <m/>
    <n v="0"/>
    <m/>
    <m/>
    <n v="300"/>
    <n v="300"/>
    <n v="300"/>
    <n v="0"/>
    <n v="0"/>
    <n v="0"/>
    <n v="0"/>
    <n v="-300"/>
    <s v=""/>
    <n v="-300"/>
    <n v="0"/>
    <n v="0"/>
    <n v="0"/>
    <n v="0"/>
    <x v="2"/>
  </r>
  <r>
    <x v="20"/>
    <s v="S1A66762A04"/>
    <n v="0"/>
    <m/>
    <m/>
    <n v="8"/>
    <n v="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8"/>
    <n v="8"/>
    <n v="0"/>
    <s v=""/>
    <n v="0"/>
    <n v="8"/>
    <n v="0"/>
    <n v="8"/>
    <n v="1"/>
    <x v="1"/>
  </r>
  <r>
    <x v="20"/>
    <s v="HRB25809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70041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7004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BBV56986A06"/>
    <n v="0"/>
    <m/>
    <m/>
    <n v="0"/>
    <n v="0"/>
    <n v="0"/>
    <m/>
    <m/>
    <n v="18"/>
    <m/>
    <n v="-1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8"/>
    <n v="18"/>
    <n v="18"/>
    <n v="0"/>
    <n v="0"/>
    <n v="0"/>
    <n v="0"/>
    <n v="-18"/>
    <s v=""/>
    <n v="-18"/>
    <n v="0"/>
    <n v="0"/>
    <n v="0"/>
    <n v="0"/>
    <x v="2"/>
  </r>
  <r>
    <x v="20"/>
    <s v="BBV56990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2"/>
    <n v="0"/>
    <m/>
    <m/>
    <n v="0"/>
    <n v="0"/>
    <n v="0"/>
    <m/>
    <m/>
    <n v="0"/>
    <m/>
    <n v="0"/>
    <m/>
    <m/>
    <n v="15"/>
    <m/>
    <n v="-15"/>
    <m/>
    <m/>
    <n v="0"/>
    <m/>
    <n v="0"/>
    <m/>
    <m/>
    <n v="0"/>
    <m/>
    <n v="0"/>
    <m/>
    <m/>
    <n v="0"/>
    <m/>
    <n v="0"/>
    <m/>
    <m/>
    <n v="0"/>
    <m/>
    <n v="0"/>
    <m/>
    <m/>
    <n v="15"/>
    <n v="15"/>
    <n v="15"/>
    <n v="0"/>
    <n v="0"/>
    <n v="0"/>
    <n v="0"/>
    <n v="-15"/>
    <s v=""/>
    <n v="-15"/>
    <n v="0"/>
    <n v="0"/>
    <n v="0"/>
    <n v="0"/>
    <x v="2"/>
  </r>
  <r>
    <x v="20"/>
    <s v="HRB25802A0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1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1"/>
    <s v="NHA33390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70040A01"/>
    <n v="0"/>
    <m/>
    <m/>
    <n v="37"/>
    <n v="3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7"/>
    <n v="37"/>
    <n v="37"/>
    <n v="0"/>
    <n v="0"/>
    <n v="37"/>
    <n v="37"/>
    <n v="0"/>
    <s v=""/>
    <n v="0"/>
    <n v="37"/>
    <n v="0"/>
    <n v="37"/>
    <n v="1"/>
    <x v="1"/>
  </r>
  <r>
    <x v="20"/>
    <s v="NHA80676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9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04A03"/>
    <n v="0"/>
    <m/>
    <m/>
    <n v="0"/>
    <n v="0"/>
    <n v="0"/>
    <m/>
    <m/>
    <n v="8"/>
    <m/>
    <n v="-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0"/>
    <n v="0"/>
    <n v="-8"/>
    <s v=""/>
    <n v="-8"/>
    <n v="0"/>
    <n v="0"/>
    <n v="0"/>
    <n v="0"/>
    <x v="2"/>
  </r>
  <r>
    <x v="20"/>
    <s v="QGH17406A03"/>
    <n v="0"/>
    <m/>
    <m/>
    <n v="0"/>
    <n v="0"/>
    <n v="0"/>
    <m/>
    <m/>
    <n v="13"/>
    <m/>
    <n v="-13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3"/>
    <n v="13"/>
    <n v="13"/>
    <n v="0"/>
    <n v="0"/>
    <n v="0"/>
    <n v="0"/>
    <n v="-13"/>
    <s v=""/>
    <n v="-13"/>
    <n v="0"/>
    <n v="0"/>
    <n v="0"/>
    <n v="0"/>
    <x v="2"/>
  </r>
  <r>
    <x v="20"/>
    <s v="QGH17410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16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82A04"/>
    <n v="0"/>
    <m/>
    <m/>
    <n v="0"/>
    <n v="0"/>
    <n v="0"/>
    <m/>
    <m/>
    <n v="0"/>
    <m/>
    <n v="0"/>
    <m/>
    <m/>
    <n v="300"/>
    <m/>
    <n v="-300"/>
    <m/>
    <m/>
    <n v="0"/>
    <m/>
    <n v="0"/>
    <m/>
    <m/>
    <n v="0"/>
    <m/>
    <n v="0"/>
    <m/>
    <m/>
    <n v="0"/>
    <m/>
    <n v="0"/>
    <m/>
    <m/>
    <n v="0"/>
    <m/>
    <n v="0"/>
    <m/>
    <m/>
    <n v="300"/>
    <n v="300"/>
    <n v="300"/>
    <n v="0"/>
    <n v="0"/>
    <n v="0"/>
    <n v="0"/>
    <n v="-300"/>
    <s v=""/>
    <n v="-300"/>
    <n v="0"/>
    <n v="0"/>
    <n v="0"/>
    <n v="0"/>
    <x v="2"/>
  </r>
  <r>
    <x v="20"/>
    <s v="S1A12186A03"/>
    <n v="0"/>
    <m/>
    <m/>
    <n v="0"/>
    <n v="0"/>
    <n v="0"/>
    <m/>
    <m/>
    <n v="252"/>
    <m/>
    <n v="-25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52"/>
    <n v="252"/>
    <n v="252"/>
    <n v="0"/>
    <n v="0"/>
    <n v="0"/>
    <n v="0"/>
    <n v="-252"/>
    <s v=""/>
    <n v="-252"/>
    <n v="0"/>
    <n v="0"/>
    <n v="0"/>
    <n v="0"/>
    <x v="2"/>
  </r>
  <r>
    <x v="20"/>
    <s v="S1A66761A04"/>
    <n v="0"/>
    <m/>
    <m/>
    <n v="0"/>
    <n v="0"/>
    <n v="0"/>
    <m/>
    <m/>
    <n v="30"/>
    <m/>
    <n v="-30"/>
    <m/>
    <m/>
    <n v="0"/>
    <m/>
    <n v="0"/>
    <m/>
    <m/>
    <n v="0"/>
    <m/>
    <n v="0"/>
    <m/>
    <m/>
    <n v="0"/>
    <m/>
    <n v="0"/>
    <m/>
    <m/>
    <n v="70"/>
    <m/>
    <n v="-70"/>
    <m/>
    <m/>
    <n v="0"/>
    <m/>
    <n v="0"/>
    <m/>
    <m/>
    <n v="100"/>
    <n v="100"/>
    <n v="100"/>
    <n v="0"/>
    <n v="0"/>
    <n v="0"/>
    <n v="0"/>
    <n v="-100"/>
    <s v=""/>
    <n v="-100"/>
    <n v="0"/>
    <n v="0"/>
    <n v="0"/>
    <n v="0"/>
    <x v="2"/>
  </r>
  <r>
    <x v="20"/>
    <s v="S1A66769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66770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89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89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QGH17408A03"/>
    <n v="0"/>
    <m/>
    <m/>
    <n v="0"/>
    <n v="7"/>
    <n v="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7"/>
    <n v="7"/>
    <n v="7"/>
    <s v=""/>
    <n v="0"/>
    <n v="0"/>
    <n v="7"/>
    <n v="7"/>
    <n v="0"/>
    <x v="0"/>
  </r>
  <r>
    <x v="20"/>
    <s v="BBV56987A06"/>
    <n v="0"/>
    <m/>
    <m/>
    <n v="29"/>
    <n v="2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9"/>
    <n v="29"/>
    <n v="29"/>
    <n v="0"/>
    <n v="0"/>
    <n v="29"/>
    <n v="29"/>
    <n v="0"/>
    <s v=""/>
    <n v="0"/>
    <n v="29"/>
    <n v="0"/>
    <n v="29"/>
    <n v="1"/>
    <x v="1"/>
  </r>
  <r>
    <x v="20"/>
    <s v="BBV56988A06"/>
    <n v="0"/>
    <m/>
    <m/>
    <n v="37"/>
    <n v="37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7"/>
    <n v="37"/>
    <n v="37"/>
    <n v="0"/>
    <n v="0"/>
    <n v="37"/>
    <n v="37"/>
    <n v="0"/>
    <m/>
    <n v="0"/>
    <n v="37"/>
    <n v="0"/>
    <n v="37"/>
    <n v="1"/>
    <x v="1"/>
  </r>
  <r>
    <x v="20"/>
    <s v="BBV56989A06"/>
    <n v="0"/>
    <m/>
    <m/>
    <n v="0"/>
    <n v="0"/>
    <n v="0"/>
    <m/>
    <m/>
    <n v="18"/>
    <m/>
    <n v="-18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8"/>
    <n v="18"/>
    <n v="18"/>
    <n v="0"/>
    <n v="0"/>
    <n v="0"/>
    <n v="0"/>
    <n v="-18"/>
    <s v=""/>
    <n v="-18"/>
    <n v="0"/>
    <n v="0"/>
    <n v="0"/>
    <n v="0"/>
    <x v="2"/>
  </r>
  <r>
    <x v="20"/>
    <s v="S1A12172A0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65A07"/>
    <n v="0"/>
    <m/>
    <m/>
    <n v="25"/>
    <n v="25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5"/>
    <n v="25"/>
    <n v="25"/>
    <n v="0"/>
    <n v="0"/>
    <n v="25"/>
    <n v="25"/>
    <n v="0"/>
    <s v=""/>
    <n v="0"/>
    <n v="25"/>
    <n v="0"/>
    <n v="25"/>
    <n v="1"/>
    <x v="1"/>
  </r>
  <r>
    <x v="20"/>
    <s v="S1A12169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807A01"/>
    <n v="0"/>
    <m/>
    <m/>
    <n v="0"/>
    <n v="0"/>
    <n v="0"/>
    <m/>
    <m/>
    <n v="0"/>
    <m/>
    <n v="0"/>
    <m/>
    <m/>
    <n v="18"/>
    <m/>
    <n v="-18"/>
    <m/>
    <m/>
    <n v="0"/>
    <m/>
    <n v="0"/>
    <m/>
    <m/>
    <n v="0"/>
    <m/>
    <n v="0"/>
    <m/>
    <m/>
    <n v="0"/>
    <m/>
    <n v="0"/>
    <m/>
    <m/>
    <n v="0"/>
    <m/>
    <n v="0"/>
    <m/>
    <m/>
    <n v="18"/>
    <n v="18"/>
    <n v="18"/>
    <n v="0"/>
    <n v="0"/>
    <n v="0"/>
    <n v="0"/>
    <n v="-18"/>
    <s v=""/>
    <n v="-18"/>
    <n v="0"/>
    <n v="0"/>
    <n v="0"/>
    <n v="0"/>
    <x v="2"/>
  </r>
  <r>
    <x v="20"/>
    <s v="HRB25808A01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20"/>
    <s v="HRB25812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88897A06"/>
    <n v="0"/>
    <m/>
    <m/>
    <n v="11"/>
    <n v="12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"/>
    <n v="11"/>
    <n v="11"/>
    <n v="0"/>
    <n v="0"/>
    <n v="12"/>
    <n v="12"/>
    <n v="1"/>
    <s v=""/>
    <n v="0"/>
    <n v="11"/>
    <n v="1"/>
    <n v="12"/>
    <n v="1"/>
    <x v="1"/>
  </r>
  <r>
    <x v="20"/>
    <s v="S1A88898A06"/>
    <n v="0"/>
    <m/>
    <m/>
    <n v="12"/>
    <n v="1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12"/>
    <n v="12"/>
    <n v="0"/>
    <m/>
    <n v="0"/>
    <n v="12"/>
    <n v="0"/>
    <n v="12"/>
    <n v="1"/>
    <x v="1"/>
  </r>
  <r>
    <x v="20"/>
    <s v="NHA8069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6A0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3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HRB25797A01"/>
    <n v="0"/>
    <m/>
    <m/>
    <n v="0"/>
    <n v="0"/>
    <n v="0"/>
    <m/>
    <m/>
    <n v="11"/>
    <m/>
    <n v="-1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"/>
    <n v="11"/>
    <n v="11"/>
    <n v="0"/>
    <n v="0"/>
    <n v="0"/>
    <n v="0"/>
    <n v="-11"/>
    <s v=""/>
    <n v="-11"/>
    <n v="0"/>
    <n v="0"/>
    <n v="0"/>
    <n v="0"/>
    <x v="2"/>
  </r>
  <r>
    <x v="20"/>
    <s v="HRB25798A01"/>
    <n v="0"/>
    <m/>
    <m/>
    <n v="0"/>
    <n v="0"/>
    <n v="0"/>
    <m/>
    <m/>
    <n v="17"/>
    <m/>
    <n v="-1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7"/>
    <n v="17"/>
    <n v="17"/>
    <n v="0"/>
    <n v="0"/>
    <n v="0"/>
    <n v="0"/>
    <n v="-17"/>
    <s v=""/>
    <n v="-17"/>
    <n v="0"/>
    <n v="0"/>
    <n v="0"/>
    <n v="0"/>
    <x v="2"/>
  </r>
  <r>
    <x v="20"/>
    <s v="NHA70045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80674A0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NHA80669A01"/>
    <n v="0"/>
    <m/>
    <m/>
    <n v="0"/>
    <n v="7"/>
    <n v="7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7"/>
    <n v="7"/>
    <n v="7"/>
    <s v=""/>
    <n v="0"/>
    <n v="0"/>
    <n v="7"/>
    <n v="7"/>
    <n v="0"/>
    <x v="0"/>
  </r>
  <r>
    <x v="20"/>
    <s v="HRB2579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78A08"/>
    <n v="0"/>
    <m/>
    <m/>
    <n v="11"/>
    <n v="11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"/>
    <n v="11"/>
    <n v="11"/>
    <n v="0"/>
    <n v="0"/>
    <n v="11"/>
    <n v="11"/>
    <n v="0"/>
    <s v=""/>
    <n v="0"/>
    <n v="11"/>
    <n v="0"/>
    <n v="11"/>
    <n v="1"/>
    <x v="1"/>
  </r>
  <r>
    <x v="4"/>
    <s v="EAV4097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6A1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8A13"/>
    <n v="0"/>
    <m/>
    <m/>
    <n v="0"/>
    <n v="0"/>
    <n v="0"/>
    <m/>
    <m/>
    <n v="35"/>
    <m/>
    <n v="-35"/>
    <m/>
    <m/>
    <n v="0"/>
    <m/>
    <n v="0"/>
    <m/>
    <m/>
    <n v="0"/>
    <m/>
    <n v="0"/>
    <m/>
    <m/>
    <n v="200"/>
    <m/>
    <n v="-200"/>
    <m/>
    <m/>
    <n v="410"/>
    <m/>
    <n v="-410"/>
    <m/>
    <m/>
    <n v="0"/>
    <m/>
    <n v="0"/>
    <m/>
    <m/>
    <n v="645"/>
    <n v="645"/>
    <n v="645"/>
    <n v="0"/>
    <n v="0"/>
    <n v="0"/>
    <n v="0"/>
    <n v="-645"/>
    <s v=""/>
    <n v="-645"/>
    <n v="0"/>
    <n v="0"/>
    <n v="0"/>
    <n v="0"/>
    <x v="2"/>
  </r>
  <r>
    <x v="4"/>
    <s v="EAV4099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4A08"/>
    <n v="0"/>
    <m/>
    <m/>
    <n v="0"/>
    <n v="0"/>
    <n v="0"/>
    <m/>
    <m/>
    <n v="12"/>
    <m/>
    <n v="-1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0"/>
    <n v="0"/>
    <n v="-12"/>
    <s v=""/>
    <n v="-12"/>
    <n v="0"/>
    <n v="0"/>
    <n v="0"/>
    <n v="0"/>
    <x v="2"/>
  </r>
  <r>
    <x v="4"/>
    <s v="EAV40997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0A07"/>
    <n v="0"/>
    <m/>
    <m/>
    <n v="12"/>
    <n v="1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12"/>
    <n v="12"/>
    <n v="0"/>
    <s v=""/>
    <n v="0"/>
    <n v="12"/>
    <n v="0"/>
    <n v="12"/>
    <n v="1"/>
    <x v="1"/>
  </r>
  <r>
    <x v="4"/>
    <s v="EAV40992A08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6A07"/>
    <n v="0"/>
    <m/>
    <m/>
    <n v="35"/>
    <n v="35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5"/>
    <n v="35"/>
    <n v="35"/>
    <n v="0"/>
    <n v="0"/>
    <n v="35"/>
    <n v="35"/>
    <n v="0"/>
    <s v=""/>
    <n v="0"/>
    <n v="35"/>
    <n v="0"/>
    <n v="35"/>
    <n v="1"/>
    <x v="1"/>
  </r>
  <r>
    <x v="4"/>
    <s v="EAV41000A07"/>
    <n v="0"/>
    <m/>
    <m/>
    <n v="36"/>
    <n v="36"/>
    <n v="0"/>
    <m/>
    <m/>
    <n v="0"/>
    <m/>
    <n v="0"/>
    <m/>
    <m/>
    <n v="541"/>
    <m/>
    <n v="-541"/>
    <m/>
    <m/>
    <n v="0"/>
    <m/>
    <n v="0"/>
    <m/>
    <m/>
    <n v="0"/>
    <m/>
    <n v="0"/>
    <m/>
    <m/>
    <n v="0"/>
    <m/>
    <n v="0"/>
    <m/>
    <m/>
    <n v="0"/>
    <m/>
    <n v="0"/>
    <m/>
    <m/>
    <n v="577"/>
    <n v="577"/>
    <n v="577"/>
    <n v="0"/>
    <n v="0"/>
    <n v="36"/>
    <n v="36"/>
    <n v="-541"/>
    <m/>
    <n v="-541"/>
    <n v="36"/>
    <n v="0"/>
    <n v="36"/>
    <n v="6.2391681109185443E-2"/>
    <x v="2"/>
  </r>
  <r>
    <x v="4"/>
    <s v="EAV64958A05"/>
    <n v="0"/>
    <m/>
    <m/>
    <n v="0"/>
    <n v="0"/>
    <n v="0"/>
    <m/>
    <m/>
    <n v="35"/>
    <m/>
    <n v="-35"/>
    <m/>
    <m/>
    <n v="0"/>
    <m/>
    <n v="0"/>
    <m/>
    <m/>
    <n v="288"/>
    <m/>
    <n v="-288"/>
    <m/>
    <m/>
    <n v="0"/>
    <m/>
    <n v="0"/>
    <m/>
    <m/>
    <n v="0"/>
    <m/>
    <n v="0"/>
    <m/>
    <m/>
    <n v="0"/>
    <m/>
    <n v="0"/>
    <m/>
    <m/>
    <n v="323"/>
    <n v="323"/>
    <n v="323"/>
    <n v="0"/>
    <n v="0"/>
    <n v="0"/>
    <n v="0"/>
    <n v="-323"/>
    <s v=""/>
    <n v="-323"/>
    <n v="0"/>
    <n v="0"/>
    <n v="0"/>
    <n v="0"/>
    <x v="2"/>
  </r>
  <r>
    <x v="4"/>
    <s v="EAV4098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2A07"/>
    <n v="0"/>
    <m/>
    <m/>
    <n v="22"/>
    <n v="2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22"/>
    <n v="22"/>
    <n v="0"/>
    <s v=""/>
    <n v="0"/>
    <n v="22"/>
    <n v="0"/>
    <n v="22"/>
    <n v="1"/>
    <x v="1"/>
  </r>
  <r>
    <x v="4"/>
    <s v="EAV4098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1A07"/>
    <n v="0"/>
    <m/>
    <m/>
    <n v="38"/>
    <n v="3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8"/>
    <n v="38"/>
    <n v="38"/>
    <n v="0"/>
    <n v="0"/>
    <n v="38"/>
    <n v="38"/>
    <n v="0"/>
    <m/>
    <n v="0"/>
    <n v="38"/>
    <n v="0"/>
    <n v="38"/>
    <n v="1"/>
    <x v="1"/>
  </r>
  <r>
    <x v="4"/>
    <s v="EAV41003A09"/>
    <n v="0"/>
    <m/>
    <m/>
    <n v="8"/>
    <n v="8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"/>
    <n v="8"/>
    <n v="8"/>
    <n v="0"/>
    <n v="0"/>
    <n v="8"/>
    <n v="8"/>
    <n v="0"/>
    <m/>
    <n v="0"/>
    <n v="8"/>
    <n v="0"/>
    <n v="8"/>
    <n v="1"/>
    <x v="1"/>
  </r>
  <r>
    <x v="4"/>
    <s v="EAV41004A09"/>
    <n v="0"/>
    <m/>
    <m/>
    <n v="26"/>
    <n v="2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6"/>
    <n v="26"/>
    <n v="26"/>
    <n v="0"/>
    <n v="0"/>
    <n v="26"/>
    <n v="26"/>
    <n v="0"/>
    <s v=""/>
    <n v="0"/>
    <n v="26"/>
    <n v="0"/>
    <n v="26"/>
    <n v="1"/>
    <x v="1"/>
  </r>
  <r>
    <x v="4"/>
    <s v="EAV41005A08"/>
    <n v="0"/>
    <m/>
    <m/>
    <n v="0"/>
    <n v="0"/>
    <n v="0"/>
    <m/>
    <m/>
    <n v="10"/>
    <m/>
    <n v="-1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"/>
    <n v="10"/>
    <n v="10"/>
    <n v="0"/>
    <n v="0"/>
    <n v="0"/>
    <n v="0"/>
    <n v="-10"/>
    <s v=""/>
    <n v="-10"/>
    <n v="0"/>
    <n v="0"/>
    <n v="0"/>
    <n v="0"/>
    <x v="2"/>
  </r>
  <r>
    <x v="4"/>
    <s v="EAV41015A10"/>
    <n v="0"/>
    <m/>
    <m/>
    <n v="0"/>
    <n v="0"/>
    <n v="0"/>
    <m/>
    <m/>
    <n v="114"/>
    <m/>
    <n v="-1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14"/>
    <n v="114"/>
    <n v="114"/>
    <n v="0"/>
    <n v="0"/>
    <n v="0"/>
    <n v="0"/>
    <n v="-114"/>
    <s v=""/>
    <n v="-114"/>
    <n v="0"/>
    <n v="0"/>
    <n v="0"/>
    <n v="0"/>
    <x v="2"/>
  </r>
  <r>
    <x v="4"/>
    <s v="EAV41017A06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4"/>
    <s v="EAV6495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99612A14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15A09_TIP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7"/>
    <s v="S1A4256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BBV43501"/>
    <n v="0"/>
    <m/>
    <m/>
    <n v="0"/>
    <n v="0"/>
    <n v="0"/>
    <m/>
    <m/>
    <n v="255"/>
    <m/>
    <n v="-255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55"/>
    <n v="255"/>
    <n v="255"/>
    <n v="0"/>
    <n v="0"/>
    <n v="0"/>
    <n v="0"/>
    <n v="-255"/>
    <s v=""/>
    <n v="-255"/>
    <n v="0"/>
    <n v="0"/>
    <n v="0"/>
    <n v="0"/>
    <x v="2"/>
  </r>
  <r>
    <x v="22"/>
    <s v="BBV43501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29488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2948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5556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55568-10-JVN"/>
    <n v="0"/>
    <m/>
    <m/>
    <n v="100"/>
    <n v="101"/>
    <n v="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00"/>
    <n v="100"/>
    <n v="100"/>
    <n v="0"/>
    <n v="0"/>
    <n v="101"/>
    <n v="101"/>
    <n v="1"/>
    <s v=""/>
    <n v="0"/>
    <n v="100"/>
    <n v="1"/>
    <n v="101"/>
    <n v="1"/>
    <x v="1"/>
  </r>
  <r>
    <x v="22"/>
    <s v="HRB4982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HRB49824-03-JVN"/>
    <n v="0"/>
    <m/>
    <m/>
    <n v="86"/>
    <n v="86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86"/>
    <n v="86"/>
    <n v="86"/>
    <n v="0"/>
    <n v="0"/>
    <n v="86"/>
    <n v="86"/>
    <n v="0"/>
    <m/>
    <n v="0"/>
    <n v="86"/>
    <n v="0"/>
    <n v="86"/>
    <n v="1"/>
    <x v="1"/>
  </r>
  <r>
    <x v="22"/>
    <s v="S1A55568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96914-12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2-08-JVN"/>
    <n v="0"/>
    <m/>
    <m/>
    <n v="104"/>
    <n v="104"/>
    <n v="0"/>
    <m/>
    <m/>
    <n v="200"/>
    <m/>
    <n v="-200"/>
    <m/>
    <m/>
    <n v="0"/>
    <m/>
    <n v="0"/>
    <m/>
    <m/>
    <n v="196"/>
    <m/>
    <n v="-196"/>
    <m/>
    <m/>
    <n v="0"/>
    <m/>
    <n v="0"/>
    <m/>
    <m/>
    <n v="0"/>
    <m/>
    <n v="0"/>
    <m/>
    <m/>
    <n v="0"/>
    <m/>
    <n v="0"/>
    <m/>
    <m/>
    <n v="500"/>
    <n v="500"/>
    <n v="500"/>
    <n v="0"/>
    <n v="0"/>
    <n v="104"/>
    <n v="104"/>
    <n v="-396"/>
    <s v=""/>
    <n v="-396"/>
    <n v="104"/>
    <n v="0"/>
    <n v="104"/>
    <n v="0.20799999999999999"/>
    <x v="2"/>
  </r>
  <r>
    <x v="16"/>
    <s v="EAV74922-10-JVN"/>
    <n v="0"/>
    <m/>
    <m/>
    <n v="20"/>
    <n v="20"/>
    <n v="0"/>
    <m/>
    <m/>
    <n v="0"/>
    <m/>
    <n v="0"/>
    <m/>
    <m/>
    <n v="200"/>
    <m/>
    <n v="-200"/>
    <m/>
    <m/>
    <n v="0"/>
    <m/>
    <n v="0"/>
    <m/>
    <m/>
    <n v="200"/>
    <m/>
    <n v="-200"/>
    <m/>
    <m/>
    <n v="80"/>
    <m/>
    <n v="-80"/>
    <m/>
    <m/>
    <n v="0"/>
    <m/>
    <n v="0"/>
    <m/>
    <m/>
    <n v="500"/>
    <n v="500"/>
    <n v="500"/>
    <n v="0"/>
    <n v="0"/>
    <n v="20"/>
    <n v="20"/>
    <n v="-480"/>
    <s v=""/>
    <n v="-480"/>
    <n v="20"/>
    <n v="0"/>
    <n v="20"/>
    <n v="0.04"/>
    <x v="2"/>
  </r>
  <r>
    <x v="16"/>
    <s v="EAV75518-0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5519-09-JVN"/>
    <n v="0"/>
    <m/>
    <m/>
    <n v="22"/>
    <n v="22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2"/>
    <n v="22"/>
    <n v="22"/>
    <n v="0"/>
    <n v="0"/>
    <n v="22"/>
    <n v="22"/>
    <n v="0"/>
    <s v=""/>
    <n v="0"/>
    <n v="22"/>
    <n v="0"/>
    <n v="22"/>
    <n v="1"/>
    <x v="1"/>
  </r>
  <r>
    <x v="16"/>
    <s v="NHA77593-0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3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4-0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4-10-JVN"/>
    <n v="0"/>
    <m/>
    <m/>
    <n v="0"/>
    <n v="0"/>
    <n v="0"/>
    <m/>
    <m/>
    <n v="64"/>
    <m/>
    <n v="-64"/>
    <m/>
    <m/>
    <n v="0"/>
    <m/>
    <n v="0"/>
    <m/>
    <m/>
    <n v="0"/>
    <m/>
    <n v="0"/>
    <m/>
    <m/>
    <n v="0"/>
    <m/>
    <n v="0"/>
    <m/>
    <m/>
    <n v="6"/>
    <m/>
    <n v="-6"/>
    <m/>
    <m/>
    <n v="0"/>
    <m/>
    <n v="0"/>
    <m/>
    <m/>
    <n v="70"/>
    <n v="70"/>
    <n v="70"/>
    <n v="0"/>
    <n v="0"/>
    <n v="0"/>
    <n v="0"/>
    <n v="-70"/>
    <s v=""/>
    <n v="-70"/>
    <n v="0"/>
    <n v="0"/>
    <n v="0"/>
    <n v="0"/>
    <x v="2"/>
  </r>
  <r>
    <x v="16"/>
    <s v="EAV7492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5518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2-07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2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5519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2"/>
    <s v="S1B93854A10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QGH8382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QGH8383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0"/>
    <s v="S1A12174A02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676A07"/>
    <n v="0"/>
    <m/>
    <m/>
    <n v="0"/>
    <n v="0"/>
    <n v="0"/>
    <m/>
    <m/>
    <n v="33"/>
    <m/>
    <n v="-33"/>
    <m/>
    <m/>
    <n v="0"/>
    <m/>
    <n v="0"/>
    <m/>
    <m/>
    <n v="0"/>
    <m/>
    <n v="0"/>
    <m/>
    <m/>
    <n v="0"/>
    <m/>
    <n v="0"/>
    <m/>
    <m/>
    <n v="17"/>
    <m/>
    <n v="-17"/>
    <m/>
    <m/>
    <n v="0"/>
    <m/>
    <n v="0"/>
    <m/>
    <m/>
    <n v="50"/>
    <n v="50"/>
    <n v="50"/>
    <n v="0"/>
    <n v="0"/>
    <n v="0"/>
    <n v="0"/>
    <n v="-50"/>
    <s v=""/>
    <n v="-50"/>
    <n v="0"/>
    <n v="0"/>
    <n v="0"/>
    <n v="0"/>
    <x v="2"/>
  </r>
  <r>
    <x v="4"/>
    <s v="EAV40979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3A07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6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97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1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00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29B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S1A42561A02"/>
    <n v="0"/>
    <m/>
    <m/>
    <n v="24"/>
    <n v="24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24"/>
    <n v="24"/>
    <n v="24"/>
    <n v="0"/>
    <n v="0"/>
    <n v="24"/>
    <n v="24"/>
    <n v="0"/>
    <s v=""/>
    <n v="0"/>
    <n v="24"/>
    <n v="0"/>
    <n v="24"/>
    <n v="1"/>
    <x v="1"/>
  </r>
  <r>
    <x v="23"/>
    <s v="S1A66762A04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4"/>
    <s v="QGH17409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5"/>
    <s v="S1A42560A02"/>
    <n v="0"/>
    <m/>
    <m/>
    <n v="39"/>
    <n v="3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9"/>
    <n v="39"/>
    <n v="39"/>
    <n v="0"/>
    <n v="0"/>
    <n v="39"/>
    <n v="39"/>
    <n v="0"/>
    <s v=""/>
    <n v="0"/>
    <n v="39"/>
    <n v="0"/>
    <n v="39"/>
    <n v="1"/>
    <x v="1"/>
  </r>
  <r>
    <x v="26"/>
    <s v="S1A12185A03"/>
    <n v="0"/>
    <m/>
    <m/>
    <n v="0"/>
    <n v="0"/>
    <n v="0"/>
    <m/>
    <m/>
    <n v="12"/>
    <m/>
    <n v="-12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2"/>
    <n v="12"/>
    <n v="12"/>
    <n v="0"/>
    <n v="0"/>
    <n v="0"/>
    <n v="0"/>
    <n v="-12"/>
    <s v=""/>
    <n v="-12"/>
    <n v="0"/>
    <n v="0"/>
    <n v="0"/>
    <n v="0"/>
    <x v="2"/>
  </r>
  <r>
    <x v="27"/>
    <s v="S1A88897A0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2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4-JVN-09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96914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EAV74922-10-JVN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6"/>
    <s v="NHA77593-04-JVN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79A07"/>
    <n v="0"/>
    <m/>
    <m/>
    <n v="0"/>
    <n v="0"/>
    <n v="0"/>
    <m/>
    <m/>
    <n v="14"/>
    <m/>
    <n v="-14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14"/>
    <n v="14"/>
    <n v="14"/>
    <n v="0"/>
    <n v="0"/>
    <n v="0"/>
    <n v="0"/>
    <n v="-14"/>
    <s v=""/>
    <n v="-14"/>
    <n v="0"/>
    <n v="0"/>
    <n v="0"/>
    <n v="0"/>
    <x v="2"/>
  </r>
  <r>
    <x v="4"/>
    <s v="EAV41004A10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1015A11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6A15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988A15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99612A16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3"/>
    <s v="S1A66762A04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PHA35065"/>
    <n v="0"/>
    <m/>
    <m/>
    <n v="39"/>
    <n v="39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39"/>
    <n v="39"/>
    <n v="39"/>
    <n v="0"/>
    <n v="0"/>
    <n v="39"/>
    <n v="39"/>
    <n v="0"/>
    <s v=""/>
    <n v="0"/>
    <n v="39"/>
    <n v="0"/>
    <n v="39"/>
    <n v="1"/>
    <x v="1"/>
  </r>
  <r>
    <x v="26"/>
    <s v="S1A12180A06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8"/>
    <s v="EAV68786A02"/>
    <n v="0"/>
    <m/>
    <m/>
    <n v="0"/>
    <n v="0"/>
    <n v="0"/>
    <m/>
    <m/>
    <n v="91"/>
    <m/>
    <n v="-91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91"/>
    <n v="91"/>
    <n v="91"/>
    <n v="0"/>
    <n v="0"/>
    <n v="0"/>
    <n v="0"/>
    <n v="-91"/>
    <s v=""/>
    <n v="-91"/>
    <n v="0"/>
    <n v="0"/>
    <n v="0"/>
    <n v="0"/>
    <x v="2"/>
  </r>
  <r>
    <x v="24"/>
    <s v="S1A12172A04_TIP1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4"/>
    <s v="S1A12172A04_TIP2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55568-10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2"/>
    <s v="S1A96914-12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7FA03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7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8"/>
    <s v="NHA69403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9"/>
    <s v="PHA58374A05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29"/>
    <s v="PHA58379A06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0"/>
    <s v="NHA50405A09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4"/>
    <s v="DC001750F-JVN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4"/>
    <s v="EAV40676A08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19"/>
    <s v="S1A70012A12_TIP"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n v="0"/>
    <m/>
    <m/>
    <n v="0"/>
    <n v="0"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m/>
    <n v="0"/>
    <m/>
    <m/>
    <n v="0"/>
    <n v="0"/>
    <n v="0"/>
    <n v="0"/>
    <n v="0"/>
    <n v="0"/>
    <n v="0"/>
    <n v="0"/>
    <s v=""/>
    <n v="0"/>
    <n v="0"/>
    <n v="0"/>
    <n v="0"/>
    <n v="0"/>
    <x v="0"/>
  </r>
  <r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C044F3-B1F8-4DC5-8099-A92243D29305}" name="PivotTable1" cacheId="27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6" indent="0" compact="0" compactData="0" multipleFieldFilters="0">
  <location ref="A1:D34" firstHeaderRow="0" firstDataRow="1" firstDataCol="1"/>
  <pivotFields count="55">
    <pivotField axis="axisRow" compact="0" outline="0" showAll="0" defaultSubtotal="0">
      <items count="41">
        <item x="0"/>
        <item x="29"/>
        <item x="1"/>
        <item x="2"/>
        <item x="3"/>
        <item x="5"/>
        <item x="6"/>
        <item x="7"/>
        <item x="8"/>
        <item x="9"/>
        <item x="10"/>
        <item x="11"/>
        <item m="1" x="35"/>
        <item x="12"/>
        <item x="13"/>
        <item m="1" x="38"/>
        <item m="1" x="39"/>
        <item x="30"/>
        <item m="1" x="40"/>
        <item x="14"/>
        <item m="1" x="37"/>
        <item m="1" x="36"/>
        <item x="15"/>
        <item m="1" x="34"/>
        <item x="17"/>
        <item m="1" x="32"/>
        <item x="18"/>
        <item x="19"/>
        <item x="20"/>
        <item x="24"/>
        <item x="27"/>
        <item x="23"/>
        <item x="26"/>
        <item m="1" x="33"/>
        <item x="4"/>
        <item x="22"/>
        <item x="16"/>
        <item x="31"/>
        <item x="21"/>
        <item x="25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7"/>
    </i>
    <i>
      <x v="19"/>
    </i>
    <i>
      <x v="22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eek commit" fld="42" baseField="0" baseItem="0"/>
    <dataField name="Sum of Recognized qty for Accuracy" fld="50" baseField="0" baseItem="0"/>
    <dataField name="Sum of Pending to produce" fld="49" baseField="0" baseItem="0"/>
  </dataFields>
  <formats count="10">
    <format dxfId="616">
      <pivotArea type="all" dataOnly="0" outline="0" fieldPosition="0"/>
    </format>
    <format dxfId="615">
      <pivotArea outline="0" collapsedLevelsAreSubtotals="1" fieldPosition="0"/>
    </format>
    <format dxfId="614">
      <pivotArea field="0" type="button" dataOnly="0" labelOnly="1" outline="0" axis="axisRow" fieldPosition="1"/>
    </format>
    <format dxfId="6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2">
      <pivotArea field="0" type="button" dataOnly="0" labelOnly="1" outline="0" axis="axisRow" fieldPosition="1"/>
    </format>
    <format dxfId="6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0">
      <pivotArea field="0" type="button" dataOnly="0" labelOnly="1" outline="0" axis="axisRow" fieldPosition="1"/>
    </format>
    <format dxfId="60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08">
      <pivotArea field="0" type="button" dataOnly="0" labelOnly="1" outline="0" axis="axisRow" fieldPosition="1"/>
    </format>
    <format dxfId="60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72D77-AAC6-49DE-9989-8B688FB6A582}" name="PivotTable2" cacheId="27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6" indent="0" compact="0" compactData="0" multipleFieldFilters="0">
  <location ref="H1:N5" firstHeaderRow="0" firstDataRow="1" firstDataCol="1"/>
  <pivotFields count="55">
    <pivotField compact="0" outline="0" showAll="0" defaultSubtotal="0">
      <items count="41">
        <item x="0"/>
        <item x="29"/>
        <item x="1"/>
        <item x="2"/>
        <item x="3"/>
        <item x="5"/>
        <item x="6"/>
        <item x="7"/>
        <item x="8"/>
        <item x="9"/>
        <item x="10"/>
        <item x="11"/>
        <item m="1" x="35"/>
        <item x="12"/>
        <item x="13"/>
        <item m="1" x="38"/>
        <item m="1" x="39"/>
        <item x="30"/>
        <item m="1" x="40"/>
        <item x="14"/>
        <item m="1" x="37"/>
        <item m="1" x="36"/>
        <item x="15"/>
        <item m="1" x="34"/>
        <item x="17"/>
        <item m="1" x="32"/>
        <item x="18"/>
        <item x="19"/>
        <item x="20"/>
        <item x="24"/>
        <item x="27"/>
        <item x="23"/>
        <item x="26"/>
        <item m="1" x="33"/>
        <item x="4"/>
        <item x="22"/>
        <item x="16"/>
        <item x="31"/>
        <item x="21"/>
        <item x="25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ubtotalTop="0" showAll="0" defaultSubtotal="0"/>
    <pivotField compact="0" outline="0" subtotalTop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4">
        <item x="1"/>
        <item x="2"/>
        <item x="0"/>
        <item h="1" x="3"/>
      </items>
    </pivotField>
  </pivotFields>
  <rowFields count="1">
    <field x="54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Week commit" fld="42" baseField="0" baseItem="0"/>
    <dataField name="Sum of Backlog From Last week" fld="43" baseField="0" baseItem="0"/>
    <dataField name="Sum of BTG" fld="46" baseField="0" baseItem="0"/>
    <dataField name="Sum of Recognized qty for Accuracy" fld="50" baseField="0" baseItem="0"/>
    <dataField name="Sum of Pending to produce" fld="49" baseField="0" baseItem="0"/>
    <dataField name="Sum of Total produced" fld="52" baseField="0" baseItem="0"/>
  </dataFields>
  <formats count="12">
    <format dxfId="628">
      <pivotArea type="all" dataOnly="0" outline="0" fieldPosition="0"/>
    </format>
    <format dxfId="627">
      <pivotArea outline="0" collapsedLevelsAreSubtotals="1" fieldPosition="0"/>
    </format>
    <format dxfId="626">
      <pivotArea field="0" type="button" dataOnly="0" labelOnly="1" outline="0"/>
    </format>
    <format dxfId="625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24">
      <pivotArea field="0" type="button" dataOnly="0" labelOnly="1" outline="0"/>
    </format>
    <format dxfId="623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22">
      <pivotArea field="0" type="button" dataOnly="0" labelOnly="1" outline="0"/>
    </format>
    <format dxfId="621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20">
      <pivotArea field="0" type="button" dataOnly="0" labelOnly="1" outline="0"/>
    </format>
    <format dxfId="619">
      <pivotArea dataOnly="0" labelOnly="1" outline="0" fieldPosition="0">
        <references count="1">
          <reference field="4294967294" count="3">
            <x v="0"/>
            <x v="3"/>
            <x v="4"/>
          </reference>
        </references>
      </pivotArea>
    </format>
    <format dxfId="61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17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B1B5-2EE9-4626-9571-5C53290B58EF}">
  <dimension ref="A1:O34"/>
  <sheetViews>
    <sheetView showGridLines="0" workbookViewId="0">
      <selection activeCell="H1" sqref="H1:N1048576"/>
    </sheetView>
  </sheetViews>
  <sheetFormatPr defaultRowHeight="14.5" x14ac:dyDescent="0.35"/>
  <cols>
    <col min="1" max="1" width="13" bestFit="1" customWidth="1"/>
    <col min="2" max="2" width="11.90625" bestFit="1" customWidth="1"/>
    <col min="3" max="3" width="13.453125" bestFit="1" customWidth="1"/>
    <col min="4" max="6" width="9.81640625" bestFit="1" customWidth="1"/>
    <col min="8" max="8" width="13.1796875" bestFit="1" customWidth="1"/>
    <col min="9" max="9" width="11.90625" bestFit="1" customWidth="1"/>
    <col min="10" max="10" width="12" bestFit="1" customWidth="1"/>
    <col min="11" max="11" width="10.453125" bestFit="1" customWidth="1"/>
    <col min="12" max="12" width="13.453125" bestFit="1" customWidth="1"/>
    <col min="13" max="13" width="9.81640625" bestFit="1" customWidth="1"/>
    <col min="14" max="15" width="8.81640625" bestFit="1" customWidth="1"/>
  </cols>
  <sheetData>
    <row r="1" spans="1:15" s="86" customFormat="1" ht="45.5" customHeight="1" x14ac:dyDescent="0.35">
      <c r="A1" s="82" t="s">
        <v>20</v>
      </c>
      <c r="B1" s="85" t="s">
        <v>484</v>
      </c>
      <c r="C1" s="85" t="s">
        <v>485</v>
      </c>
      <c r="D1" s="85" t="s">
        <v>486</v>
      </c>
      <c r="E1"/>
      <c r="F1"/>
      <c r="H1" s="82" t="s">
        <v>479</v>
      </c>
      <c r="I1" s="85" t="s">
        <v>484</v>
      </c>
      <c r="J1" s="85" t="s">
        <v>496</v>
      </c>
      <c r="K1" s="85" t="s">
        <v>497</v>
      </c>
      <c r="L1" s="85" t="s">
        <v>485</v>
      </c>
      <c r="M1" s="85" t="s">
        <v>486</v>
      </c>
      <c r="N1" s="85" t="s">
        <v>491</v>
      </c>
      <c r="O1"/>
    </row>
    <row r="2" spans="1:15" x14ac:dyDescent="0.35">
      <c r="A2" s="83" t="s">
        <v>404</v>
      </c>
      <c r="B2" s="84">
        <v>0</v>
      </c>
      <c r="C2" s="84">
        <v>0</v>
      </c>
      <c r="D2" s="84">
        <v>0</v>
      </c>
      <c r="H2" s="83" t="s">
        <v>488</v>
      </c>
      <c r="I2" s="84">
        <v>2471</v>
      </c>
      <c r="J2" s="84">
        <v>0</v>
      </c>
      <c r="K2" s="84">
        <v>2486</v>
      </c>
      <c r="L2" s="84">
        <v>2471</v>
      </c>
      <c r="M2" s="84">
        <v>0</v>
      </c>
      <c r="N2" s="84">
        <v>2486</v>
      </c>
    </row>
    <row r="3" spans="1:15" x14ac:dyDescent="0.35">
      <c r="A3" s="83" t="s">
        <v>110</v>
      </c>
      <c r="B3" s="84">
        <v>0</v>
      </c>
      <c r="C3" s="84">
        <v>0</v>
      </c>
      <c r="D3" s="84">
        <v>0</v>
      </c>
      <c r="H3" s="83" t="s">
        <v>489</v>
      </c>
      <c r="I3" s="84">
        <v>24262</v>
      </c>
      <c r="J3" s="84">
        <v>0</v>
      </c>
      <c r="K3" s="84">
        <v>1967</v>
      </c>
      <c r="L3" s="84">
        <v>1967</v>
      </c>
      <c r="M3" s="84">
        <v>-22295</v>
      </c>
      <c r="N3" s="84">
        <v>1967</v>
      </c>
    </row>
    <row r="4" spans="1:15" x14ac:dyDescent="0.35">
      <c r="A4" s="83" t="s">
        <v>113</v>
      </c>
      <c r="B4" s="84">
        <v>0</v>
      </c>
      <c r="C4" s="84">
        <v>0</v>
      </c>
      <c r="D4" s="84">
        <v>0</v>
      </c>
      <c r="H4" s="83" t="s">
        <v>490</v>
      </c>
      <c r="I4" s="84">
        <v>0</v>
      </c>
      <c r="J4" s="84">
        <v>0</v>
      </c>
      <c r="K4" s="84">
        <v>69</v>
      </c>
      <c r="L4" s="84">
        <v>0</v>
      </c>
      <c r="M4" s="84">
        <v>0</v>
      </c>
      <c r="N4" s="84">
        <v>69</v>
      </c>
    </row>
    <row r="5" spans="1:15" x14ac:dyDescent="0.35">
      <c r="A5" s="83" t="s">
        <v>119</v>
      </c>
      <c r="B5" s="84">
        <v>0</v>
      </c>
      <c r="C5" s="84">
        <v>0</v>
      </c>
      <c r="D5" s="84">
        <v>0</v>
      </c>
      <c r="H5" s="83" t="s">
        <v>10</v>
      </c>
      <c r="I5" s="84">
        <v>26733</v>
      </c>
      <c r="J5" s="84">
        <v>0</v>
      </c>
      <c r="K5" s="84">
        <v>4522</v>
      </c>
      <c r="L5" s="84">
        <v>4438</v>
      </c>
      <c r="M5" s="84">
        <v>-22295</v>
      </c>
      <c r="N5" s="84">
        <v>4522</v>
      </c>
    </row>
    <row r="6" spans="1:15" x14ac:dyDescent="0.35">
      <c r="A6" s="83" t="s">
        <v>30</v>
      </c>
      <c r="B6" s="84">
        <v>371</v>
      </c>
      <c r="C6" s="84">
        <v>29</v>
      </c>
      <c r="D6" s="84">
        <v>-342</v>
      </c>
    </row>
    <row r="7" spans="1:15" x14ac:dyDescent="0.35">
      <c r="A7" s="83" t="s">
        <v>42</v>
      </c>
      <c r="B7" s="84">
        <v>592</v>
      </c>
      <c r="C7" s="84">
        <v>171</v>
      </c>
      <c r="D7" s="84">
        <v>-421</v>
      </c>
    </row>
    <row r="8" spans="1:15" x14ac:dyDescent="0.35">
      <c r="A8" s="83" t="s">
        <v>136</v>
      </c>
      <c r="B8" s="84">
        <v>420</v>
      </c>
      <c r="C8" s="84">
        <v>0</v>
      </c>
      <c r="D8" s="84">
        <v>-420</v>
      </c>
    </row>
    <row r="9" spans="1:15" x14ac:dyDescent="0.35">
      <c r="A9" s="83" t="s">
        <v>45</v>
      </c>
      <c r="B9" s="84">
        <v>0</v>
      </c>
      <c r="C9" s="84">
        <v>0</v>
      </c>
      <c r="D9" s="84">
        <v>0</v>
      </c>
    </row>
    <row r="10" spans="1:15" x14ac:dyDescent="0.35">
      <c r="A10" s="83" t="s">
        <v>47</v>
      </c>
      <c r="B10" s="84">
        <v>17</v>
      </c>
      <c r="C10" s="84">
        <v>0</v>
      </c>
      <c r="D10" s="84">
        <v>-17</v>
      </c>
    </row>
    <row r="11" spans="1:15" x14ac:dyDescent="0.35">
      <c r="A11" s="83" t="s">
        <v>142</v>
      </c>
      <c r="B11" s="84">
        <v>8</v>
      </c>
      <c r="C11" s="84">
        <v>0</v>
      </c>
      <c r="D11" s="84">
        <v>-8</v>
      </c>
    </row>
    <row r="12" spans="1:15" x14ac:dyDescent="0.35">
      <c r="A12" s="83" t="s">
        <v>149</v>
      </c>
      <c r="B12" s="84">
        <v>9</v>
      </c>
      <c r="C12" s="84">
        <v>0</v>
      </c>
      <c r="D12" s="84">
        <v>-9</v>
      </c>
    </row>
    <row r="13" spans="1:15" x14ac:dyDescent="0.35">
      <c r="A13" s="83" t="s">
        <v>144</v>
      </c>
      <c r="B13" s="84">
        <v>17</v>
      </c>
      <c r="C13" s="84">
        <v>0</v>
      </c>
      <c r="D13" s="84">
        <v>-17</v>
      </c>
    </row>
    <row r="14" spans="1:15" x14ac:dyDescent="0.35">
      <c r="A14" s="83" t="s">
        <v>50</v>
      </c>
      <c r="B14" s="84">
        <v>7439</v>
      </c>
      <c r="C14" s="84">
        <v>1120</v>
      </c>
      <c r="D14" s="84">
        <v>-6319</v>
      </c>
    </row>
    <row r="15" spans="1:15" x14ac:dyDescent="0.35">
      <c r="A15" s="83" t="s">
        <v>396</v>
      </c>
      <c r="B15" s="84">
        <v>6880</v>
      </c>
      <c r="C15" s="84">
        <v>675</v>
      </c>
      <c r="D15" s="84">
        <v>-6205</v>
      </c>
    </row>
    <row r="16" spans="1:15" x14ac:dyDescent="0.35">
      <c r="A16" s="83" t="s">
        <v>74</v>
      </c>
      <c r="B16" s="84">
        <v>0</v>
      </c>
      <c r="C16" s="84">
        <v>0</v>
      </c>
      <c r="D16" s="84">
        <v>0</v>
      </c>
    </row>
    <row r="17" spans="1:4" x14ac:dyDescent="0.35">
      <c r="A17" s="83" t="s">
        <v>85</v>
      </c>
      <c r="B17" s="84">
        <v>3507</v>
      </c>
      <c r="C17" s="84">
        <v>1057</v>
      </c>
      <c r="D17" s="84">
        <v>-2450</v>
      </c>
    </row>
    <row r="18" spans="1:4" x14ac:dyDescent="0.35">
      <c r="A18" s="83" t="s">
        <v>94</v>
      </c>
      <c r="B18" s="84">
        <v>700</v>
      </c>
      <c r="C18" s="84">
        <v>47</v>
      </c>
      <c r="D18" s="84">
        <v>-653</v>
      </c>
    </row>
    <row r="19" spans="1:4" x14ac:dyDescent="0.35">
      <c r="A19" s="83" t="s">
        <v>96</v>
      </c>
      <c r="B19" s="84">
        <v>837</v>
      </c>
      <c r="C19" s="84">
        <v>356</v>
      </c>
      <c r="D19" s="84">
        <v>-481</v>
      </c>
    </row>
    <row r="20" spans="1:4" x14ac:dyDescent="0.35">
      <c r="A20" s="83" t="s">
        <v>437</v>
      </c>
      <c r="B20" s="84">
        <v>0</v>
      </c>
      <c r="C20" s="84">
        <v>0</v>
      </c>
      <c r="D20" s="84">
        <v>0</v>
      </c>
    </row>
    <row r="21" spans="1:4" x14ac:dyDescent="0.35">
      <c r="A21" s="83" t="s">
        <v>292</v>
      </c>
      <c r="B21" s="84">
        <v>254</v>
      </c>
      <c r="C21" s="84">
        <v>173</v>
      </c>
      <c r="D21" s="84">
        <v>-81</v>
      </c>
    </row>
    <row r="22" spans="1:4" x14ac:dyDescent="0.35">
      <c r="A22" s="83" t="s">
        <v>103</v>
      </c>
      <c r="B22" s="84">
        <v>1675</v>
      </c>
      <c r="C22" s="84">
        <v>227</v>
      </c>
      <c r="D22" s="84">
        <v>-1448</v>
      </c>
    </row>
    <row r="23" spans="1:4" x14ac:dyDescent="0.35">
      <c r="A23" s="83" t="s">
        <v>328</v>
      </c>
      <c r="B23" s="84">
        <v>0</v>
      </c>
      <c r="C23" s="84">
        <v>0</v>
      </c>
      <c r="D23" s="84">
        <v>0</v>
      </c>
    </row>
    <row r="24" spans="1:4" x14ac:dyDescent="0.35">
      <c r="A24" s="83" t="s">
        <v>335</v>
      </c>
      <c r="B24" s="84">
        <v>0</v>
      </c>
      <c r="C24" s="84">
        <v>0</v>
      </c>
      <c r="D24" s="84">
        <v>0</v>
      </c>
    </row>
    <row r="25" spans="1:4" x14ac:dyDescent="0.35">
      <c r="A25" s="83" t="s">
        <v>343</v>
      </c>
      <c r="B25" s="84">
        <v>0</v>
      </c>
      <c r="C25" s="84">
        <v>0</v>
      </c>
      <c r="D25" s="84">
        <v>0</v>
      </c>
    </row>
    <row r="26" spans="1:4" x14ac:dyDescent="0.35">
      <c r="A26" s="83" t="s">
        <v>347</v>
      </c>
      <c r="B26" s="84">
        <v>12</v>
      </c>
      <c r="C26" s="84">
        <v>0</v>
      </c>
      <c r="D26" s="84">
        <v>-12</v>
      </c>
    </row>
    <row r="27" spans="1:4" x14ac:dyDescent="0.35">
      <c r="A27" s="83" t="s">
        <v>106</v>
      </c>
      <c r="B27" s="84">
        <v>1935</v>
      </c>
      <c r="C27" s="84">
        <v>212</v>
      </c>
      <c r="D27" s="84">
        <v>-1723</v>
      </c>
    </row>
    <row r="28" spans="1:4" x14ac:dyDescent="0.35">
      <c r="A28" s="83" t="s">
        <v>107</v>
      </c>
      <c r="B28" s="84">
        <v>441</v>
      </c>
      <c r="C28" s="84">
        <v>186</v>
      </c>
      <c r="D28" s="84">
        <v>-255</v>
      </c>
    </row>
    <row r="29" spans="1:4" x14ac:dyDescent="0.35">
      <c r="A29" s="83" t="s">
        <v>366</v>
      </c>
      <c r="B29" s="84">
        <v>1092</v>
      </c>
      <c r="C29" s="84">
        <v>146</v>
      </c>
      <c r="D29" s="84">
        <v>-946</v>
      </c>
    </row>
    <row r="30" spans="1:4" x14ac:dyDescent="0.35">
      <c r="A30" s="83" t="s">
        <v>499</v>
      </c>
      <c r="B30" s="84">
        <v>0</v>
      </c>
      <c r="C30" s="84">
        <v>0</v>
      </c>
      <c r="D30" s="84">
        <v>0</v>
      </c>
    </row>
    <row r="31" spans="1:4" x14ac:dyDescent="0.35">
      <c r="A31" s="83" t="s">
        <v>487</v>
      </c>
      <c r="B31" s="84">
        <v>397</v>
      </c>
      <c r="C31" s="84">
        <v>0</v>
      </c>
      <c r="D31" s="84">
        <v>-397</v>
      </c>
    </row>
    <row r="32" spans="1:4" x14ac:dyDescent="0.35">
      <c r="A32" s="83" t="s">
        <v>502</v>
      </c>
      <c r="B32" s="84">
        <v>39</v>
      </c>
      <c r="C32" s="84">
        <v>39</v>
      </c>
      <c r="D32" s="84">
        <v>0</v>
      </c>
    </row>
    <row r="33" spans="1:4" x14ac:dyDescent="0.35">
      <c r="A33" s="83" t="s">
        <v>540</v>
      </c>
      <c r="B33" s="84">
        <v>91</v>
      </c>
      <c r="C33" s="84">
        <v>0</v>
      </c>
      <c r="D33" s="84">
        <v>-91</v>
      </c>
    </row>
    <row r="34" spans="1:4" x14ac:dyDescent="0.35">
      <c r="A34" s="83" t="s">
        <v>10</v>
      </c>
      <c r="B34" s="84">
        <v>26733</v>
      </c>
      <c r="C34" s="84">
        <v>4438</v>
      </c>
      <c r="D34" s="84">
        <v>-22295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1FA2-1046-423B-99A2-D26EFC3EB633}">
  <dimension ref="A1:XEV482"/>
  <sheetViews>
    <sheetView showGridLines="0" tabSelected="1" zoomScale="60" zoomScaleNormal="60" workbookViewId="0">
      <pane xSplit="5" ySplit="9" topLeftCell="F462" activePane="bottomRight" state="frozen"/>
      <selection pane="topRight" activeCell="F1" sqref="F1"/>
      <selection pane="bottomLeft" activeCell="A13" sqref="A13"/>
      <selection pane="bottomRight" activeCell="R467" sqref="R467"/>
    </sheetView>
  </sheetViews>
  <sheetFormatPr defaultColWidth="8.81640625" defaultRowHeight="14.5" outlineLevelCol="1" x14ac:dyDescent="0.35"/>
  <cols>
    <col min="1" max="1" width="13.453125" style="1" bestFit="1" customWidth="1"/>
    <col min="2" max="2" width="18.54296875" style="1" bestFit="1" customWidth="1"/>
    <col min="3" max="3" width="10.1796875" style="1" customWidth="1"/>
    <col min="4" max="4" width="9.453125" style="1" hidden="1" customWidth="1"/>
    <col min="5" max="5" width="4.81640625" style="1" hidden="1" customWidth="1"/>
    <col min="6" max="8" width="11.1796875" style="1" customWidth="1"/>
    <col min="9" max="9" width="57.1796875" style="1" hidden="1" customWidth="1" outlineLevel="1"/>
    <col min="10" max="10" width="4.81640625" style="1" hidden="1" customWidth="1" outlineLevel="1"/>
    <col min="11" max="11" width="11.1796875" style="1" customWidth="1" collapsed="1"/>
    <col min="12" max="13" width="11.1796875" style="1" customWidth="1"/>
    <col min="14" max="15" width="57.1796875" style="1" hidden="1" customWidth="1" outlineLevel="1"/>
    <col min="16" max="16" width="11.1796875" style="1" customWidth="1" collapsed="1"/>
    <col min="17" max="18" width="11.1796875" style="1" customWidth="1"/>
    <col min="19" max="19" width="78.453125" style="1" hidden="1" customWidth="1" outlineLevel="1"/>
    <col min="20" max="20" width="10" style="1" hidden="1" customWidth="1" outlineLevel="1"/>
    <col min="21" max="21" width="11.1796875" style="1" customWidth="1" collapsed="1"/>
    <col min="22" max="23" width="11.1796875" style="1" customWidth="1"/>
    <col min="24" max="24" width="94" style="1" hidden="1" customWidth="1" outlineLevel="1"/>
    <col min="25" max="25" width="10" style="1" hidden="1" customWidth="1" outlineLevel="1"/>
    <col min="26" max="26" width="11.1796875" style="1" customWidth="1" collapsed="1"/>
    <col min="27" max="28" width="11.1796875" style="1" customWidth="1"/>
    <col min="29" max="30" width="57.1796875" style="1" hidden="1" customWidth="1" outlineLevel="1"/>
    <col min="31" max="31" width="11.1796875" style="1" customWidth="1" collapsed="1"/>
    <col min="32" max="33" width="11.1796875" style="1" customWidth="1"/>
    <col min="34" max="35" width="57.1796875" style="1" hidden="1" customWidth="1" outlineLevel="1"/>
    <col min="36" max="36" width="11.1796875" style="1" customWidth="1" collapsed="1"/>
    <col min="37" max="38" width="11.1796875" style="1" customWidth="1"/>
    <col min="39" max="40" width="57.1796875" style="1" hidden="1" customWidth="1" outlineLevel="1"/>
    <col min="41" max="41" width="11" style="1" customWidth="1" collapsed="1"/>
    <col min="42" max="42" width="13.81640625" style="1" customWidth="1"/>
    <col min="43" max="45" width="15.81640625" style="1" customWidth="1"/>
    <col min="46" max="46" width="20.81640625" style="1" customWidth="1"/>
    <col min="47" max="47" width="12.81640625" style="1" customWidth="1"/>
    <col min="48" max="48" width="11.453125" style="1" customWidth="1"/>
    <col min="49" max="49" width="19.1796875" style="1" customWidth="1"/>
    <col min="50" max="50" width="26.81640625" style="1" customWidth="1"/>
    <col min="51" max="51" width="25.1796875" style="1" customWidth="1"/>
    <col min="52" max="52" width="17.36328125" style="1" customWidth="1"/>
    <col min="53" max="53" width="19.54296875" style="1" customWidth="1"/>
    <col min="54" max="54" width="12.1796875" style="1" customWidth="1"/>
    <col min="55" max="55" width="19.54296875" style="1" customWidth="1"/>
    <col min="56" max="16384" width="8.81640625" style="1"/>
  </cols>
  <sheetData>
    <row r="1" spans="1:56" x14ac:dyDescent="0.35">
      <c r="C1" s="2"/>
      <c r="D1" s="2"/>
      <c r="E1" s="2"/>
      <c r="F1" s="2"/>
      <c r="G1" s="2" t="s">
        <v>0</v>
      </c>
      <c r="H1" s="2"/>
      <c r="I1" s="2"/>
      <c r="J1" s="2"/>
      <c r="K1" s="2"/>
      <c r="L1" s="2" t="s">
        <v>427</v>
      </c>
      <c r="M1" s="2"/>
      <c r="N1" s="2"/>
      <c r="O1" s="2"/>
      <c r="P1" s="2"/>
      <c r="Q1" s="2" t="s">
        <v>428</v>
      </c>
      <c r="R1" s="2"/>
      <c r="S1" s="2"/>
      <c r="T1" s="2"/>
      <c r="U1" s="2"/>
      <c r="V1" s="2" t="s">
        <v>427</v>
      </c>
      <c r="W1" s="2"/>
      <c r="X1" s="2"/>
      <c r="Y1" s="2"/>
      <c r="Z1" s="2"/>
      <c r="AA1" s="2" t="s">
        <v>429</v>
      </c>
      <c r="AB1" s="2"/>
      <c r="AC1" s="2"/>
      <c r="AD1" s="2"/>
      <c r="AE1" s="2"/>
      <c r="AF1" s="2" t="s">
        <v>430</v>
      </c>
      <c r="AG1" s="2"/>
      <c r="AH1" s="2"/>
      <c r="AI1" s="2"/>
      <c r="AJ1" s="2"/>
      <c r="AK1" s="2" t="s">
        <v>430</v>
      </c>
      <c r="AL1" s="2"/>
      <c r="AM1" s="2"/>
      <c r="AN1" s="2"/>
      <c r="AQ1" s="1" t="s">
        <v>1</v>
      </c>
      <c r="AX1" s="87"/>
      <c r="AY1" s="87"/>
      <c r="BD1" s="91"/>
    </row>
    <row r="2" spans="1:56" ht="36.65" customHeight="1" x14ac:dyDescent="0.35">
      <c r="F2" s="3">
        <v>44508</v>
      </c>
      <c r="G2" s="4" t="s">
        <v>2</v>
      </c>
      <c r="H2" s="5" t="s">
        <v>3</v>
      </c>
      <c r="I2" s="6" t="s">
        <v>4</v>
      </c>
      <c r="J2" s="6" t="s">
        <v>5</v>
      </c>
      <c r="K2" s="3">
        <f>F2+1</f>
        <v>44509</v>
      </c>
      <c r="L2" s="4" t="s">
        <v>2</v>
      </c>
      <c r="M2" s="5" t="s">
        <v>3</v>
      </c>
      <c r="N2" s="6" t="s">
        <v>4</v>
      </c>
      <c r="O2" s="6" t="s">
        <v>5</v>
      </c>
      <c r="P2" s="3">
        <f>K2+1</f>
        <v>44510</v>
      </c>
      <c r="Q2" s="4" t="s">
        <v>2</v>
      </c>
      <c r="R2" s="5" t="s">
        <v>3</v>
      </c>
      <c r="S2" s="6" t="s">
        <v>4</v>
      </c>
      <c r="T2" s="6" t="s">
        <v>5</v>
      </c>
      <c r="U2" s="3">
        <f>P2+1</f>
        <v>44511</v>
      </c>
      <c r="V2" s="4" t="s">
        <v>2</v>
      </c>
      <c r="W2" s="5" t="s">
        <v>3</v>
      </c>
      <c r="X2" s="6" t="s">
        <v>4</v>
      </c>
      <c r="Y2" s="6" t="s">
        <v>5</v>
      </c>
      <c r="Z2" s="3">
        <f>U2+1</f>
        <v>44512</v>
      </c>
      <c r="AA2" s="4" t="s">
        <v>2</v>
      </c>
      <c r="AB2" s="5" t="s">
        <v>3</v>
      </c>
      <c r="AC2" s="6" t="s">
        <v>4</v>
      </c>
      <c r="AD2" s="6" t="s">
        <v>5</v>
      </c>
      <c r="AE2" s="3">
        <f>Z2+1</f>
        <v>44513</v>
      </c>
      <c r="AF2" s="4" t="s">
        <v>2</v>
      </c>
      <c r="AG2" s="5" t="s">
        <v>3</v>
      </c>
      <c r="AH2" s="6" t="s">
        <v>4</v>
      </c>
      <c r="AI2" s="6" t="s">
        <v>5</v>
      </c>
      <c r="AJ2" s="3">
        <f>AE2+1</f>
        <v>44514</v>
      </c>
      <c r="AK2" s="4" t="s">
        <v>2</v>
      </c>
      <c r="AL2" s="5" t="s">
        <v>3</v>
      </c>
      <c r="AM2" s="6" t="s">
        <v>4</v>
      </c>
      <c r="AN2" s="6" t="s">
        <v>5</v>
      </c>
      <c r="AO2" s="7" t="s">
        <v>6</v>
      </c>
      <c r="AP2" s="7" t="s">
        <v>7</v>
      </c>
      <c r="AQ2" s="8" t="s">
        <v>475</v>
      </c>
      <c r="AR2" s="8" t="s">
        <v>478</v>
      </c>
      <c r="AS2" s="8" t="s">
        <v>9</v>
      </c>
      <c r="AT2" s="9" t="s">
        <v>8</v>
      </c>
      <c r="AU2" s="10" t="s">
        <v>9</v>
      </c>
      <c r="AV2" s="49"/>
      <c r="AW2" s="11"/>
      <c r="AX2" s="11"/>
      <c r="AY2" s="11"/>
      <c r="AZ2" s="11"/>
      <c r="BA2" s="11"/>
      <c r="BB2" s="11"/>
      <c r="BC2" s="11"/>
    </row>
    <row r="3" spans="1:56" x14ac:dyDescent="0.35">
      <c r="A3" s="12" t="s">
        <v>10</v>
      </c>
      <c r="B3" s="13" t="s">
        <v>11</v>
      </c>
      <c r="C3" s="14"/>
      <c r="D3" s="14"/>
      <c r="E3" s="14"/>
      <c r="F3" s="15">
        <f>F4+F5</f>
        <v>9489</v>
      </c>
      <c r="G3" s="15">
        <f>G4+G5</f>
        <v>9530</v>
      </c>
      <c r="H3" s="16">
        <f>IFERROR(G3/F3,0)</f>
        <v>1.0043207924965749</v>
      </c>
      <c r="I3" s="16"/>
      <c r="J3" s="16"/>
      <c r="K3" s="15">
        <f>K4+K5</f>
        <v>9616</v>
      </c>
      <c r="L3" s="15">
        <f>L4+L5</f>
        <v>0</v>
      </c>
      <c r="M3" s="16">
        <f>IFERROR(L3/K3,0)</f>
        <v>0</v>
      </c>
      <c r="N3" s="16"/>
      <c r="O3" s="16"/>
      <c r="P3" s="15">
        <f>P4+P5</f>
        <v>9563</v>
      </c>
      <c r="Q3" s="15">
        <f>Q4+Q5</f>
        <v>0</v>
      </c>
      <c r="R3" s="16">
        <f>IFERROR(Q3/P3,0)</f>
        <v>0</v>
      </c>
      <c r="S3" s="16"/>
      <c r="T3" s="16"/>
      <c r="U3" s="15">
        <f>U4+U5</f>
        <v>9886</v>
      </c>
      <c r="V3" s="15">
        <f>V4+V5</f>
        <v>0</v>
      </c>
      <c r="W3" s="16">
        <f>IFERROR(V3/U3,0)</f>
        <v>0</v>
      </c>
      <c r="X3" s="16"/>
      <c r="Y3" s="16"/>
      <c r="Z3" s="15">
        <f>Z4+Z5</f>
        <v>9365</v>
      </c>
      <c r="AA3" s="15">
        <f>AA4+AA5</f>
        <v>0</v>
      </c>
      <c r="AB3" s="16">
        <f>IFERROR(AA3/Z3,0)</f>
        <v>0</v>
      </c>
      <c r="AC3" s="16"/>
      <c r="AD3" s="16"/>
      <c r="AE3" s="15">
        <f>AE4+AE5</f>
        <v>9512</v>
      </c>
      <c r="AF3" s="15">
        <f>AF4+AF5</f>
        <v>0</v>
      </c>
      <c r="AG3" s="16">
        <f>IFERROR(AF3/AE3,0)</f>
        <v>0</v>
      </c>
      <c r="AH3" s="16"/>
      <c r="AI3" s="16"/>
      <c r="AJ3" s="15">
        <f>AJ4+AJ5</f>
        <v>9702</v>
      </c>
      <c r="AK3" s="15">
        <f>AK4+AK5</f>
        <v>0</v>
      </c>
      <c r="AL3" s="16">
        <f>IFERROR(AK3/AJ3,0)</f>
        <v>0</v>
      </c>
      <c r="AM3" s="16"/>
      <c r="AN3" s="16"/>
      <c r="AO3" s="15">
        <f>AO4+AO5</f>
        <v>67133</v>
      </c>
      <c r="AP3" s="15">
        <f>AP4+AP5</f>
        <v>67133</v>
      </c>
      <c r="AQ3" s="15">
        <f>AQ4+AQ5</f>
        <v>67133</v>
      </c>
      <c r="AR3" s="15"/>
      <c r="AS3" s="15"/>
      <c r="AT3" s="62">
        <f>AT4+AT5</f>
        <v>9530</v>
      </c>
      <c r="AU3" s="15">
        <f>AT3-AO3</f>
        <v>-57603</v>
      </c>
      <c r="AV3" s="15"/>
      <c r="AW3" s="15"/>
      <c r="AX3" s="17"/>
      <c r="AY3" s="18"/>
      <c r="AZ3" s="17"/>
      <c r="BA3" s="17"/>
      <c r="BB3" s="17"/>
      <c r="BC3" s="17"/>
    </row>
    <row r="4" spans="1:56" x14ac:dyDescent="0.35">
      <c r="A4" s="19" t="s">
        <v>12</v>
      </c>
      <c r="B4" s="13" t="s">
        <v>13</v>
      </c>
      <c r="C4" s="14"/>
      <c r="D4" s="14"/>
      <c r="E4" s="14"/>
      <c r="F4" s="20">
        <f>SUMIF($AQ$10:$AQ$998,"&gt;0",F10:F998)</f>
        <v>9489</v>
      </c>
      <c r="G4" s="20">
        <f>SUMIF($AQ$10:$AQ$998,"&gt;0",G10:G998)</f>
        <v>9530</v>
      </c>
      <c r="H4" s="21">
        <f>IFERROR(G4/F4,0)</f>
        <v>1.0043207924965749</v>
      </c>
      <c r="I4" s="21"/>
      <c r="J4" s="21"/>
      <c r="K4" s="20">
        <f>SUMIF($AQ$10:$AQ$998,"&gt;0",K10:K998)</f>
        <v>9616</v>
      </c>
      <c r="L4" s="20">
        <f>SUMIF($AQ$10:$AQ$998,"&gt;0",L10:L998)</f>
        <v>0</v>
      </c>
      <c r="M4" s="21">
        <f>IFERROR(L4/K4,0)</f>
        <v>0</v>
      </c>
      <c r="N4" s="21"/>
      <c r="O4" s="21"/>
      <c r="P4" s="20">
        <f>SUMIF($AQ$10:$AQ$998,"&gt;0",P10:P998)</f>
        <v>9563</v>
      </c>
      <c r="Q4" s="20">
        <f>SUMIF($AQ$10:$AQ$998,"&gt;0",Q10:Q998)</f>
        <v>0</v>
      </c>
      <c r="R4" s="21">
        <f>IFERROR(Q4/P4,0)</f>
        <v>0</v>
      </c>
      <c r="S4" s="21"/>
      <c r="T4" s="21"/>
      <c r="U4" s="20">
        <f>SUMIF($AQ$10:$AQ$998,"&gt;0",U10:U998)</f>
        <v>9886</v>
      </c>
      <c r="V4" s="20">
        <f>SUMIF($AQ$10:$AQ$998,"&gt;0",V10:V998)</f>
        <v>0</v>
      </c>
      <c r="W4" s="21">
        <f>IFERROR(V4/U4,0)</f>
        <v>0</v>
      </c>
      <c r="X4" s="21"/>
      <c r="Y4" s="21"/>
      <c r="Z4" s="20">
        <f>SUMIF($AQ$10:$AQ$998,"&gt;0",Z10:Z998)</f>
        <v>9365</v>
      </c>
      <c r="AA4" s="20">
        <f>SUMIF($AQ$10:$AQ$998,"&gt;0",AA10:AA998)</f>
        <v>0</v>
      </c>
      <c r="AB4" s="21">
        <f>IFERROR(AA4/Z4,0)</f>
        <v>0</v>
      </c>
      <c r="AC4" s="21"/>
      <c r="AD4" s="21"/>
      <c r="AE4" s="20">
        <f>SUMIF($AQ$10:$AQ$998,"&gt;0",AE10:AE998)</f>
        <v>9512</v>
      </c>
      <c r="AF4" s="20">
        <f>SUMIF($AQ$10:$AQ$998,"&gt;0",AF10:AF998)</f>
        <v>0</v>
      </c>
      <c r="AG4" s="21">
        <f>IFERROR(AF4/AE4,0)</f>
        <v>0</v>
      </c>
      <c r="AH4" s="21"/>
      <c r="AI4" s="21"/>
      <c r="AJ4" s="20">
        <f>SUMIF($AQ$10:$AQ$998,"&gt;0",AJ10:AJ998)</f>
        <v>9702</v>
      </c>
      <c r="AK4" s="20">
        <f>SUMIF($AQ$10:$AQ$998,"&gt;0",AK10:AK998)</f>
        <v>0</v>
      </c>
      <c r="AL4" s="21">
        <f>IFERROR(AK4/AJ4,0)</f>
        <v>0</v>
      </c>
      <c r="AM4" s="21"/>
      <c r="AN4" s="21"/>
      <c r="AO4" s="20">
        <f>SUMIF($AQ$10:$AQ$998,"&gt;0",AO10:AO998)</f>
        <v>67133</v>
      </c>
      <c r="AP4" s="20">
        <f>SUMIF($AQ$10:$AQ$998,"&gt;0",AP10:AP998)</f>
        <v>67133</v>
      </c>
      <c r="AQ4" s="15">
        <f>F4+K4+P4+U4+Z4+AE4+AJ4</f>
        <v>67133</v>
      </c>
      <c r="AR4" s="15"/>
      <c r="AS4" s="15"/>
      <c r="AT4" s="15">
        <f>G4+L4+Q4+V4+AA4+AF4+AK4</f>
        <v>9530</v>
      </c>
      <c r="AU4" s="15">
        <f>AT4-AO4</f>
        <v>-57603</v>
      </c>
      <c r="AV4" s="15"/>
      <c r="AW4" s="15"/>
      <c r="AX4" s="14"/>
      <c r="AY4" s="15"/>
      <c r="AZ4" s="14"/>
      <c r="BA4" s="14"/>
      <c r="BB4" s="14"/>
      <c r="BC4" s="14"/>
    </row>
    <row r="5" spans="1:56" x14ac:dyDescent="0.35">
      <c r="A5" s="12" t="s">
        <v>14</v>
      </c>
      <c r="B5" s="13"/>
      <c r="C5" s="14"/>
      <c r="D5" s="14"/>
      <c r="E5" s="14"/>
      <c r="F5" s="20">
        <f>SUMIF($AQ$10:$AQ$998,0,F10:F998)</f>
        <v>0</v>
      </c>
      <c r="G5" s="20">
        <f>SUMIF($AQ$10:$AQ$998,0,G10:G998)</f>
        <v>0</v>
      </c>
      <c r="H5" s="21">
        <f>IFERROR(G5/F5,0)</f>
        <v>0</v>
      </c>
      <c r="K5" s="20">
        <f>SUMIF($AQ$10:$AQ$998,0,K10:K998)</f>
        <v>0</v>
      </c>
      <c r="L5" s="20">
        <f>SUMIF($AQ$10:$AQ$998,0,L10:L998)</f>
        <v>0</v>
      </c>
      <c r="M5" s="21">
        <f>IFERROR(L5/K5,0)</f>
        <v>0</v>
      </c>
      <c r="P5" s="20">
        <f>SUMIF($AQ$10:$AQ$998,0,P10:P998)</f>
        <v>0</v>
      </c>
      <c r="Q5" s="20">
        <f>SUMIF($AQ$10:$AQ$998,0,Q10:Q998)</f>
        <v>0</v>
      </c>
      <c r="R5" s="21">
        <f>IFERROR(Q5/P5,0)</f>
        <v>0</v>
      </c>
      <c r="U5" s="20">
        <f>SUMIF($AQ$10:$AQ$998,0,U10:U998)</f>
        <v>0</v>
      </c>
      <c r="V5" s="20">
        <f>SUMIF($AQ$10:$AQ$998,0,V10:V998)</f>
        <v>0</v>
      </c>
      <c r="W5" s="21">
        <f>IFERROR(V5/U5,0)</f>
        <v>0</v>
      </c>
      <c r="Z5" s="20">
        <f>SUMIF($AQ$10:$AQ$998,0,Z10:Z998)</f>
        <v>0</v>
      </c>
      <c r="AA5" s="20">
        <f>SUMIF($AQ$10:$AQ$998,0,AA10:AA998)</f>
        <v>0</v>
      </c>
      <c r="AB5" s="21">
        <f>IFERROR(AA5/Z5,0)</f>
        <v>0</v>
      </c>
      <c r="AE5" s="20">
        <f>SUMIF($AQ$10:$AQ$998,0,AE10:AE998)</f>
        <v>0</v>
      </c>
      <c r="AF5" s="20">
        <f>SUMIF($AQ$10:$AQ$998,0,AF10:AF998)</f>
        <v>0</v>
      </c>
      <c r="AG5" s="21">
        <f>IFERROR(AF5/AE5,0)</f>
        <v>0</v>
      </c>
      <c r="AJ5" s="20">
        <f>SUMIF($AQ$10:$AQ$998,0,AJ10:AJ998)</f>
        <v>0</v>
      </c>
      <c r="AK5" s="20">
        <f>SUMIF($AQ$10:$AQ$998,0,AK10:AK998)</f>
        <v>0</v>
      </c>
      <c r="AL5" s="21">
        <f>IFERROR(AK5/AJ5,0)</f>
        <v>0</v>
      </c>
      <c r="AO5" s="20">
        <f>SUMIF($AQ$10:$AQ$998,0,AO10:AO998)</f>
        <v>0</v>
      </c>
      <c r="AP5" s="20">
        <f>SUMIF($AQ$10:$AQ$998,0,AP10:AP998)</f>
        <v>0</v>
      </c>
      <c r="AQ5" s="15">
        <f>F5+K5+P5+U5+Z5+AE5+AJ5</f>
        <v>0</v>
      </c>
      <c r="AR5" s="15"/>
      <c r="AS5" s="15"/>
      <c r="AT5" s="15">
        <f>G5+L5+Q5+V5+AA5+AF5+AK5</f>
        <v>0</v>
      </c>
      <c r="AU5" s="15">
        <f>AU246</f>
        <v>0</v>
      </c>
      <c r="AV5" s="15"/>
      <c r="AW5" s="15"/>
      <c r="AX5" s="47"/>
      <c r="AY5" s="14"/>
      <c r="AZ5" s="14"/>
      <c r="BA5" s="14"/>
      <c r="BB5" s="14"/>
      <c r="BC5" s="14"/>
    </row>
    <row r="6" spans="1:56" ht="15" thickBot="1" x14ac:dyDescent="0.4">
      <c r="A6" s="22"/>
      <c r="B6" s="23"/>
      <c r="C6" s="23"/>
      <c r="D6" s="23"/>
      <c r="E6" s="23"/>
      <c r="F6" s="22"/>
      <c r="G6" s="16"/>
      <c r="H6" s="16"/>
      <c r="I6" s="16"/>
      <c r="J6" s="16"/>
      <c r="K6" s="24"/>
      <c r="L6" s="16"/>
      <c r="M6" s="16"/>
      <c r="N6" s="16"/>
      <c r="O6" s="16"/>
      <c r="P6" s="24"/>
      <c r="Q6" s="16"/>
      <c r="R6" s="16"/>
      <c r="S6" s="16"/>
      <c r="T6" s="16"/>
      <c r="U6" s="24"/>
      <c r="V6" s="16"/>
      <c r="W6" s="16"/>
      <c r="X6" s="16"/>
      <c r="Y6" s="16"/>
      <c r="Z6" s="24"/>
      <c r="AA6" s="16"/>
      <c r="AB6" s="16"/>
      <c r="AC6" s="16"/>
      <c r="AD6" s="16"/>
      <c r="AE6" s="24"/>
      <c r="AF6" s="16"/>
      <c r="AG6" s="16"/>
      <c r="AH6" s="16"/>
      <c r="AI6" s="16"/>
      <c r="AJ6" s="24"/>
      <c r="AK6" s="16"/>
      <c r="AL6" s="16"/>
      <c r="AM6" s="16"/>
      <c r="AN6" s="16"/>
      <c r="AO6" s="52"/>
      <c r="AP6" s="21"/>
      <c r="AQ6" s="67"/>
      <c r="AR6" s="80"/>
      <c r="AS6" s="80"/>
      <c r="AT6" s="50"/>
      <c r="AU6" s="50"/>
      <c r="AV6" s="50"/>
      <c r="AX6" s="22"/>
      <c r="AY6" s="22"/>
      <c r="AZ6" s="25"/>
      <c r="BA6" s="14"/>
      <c r="BB6" s="25"/>
      <c r="BC6" s="14"/>
    </row>
    <row r="7" spans="1:56" x14ac:dyDescent="0.35">
      <c r="A7" s="26"/>
      <c r="B7" s="27"/>
      <c r="C7" s="27"/>
      <c r="D7" s="27"/>
      <c r="E7" s="27"/>
      <c r="F7" s="102"/>
      <c r="G7" s="102"/>
      <c r="H7" s="28"/>
      <c r="I7" s="28"/>
      <c r="J7" s="28"/>
      <c r="K7" s="102"/>
      <c r="L7" s="28"/>
      <c r="M7" s="28"/>
      <c r="N7" s="28"/>
      <c r="O7" s="28"/>
      <c r="P7" s="102"/>
      <c r="Q7" s="28"/>
      <c r="R7" s="28"/>
      <c r="S7" s="28"/>
      <c r="T7" s="28"/>
      <c r="U7" s="102"/>
      <c r="V7" s="28"/>
      <c r="W7" s="92"/>
      <c r="X7" s="28"/>
      <c r="Y7" s="28"/>
      <c r="Z7" s="102"/>
      <c r="AA7" s="92"/>
      <c r="AB7" s="28"/>
      <c r="AC7" s="28"/>
      <c r="AD7" s="28"/>
      <c r="AE7" s="102"/>
      <c r="AF7" s="28"/>
      <c r="AG7" s="28"/>
      <c r="AH7" s="28"/>
      <c r="AI7" s="28"/>
      <c r="AJ7" s="102"/>
      <c r="AK7" s="28"/>
      <c r="AL7" s="28"/>
      <c r="AM7" s="28"/>
      <c r="AN7" s="28"/>
      <c r="AO7" s="29"/>
      <c r="AP7" s="29"/>
      <c r="AQ7" s="120" t="s">
        <v>475</v>
      </c>
      <c r="AR7" s="121"/>
      <c r="AS7" s="122"/>
      <c r="AT7" s="73" t="s">
        <v>15</v>
      </c>
      <c r="AU7" s="68"/>
      <c r="AV7" s="51"/>
      <c r="AW7" s="30"/>
      <c r="AX7" s="64" t="s">
        <v>16</v>
      </c>
      <c r="AY7" s="31" t="s">
        <v>17</v>
      </c>
      <c r="AZ7" s="71" t="s">
        <v>18</v>
      </c>
      <c r="BA7" s="72" t="s">
        <v>15</v>
      </c>
      <c r="BB7" s="70" t="s">
        <v>19</v>
      </c>
      <c r="BC7" s="72" t="s">
        <v>479</v>
      </c>
    </row>
    <row r="8" spans="1:56" ht="15" thickBot="1" x14ac:dyDescent="0.4">
      <c r="B8" s="13" t="s">
        <v>11</v>
      </c>
      <c r="C8" s="32">
        <f>SUBTOTAL(9,C10:C998)</f>
        <v>0</v>
      </c>
      <c r="D8" s="32">
        <f>SUBTOTAL(9,D10:D140)</f>
        <v>0</v>
      </c>
      <c r="E8" s="32">
        <f>SUBTOTAL(9,E10:E140)</f>
        <v>0</v>
      </c>
      <c r="F8" s="32">
        <f t="shared" ref="F8:AT8" si="0">SUBTOTAL(9,F10:F998)</f>
        <v>9489</v>
      </c>
      <c r="G8" s="32">
        <f t="shared" si="0"/>
        <v>9530</v>
      </c>
      <c r="H8" s="32">
        <f t="shared" si="0"/>
        <v>41</v>
      </c>
      <c r="I8" s="32">
        <f t="shared" si="0"/>
        <v>0</v>
      </c>
      <c r="J8" s="32">
        <f t="shared" si="0"/>
        <v>0</v>
      </c>
      <c r="K8" s="32">
        <f t="shared" si="0"/>
        <v>9616</v>
      </c>
      <c r="L8" s="32">
        <f t="shared" si="0"/>
        <v>0</v>
      </c>
      <c r="M8" s="32">
        <f t="shared" si="0"/>
        <v>-9616</v>
      </c>
      <c r="N8" s="32">
        <f t="shared" si="0"/>
        <v>0</v>
      </c>
      <c r="O8" s="32">
        <f t="shared" si="0"/>
        <v>0</v>
      </c>
      <c r="P8" s="32">
        <f t="shared" si="0"/>
        <v>9563</v>
      </c>
      <c r="Q8" s="32">
        <f t="shared" si="0"/>
        <v>0</v>
      </c>
      <c r="R8" s="32">
        <f t="shared" si="0"/>
        <v>-9563</v>
      </c>
      <c r="S8" s="32">
        <f t="shared" si="0"/>
        <v>0</v>
      </c>
      <c r="T8" s="32">
        <f t="shared" si="0"/>
        <v>0</v>
      </c>
      <c r="U8" s="32">
        <f t="shared" si="0"/>
        <v>9886</v>
      </c>
      <c r="V8" s="32">
        <f t="shared" si="0"/>
        <v>0</v>
      </c>
      <c r="W8" s="32">
        <f t="shared" si="0"/>
        <v>-9886</v>
      </c>
      <c r="X8" s="32">
        <f t="shared" si="0"/>
        <v>0</v>
      </c>
      <c r="Y8" s="32">
        <f t="shared" si="0"/>
        <v>0</v>
      </c>
      <c r="Z8" s="32">
        <f t="shared" si="0"/>
        <v>9365</v>
      </c>
      <c r="AA8" s="32">
        <f t="shared" si="0"/>
        <v>0</v>
      </c>
      <c r="AB8" s="32">
        <f t="shared" si="0"/>
        <v>-9365</v>
      </c>
      <c r="AC8" s="32">
        <f t="shared" si="0"/>
        <v>0</v>
      </c>
      <c r="AD8" s="32">
        <f t="shared" si="0"/>
        <v>0</v>
      </c>
      <c r="AE8" s="32">
        <f t="shared" si="0"/>
        <v>9512</v>
      </c>
      <c r="AF8" s="32">
        <f t="shared" si="0"/>
        <v>0</v>
      </c>
      <c r="AG8" s="32">
        <f t="shared" si="0"/>
        <v>-9512</v>
      </c>
      <c r="AH8" s="32">
        <f t="shared" si="0"/>
        <v>0</v>
      </c>
      <c r="AI8" s="32">
        <f t="shared" si="0"/>
        <v>0</v>
      </c>
      <c r="AJ8" s="32">
        <f t="shared" si="0"/>
        <v>9702</v>
      </c>
      <c r="AK8" s="32">
        <f t="shared" si="0"/>
        <v>0</v>
      </c>
      <c r="AL8" s="32">
        <f t="shared" si="0"/>
        <v>-9702</v>
      </c>
      <c r="AM8" s="32">
        <f t="shared" si="0"/>
        <v>0</v>
      </c>
      <c r="AN8" s="32">
        <f t="shared" si="0"/>
        <v>0</v>
      </c>
      <c r="AO8" s="32">
        <f t="shared" si="0"/>
        <v>67133</v>
      </c>
      <c r="AP8" s="32">
        <f>SUBTOTAL(9,AP10:AP998)</f>
        <v>67133</v>
      </c>
      <c r="AQ8" s="65">
        <f t="shared" si="0"/>
        <v>67133</v>
      </c>
      <c r="AR8" s="65">
        <f t="shared" si="0"/>
        <v>0</v>
      </c>
      <c r="AS8" s="65">
        <f t="shared" si="0"/>
        <v>0</v>
      </c>
      <c r="AT8" s="66">
        <f t="shared" si="0"/>
        <v>9530</v>
      </c>
      <c r="AU8" s="69"/>
      <c r="AV8" s="51"/>
      <c r="AW8" s="30"/>
      <c r="AX8" s="75">
        <f>SUBTOTAL(9,AX10:AX998)</f>
        <v>-57644</v>
      </c>
      <c r="AY8" s="76">
        <f>SUBTOTAL(9,AY10:AY998)</f>
        <v>9489</v>
      </c>
      <c r="AZ8" s="81">
        <f>SUBTOTAL(9,AZ10:AZ998)</f>
        <v>41</v>
      </c>
      <c r="BA8" s="77">
        <f>SUBTOTAL(9,BA10:BA998)</f>
        <v>9530</v>
      </c>
      <c r="BB8" s="79">
        <f>AY8/AQ8</f>
        <v>0.14134628275214872</v>
      </c>
      <c r="BC8" s="77"/>
    </row>
    <row r="9" spans="1:56" s="119" customFormat="1" ht="61" customHeight="1" x14ac:dyDescent="0.35">
      <c r="A9" s="103" t="s">
        <v>20</v>
      </c>
      <c r="B9" s="104" t="s">
        <v>21</v>
      </c>
      <c r="C9" s="105" t="s">
        <v>477</v>
      </c>
      <c r="D9" s="106" t="s">
        <v>22</v>
      </c>
      <c r="E9" s="106" t="s">
        <v>23</v>
      </c>
      <c r="F9" s="3">
        <v>44508</v>
      </c>
      <c r="G9" s="108" t="s">
        <v>2</v>
      </c>
      <c r="H9" s="109" t="s">
        <v>24</v>
      </c>
      <c r="I9" s="110" t="s">
        <v>25</v>
      </c>
      <c r="J9" s="110" t="s">
        <v>5</v>
      </c>
      <c r="K9" s="107">
        <f>F9+1</f>
        <v>44509</v>
      </c>
      <c r="L9" s="108" t="s">
        <v>2</v>
      </c>
      <c r="M9" s="109" t="s">
        <v>24</v>
      </c>
      <c r="N9" s="110" t="s">
        <v>25</v>
      </c>
      <c r="O9" s="110" t="s">
        <v>5</v>
      </c>
      <c r="P9" s="107">
        <f>K9+1</f>
        <v>44510</v>
      </c>
      <c r="Q9" s="108" t="s">
        <v>2</v>
      </c>
      <c r="R9" s="109" t="s">
        <v>24</v>
      </c>
      <c r="S9" s="111" t="s">
        <v>25</v>
      </c>
      <c r="T9" s="111" t="s">
        <v>5</v>
      </c>
      <c r="U9" s="107">
        <f>P9+1</f>
        <v>44511</v>
      </c>
      <c r="V9" s="108" t="s">
        <v>2</v>
      </c>
      <c r="W9" s="109" t="s">
        <v>24</v>
      </c>
      <c r="X9" s="111" t="s">
        <v>25</v>
      </c>
      <c r="Y9" s="111" t="s">
        <v>5</v>
      </c>
      <c r="Z9" s="107">
        <f>U9+1</f>
        <v>44512</v>
      </c>
      <c r="AA9" s="108" t="s">
        <v>2</v>
      </c>
      <c r="AB9" s="109" t="s">
        <v>24</v>
      </c>
      <c r="AC9" s="111" t="s">
        <v>25</v>
      </c>
      <c r="AD9" s="111" t="s">
        <v>5</v>
      </c>
      <c r="AE9" s="107">
        <f>Z9+1</f>
        <v>44513</v>
      </c>
      <c r="AF9" s="108" t="s">
        <v>2</v>
      </c>
      <c r="AG9" s="109" t="s">
        <v>24</v>
      </c>
      <c r="AH9" s="110" t="s">
        <v>25</v>
      </c>
      <c r="AI9" s="110" t="s">
        <v>5</v>
      </c>
      <c r="AJ9" s="107">
        <f>AE9+1</f>
        <v>44514</v>
      </c>
      <c r="AK9" s="108" t="s">
        <v>2</v>
      </c>
      <c r="AL9" s="109" t="s">
        <v>24</v>
      </c>
      <c r="AM9" s="110" t="s">
        <v>25</v>
      </c>
      <c r="AN9" s="110" t="s">
        <v>5</v>
      </c>
      <c r="AO9" s="112" t="s">
        <v>6</v>
      </c>
      <c r="AP9" s="112" t="s">
        <v>7</v>
      </c>
      <c r="AQ9" s="113" t="s">
        <v>475</v>
      </c>
      <c r="AR9" s="113" t="s">
        <v>495</v>
      </c>
      <c r="AS9" s="113" t="s">
        <v>509</v>
      </c>
      <c r="AT9" s="114" t="s">
        <v>26</v>
      </c>
      <c r="AU9" s="115" t="s">
        <v>9</v>
      </c>
      <c r="AV9" s="115" t="s">
        <v>24</v>
      </c>
      <c r="AW9" s="116" t="s">
        <v>27</v>
      </c>
      <c r="AX9" s="117" t="s">
        <v>28</v>
      </c>
      <c r="AY9" s="118" t="s">
        <v>17</v>
      </c>
      <c r="AZ9" s="118" t="s">
        <v>29</v>
      </c>
      <c r="BA9" s="117" t="s">
        <v>15</v>
      </c>
      <c r="BB9" s="117" t="s">
        <v>19</v>
      </c>
      <c r="BC9" s="117" t="s">
        <v>479</v>
      </c>
    </row>
    <row r="10" spans="1:56" x14ac:dyDescent="0.35">
      <c r="A10" s="33" t="s">
        <v>404</v>
      </c>
      <c r="B10" s="93" t="s">
        <v>398</v>
      </c>
      <c r="C10" s="33">
        <v>0</v>
      </c>
      <c r="D10" s="33"/>
      <c r="E10" s="40"/>
      <c r="F10" s="33">
        <v>0</v>
      </c>
      <c r="G10" s="33">
        <v>0</v>
      </c>
      <c r="H10" s="33">
        <f t="shared" ref="H10" si="1">G10-F10</f>
        <v>0</v>
      </c>
      <c r="I10" s="33"/>
      <c r="J10" s="33"/>
      <c r="K10" s="33">
        <v>0</v>
      </c>
      <c r="L10" s="33"/>
      <c r="M10" s="33">
        <f t="shared" ref="M10:M73" si="2">L10-K10</f>
        <v>0</v>
      </c>
      <c r="N10" s="33"/>
      <c r="O10" s="33"/>
      <c r="P10" s="33">
        <v>0</v>
      </c>
      <c r="Q10" s="33"/>
      <c r="R10" s="33">
        <f t="shared" ref="R10:R73" si="3">Q10-P10</f>
        <v>0</v>
      </c>
      <c r="S10" s="33"/>
      <c r="T10" s="33"/>
      <c r="U10" s="33">
        <v>0</v>
      </c>
      <c r="V10" s="33"/>
      <c r="W10" s="33">
        <f t="shared" ref="W10:W73" si="4">V10-U10</f>
        <v>0</v>
      </c>
      <c r="X10" s="33"/>
      <c r="Y10" s="33"/>
      <c r="Z10" s="33">
        <v>0</v>
      </c>
      <c r="AA10" s="33"/>
      <c r="AB10" s="33">
        <f t="shared" ref="AB10:AB73" si="5">AA10-Z10</f>
        <v>0</v>
      </c>
      <c r="AC10" s="33"/>
      <c r="AD10" s="33"/>
      <c r="AE10" s="33">
        <v>0</v>
      </c>
      <c r="AF10" s="33"/>
      <c r="AG10" s="33">
        <f t="shared" ref="AG10:AG73" si="6">AF10-AE10</f>
        <v>0</v>
      </c>
      <c r="AH10" s="33"/>
      <c r="AI10" s="33"/>
      <c r="AJ10" s="33">
        <v>0</v>
      </c>
      <c r="AK10" s="33"/>
      <c r="AL10" s="33">
        <f t="shared" ref="AL10:AL73" si="7">AK10-AJ10</f>
        <v>0</v>
      </c>
      <c r="AM10" s="40"/>
      <c r="AN10" s="40"/>
      <c r="AO10" s="35">
        <f t="shared" ref="AO10" si="8">F10+K10+P10+U10+Z10+AE10+AJ10</f>
        <v>0</v>
      </c>
      <c r="AP10" s="36">
        <f t="shared" ref="AP10" si="9">AO10+C10</f>
        <v>0</v>
      </c>
      <c r="AQ10" s="37">
        <f>AO10</f>
        <v>0</v>
      </c>
      <c r="AR10" s="37">
        <v>0</v>
      </c>
      <c r="AS10" s="37">
        <v>0</v>
      </c>
      <c r="AT10" s="34">
        <f t="shared" ref="AT10:AT71" si="10">G10+L10+Q10+V10+AA10+AF10+AK10</f>
        <v>0</v>
      </c>
      <c r="AU10" s="38">
        <f t="shared" ref="AU10:AU71" si="11">AT10+C10-AS10</f>
        <v>0</v>
      </c>
      <c r="AV10" s="38">
        <f t="shared" ref="AV10:AV71" si="12">H10+M10+R10+W10+AB10+AG10+AL10</f>
        <v>0</v>
      </c>
      <c r="AW10" s="39" t="str">
        <f t="shared" ref="AW10:AW37" si="13">IF(AQ10&gt;0,IF(AR10&gt;=AQ10,"Packout Ahead",""),"")</f>
        <v/>
      </c>
      <c r="AX10" s="41">
        <f t="shared" ref="AX10:AX71" si="14">IF(AT10-AQ10&gt;=0,0,AT10-AQ10)</f>
        <v>0</v>
      </c>
      <c r="AY10" s="41">
        <f t="shared" ref="AY10:AY71" si="15">IF(AT10-AQ10&gt;=0,AQ10,AT10)</f>
        <v>0</v>
      </c>
      <c r="AZ10" s="63">
        <f t="shared" ref="AZ10:AZ71" si="16">+IF(AT10-AQ10&gt;=0,AT10-AQ10,0)</f>
        <v>0</v>
      </c>
      <c r="BA10" s="78">
        <f t="shared" ref="BA10:BA71" si="17">AZ10+AY10</f>
        <v>0</v>
      </c>
      <c r="BB10" s="74">
        <f t="shared" ref="BB10:BB71" si="18">IFERROR(AY10/AQ10,0)</f>
        <v>0</v>
      </c>
      <c r="BC10" s="78" t="str">
        <f t="shared" ref="BC10:BC71" si="19">IF(AQ10&gt;0,IF(AY10&gt;=AQ10,"Closed","Open"),"Out of Commit")</f>
        <v>Out of Commit</v>
      </c>
    </row>
    <row r="11" spans="1:56" x14ac:dyDescent="0.35">
      <c r="A11" s="33" t="s">
        <v>404</v>
      </c>
      <c r="B11" s="93" t="s">
        <v>399</v>
      </c>
      <c r="C11" s="33">
        <v>0</v>
      </c>
      <c r="D11" s="33"/>
      <c r="E11" s="40"/>
      <c r="F11" s="33">
        <v>0</v>
      </c>
      <c r="G11" s="33">
        <v>0</v>
      </c>
      <c r="H11" s="33">
        <f t="shared" ref="H11:H74" si="20">G11-F11</f>
        <v>0</v>
      </c>
      <c r="I11" s="33"/>
      <c r="J11" s="33"/>
      <c r="K11" s="33">
        <v>0</v>
      </c>
      <c r="L11" s="33"/>
      <c r="M11" s="33">
        <f t="shared" si="2"/>
        <v>0</v>
      </c>
      <c r="N11" s="33"/>
      <c r="O11" s="33"/>
      <c r="P11" s="33">
        <v>0</v>
      </c>
      <c r="Q11" s="33"/>
      <c r="R11" s="33">
        <f t="shared" si="3"/>
        <v>0</v>
      </c>
      <c r="S11" s="33"/>
      <c r="T11" s="33"/>
      <c r="U11" s="33">
        <v>0</v>
      </c>
      <c r="V11" s="33"/>
      <c r="W11" s="33">
        <f t="shared" si="4"/>
        <v>0</v>
      </c>
      <c r="X11" s="33"/>
      <c r="Y11" s="33"/>
      <c r="Z11" s="33">
        <v>0</v>
      </c>
      <c r="AA11" s="33"/>
      <c r="AB11" s="33">
        <f t="shared" si="5"/>
        <v>0</v>
      </c>
      <c r="AC11" s="33"/>
      <c r="AD11" s="33"/>
      <c r="AE11" s="33">
        <v>0</v>
      </c>
      <c r="AF11" s="33"/>
      <c r="AG11" s="33">
        <f t="shared" si="6"/>
        <v>0</v>
      </c>
      <c r="AH11" s="33"/>
      <c r="AI11" s="33"/>
      <c r="AJ11" s="33">
        <v>0</v>
      </c>
      <c r="AK11" s="33"/>
      <c r="AL11" s="33">
        <f t="shared" si="7"/>
        <v>0</v>
      </c>
      <c r="AM11" s="40"/>
      <c r="AN11" s="40"/>
      <c r="AO11" s="35">
        <f t="shared" ref="AO11:AO72" si="21">F11+K11+P11+U11+Z11+AE11+AJ11</f>
        <v>0</v>
      </c>
      <c r="AP11" s="36">
        <f t="shared" ref="AP11:AP72" si="22">AO11+C11</f>
        <v>0</v>
      </c>
      <c r="AQ11" s="37">
        <f t="shared" ref="AQ11:AQ72" si="23">AO11</f>
        <v>0</v>
      </c>
      <c r="AR11" s="37">
        <v>0</v>
      </c>
      <c r="AS11" s="37">
        <v>0</v>
      </c>
      <c r="AT11" s="34">
        <f t="shared" si="10"/>
        <v>0</v>
      </c>
      <c r="AU11" s="38">
        <f t="shared" si="11"/>
        <v>0</v>
      </c>
      <c r="AV11" s="38">
        <f t="shared" si="12"/>
        <v>0</v>
      </c>
      <c r="AW11" s="39" t="str">
        <f t="shared" si="13"/>
        <v/>
      </c>
      <c r="AX11" s="41">
        <f t="shared" si="14"/>
        <v>0</v>
      </c>
      <c r="AY11" s="41">
        <f t="shared" si="15"/>
        <v>0</v>
      </c>
      <c r="AZ11" s="63">
        <f t="shared" si="16"/>
        <v>0</v>
      </c>
      <c r="BA11" s="78">
        <f t="shared" si="17"/>
        <v>0</v>
      </c>
      <c r="BB11" s="74">
        <f t="shared" si="18"/>
        <v>0</v>
      </c>
      <c r="BC11" s="78" t="str">
        <f t="shared" si="19"/>
        <v>Out of Commit</v>
      </c>
    </row>
    <row r="12" spans="1:56" x14ac:dyDescent="0.35">
      <c r="A12" s="33" t="s">
        <v>404</v>
      </c>
      <c r="B12" s="93" t="s">
        <v>400</v>
      </c>
      <c r="C12" s="33">
        <v>0</v>
      </c>
      <c r="D12" s="33"/>
      <c r="E12" s="40"/>
      <c r="F12" s="33">
        <v>0</v>
      </c>
      <c r="G12" s="33">
        <v>0</v>
      </c>
      <c r="H12" s="33">
        <f t="shared" si="20"/>
        <v>0</v>
      </c>
      <c r="I12" s="33"/>
      <c r="J12" s="33"/>
      <c r="K12" s="33">
        <v>0</v>
      </c>
      <c r="L12" s="33"/>
      <c r="M12" s="33">
        <f t="shared" si="2"/>
        <v>0</v>
      </c>
      <c r="N12" s="33"/>
      <c r="O12" s="33"/>
      <c r="P12" s="33">
        <v>0</v>
      </c>
      <c r="Q12" s="33"/>
      <c r="R12" s="33">
        <f t="shared" si="3"/>
        <v>0</v>
      </c>
      <c r="S12" s="33"/>
      <c r="T12" s="33"/>
      <c r="U12" s="33">
        <v>0</v>
      </c>
      <c r="V12" s="33"/>
      <c r="W12" s="33">
        <f t="shared" si="4"/>
        <v>0</v>
      </c>
      <c r="X12" s="33"/>
      <c r="Y12" s="33"/>
      <c r="Z12" s="33">
        <v>0</v>
      </c>
      <c r="AA12" s="33"/>
      <c r="AB12" s="33">
        <f t="shared" si="5"/>
        <v>0</v>
      </c>
      <c r="AC12" s="33"/>
      <c r="AD12" s="33"/>
      <c r="AE12" s="33">
        <v>0</v>
      </c>
      <c r="AF12" s="33"/>
      <c r="AG12" s="33">
        <f t="shared" si="6"/>
        <v>0</v>
      </c>
      <c r="AH12" s="33"/>
      <c r="AI12" s="33"/>
      <c r="AJ12" s="33">
        <v>0</v>
      </c>
      <c r="AK12" s="33"/>
      <c r="AL12" s="33">
        <f t="shared" si="7"/>
        <v>0</v>
      </c>
      <c r="AM12" s="40"/>
      <c r="AN12" s="40"/>
      <c r="AO12" s="35">
        <f>F12+K12+P12+U12+Z12+AE12+AJ12</f>
        <v>0</v>
      </c>
      <c r="AP12" s="36">
        <f t="shared" si="22"/>
        <v>0</v>
      </c>
      <c r="AQ12" s="37">
        <f>AO12</f>
        <v>0</v>
      </c>
      <c r="AR12" s="37">
        <v>0</v>
      </c>
      <c r="AS12" s="37">
        <v>0</v>
      </c>
      <c r="AT12" s="34">
        <f t="shared" si="10"/>
        <v>0</v>
      </c>
      <c r="AU12" s="38">
        <f t="shared" si="11"/>
        <v>0</v>
      </c>
      <c r="AV12" s="38">
        <f t="shared" si="12"/>
        <v>0</v>
      </c>
      <c r="AW12" s="39" t="str">
        <f t="shared" si="13"/>
        <v/>
      </c>
      <c r="AX12" s="41">
        <f t="shared" si="14"/>
        <v>0</v>
      </c>
      <c r="AY12" s="41">
        <f t="shared" si="15"/>
        <v>0</v>
      </c>
      <c r="AZ12" s="63">
        <f t="shared" si="16"/>
        <v>0</v>
      </c>
      <c r="BA12" s="78">
        <f t="shared" si="17"/>
        <v>0</v>
      </c>
      <c r="BB12" s="74">
        <f t="shared" si="18"/>
        <v>0</v>
      </c>
      <c r="BC12" s="78" t="str">
        <f t="shared" si="19"/>
        <v>Out of Commit</v>
      </c>
    </row>
    <row r="13" spans="1:56" x14ac:dyDescent="0.35">
      <c r="A13" s="33" t="s">
        <v>404</v>
      </c>
      <c r="B13" s="93" t="s">
        <v>401</v>
      </c>
      <c r="C13" s="33">
        <v>0</v>
      </c>
      <c r="D13" s="33"/>
      <c r="E13" s="40"/>
      <c r="F13" s="33">
        <v>0</v>
      </c>
      <c r="G13" s="33">
        <v>0</v>
      </c>
      <c r="H13" s="33">
        <f t="shared" si="20"/>
        <v>0</v>
      </c>
      <c r="I13" s="33"/>
      <c r="J13" s="33"/>
      <c r="K13" s="33">
        <v>0</v>
      </c>
      <c r="L13" s="33"/>
      <c r="M13" s="33">
        <f t="shared" si="2"/>
        <v>0</v>
      </c>
      <c r="N13" s="33"/>
      <c r="O13" s="33"/>
      <c r="P13" s="33">
        <v>0</v>
      </c>
      <c r="Q13" s="33"/>
      <c r="R13" s="33">
        <f t="shared" si="3"/>
        <v>0</v>
      </c>
      <c r="S13" s="33"/>
      <c r="T13" s="33"/>
      <c r="U13" s="33">
        <v>0</v>
      </c>
      <c r="V13" s="33"/>
      <c r="W13" s="33">
        <f t="shared" si="4"/>
        <v>0</v>
      </c>
      <c r="X13" s="33"/>
      <c r="Y13" s="33"/>
      <c r="Z13" s="33">
        <v>0</v>
      </c>
      <c r="AA13" s="33"/>
      <c r="AB13" s="33">
        <f t="shared" si="5"/>
        <v>0</v>
      </c>
      <c r="AC13" s="33"/>
      <c r="AD13" s="33"/>
      <c r="AE13" s="33">
        <v>0</v>
      </c>
      <c r="AF13" s="33"/>
      <c r="AG13" s="33">
        <f t="shared" si="6"/>
        <v>0</v>
      </c>
      <c r="AH13" s="33"/>
      <c r="AI13" s="33"/>
      <c r="AJ13" s="33">
        <v>0</v>
      </c>
      <c r="AK13" s="33"/>
      <c r="AL13" s="33">
        <f t="shared" si="7"/>
        <v>0</v>
      </c>
      <c r="AM13" s="40"/>
      <c r="AN13" s="40"/>
      <c r="AO13" s="35">
        <f t="shared" si="21"/>
        <v>0</v>
      </c>
      <c r="AP13" s="36">
        <f t="shared" si="22"/>
        <v>0</v>
      </c>
      <c r="AQ13" s="37">
        <f t="shared" si="23"/>
        <v>0</v>
      </c>
      <c r="AR13" s="37">
        <v>0</v>
      </c>
      <c r="AS13" s="37">
        <v>0</v>
      </c>
      <c r="AT13" s="34">
        <f t="shared" si="10"/>
        <v>0</v>
      </c>
      <c r="AU13" s="38">
        <f t="shared" si="11"/>
        <v>0</v>
      </c>
      <c r="AV13" s="38">
        <f t="shared" si="12"/>
        <v>0</v>
      </c>
      <c r="AW13" s="39" t="str">
        <f t="shared" si="13"/>
        <v/>
      </c>
      <c r="AX13" s="41">
        <f t="shared" si="14"/>
        <v>0</v>
      </c>
      <c r="AY13" s="41">
        <f t="shared" si="15"/>
        <v>0</v>
      </c>
      <c r="AZ13" s="63">
        <f t="shared" si="16"/>
        <v>0</v>
      </c>
      <c r="BA13" s="78">
        <f t="shared" si="17"/>
        <v>0</v>
      </c>
      <c r="BB13" s="74">
        <f t="shared" si="18"/>
        <v>0</v>
      </c>
      <c r="BC13" s="78" t="str">
        <f t="shared" si="19"/>
        <v>Out of Commit</v>
      </c>
    </row>
    <row r="14" spans="1:56" x14ac:dyDescent="0.35">
      <c r="A14" s="33" t="s">
        <v>113</v>
      </c>
      <c r="B14" s="93" t="s">
        <v>111</v>
      </c>
      <c r="C14" s="33">
        <v>0</v>
      </c>
      <c r="D14" s="33"/>
      <c r="E14" s="34"/>
      <c r="F14" s="33">
        <v>0</v>
      </c>
      <c r="G14" s="33">
        <v>0</v>
      </c>
      <c r="H14" s="33">
        <f t="shared" si="20"/>
        <v>0</v>
      </c>
      <c r="I14" s="33"/>
      <c r="J14" s="33"/>
      <c r="K14" s="33">
        <v>0</v>
      </c>
      <c r="L14" s="33"/>
      <c r="M14" s="33">
        <f t="shared" si="2"/>
        <v>0</v>
      </c>
      <c r="N14" s="33"/>
      <c r="O14" s="33"/>
      <c r="P14" s="33">
        <v>0</v>
      </c>
      <c r="Q14" s="33"/>
      <c r="R14" s="33">
        <f t="shared" si="3"/>
        <v>0</v>
      </c>
      <c r="S14" s="33"/>
      <c r="T14" s="33"/>
      <c r="U14" s="33">
        <v>0</v>
      </c>
      <c r="V14" s="33"/>
      <c r="W14" s="33">
        <f t="shared" si="4"/>
        <v>0</v>
      </c>
      <c r="X14" s="33"/>
      <c r="Y14" s="33"/>
      <c r="Z14" s="33">
        <v>0</v>
      </c>
      <c r="AA14" s="33"/>
      <c r="AB14" s="33">
        <f t="shared" si="5"/>
        <v>0</v>
      </c>
      <c r="AC14" s="33"/>
      <c r="AD14" s="33"/>
      <c r="AE14" s="33">
        <v>0</v>
      </c>
      <c r="AF14" s="33"/>
      <c r="AG14" s="33">
        <f t="shared" si="6"/>
        <v>0</v>
      </c>
      <c r="AH14" s="33"/>
      <c r="AI14" s="33"/>
      <c r="AJ14" s="33">
        <v>0</v>
      </c>
      <c r="AK14" s="33"/>
      <c r="AL14" s="33">
        <f t="shared" si="7"/>
        <v>0</v>
      </c>
      <c r="AM14" s="40"/>
      <c r="AN14" s="40"/>
      <c r="AO14" s="35">
        <f t="shared" si="21"/>
        <v>0</v>
      </c>
      <c r="AP14" s="36">
        <f t="shared" si="22"/>
        <v>0</v>
      </c>
      <c r="AQ14" s="37">
        <f t="shared" si="23"/>
        <v>0</v>
      </c>
      <c r="AR14" s="37">
        <v>0</v>
      </c>
      <c r="AS14" s="37">
        <v>0</v>
      </c>
      <c r="AT14" s="34">
        <f t="shared" si="10"/>
        <v>0</v>
      </c>
      <c r="AU14" s="38">
        <f t="shared" si="11"/>
        <v>0</v>
      </c>
      <c r="AV14" s="38">
        <f t="shared" si="12"/>
        <v>0</v>
      </c>
      <c r="AW14" s="39" t="str">
        <f t="shared" si="13"/>
        <v/>
      </c>
      <c r="AX14" s="41">
        <f t="shared" si="14"/>
        <v>0</v>
      </c>
      <c r="AY14" s="41">
        <f t="shared" si="15"/>
        <v>0</v>
      </c>
      <c r="AZ14" s="63">
        <f t="shared" si="16"/>
        <v>0</v>
      </c>
      <c r="BA14" s="78">
        <f t="shared" si="17"/>
        <v>0</v>
      </c>
      <c r="BB14" s="74">
        <f t="shared" si="18"/>
        <v>0</v>
      </c>
      <c r="BC14" s="78" t="str">
        <f t="shared" si="19"/>
        <v>Out of Commit</v>
      </c>
    </row>
    <row r="15" spans="1:56" x14ac:dyDescent="0.35">
      <c r="A15" s="33" t="s">
        <v>113</v>
      </c>
      <c r="B15" s="93" t="s">
        <v>375</v>
      </c>
      <c r="C15" s="33">
        <v>0</v>
      </c>
      <c r="D15" s="33"/>
      <c r="E15" s="34"/>
      <c r="F15" s="33">
        <v>0</v>
      </c>
      <c r="G15" s="33">
        <v>0</v>
      </c>
      <c r="H15" s="33">
        <f t="shared" si="20"/>
        <v>0</v>
      </c>
      <c r="I15" s="33"/>
      <c r="J15" s="33"/>
      <c r="K15" s="33">
        <v>0</v>
      </c>
      <c r="L15" s="33"/>
      <c r="M15" s="33">
        <f t="shared" si="2"/>
        <v>0</v>
      </c>
      <c r="N15" s="33"/>
      <c r="O15" s="33"/>
      <c r="P15" s="33">
        <v>0</v>
      </c>
      <c r="Q15" s="33"/>
      <c r="R15" s="33">
        <f t="shared" si="3"/>
        <v>0</v>
      </c>
      <c r="S15" s="33"/>
      <c r="T15" s="33"/>
      <c r="U15" s="33">
        <v>0</v>
      </c>
      <c r="V15" s="33"/>
      <c r="W15" s="33">
        <f t="shared" si="4"/>
        <v>0</v>
      </c>
      <c r="X15" s="33"/>
      <c r="Y15" s="33"/>
      <c r="Z15" s="33">
        <v>0</v>
      </c>
      <c r="AA15" s="33"/>
      <c r="AB15" s="33">
        <f t="shared" si="5"/>
        <v>0</v>
      </c>
      <c r="AC15" s="33"/>
      <c r="AD15" s="33"/>
      <c r="AE15" s="33">
        <v>0</v>
      </c>
      <c r="AF15" s="33"/>
      <c r="AG15" s="33">
        <f t="shared" si="6"/>
        <v>0</v>
      </c>
      <c r="AH15" s="33"/>
      <c r="AI15" s="33"/>
      <c r="AJ15" s="33">
        <v>0</v>
      </c>
      <c r="AK15" s="33"/>
      <c r="AL15" s="33">
        <f t="shared" si="7"/>
        <v>0</v>
      </c>
      <c r="AM15" s="40"/>
      <c r="AN15" s="40"/>
      <c r="AO15" s="35">
        <f t="shared" si="21"/>
        <v>0</v>
      </c>
      <c r="AP15" s="36">
        <f t="shared" si="22"/>
        <v>0</v>
      </c>
      <c r="AQ15" s="37">
        <f t="shared" si="23"/>
        <v>0</v>
      </c>
      <c r="AR15" s="37">
        <v>0</v>
      </c>
      <c r="AS15" s="37">
        <v>0</v>
      </c>
      <c r="AT15" s="34">
        <f t="shared" si="10"/>
        <v>0</v>
      </c>
      <c r="AU15" s="38">
        <f t="shared" si="11"/>
        <v>0</v>
      </c>
      <c r="AV15" s="38">
        <f t="shared" si="12"/>
        <v>0</v>
      </c>
      <c r="AW15" s="39" t="str">
        <f t="shared" si="13"/>
        <v/>
      </c>
      <c r="AX15" s="41">
        <f t="shared" si="14"/>
        <v>0</v>
      </c>
      <c r="AY15" s="41">
        <f t="shared" si="15"/>
        <v>0</v>
      </c>
      <c r="AZ15" s="63">
        <f t="shared" si="16"/>
        <v>0</v>
      </c>
      <c r="BA15" s="78">
        <f t="shared" si="17"/>
        <v>0</v>
      </c>
      <c r="BB15" s="74">
        <f t="shared" si="18"/>
        <v>0</v>
      </c>
      <c r="BC15" s="78" t="str">
        <f t="shared" si="19"/>
        <v>Out of Commit</v>
      </c>
    </row>
    <row r="16" spans="1:56" x14ac:dyDescent="0.35">
      <c r="A16" s="33" t="s">
        <v>113</v>
      </c>
      <c r="B16" s="93" t="s">
        <v>112</v>
      </c>
      <c r="C16" s="33">
        <v>0</v>
      </c>
      <c r="D16" s="33"/>
      <c r="E16" s="34"/>
      <c r="F16" s="33">
        <v>0</v>
      </c>
      <c r="G16" s="33">
        <v>0</v>
      </c>
      <c r="H16" s="33">
        <f t="shared" si="20"/>
        <v>0</v>
      </c>
      <c r="I16" s="33"/>
      <c r="J16" s="33"/>
      <c r="K16" s="33">
        <v>0</v>
      </c>
      <c r="L16" s="33"/>
      <c r="M16" s="33">
        <f t="shared" si="2"/>
        <v>0</v>
      </c>
      <c r="N16" s="33"/>
      <c r="O16" s="33"/>
      <c r="P16" s="33">
        <v>0</v>
      </c>
      <c r="Q16" s="33"/>
      <c r="R16" s="33">
        <f t="shared" si="3"/>
        <v>0</v>
      </c>
      <c r="S16" s="33"/>
      <c r="T16" s="33"/>
      <c r="U16" s="33">
        <v>0</v>
      </c>
      <c r="V16" s="33"/>
      <c r="W16" s="33">
        <f t="shared" si="4"/>
        <v>0</v>
      </c>
      <c r="X16" s="33"/>
      <c r="Y16" s="33"/>
      <c r="Z16" s="33">
        <v>0</v>
      </c>
      <c r="AA16" s="33"/>
      <c r="AB16" s="33">
        <f t="shared" si="5"/>
        <v>0</v>
      </c>
      <c r="AC16" s="33"/>
      <c r="AD16" s="33"/>
      <c r="AE16" s="33">
        <v>0</v>
      </c>
      <c r="AF16" s="33"/>
      <c r="AG16" s="33">
        <f t="shared" si="6"/>
        <v>0</v>
      </c>
      <c r="AH16" s="33"/>
      <c r="AI16" s="33"/>
      <c r="AJ16" s="33">
        <v>0</v>
      </c>
      <c r="AK16" s="33"/>
      <c r="AL16" s="33">
        <f t="shared" si="7"/>
        <v>0</v>
      </c>
      <c r="AM16" s="40"/>
      <c r="AN16" s="40"/>
      <c r="AO16" s="35">
        <f t="shared" si="21"/>
        <v>0</v>
      </c>
      <c r="AP16" s="36">
        <f t="shared" si="22"/>
        <v>0</v>
      </c>
      <c r="AQ16" s="37">
        <f>AO16</f>
        <v>0</v>
      </c>
      <c r="AR16" s="37">
        <v>0</v>
      </c>
      <c r="AS16" s="37">
        <v>0</v>
      </c>
      <c r="AT16" s="34">
        <f t="shared" si="10"/>
        <v>0</v>
      </c>
      <c r="AU16" s="38">
        <f t="shared" si="11"/>
        <v>0</v>
      </c>
      <c r="AV16" s="38">
        <f t="shared" si="12"/>
        <v>0</v>
      </c>
      <c r="AW16" s="39" t="str">
        <f t="shared" si="13"/>
        <v/>
      </c>
      <c r="AX16" s="41">
        <f t="shared" si="14"/>
        <v>0</v>
      </c>
      <c r="AY16" s="41">
        <f t="shared" si="15"/>
        <v>0</v>
      </c>
      <c r="AZ16" s="63">
        <f t="shared" si="16"/>
        <v>0</v>
      </c>
      <c r="BA16" s="78">
        <f t="shared" si="17"/>
        <v>0</v>
      </c>
      <c r="BB16" s="74">
        <f t="shared" si="18"/>
        <v>0</v>
      </c>
      <c r="BC16" s="78" t="str">
        <f t="shared" si="19"/>
        <v>Out of Commit</v>
      </c>
    </row>
    <row r="17" spans="1:55" x14ac:dyDescent="0.35">
      <c r="A17" s="34" t="s">
        <v>113</v>
      </c>
      <c r="B17" s="93" t="s">
        <v>114</v>
      </c>
      <c r="C17" s="33">
        <v>0</v>
      </c>
      <c r="D17" s="40"/>
      <c r="E17" s="40"/>
      <c r="F17" s="33">
        <v>0</v>
      </c>
      <c r="G17" s="33">
        <v>0</v>
      </c>
      <c r="H17" s="33">
        <f t="shared" si="20"/>
        <v>0</v>
      </c>
      <c r="I17" s="33"/>
      <c r="J17" s="33"/>
      <c r="K17" s="33">
        <v>0</v>
      </c>
      <c r="L17" s="33"/>
      <c r="M17" s="33">
        <f t="shared" si="2"/>
        <v>0</v>
      </c>
      <c r="N17" s="33"/>
      <c r="O17" s="33"/>
      <c r="P17" s="33">
        <v>0</v>
      </c>
      <c r="Q17" s="33"/>
      <c r="R17" s="33">
        <f t="shared" si="3"/>
        <v>0</v>
      </c>
      <c r="S17" s="33"/>
      <c r="T17" s="33"/>
      <c r="U17" s="33">
        <v>0</v>
      </c>
      <c r="V17" s="33"/>
      <c r="W17" s="33">
        <f t="shared" si="4"/>
        <v>0</v>
      </c>
      <c r="X17" s="33"/>
      <c r="Y17" s="33"/>
      <c r="Z17" s="33">
        <v>0</v>
      </c>
      <c r="AA17" s="33"/>
      <c r="AB17" s="33">
        <f t="shared" si="5"/>
        <v>0</v>
      </c>
      <c r="AC17" s="33"/>
      <c r="AD17" s="33"/>
      <c r="AE17" s="33">
        <v>0</v>
      </c>
      <c r="AF17" s="33"/>
      <c r="AG17" s="33">
        <f t="shared" si="6"/>
        <v>0</v>
      </c>
      <c r="AH17" s="33"/>
      <c r="AI17" s="33"/>
      <c r="AJ17" s="33">
        <v>0</v>
      </c>
      <c r="AK17" s="33"/>
      <c r="AL17" s="33">
        <f t="shared" si="7"/>
        <v>0</v>
      </c>
      <c r="AM17" s="40"/>
      <c r="AN17" s="40"/>
      <c r="AO17" s="35">
        <f t="shared" si="21"/>
        <v>0</v>
      </c>
      <c r="AP17" s="36">
        <f t="shared" si="22"/>
        <v>0</v>
      </c>
      <c r="AQ17" s="37">
        <f t="shared" si="23"/>
        <v>0</v>
      </c>
      <c r="AR17" s="37">
        <v>0</v>
      </c>
      <c r="AS17" s="37">
        <v>0</v>
      </c>
      <c r="AT17" s="34">
        <f t="shared" si="10"/>
        <v>0</v>
      </c>
      <c r="AU17" s="38">
        <f t="shared" si="11"/>
        <v>0</v>
      </c>
      <c r="AV17" s="38">
        <f t="shared" si="12"/>
        <v>0</v>
      </c>
      <c r="AW17" s="39" t="str">
        <f t="shared" si="13"/>
        <v/>
      </c>
      <c r="AX17" s="41">
        <f t="shared" si="14"/>
        <v>0</v>
      </c>
      <c r="AY17" s="41">
        <f t="shared" si="15"/>
        <v>0</v>
      </c>
      <c r="AZ17" s="63">
        <f t="shared" si="16"/>
        <v>0</v>
      </c>
      <c r="BA17" s="78">
        <f t="shared" si="17"/>
        <v>0</v>
      </c>
      <c r="BB17" s="74">
        <f t="shared" si="18"/>
        <v>0</v>
      </c>
      <c r="BC17" s="78" t="str">
        <f t="shared" si="19"/>
        <v>Out of Commit</v>
      </c>
    </row>
    <row r="18" spans="1:55" x14ac:dyDescent="0.35">
      <c r="A18" s="33" t="s">
        <v>113</v>
      </c>
      <c r="B18" s="93" t="s">
        <v>115</v>
      </c>
      <c r="C18" s="33">
        <v>0</v>
      </c>
      <c r="D18" s="33"/>
      <c r="E18" s="59"/>
      <c r="F18" s="33">
        <v>0</v>
      </c>
      <c r="G18" s="33">
        <v>0</v>
      </c>
      <c r="H18" s="33">
        <f t="shared" si="20"/>
        <v>0</v>
      </c>
      <c r="I18" s="33"/>
      <c r="J18" s="33"/>
      <c r="K18" s="33">
        <v>0</v>
      </c>
      <c r="L18" s="33"/>
      <c r="M18" s="33">
        <f t="shared" si="2"/>
        <v>0</v>
      </c>
      <c r="N18" s="33"/>
      <c r="O18" s="33"/>
      <c r="P18" s="33">
        <v>0</v>
      </c>
      <c r="Q18" s="33"/>
      <c r="R18" s="33">
        <f t="shared" si="3"/>
        <v>0</v>
      </c>
      <c r="S18" s="33"/>
      <c r="T18" s="33"/>
      <c r="U18" s="33">
        <v>0</v>
      </c>
      <c r="V18" s="33"/>
      <c r="W18" s="33">
        <f t="shared" si="4"/>
        <v>0</v>
      </c>
      <c r="X18" s="33"/>
      <c r="Y18" s="33"/>
      <c r="Z18" s="33">
        <v>0</v>
      </c>
      <c r="AA18" s="33"/>
      <c r="AB18" s="33">
        <f t="shared" si="5"/>
        <v>0</v>
      </c>
      <c r="AC18" s="33"/>
      <c r="AD18" s="33"/>
      <c r="AE18" s="33">
        <v>0</v>
      </c>
      <c r="AF18" s="33"/>
      <c r="AG18" s="33">
        <f t="shared" si="6"/>
        <v>0</v>
      </c>
      <c r="AH18" s="33"/>
      <c r="AI18" s="33"/>
      <c r="AJ18" s="33">
        <v>0</v>
      </c>
      <c r="AK18" s="33"/>
      <c r="AL18" s="33">
        <f t="shared" si="7"/>
        <v>0</v>
      </c>
      <c r="AM18" s="40"/>
      <c r="AN18" s="40"/>
      <c r="AO18" s="35">
        <f t="shared" si="21"/>
        <v>0</v>
      </c>
      <c r="AP18" s="36">
        <f t="shared" si="22"/>
        <v>0</v>
      </c>
      <c r="AQ18" s="37">
        <f t="shared" si="23"/>
        <v>0</v>
      </c>
      <c r="AR18" s="37">
        <v>0</v>
      </c>
      <c r="AS18" s="37">
        <v>0</v>
      </c>
      <c r="AT18" s="34">
        <f t="shared" si="10"/>
        <v>0</v>
      </c>
      <c r="AU18" s="38">
        <f t="shared" si="11"/>
        <v>0</v>
      </c>
      <c r="AV18" s="38">
        <f t="shared" si="12"/>
        <v>0</v>
      </c>
      <c r="AW18" s="39" t="str">
        <f t="shared" si="13"/>
        <v/>
      </c>
      <c r="AX18" s="41">
        <f t="shared" si="14"/>
        <v>0</v>
      </c>
      <c r="AY18" s="41">
        <f t="shared" si="15"/>
        <v>0</v>
      </c>
      <c r="AZ18" s="63">
        <f t="shared" si="16"/>
        <v>0</v>
      </c>
      <c r="BA18" s="78">
        <f t="shared" si="17"/>
        <v>0</v>
      </c>
      <c r="BB18" s="74">
        <f t="shared" si="18"/>
        <v>0</v>
      </c>
      <c r="BC18" s="78" t="str">
        <f t="shared" si="19"/>
        <v>Out of Commit</v>
      </c>
    </row>
    <row r="19" spans="1:55" x14ac:dyDescent="0.35">
      <c r="A19" s="33" t="s">
        <v>113</v>
      </c>
      <c r="B19" s="93" t="s">
        <v>116</v>
      </c>
      <c r="C19" s="33">
        <v>0</v>
      </c>
      <c r="D19" s="33"/>
      <c r="E19" s="33"/>
      <c r="F19" s="33">
        <v>0</v>
      </c>
      <c r="G19" s="33">
        <v>0</v>
      </c>
      <c r="H19" s="33">
        <f t="shared" si="20"/>
        <v>0</v>
      </c>
      <c r="I19" s="33"/>
      <c r="J19" s="33"/>
      <c r="K19" s="33">
        <v>0</v>
      </c>
      <c r="L19" s="33"/>
      <c r="M19" s="33">
        <f t="shared" si="2"/>
        <v>0</v>
      </c>
      <c r="N19" s="33"/>
      <c r="O19" s="33"/>
      <c r="P19" s="33">
        <v>0</v>
      </c>
      <c r="Q19" s="33"/>
      <c r="R19" s="33">
        <f t="shared" si="3"/>
        <v>0</v>
      </c>
      <c r="S19" s="33"/>
      <c r="T19" s="33"/>
      <c r="U19" s="33">
        <v>0</v>
      </c>
      <c r="V19" s="33"/>
      <c r="W19" s="33">
        <f t="shared" si="4"/>
        <v>0</v>
      </c>
      <c r="X19" s="33"/>
      <c r="Y19" s="33"/>
      <c r="Z19" s="33">
        <v>0</v>
      </c>
      <c r="AA19" s="33"/>
      <c r="AB19" s="33">
        <f t="shared" si="5"/>
        <v>0</v>
      </c>
      <c r="AC19" s="33"/>
      <c r="AD19" s="33"/>
      <c r="AE19" s="33">
        <v>0</v>
      </c>
      <c r="AF19" s="33"/>
      <c r="AG19" s="33">
        <f t="shared" si="6"/>
        <v>0</v>
      </c>
      <c r="AH19" s="33"/>
      <c r="AI19" s="33"/>
      <c r="AJ19" s="33">
        <v>0</v>
      </c>
      <c r="AK19" s="33"/>
      <c r="AL19" s="33">
        <f t="shared" si="7"/>
        <v>0</v>
      </c>
      <c r="AM19" s="40"/>
      <c r="AN19" s="40"/>
      <c r="AO19" s="35">
        <f t="shared" si="21"/>
        <v>0</v>
      </c>
      <c r="AP19" s="36">
        <f t="shared" si="22"/>
        <v>0</v>
      </c>
      <c r="AQ19" s="37">
        <f t="shared" si="23"/>
        <v>0</v>
      </c>
      <c r="AR19" s="37">
        <v>0</v>
      </c>
      <c r="AS19" s="37">
        <v>0</v>
      </c>
      <c r="AT19" s="34">
        <f t="shared" si="10"/>
        <v>0</v>
      </c>
      <c r="AU19" s="38">
        <f t="shared" si="11"/>
        <v>0</v>
      </c>
      <c r="AV19" s="38">
        <f t="shared" si="12"/>
        <v>0</v>
      </c>
      <c r="AW19" s="39" t="str">
        <f t="shared" si="13"/>
        <v/>
      </c>
      <c r="AX19" s="41">
        <f t="shared" si="14"/>
        <v>0</v>
      </c>
      <c r="AY19" s="41">
        <f t="shared" si="15"/>
        <v>0</v>
      </c>
      <c r="AZ19" s="63">
        <f t="shared" si="16"/>
        <v>0</v>
      </c>
      <c r="BA19" s="78">
        <f t="shared" si="17"/>
        <v>0</v>
      </c>
      <c r="BB19" s="74">
        <f t="shared" si="18"/>
        <v>0</v>
      </c>
      <c r="BC19" s="78" t="str">
        <f t="shared" si="19"/>
        <v>Out of Commit</v>
      </c>
    </row>
    <row r="20" spans="1:55" x14ac:dyDescent="0.35">
      <c r="A20" s="34" t="s">
        <v>113</v>
      </c>
      <c r="B20" s="93" t="s">
        <v>117</v>
      </c>
      <c r="C20" s="33">
        <v>0</v>
      </c>
      <c r="D20" s="40"/>
      <c r="E20" s="40"/>
      <c r="F20" s="33">
        <v>0</v>
      </c>
      <c r="G20" s="33">
        <v>0</v>
      </c>
      <c r="H20" s="33">
        <f t="shared" si="20"/>
        <v>0</v>
      </c>
      <c r="I20" s="33"/>
      <c r="J20" s="33"/>
      <c r="K20" s="33">
        <v>0</v>
      </c>
      <c r="L20" s="33"/>
      <c r="M20" s="33">
        <f t="shared" si="2"/>
        <v>0</v>
      </c>
      <c r="N20" s="33"/>
      <c r="O20" s="33"/>
      <c r="P20" s="33">
        <v>0</v>
      </c>
      <c r="Q20" s="33"/>
      <c r="R20" s="33">
        <f t="shared" si="3"/>
        <v>0</v>
      </c>
      <c r="S20" s="33"/>
      <c r="T20" s="33"/>
      <c r="U20" s="33">
        <v>0</v>
      </c>
      <c r="V20" s="33"/>
      <c r="W20" s="33">
        <f t="shared" si="4"/>
        <v>0</v>
      </c>
      <c r="X20" s="33"/>
      <c r="Y20" s="33"/>
      <c r="Z20" s="33">
        <v>0</v>
      </c>
      <c r="AA20" s="33"/>
      <c r="AB20" s="33">
        <f t="shared" si="5"/>
        <v>0</v>
      </c>
      <c r="AC20" s="33"/>
      <c r="AD20" s="33"/>
      <c r="AE20" s="33">
        <v>0</v>
      </c>
      <c r="AF20" s="33"/>
      <c r="AG20" s="33">
        <f t="shared" si="6"/>
        <v>0</v>
      </c>
      <c r="AH20" s="33"/>
      <c r="AI20" s="33"/>
      <c r="AJ20" s="33">
        <v>0</v>
      </c>
      <c r="AK20" s="33"/>
      <c r="AL20" s="33">
        <f t="shared" si="7"/>
        <v>0</v>
      </c>
      <c r="AM20" s="40"/>
      <c r="AN20" s="40"/>
      <c r="AO20" s="35">
        <f t="shared" si="21"/>
        <v>0</v>
      </c>
      <c r="AP20" s="36">
        <f t="shared" si="22"/>
        <v>0</v>
      </c>
      <c r="AQ20" s="37">
        <f t="shared" si="23"/>
        <v>0</v>
      </c>
      <c r="AR20" s="37">
        <v>0</v>
      </c>
      <c r="AS20" s="37">
        <v>0</v>
      </c>
      <c r="AT20" s="34">
        <f t="shared" si="10"/>
        <v>0</v>
      </c>
      <c r="AU20" s="38">
        <f t="shared" si="11"/>
        <v>0</v>
      </c>
      <c r="AV20" s="38">
        <f t="shared" si="12"/>
        <v>0</v>
      </c>
      <c r="AW20" s="39" t="str">
        <f t="shared" si="13"/>
        <v/>
      </c>
      <c r="AX20" s="41">
        <f t="shared" si="14"/>
        <v>0</v>
      </c>
      <c r="AY20" s="41">
        <f t="shared" si="15"/>
        <v>0</v>
      </c>
      <c r="AZ20" s="63">
        <f t="shared" si="16"/>
        <v>0</v>
      </c>
      <c r="BA20" s="78">
        <f t="shared" si="17"/>
        <v>0</v>
      </c>
      <c r="BB20" s="74">
        <f t="shared" si="18"/>
        <v>0</v>
      </c>
      <c r="BC20" s="78" t="str">
        <f t="shared" si="19"/>
        <v>Out of Commit</v>
      </c>
    </row>
    <row r="21" spans="1:55" x14ac:dyDescent="0.35">
      <c r="A21" s="34" t="s">
        <v>113</v>
      </c>
      <c r="B21" s="93" t="s">
        <v>118</v>
      </c>
      <c r="C21" s="33">
        <v>0</v>
      </c>
      <c r="D21" s="40"/>
      <c r="E21" s="40"/>
      <c r="F21" s="33">
        <v>0</v>
      </c>
      <c r="G21" s="33">
        <v>0</v>
      </c>
      <c r="H21" s="33">
        <f t="shared" si="20"/>
        <v>0</v>
      </c>
      <c r="I21" s="33"/>
      <c r="J21" s="33"/>
      <c r="K21" s="33">
        <v>0</v>
      </c>
      <c r="L21" s="33"/>
      <c r="M21" s="33">
        <f t="shared" si="2"/>
        <v>0</v>
      </c>
      <c r="N21" s="33"/>
      <c r="O21" s="33"/>
      <c r="P21" s="33">
        <v>0</v>
      </c>
      <c r="Q21" s="33"/>
      <c r="R21" s="33">
        <f t="shared" si="3"/>
        <v>0</v>
      </c>
      <c r="S21" s="33"/>
      <c r="T21" s="33"/>
      <c r="U21" s="33">
        <v>0</v>
      </c>
      <c r="V21" s="33"/>
      <c r="W21" s="33">
        <f t="shared" si="4"/>
        <v>0</v>
      </c>
      <c r="X21" s="33"/>
      <c r="Y21" s="33"/>
      <c r="Z21" s="33">
        <v>0</v>
      </c>
      <c r="AA21" s="33"/>
      <c r="AB21" s="33">
        <f t="shared" si="5"/>
        <v>0</v>
      </c>
      <c r="AC21" s="33"/>
      <c r="AD21" s="33"/>
      <c r="AE21" s="33">
        <v>0</v>
      </c>
      <c r="AF21" s="33"/>
      <c r="AG21" s="33">
        <f t="shared" si="6"/>
        <v>0</v>
      </c>
      <c r="AH21" s="33"/>
      <c r="AI21" s="33"/>
      <c r="AJ21" s="33">
        <v>0</v>
      </c>
      <c r="AK21" s="33"/>
      <c r="AL21" s="33">
        <f t="shared" si="7"/>
        <v>0</v>
      </c>
      <c r="AM21" s="40"/>
      <c r="AN21" s="40"/>
      <c r="AO21" s="35">
        <f t="shared" si="21"/>
        <v>0</v>
      </c>
      <c r="AP21" s="36">
        <f t="shared" si="22"/>
        <v>0</v>
      </c>
      <c r="AQ21" s="37">
        <f t="shared" si="23"/>
        <v>0</v>
      </c>
      <c r="AR21" s="37">
        <v>0</v>
      </c>
      <c r="AS21" s="37">
        <v>0</v>
      </c>
      <c r="AT21" s="34">
        <f t="shared" si="10"/>
        <v>0</v>
      </c>
      <c r="AU21" s="38">
        <f t="shared" si="11"/>
        <v>0</v>
      </c>
      <c r="AV21" s="38">
        <f t="shared" si="12"/>
        <v>0</v>
      </c>
      <c r="AW21" s="39" t="str">
        <f t="shared" si="13"/>
        <v/>
      </c>
      <c r="AX21" s="41">
        <f t="shared" si="14"/>
        <v>0</v>
      </c>
      <c r="AY21" s="41">
        <f t="shared" si="15"/>
        <v>0</v>
      </c>
      <c r="AZ21" s="63">
        <f t="shared" si="16"/>
        <v>0</v>
      </c>
      <c r="BA21" s="78">
        <f t="shared" si="17"/>
        <v>0</v>
      </c>
      <c r="BB21" s="74">
        <f t="shared" si="18"/>
        <v>0</v>
      </c>
      <c r="BC21" s="78" t="str">
        <f t="shared" si="19"/>
        <v>Out of Commit</v>
      </c>
    </row>
    <row r="22" spans="1:55" x14ac:dyDescent="0.35">
      <c r="A22" s="34" t="s">
        <v>119</v>
      </c>
      <c r="B22" s="93" t="s">
        <v>120</v>
      </c>
      <c r="C22" s="33">
        <v>0</v>
      </c>
      <c r="D22" s="40"/>
      <c r="E22" s="40"/>
      <c r="F22" s="33">
        <v>0</v>
      </c>
      <c r="G22" s="33">
        <v>0</v>
      </c>
      <c r="H22" s="33">
        <f t="shared" si="20"/>
        <v>0</v>
      </c>
      <c r="I22" s="33"/>
      <c r="J22" s="33"/>
      <c r="K22" s="33">
        <v>0</v>
      </c>
      <c r="L22" s="33"/>
      <c r="M22" s="33">
        <f t="shared" si="2"/>
        <v>0</v>
      </c>
      <c r="N22" s="33"/>
      <c r="O22" s="33"/>
      <c r="P22" s="33">
        <v>0</v>
      </c>
      <c r="Q22" s="33"/>
      <c r="R22" s="33">
        <f t="shared" si="3"/>
        <v>0</v>
      </c>
      <c r="S22" s="33"/>
      <c r="T22" s="33"/>
      <c r="U22" s="33">
        <v>0</v>
      </c>
      <c r="V22" s="33"/>
      <c r="W22" s="33">
        <f t="shared" si="4"/>
        <v>0</v>
      </c>
      <c r="X22" s="33"/>
      <c r="Y22" s="33"/>
      <c r="Z22" s="33">
        <v>0</v>
      </c>
      <c r="AA22" s="33"/>
      <c r="AB22" s="33">
        <f t="shared" si="5"/>
        <v>0</v>
      </c>
      <c r="AC22" s="33"/>
      <c r="AD22" s="33"/>
      <c r="AE22" s="33">
        <v>0</v>
      </c>
      <c r="AF22" s="33"/>
      <c r="AG22" s="33">
        <f t="shared" si="6"/>
        <v>0</v>
      </c>
      <c r="AH22" s="33"/>
      <c r="AI22" s="33"/>
      <c r="AJ22" s="33">
        <v>0</v>
      </c>
      <c r="AK22" s="33"/>
      <c r="AL22" s="33">
        <f t="shared" si="7"/>
        <v>0</v>
      </c>
      <c r="AM22" s="40"/>
      <c r="AN22" s="40"/>
      <c r="AO22" s="35">
        <f t="shared" si="21"/>
        <v>0</v>
      </c>
      <c r="AP22" s="36">
        <f t="shared" si="22"/>
        <v>0</v>
      </c>
      <c r="AQ22" s="37">
        <f t="shared" si="23"/>
        <v>0</v>
      </c>
      <c r="AR22" s="37">
        <v>0</v>
      </c>
      <c r="AS22" s="37">
        <v>0</v>
      </c>
      <c r="AT22" s="34">
        <f t="shared" si="10"/>
        <v>0</v>
      </c>
      <c r="AU22" s="38">
        <f t="shared" si="11"/>
        <v>0</v>
      </c>
      <c r="AV22" s="38">
        <f t="shared" si="12"/>
        <v>0</v>
      </c>
      <c r="AW22" s="39" t="str">
        <f t="shared" si="13"/>
        <v/>
      </c>
      <c r="AX22" s="41">
        <f t="shared" si="14"/>
        <v>0</v>
      </c>
      <c r="AY22" s="41">
        <f t="shared" si="15"/>
        <v>0</v>
      </c>
      <c r="AZ22" s="63">
        <f t="shared" si="16"/>
        <v>0</v>
      </c>
      <c r="BA22" s="78">
        <f t="shared" si="17"/>
        <v>0</v>
      </c>
      <c r="BB22" s="74">
        <f t="shared" si="18"/>
        <v>0</v>
      </c>
      <c r="BC22" s="78" t="str">
        <f t="shared" si="19"/>
        <v>Out of Commit</v>
      </c>
    </row>
    <row r="23" spans="1:55" x14ac:dyDescent="0.35">
      <c r="A23" s="33" t="s">
        <v>30</v>
      </c>
      <c r="B23" s="94" t="s">
        <v>31</v>
      </c>
      <c r="C23" s="33">
        <v>0</v>
      </c>
      <c r="D23" s="33"/>
      <c r="E23" s="33"/>
      <c r="F23" s="33">
        <v>0</v>
      </c>
      <c r="G23" s="33">
        <v>0</v>
      </c>
      <c r="H23" s="33">
        <f t="shared" si="20"/>
        <v>0</v>
      </c>
      <c r="I23" s="33"/>
      <c r="J23" s="33"/>
      <c r="K23" s="33">
        <v>0</v>
      </c>
      <c r="L23" s="33"/>
      <c r="M23" s="33">
        <f t="shared" si="2"/>
        <v>0</v>
      </c>
      <c r="N23" s="33"/>
      <c r="O23" s="33"/>
      <c r="P23" s="33">
        <v>0</v>
      </c>
      <c r="Q23" s="33"/>
      <c r="R23" s="33">
        <f t="shared" si="3"/>
        <v>0</v>
      </c>
      <c r="S23" s="33"/>
      <c r="T23" s="33"/>
      <c r="U23" s="33">
        <v>0</v>
      </c>
      <c r="V23" s="33"/>
      <c r="W23" s="33">
        <f t="shared" si="4"/>
        <v>0</v>
      </c>
      <c r="X23" s="33"/>
      <c r="Y23" s="33"/>
      <c r="Z23" s="33">
        <v>0</v>
      </c>
      <c r="AA23" s="33"/>
      <c r="AB23" s="33">
        <f t="shared" si="5"/>
        <v>0</v>
      </c>
      <c r="AC23" s="33"/>
      <c r="AD23" s="33"/>
      <c r="AE23" s="33">
        <v>0</v>
      </c>
      <c r="AF23" s="33"/>
      <c r="AG23" s="33">
        <f t="shared" si="6"/>
        <v>0</v>
      </c>
      <c r="AH23" s="33"/>
      <c r="AI23" s="33"/>
      <c r="AJ23" s="33">
        <v>0</v>
      </c>
      <c r="AK23" s="33"/>
      <c r="AL23" s="33">
        <f t="shared" si="7"/>
        <v>0</v>
      </c>
      <c r="AM23" s="40"/>
      <c r="AN23" s="40"/>
      <c r="AO23" s="35">
        <f t="shared" si="21"/>
        <v>0</v>
      </c>
      <c r="AP23" s="36">
        <f t="shared" si="22"/>
        <v>0</v>
      </c>
      <c r="AQ23" s="37">
        <f t="shared" si="23"/>
        <v>0</v>
      </c>
      <c r="AR23" s="37">
        <v>0</v>
      </c>
      <c r="AS23" s="37">
        <v>0</v>
      </c>
      <c r="AT23" s="34">
        <f t="shared" si="10"/>
        <v>0</v>
      </c>
      <c r="AU23" s="38">
        <f t="shared" si="11"/>
        <v>0</v>
      </c>
      <c r="AV23" s="38">
        <f t="shared" si="12"/>
        <v>0</v>
      </c>
      <c r="AW23" s="39" t="str">
        <f t="shared" si="13"/>
        <v/>
      </c>
      <c r="AX23" s="41">
        <f t="shared" si="14"/>
        <v>0</v>
      </c>
      <c r="AY23" s="41">
        <f t="shared" si="15"/>
        <v>0</v>
      </c>
      <c r="AZ23" s="63">
        <f t="shared" si="16"/>
        <v>0</v>
      </c>
      <c r="BA23" s="78">
        <f t="shared" si="17"/>
        <v>0</v>
      </c>
      <c r="BB23" s="74">
        <f t="shared" si="18"/>
        <v>0</v>
      </c>
      <c r="BC23" s="78" t="str">
        <f t="shared" si="19"/>
        <v>Out of Commit</v>
      </c>
    </row>
    <row r="24" spans="1:55" x14ac:dyDescent="0.35">
      <c r="A24" s="33" t="s">
        <v>30</v>
      </c>
      <c r="B24" s="94" t="s">
        <v>372</v>
      </c>
      <c r="C24" s="33">
        <v>0</v>
      </c>
      <c r="D24" s="33"/>
      <c r="E24" s="33"/>
      <c r="F24" s="33">
        <v>0</v>
      </c>
      <c r="G24" s="33">
        <v>0</v>
      </c>
      <c r="H24" s="33">
        <f t="shared" si="20"/>
        <v>0</v>
      </c>
      <c r="I24" s="33"/>
      <c r="J24" s="33"/>
      <c r="K24" s="33">
        <v>0</v>
      </c>
      <c r="L24" s="33"/>
      <c r="M24" s="33">
        <f t="shared" si="2"/>
        <v>0</v>
      </c>
      <c r="N24" s="33"/>
      <c r="O24" s="33"/>
      <c r="P24" s="33">
        <v>0</v>
      </c>
      <c r="Q24" s="33"/>
      <c r="R24" s="33">
        <f t="shared" si="3"/>
        <v>0</v>
      </c>
      <c r="S24" s="33"/>
      <c r="T24" s="33"/>
      <c r="U24" s="33">
        <v>0</v>
      </c>
      <c r="V24" s="33"/>
      <c r="W24" s="33">
        <f t="shared" si="4"/>
        <v>0</v>
      </c>
      <c r="X24" s="33"/>
      <c r="Y24" s="33"/>
      <c r="Z24" s="33">
        <v>0</v>
      </c>
      <c r="AA24" s="33"/>
      <c r="AB24" s="33">
        <f t="shared" si="5"/>
        <v>0</v>
      </c>
      <c r="AC24" s="33"/>
      <c r="AD24" s="33"/>
      <c r="AE24" s="33">
        <v>0</v>
      </c>
      <c r="AF24" s="33"/>
      <c r="AG24" s="33">
        <f t="shared" si="6"/>
        <v>0</v>
      </c>
      <c r="AH24" s="33"/>
      <c r="AI24" s="33"/>
      <c r="AJ24" s="33">
        <v>0</v>
      </c>
      <c r="AK24" s="33"/>
      <c r="AL24" s="33">
        <f t="shared" si="7"/>
        <v>0</v>
      </c>
      <c r="AM24" s="40"/>
      <c r="AN24" s="40"/>
      <c r="AO24" s="35">
        <f t="shared" si="21"/>
        <v>0</v>
      </c>
      <c r="AP24" s="36">
        <f t="shared" si="22"/>
        <v>0</v>
      </c>
      <c r="AQ24" s="37">
        <f t="shared" si="23"/>
        <v>0</v>
      </c>
      <c r="AR24" s="37">
        <v>0</v>
      </c>
      <c r="AS24" s="37">
        <v>0</v>
      </c>
      <c r="AT24" s="34">
        <f t="shared" si="10"/>
        <v>0</v>
      </c>
      <c r="AU24" s="38">
        <f t="shared" si="11"/>
        <v>0</v>
      </c>
      <c r="AV24" s="38">
        <f t="shared" si="12"/>
        <v>0</v>
      </c>
      <c r="AW24" s="39" t="str">
        <f t="shared" si="13"/>
        <v/>
      </c>
      <c r="AX24" s="41">
        <f t="shared" si="14"/>
        <v>0</v>
      </c>
      <c r="AY24" s="41">
        <f t="shared" si="15"/>
        <v>0</v>
      </c>
      <c r="AZ24" s="63">
        <f t="shared" si="16"/>
        <v>0</v>
      </c>
      <c r="BA24" s="78">
        <f t="shared" si="17"/>
        <v>0</v>
      </c>
      <c r="BB24" s="74">
        <f t="shared" si="18"/>
        <v>0</v>
      </c>
      <c r="BC24" s="78" t="str">
        <f t="shared" si="19"/>
        <v>Out of Commit</v>
      </c>
    </row>
    <row r="25" spans="1:55" x14ac:dyDescent="0.35">
      <c r="A25" s="34" t="s">
        <v>30</v>
      </c>
      <c r="B25" s="93" t="s">
        <v>122</v>
      </c>
      <c r="C25" s="33">
        <v>0</v>
      </c>
      <c r="D25" s="40"/>
      <c r="E25" s="40"/>
      <c r="F25" s="33">
        <v>0</v>
      </c>
      <c r="G25" s="33">
        <v>0</v>
      </c>
      <c r="H25" s="33">
        <f t="shared" si="20"/>
        <v>0</v>
      </c>
      <c r="I25" s="33"/>
      <c r="J25" s="33"/>
      <c r="K25" s="33">
        <v>0</v>
      </c>
      <c r="L25" s="33"/>
      <c r="M25" s="33">
        <f t="shared" si="2"/>
        <v>0</v>
      </c>
      <c r="N25" s="33"/>
      <c r="O25" s="33"/>
      <c r="P25" s="33">
        <v>0</v>
      </c>
      <c r="Q25" s="33"/>
      <c r="R25" s="33">
        <f t="shared" si="3"/>
        <v>0</v>
      </c>
      <c r="S25" s="33"/>
      <c r="T25" s="33"/>
      <c r="U25" s="33">
        <v>0</v>
      </c>
      <c r="V25" s="33"/>
      <c r="W25" s="33">
        <f t="shared" si="4"/>
        <v>0</v>
      </c>
      <c r="X25" s="33"/>
      <c r="Y25" s="33"/>
      <c r="Z25" s="33">
        <v>0</v>
      </c>
      <c r="AA25" s="33"/>
      <c r="AB25" s="33">
        <f t="shared" si="5"/>
        <v>0</v>
      </c>
      <c r="AC25" s="33"/>
      <c r="AD25" s="33"/>
      <c r="AE25" s="33">
        <v>0</v>
      </c>
      <c r="AF25" s="33"/>
      <c r="AG25" s="33">
        <f t="shared" si="6"/>
        <v>0</v>
      </c>
      <c r="AH25" s="33"/>
      <c r="AI25" s="33"/>
      <c r="AJ25" s="33">
        <v>0</v>
      </c>
      <c r="AK25" s="33"/>
      <c r="AL25" s="33">
        <f t="shared" si="7"/>
        <v>0</v>
      </c>
      <c r="AM25" s="40"/>
      <c r="AN25" s="40"/>
      <c r="AO25" s="35">
        <f t="shared" si="21"/>
        <v>0</v>
      </c>
      <c r="AP25" s="36">
        <f t="shared" si="22"/>
        <v>0</v>
      </c>
      <c r="AQ25" s="37">
        <f t="shared" si="23"/>
        <v>0</v>
      </c>
      <c r="AR25" s="37">
        <v>0</v>
      </c>
      <c r="AS25" s="37">
        <v>0</v>
      </c>
      <c r="AT25" s="34">
        <f t="shared" si="10"/>
        <v>0</v>
      </c>
      <c r="AU25" s="38">
        <f t="shared" si="11"/>
        <v>0</v>
      </c>
      <c r="AV25" s="38">
        <f t="shared" si="12"/>
        <v>0</v>
      </c>
      <c r="AW25" s="39" t="str">
        <f t="shared" si="13"/>
        <v/>
      </c>
      <c r="AX25" s="41">
        <f t="shared" si="14"/>
        <v>0</v>
      </c>
      <c r="AY25" s="41">
        <f t="shared" si="15"/>
        <v>0</v>
      </c>
      <c r="AZ25" s="63">
        <f t="shared" si="16"/>
        <v>0</v>
      </c>
      <c r="BA25" s="78">
        <f t="shared" si="17"/>
        <v>0</v>
      </c>
      <c r="BB25" s="74">
        <f t="shared" si="18"/>
        <v>0</v>
      </c>
      <c r="BC25" s="78" t="str">
        <f t="shared" si="19"/>
        <v>Out of Commit</v>
      </c>
    </row>
    <row r="26" spans="1:55" x14ac:dyDescent="0.35">
      <c r="A26" s="33" t="s">
        <v>30</v>
      </c>
      <c r="B26" s="93" t="s">
        <v>33</v>
      </c>
      <c r="C26" s="33">
        <v>0</v>
      </c>
      <c r="D26" s="33"/>
      <c r="E26" s="50"/>
      <c r="F26" s="33">
        <v>0</v>
      </c>
      <c r="G26" s="33">
        <v>0</v>
      </c>
      <c r="H26" s="33">
        <f t="shared" si="20"/>
        <v>0</v>
      </c>
      <c r="I26" s="33"/>
      <c r="J26" s="33"/>
      <c r="K26" s="33">
        <v>0</v>
      </c>
      <c r="L26" s="33"/>
      <c r="M26" s="33">
        <f t="shared" si="2"/>
        <v>0</v>
      </c>
      <c r="N26" s="33"/>
      <c r="O26" s="33"/>
      <c r="P26" s="33">
        <v>0</v>
      </c>
      <c r="Q26" s="33"/>
      <c r="R26" s="33">
        <f t="shared" si="3"/>
        <v>0</v>
      </c>
      <c r="S26" s="33"/>
      <c r="T26" s="33"/>
      <c r="U26" s="33">
        <v>0</v>
      </c>
      <c r="V26" s="33"/>
      <c r="W26" s="33">
        <f t="shared" si="4"/>
        <v>0</v>
      </c>
      <c r="X26" s="33"/>
      <c r="Y26" s="33"/>
      <c r="Z26" s="33">
        <v>0</v>
      </c>
      <c r="AA26" s="33"/>
      <c r="AB26" s="33">
        <f t="shared" si="5"/>
        <v>0</v>
      </c>
      <c r="AC26" s="33"/>
      <c r="AD26" s="33"/>
      <c r="AE26" s="33">
        <v>0</v>
      </c>
      <c r="AF26" s="33"/>
      <c r="AG26" s="33">
        <f t="shared" si="6"/>
        <v>0</v>
      </c>
      <c r="AH26" s="33"/>
      <c r="AI26" s="33"/>
      <c r="AJ26" s="33">
        <v>0</v>
      </c>
      <c r="AK26" s="33"/>
      <c r="AL26" s="33">
        <f t="shared" si="7"/>
        <v>0</v>
      </c>
      <c r="AM26" s="40"/>
      <c r="AN26" s="40"/>
      <c r="AO26" s="35">
        <f t="shared" si="21"/>
        <v>0</v>
      </c>
      <c r="AP26" s="36">
        <f t="shared" si="22"/>
        <v>0</v>
      </c>
      <c r="AQ26" s="37">
        <f t="shared" si="23"/>
        <v>0</v>
      </c>
      <c r="AR26" s="37">
        <v>0</v>
      </c>
      <c r="AS26" s="37">
        <v>0</v>
      </c>
      <c r="AT26" s="34">
        <f t="shared" si="10"/>
        <v>0</v>
      </c>
      <c r="AU26" s="38">
        <f t="shared" si="11"/>
        <v>0</v>
      </c>
      <c r="AV26" s="38">
        <f t="shared" si="12"/>
        <v>0</v>
      </c>
      <c r="AW26" s="39" t="str">
        <f t="shared" si="13"/>
        <v/>
      </c>
      <c r="AX26" s="41">
        <f t="shared" si="14"/>
        <v>0</v>
      </c>
      <c r="AY26" s="41">
        <f t="shared" si="15"/>
        <v>0</v>
      </c>
      <c r="AZ26" s="63">
        <f t="shared" si="16"/>
        <v>0</v>
      </c>
      <c r="BA26" s="78">
        <f t="shared" si="17"/>
        <v>0</v>
      </c>
      <c r="BB26" s="74">
        <f t="shared" si="18"/>
        <v>0</v>
      </c>
      <c r="BC26" s="78" t="str">
        <f t="shared" si="19"/>
        <v>Out of Commit</v>
      </c>
    </row>
    <row r="27" spans="1:55" x14ac:dyDescent="0.35">
      <c r="A27" s="34" t="s">
        <v>30</v>
      </c>
      <c r="B27" s="93" t="s">
        <v>32</v>
      </c>
      <c r="C27" s="33">
        <v>0</v>
      </c>
      <c r="D27" s="33"/>
      <c r="E27" s="34"/>
      <c r="F27" s="33">
        <v>0</v>
      </c>
      <c r="G27" s="33">
        <v>0</v>
      </c>
      <c r="H27" s="33">
        <f t="shared" si="20"/>
        <v>0</v>
      </c>
      <c r="I27" s="33"/>
      <c r="J27" s="33"/>
      <c r="K27" s="33">
        <v>0</v>
      </c>
      <c r="L27" s="33"/>
      <c r="M27" s="33">
        <f t="shared" si="2"/>
        <v>0</v>
      </c>
      <c r="N27" s="33"/>
      <c r="O27" s="33"/>
      <c r="P27" s="33">
        <v>0</v>
      </c>
      <c r="Q27" s="33"/>
      <c r="R27" s="33">
        <f t="shared" si="3"/>
        <v>0</v>
      </c>
      <c r="S27" s="33"/>
      <c r="T27" s="33"/>
      <c r="U27" s="33">
        <v>0</v>
      </c>
      <c r="V27" s="33"/>
      <c r="W27" s="33">
        <f t="shared" si="4"/>
        <v>0</v>
      </c>
      <c r="X27" s="33"/>
      <c r="Y27" s="33"/>
      <c r="Z27" s="33">
        <v>0</v>
      </c>
      <c r="AA27" s="33"/>
      <c r="AB27" s="33">
        <f t="shared" si="5"/>
        <v>0</v>
      </c>
      <c r="AC27" s="33"/>
      <c r="AD27" s="33"/>
      <c r="AE27" s="33">
        <v>0</v>
      </c>
      <c r="AF27" s="33"/>
      <c r="AG27" s="33">
        <f t="shared" si="6"/>
        <v>0</v>
      </c>
      <c r="AH27" s="33"/>
      <c r="AI27" s="33"/>
      <c r="AJ27" s="33">
        <v>0</v>
      </c>
      <c r="AK27" s="33"/>
      <c r="AL27" s="33">
        <f t="shared" si="7"/>
        <v>0</v>
      </c>
      <c r="AM27" s="40"/>
      <c r="AN27" s="40"/>
      <c r="AO27" s="35">
        <f t="shared" si="21"/>
        <v>0</v>
      </c>
      <c r="AP27" s="36">
        <f t="shared" si="22"/>
        <v>0</v>
      </c>
      <c r="AQ27" s="37">
        <f t="shared" si="23"/>
        <v>0</v>
      </c>
      <c r="AR27" s="37">
        <v>0</v>
      </c>
      <c r="AS27" s="37">
        <v>0</v>
      </c>
      <c r="AT27" s="34">
        <f t="shared" si="10"/>
        <v>0</v>
      </c>
      <c r="AU27" s="38">
        <f t="shared" si="11"/>
        <v>0</v>
      </c>
      <c r="AV27" s="38">
        <f t="shared" si="12"/>
        <v>0</v>
      </c>
      <c r="AW27" s="39" t="str">
        <f t="shared" si="13"/>
        <v/>
      </c>
      <c r="AX27" s="41">
        <f t="shared" si="14"/>
        <v>0</v>
      </c>
      <c r="AY27" s="41">
        <f t="shared" si="15"/>
        <v>0</v>
      </c>
      <c r="AZ27" s="63">
        <f t="shared" si="16"/>
        <v>0</v>
      </c>
      <c r="BA27" s="78">
        <f t="shared" si="17"/>
        <v>0</v>
      </c>
      <c r="BB27" s="74">
        <f t="shared" si="18"/>
        <v>0</v>
      </c>
      <c r="BC27" s="78" t="str">
        <f t="shared" si="19"/>
        <v>Out of Commit</v>
      </c>
    </row>
    <row r="28" spans="1:55" x14ac:dyDescent="0.35">
      <c r="A28" s="33" t="s">
        <v>30</v>
      </c>
      <c r="B28" s="93" t="s">
        <v>379</v>
      </c>
      <c r="C28" s="33">
        <v>0</v>
      </c>
      <c r="D28" s="33"/>
      <c r="E28" s="33"/>
      <c r="F28" s="33">
        <v>0</v>
      </c>
      <c r="G28" s="33">
        <v>0</v>
      </c>
      <c r="H28" s="33">
        <f t="shared" si="20"/>
        <v>0</v>
      </c>
      <c r="I28" s="33"/>
      <c r="J28" s="33"/>
      <c r="K28" s="33">
        <v>0</v>
      </c>
      <c r="L28" s="33"/>
      <c r="M28" s="33">
        <f t="shared" si="2"/>
        <v>0</v>
      </c>
      <c r="N28" s="33"/>
      <c r="O28" s="33"/>
      <c r="P28" s="33">
        <v>0</v>
      </c>
      <c r="Q28" s="33"/>
      <c r="R28" s="33">
        <f t="shared" si="3"/>
        <v>0</v>
      </c>
      <c r="S28" s="33"/>
      <c r="T28" s="33"/>
      <c r="U28" s="33">
        <v>0</v>
      </c>
      <c r="V28" s="33"/>
      <c r="W28" s="33">
        <f t="shared" si="4"/>
        <v>0</v>
      </c>
      <c r="X28" s="33"/>
      <c r="Y28" s="33"/>
      <c r="Z28" s="33">
        <v>0</v>
      </c>
      <c r="AA28" s="33"/>
      <c r="AB28" s="33">
        <f t="shared" si="5"/>
        <v>0</v>
      </c>
      <c r="AC28" s="33"/>
      <c r="AD28" s="33"/>
      <c r="AE28" s="33">
        <v>0</v>
      </c>
      <c r="AF28" s="33"/>
      <c r="AG28" s="33">
        <f t="shared" si="6"/>
        <v>0</v>
      </c>
      <c r="AH28" s="33"/>
      <c r="AI28" s="33"/>
      <c r="AJ28" s="33">
        <v>0</v>
      </c>
      <c r="AK28" s="33"/>
      <c r="AL28" s="33">
        <f t="shared" si="7"/>
        <v>0</v>
      </c>
      <c r="AM28" s="40"/>
      <c r="AN28" s="40"/>
      <c r="AO28" s="35">
        <f t="shared" si="21"/>
        <v>0</v>
      </c>
      <c r="AP28" s="36">
        <f t="shared" si="22"/>
        <v>0</v>
      </c>
      <c r="AQ28" s="37">
        <f t="shared" si="23"/>
        <v>0</v>
      </c>
      <c r="AR28" s="37">
        <v>0</v>
      </c>
      <c r="AS28" s="37">
        <v>0</v>
      </c>
      <c r="AT28" s="34">
        <f t="shared" si="10"/>
        <v>0</v>
      </c>
      <c r="AU28" s="38">
        <f t="shared" si="11"/>
        <v>0</v>
      </c>
      <c r="AV28" s="38">
        <f t="shared" si="12"/>
        <v>0</v>
      </c>
      <c r="AW28" s="39" t="str">
        <f t="shared" si="13"/>
        <v/>
      </c>
      <c r="AX28" s="41">
        <f t="shared" si="14"/>
        <v>0</v>
      </c>
      <c r="AY28" s="41">
        <f t="shared" si="15"/>
        <v>0</v>
      </c>
      <c r="AZ28" s="63">
        <f t="shared" si="16"/>
        <v>0</v>
      </c>
      <c r="BA28" s="78">
        <f t="shared" si="17"/>
        <v>0</v>
      </c>
      <c r="BB28" s="74">
        <f t="shared" si="18"/>
        <v>0</v>
      </c>
      <c r="BC28" s="78" t="str">
        <f t="shared" si="19"/>
        <v>Out of Commit</v>
      </c>
    </row>
    <row r="29" spans="1:55" x14ac:dyDescent="0.35">
      <c r="A29" s="33" t="s">
        <v>30</v>
      </c>
      <c r="B29" s="93" t="s">
        <v>121</v>
      </c>
      <c r="C29" s="33">
        <v>0</v>
      </c>
      <c r="D29" s="33"/>
      <c r="E29" s="33"/>
      <c r="F29" s="33">
        <v>0</v>
      </c>
      <c r="G29" s="33">
        <v>0</v>
      </c>
      <c r="H29" s="33">
        <f t="shared" si="20"/>
        <v>0</v>
      </c>
      <c r="I29" s="33"/>
      <c r="J29" s="33"/>
      <c r="K29" s="33">
        <v>0</v>
      </c>
      <c r="L29" s="33"/>
      <c r="M29" s="33">
        <f t="shared" si="2"/>
        <v>0</v>
      </c>
      <c r="N29" s="33"/>
      <c r="O29" s="33"/>
      <c r="P29" s="33">
        <v>0</v>
      </c>
      <c r="Q29" s="33"/>
      <c r="R29" s="33">
        <f t="shared" si="3"/>
        <v>0</v>
      </c>
      <c r="S29" s="33"/>
      <c r="T29" s="33"/>
      <c r="U29" s="33">
        <v>0</v>
      </c>
      <c r="V29" s="33"/>
      <c r="W29" s="33">
        <f t="shared" si="4"/>
        <v>0</v>
      </c>
      <c r="X29" s="33"/>
      <c r="Y29" s="33"/>
      <c r="Z29" s="33">
        <v>0</v>
      </c>
      <c r="AA29" s="33"/>
      <c r="AB29" s="33">
        <f t="shared" si="5"/>
        <v>0</v>
      </c>
      <c r="AC29" s="33"/>
      <c r="AD29" s="33"/>
      <c r="AE29" s="33">
        <v>0</v>
      </c>
      <c r="AF29" s="33"/>
      <c r="AG29" s="33">
        <f t="shared" si="6"/>
        <v>0</v>
      </c>
      <c r="AH29" s="33"/>
      <c r="AI29" s="33"/>
      <c r="AJ29" s="33">
        <v>0</v>
      </c>
      <c r="AK29" s="33"/>
      <c r="AL29" s="33">
        <f t="shared" si="7"/>
        <v>0</v>
      </c>
      <c r="AM29" s="40"/>
      <c r="AN29" s="40"/>
      <c r="AO29" s="35">
        <f t="shared" si="21"/>
        <v>0</v>
      </c>
      <c r="AP29" s="36">
        <f t="shared" si="22"/>
        <v>0</v>
      </c>
      <c r="AQ29" s="37">
        <f t="shared" si="23"/>
        <v>0</v>
      </c>
      <c r="AR29" s="37">
        <v>0</v>
      </c>
      <c r="AS29" s="37">
        <v>0</v>
      </c>
      <c r="AT29" s="34">
        <f t="shared" si="10"/>
        <v>0</v>
      </c>
      <c r="AU29" s="38">
        <f t="shared" si="11"/>
        <v>0</v>
      </c>
      <c r="AV29" s="38">
        <f t="shared" si="12"/>
        <v>0</v>
      </c>
      <c r="AW29" s="39" t="str">
        <f t="shared" si="13"/>
        <v/>
      </c>
      <c r="AX29" s="41">
        <f t="shared" si="14"/>
        <v>0</v>
      </c>
      <c r="AY29" s="41">
        <f t="shared" si="15"/>
        <v>0</v>
      </c>
      <c r="AZ29" s="63">
        <f t="shared" si="16"/>
        <v>0</v>
      </c>
      <c r="BA29" s="78">
        <f t="shared" si="17"/>
        <v>0</v>
      </c>
      <c r="BB29" s="74">
        <f t="shared" si="18"/>
        <v>0</v>
      </c>
      <c r="BC29" s="78" t="str">
        <f t="shared" si="19"/>
        <v>Out of Commit</v>
      </c>
    </row>
    <row r="30" spans="1:55" x14ac:dyDescent="0.35">
      <c r="A30" s="34" t="s">
        <v>30</v>
      </c>
      <c r="B30" s="93" t="s">
        <v>123</v>
      </c>
      <c r="C30" s="33">
        <v>0</v>
      </c>
      <c r="D30" s="40"/>
      <c r="E30" s="40"/>
      <c r="F30" s="33">
        <v>0</v>
      </c>
      <c r="G30" s="33">
        <v>0</v>
      </c>
      <c r="H30" s="33">
        <f t="shared" si="20"/>
        <v>0</v>
      </c>
      <c r="I30" s="33"/>
      <c r="J30" s="33"/>
      <c r="K30" s="33">
        <v>0</v>
      </c>
      <c r="L30" s="33"/>
      <c r="M30" s="33">
        <f t="shared" si="2"/>
        <v>0</v>
      </c>
      <c r="N30" s="33"/>
      <c r="O30" s="33"/>
      <c r="P30" s="33">
        <v>0</v>
      </c>
      <c r="Q30" s="33"/>
      <c r="R30" s="33">
        <f t="shared" si="3"/>
        <v>0</v>
      </c>
      <c r="S30" s="33"/>
      <c r="T30" s="33"/>
      <c r="U30" s="33">
        <v>0</v>
      </c>
      <c r="V30" s="33"/>
      <c r="W30" s="33">
        <f t="shared" si="4"/>
        <v>0</v>
      </c>
      <c r="X30" s="33"/>
      <c r="Y30" s="33"/>
      <c r="Z30" s="33">
        <v>0</v>
      </c>
      <c r="AA30" s="33"/>
      <c r="AB30" s="33">
        <f t="shared" si="5"/>
        <v>0</v>
      </c>
      <c r="AC30" s="33"/>
      <c r="AD30" s="33"/>
      <c r="AE30" s="33">
        <v>0</v>
      </c>
      <c r="AF30" s="33"/>
      <c r="AG30" s="33">
        <f t="shared" si="6"/>
        <v>0</v>
      </c>
      <c r="AH30" s="33"/>
      <c r="AI30" s="33"/>
      <c r="AJ30" s="33">
        <v>0</v>
      </c>
      <c r="AK30" s="33"/>
      <c r="AL30" s="33">
        <f t="shared" si="7"/>
        <v>0</v>
      </c>
      <c r="AM30" s="40"/>
      <c r="AN30" s="40"/>
      <c r="AO30" s="35">
        <f t="shared" si="21"/>
        <v>0</v>
      </c>
      <c r="AP30" s="36">
        <f t="shared" si="22"/>
        <v>0</v>
      </c>
      <c r="AQ30" s="37">
        <f t="shared" si="23"/>
        <v>0</v>
      </c>
      <c r="AR30" s="37">
        <v>0</v>
      </c>
      <c r="AS30" s="37">
        <v>0</v>
      </c>
      <c r="AT30" s="34">
        <f t="shared" si="10"/>
        <v>0</v>
      </c>
      <c r="AU30" s="38">
        <f t="shared" si="11"/>
        <v>0</v>
      </c>
      <c r="AV30" s="38">
        <f t="shared" si="12"/>
        <v>0</v>
      </c>
      <c r="AW30" s="39" t="str">
        <f t="shared" si="13"/>
        <v/>
      </c>
      <c r="AX30" s="41">
        <f t="shared" si="14"/>
        <v>0</v>
      </c>
      <c r="AY30" s="41">
        <f t="shared" si="15"/>
        <v>0</v>
      </c>
      <c r="AZ30" s="63">
        <f t="shared" si="16"/>
        <v>0</v>
      </c>
      <c r="BA30" s="78">
        <f t="shared" si="17"/>
        <v>0</v>
      </c>
      <c r="BB30" s="74">
        <f t="shared" si="18"/>
        <v>0</v>
      </c>
      <c r="BC30" s="78" t="str">
        <f t="shared" si="19"/>
        <v>Out of Commit</v>
      </c>
    </row>
    <row r="31" spans="1:55" x14ac:dyDescent="0.35">
      <c r="A31" s="34" t="s">
        <v>30</v>
      </c>
      <c r="B31" s="93" t="s">
        <v>125</v>
      </c>
      <c r="C31" s="33">
        <v>0</v>
      </c>
      <c r="D31" s="40"/>
      <c r="E31" s="40"/>
      <c r="F31" s="33">
        <v>0</v>
      </c>
      <c r="G31" s="33">
        <v>0</v>
      </c>
      <c r="H31" s="33">
        <f t="shared" si="20"/>
        <v>0</v>
      </c>
      <c r="I31" s="33"/>
      <c r="J31" s="33"/>
      <c r="K31" s="33">
        <v>0</v>
      </c>
      <c r="L31" s="33"/>
      <c r="M31" s="33">
        <f t="shared" si="2"/>
        <v>0</v>
      </c>
      <c r="N31" s="33"/>
      <c r="O31" s="33"/>
      <c r="P31" s="33">
        <v>0</v>
      </c>
      <c r="Q31" s="33"/>
      <c r="R31" s="33">
        <f t="shared" si="3"/>
        <v>0</v>
      </c>
      <c r="S31" s="33"/>
      <c r="T31" s="33"/>
      <c r="U31" s="33">
        <v>0</v>
      </c>
      <c r="V31" s="33"/>
      <c r="W31" s="33">
        <f t="shared" si="4"/>
        <v>0</v>
      </c>
      <c r="X31" s="33"/>
      <c r="Y31" s="33"/>
      <c r="Z31" s="33">
        <v>0</v>
      </c>
      <c r="AA31" s="33"/>
      <c r="AB31" s="33">
        <f t="shared" si="5"/>
        <v>0</v>
      </c>
      <c r="AC31" s="33"/>
      <c r="AD31" s="33"/>
      <c r="AE31" s="33">
        <v>0</v>
      </c>
      <c r="AF31" s="33"/>
      <c r="AG31" s="33">
        <f t="shared" si="6"/>
        <v>0</v>
      </c>
      <c r="AH31" s="33"/>
      <c r="AI31" s="33"/>
      <c r="AJ31" s="33">
        <v>0</v>
      </c>
      <c r="AK31" s="33"/>
      <c r="AL31" s="33">
        <f t="shared" si="7"/>
        <v>0</v>
      </c>
      <c r="AM31" s="40"/>
      <c r="AN31" s="40"/>
      <c r="AO31" s="35">
        <f t="shared" si="21"/>
        <v>0</v>
      </c>
      <c r="AP31" s="36">
        <f t="shared" si="22"/>
        <v>0</v>
      </c>
      <c r="AQ31" s="37">
        <f t="shared" si="23"/>
        <v>0</v>
      </c>
      <c r="AR31" s="37">
        <v>0</v>
      </c>
      <c r="AS31" s="37">
        <v>0</v>
      </c>
      <c r="AT31" s="34">
        <f t="shared" si="10"/>
        <v>0</v>
      </c>
      <c r="AU31" s="38">
        <f t="shared" si="11"/>
        <v>0</v>
      </c>
      <c r="AV31" s="38">
        <f t="shared" si="12"/>
        <v>0</v>
      </c>
      <c r="AW31" s="39" t="str">
        <f t="shared" si="13"/>
        <v/>
      </c>
      <c r="AX31" s="41">
        <f t="shared" si="14"/>
        <v>0</v>
      </c>
      <c r="AY31" s="41">
        <f t="shared" si="15"/>
        <v>0</v>
      </c>
      <c r="AZ31" s="63">
        <f t="shared" si="16"/>
        <v>0</v>
      </c>
      <c r="BA31" s="78">
        <f t="shared" si="17"/>
        <v>0</v>
      </c>
      <c r="BB31" s="74">
        <f t="shared" si="18"/>
        <v>0</v>
      </c>
      <c r="BC31" s="78" t="str">
        <f t="shared" si="19"/>
        <v>Out of Commit</v>
      </c>
    </row>
    <row r="32" spans="1:55" x14ac:dyDescent="0.35">
      <c r="A32" s="34" t="s">
        <v>30</v>
      </c>
      <c r="B32" s="93" t="s">
        <v>124</v>
      </c>
      <c r="C32" s="33">
        <v>0</v>
      </c>
      <c r="D32" s="40"/>
      <c r="E32" s="50"/>
      <c r="F32" s="33">
        <v>0</v>
      </c>
      <c r="G32" s="33">
        <v>0</v>
      </c>
      <c r="H32" s="33">
        <f t="shared" si="20"/>
        <v>0</v>
      </c>
      <c r="I32" s="33"/>
      <c r="J32" s="33"/>
      <c r="K32" s="33">
        <v>0</v>
      </c>
      <c r="L32" s="33"/>
      <c r="M32" s="33">
        <f t="shared" si="2"/>
        <v>0</v>
      </c>
      <c r="N32" s="33"/>
      <c r="O32" s="33"/>
      <c r="P32" s="33">
        <v>0</v>
      </c>
      <c r="Q32" s="33"/>
      <c r="R32" s="33">
        <f t="shared" si="3"/>
        <v>0</v>
      </c>
      <c r="S32" s="33"/>
      <c r="T32" s="33"/>
      <c r="U32" s="33">
        <v>0</v>
      </c>
      <c r="V32" s="33"/>
      <c r="W32" s="33">
        <f t="shared" si="4"/>
        <v>0</v>
      </c>
      <c r="X32" s="33"/>
      <c r="Y32" s="33"/>
      <c r="Z32" s="33">
        <v>0</v>
      </c>
      <c r="AA32" s="33"/>
      <c r="AB32" s="33">
        <f t="shared" si="5"/>
        <v>0</v>
      </c>
      <c r="AC32" s="33"/>
      <c r="AD32" s="33"/>
      <c r="AE32" s="33">
        <v>0</v>
      </c>
      <c r="AF32" s="33"/>
      <c r="AG32" s="33">
        <f t="shared" si="6"/>
        <v>0</v>
      </c>
      <c r="AH32" s="33"/>
      <c r="AI32" s="33"/>
      <c r="AJ32" s="33">
        <v>0</v>
      </c>
      <c r="AK32" s="33"/>
      <c r="AL32" s="33">
        <f t="shared" si="7"/>
        <v>0</v>
      </c>
      <c r="AM32" s="40"/>
      <c r="AN32" s="40"/>
      <c r="AO32" s="35">
        <f t="shared" si="21"/>
        <v>0</v>
      </c>
      <c r="AP32" s="36">
        <f t="shared" si="22"/>
        <v>0</v>
      </c>
      <c r="AQ32" s="37">
        <f t="shared" si="23"/>
        <v>0</v>
      </c>
      <c r="AR32" s="37">
        <v>0</v>
      </c>
      <c r="AS32" s="37">
        <v>0</v>
      </c>
      <c r="AT32" s="34">
        <f t="shared" si="10"/>
        <v>0</v>
      </c>
      <c r="AU32" s="38">
        <f t="shared" si="11"/>
        <v>0</v>
      </c>
      <c r="AV32" s="38">
        <f t="shared" si="12"/>
        <v>0</v>
      </c>
      <c r="AW32" s="39" t="str">
        <f t="shared" si="13"/>
        <v/>
      </c>
      <c r="AX32" s="41">
        <f t="shared" si="14"/>
        <v>0</v>
      </c>
      <c r="AY32" s="41">
        <f t="shared" si="15"/>
        <v>0</v>
      </c>
      <c r="AZ32" s="63">
        <f t="shared" si="16"/>
        <v>0</v>
      </c>
      <c r="BA32" s="78">
        <f t="shared" si="17"/>
        <v>0</v>
      </c>
      <c r="BB32" s="74">
        <f t="shared" si="18"/>
        <v>0</v>
      </c>
      <c r="BC32" s="78" t="str">
        <f t="shared" si="19"/>
        <v>Out of Commit</v>
      </c>
    </row>
    <row r="33" spans="1:55 16370:16376" x14ac:dyDescent="0.35">
      <c r="A33" s="34" t="s">
        <v>30</v>
      </c>
      <c r="B33" s="93" t="s">
        <v>126</v>
      </c>
      <c r="C33" s="33">
        <v>0</v>
      </c>
      <c r="D33" s="33"/>
      <c r="E33" s="33"/>
      <c r="F33" s="33">
        <v>0</v>
      </c>
      <c r="G33" s="33">
        <v>0</v>
      </c>
      <c r="H33" s="33">
        <f t="shared" si="20"/>
        <v>0</v>
      </c>
      <c r="I33" s="33"/>
      <c r="J33" s="33"/>
      <c r="K33" s="33">
        <v>0</v>
      </c>
      <c r="L33" s="33"/>
      <c r="M33" s="33">
        <f t="shared" si="2"/>
        <v>0</v>
      </c>
      <c r="N33" s="33"/>
      <c r="O33" s="33"/>
      <c r="P33" s="33">
        <v>0</v>
      </c>
      <c r="Q33" s="33"/>
      <c r="R33" s="33">
        <f t="shared" si="3"/>
        <v>0</v>
      </c>
      <c r="S33" s="33"/>
      <c r="T33" s="33"/>
      <c r="U33" s="33">
        <v>0</v>
      </c>
      <c r="V33" s="33"/>
      <c r="W33" s="33">
        <f t="shared" si="4"/>
        <v>0</v>
      </c>
      <c r="X33" s="33"/>
      <c r="Y33" s="33"/>
      <c r="Z33" s="33">
        <v>0</v>
      </c>
      <c r="AA33" s="33"/>
      <c r="AB33" s="33">
        <f t="shared" si="5"/>
        <v>0</v>
      </c>
      <c r="AC33" s="33"/>
      <c r="AD33" s="33"/>
      <c r="AE33" s="33">
        <v>0</v>
      </c>
      <c r="AF33" s="33"/>
      <c r="AG33" s="33">
        <f t="shared" si="6"/>
        <v>0</v>
      </c>
      <c r="AH33" s="33"/>
      <c r="AI33" s="33"/>
      <c r="AJ33" s="33">
        <v>0</v>
      </c>
      <c r="AK33" s="33"/>
      <c r="AL33" s="33">
        <f t="shared" si="7"/>
        <v>0</v>
      </c>
      <c r="AM33" s="40"/>
      <c r="AN33" s="40"/>
      <c r="AO33" s="35">
        <f t="shared" si="21"/>
        <v>0</v>
      </c>
      <c r="AP33" s="36">
        <f t="shared" si="22"/>
        <v>0</v>
      </c>
      <c r="AQ33" s="37">
        <f t="shared" si="23"/>
        <v>0</v>
      </c>
      <c r="AR33" s="37">
        <v>0</v>
      </c>
      <c r="AS33" s="37">
        <v>0</v>
      </c>
      <c r="AT33" s="34">
        <f t="shared" si="10"/>
        <v>0</v>
      </c>
      <c r="AU33" s="38">
        <f t="shared" si="11"/>
        <v>0</v>
      </c>
      <c r="AV33" s="38">
        <f t="shared" si="12"/>
        <v>0</v>
      </c>
      <c r="AW33" s="39" t="str">
        <f t="shared" si="13"/>
        <v/>
      </c>
      <c r="AX33" s="41">
        <f t="shared" si="14"/>
        <v>0</v>
      </c>
      <c r="AY33" s="41">
        <f t="shared" si="15"/>
        <v>0</v>
      </c>
      <c r="AZ33" s="63">
        <f t="shared" si="16"/>
        <v>0</v>
      </c>
      <c r="BA33" s="78">
        <f t="shared" si="17"/>
        <v>0</v>
      </c>
      <c r="BB33" s="74">
        <f t="shared" si="18"/>
        <v>0</v>
      </c>
      <c r="BC33" s="78" t="str">
        <f t="shared" si="19"/>
        <v>Out of Commit</v>
      </c>
    </row>
    <row r="34" spans="1:55 16370:16376" x14ac:dyDescent="0.35">
      <c r="A34" s="33" t="s">
        <v>30</v>
      </c>
      <c r="B34" s="93" t="s">
        <v>34</v>
      </c>
      <c r="C34" s="33">
        <v>0</v>
      </c>
      <c r="D34" s="33"/>
      <c r="E34" s="33"/>
      <c r="F34" s="33">
        <v>0</v>
      </c>
      <c r="G34" s="33">
        <v>0</v>
      </c>
      <c r="H34" s="33">
        <f t="shared" si="20"/>
        <v>0</v>
      </c>
      <c r="I34" s="33"/>
      <c r="J34" s="33"/>
      <c r="K34" s="33">
        <v>0</v>
      </c>
      <c r="L34" s="33"/>
      <c r="M34" s="33">
        <f t="shared" si="2"/>
        <v>0</v>
      </c>
      <c r="N34" s="33"/>
      <c r="O34" s="33"/>
      <c r="P34" s="33">
        <v>0</v>
      </c>
      <c r="Q34" s="33"/>
      <c r="R34" s="33">
        <f t="shared" si="3"/>
        <v>0</v>
      </c>
      <c r="S34" s="33"/>
      <c r="T34" s="33"/>
      <c r="U34" s="33">
        <v>0</v>
      </c>
      <c r="V34" s="33"/>
      <c r="W34" s="33">
        <f t="shared" si="4"/>
        <v>0</v>
      </c>
      <c r="X34" s="33"/>
      <c r="Y34" s="33"/>
      <c r="Z34" s="33">
        <v>0</v>
      </c>
      <c r="AA34" s="33"/>
      <c r="AB34" s="33">
        <f t="shared" si="5"/>
        <v>0</v>
      </c>
      <c r="AC34" s="33"/>
      <c r="AD34" s="33"/>
      <c r="AE34" s="33">
        <v>0</v>
      </c>
      <c r="AF34" s="33"/>
      <c r="AG34" s="33">
        <f t="shared" si="6"/>
        <v>0</v>
      </c>
      <c r="AH34" s="33"/>
      <c r="AI34" s="33"/>
      <c r="AJ34" s="33">
        <v>0</v>
      </c>
      <c r="AK34" s="33"/>
      <c r="AL34" s="33">
        <f t="shared" si="7"/>
        <v>0</v>
      </c>
      <c r="AM34" s="40"/>
      <c r="AN34" s="40"/>
      <c r="AO34" s="35">
        <f t="shared" si="21"/>
        <v>0</v>
      </c>
      <c r="AP34" s="36">
        <f t="shared" si="22"/>
        <v>0</v>
      </c>
      <c r="AQ34" s="37">
        <f t="shared" si="23"/>
        <v>0</v>
      </c>
      <c r="AR34" s="37">
        <v>0</v>
      </c>
      <c r="AS34" s="37">
        <v>0</v>
      </c>
      <c r="AT34" s="34">
        <f t="shared" si="10"/>
        <v>0</v>
      </c>
      <c r="AU34" s="38">
        <f t="shared" si="11"/>
        <v>0</v>
      </c>
      <c r="AV34" s="38">
        <f t="shared" si="12"/>
        <v>0</v>
      </c>
      <c r="AW34" s="39" t="str">
        <f t="shared" si="13"/>
        <v/>
      </c>
      <c r="AX34" s="41">
        <f t="shared" si="14"/>
        <v>0</v>
      </c>
      <c r="AY34" s="41">
        <f t="shared" si="15"/>
        <v>0</v>
      </c>
      <c r="AZ34" s="63">
        <f t="shared" si="16"/>
        <v>0</v>
      </c>
      <c r="BA34" s="78">
        <f t="shared" si="17"/>
        <v>0</v>
      </c>
      <c r="BB34" s="74">
        <f t="shared" si="18"/>
        <v>0</v>
      </c>
      <c r="BC34" s="78" t="str">
        <f t="shared" si="19"/>
        <v>Out of Commit</v>
      </c>
      <c r="XEP34" s="40"/>
      <c r="XEQ34" s="40"/>
      <c r="XER34" s="40"/>
      <c r="XES34" s="40"/>
      <c r="XET34" s="40"/>
      <c r="XEU34" s="40"/>
      <c r="XEV34" s="40"/>
    </row>
    <row r="35" spans="1:55 16370:16376" x14ac:dyDescent="0.35">
      <c r="A35" s="34" t="s">
        <v>30</v>
      </c>
      <c r="B35" s="93" t="s">
        <v>127</v>
      </c>
      <c r="C35" s="33">
        <v>0</v>
      </c>
      <c r="D35" s="33"/>
      <c r="E35" s="60"/>
      <c r="F35" s="33">
        <v>0</v>
      </c>
      <c r="G35" s="33">
        <v>0</v>
      </c>
      <c r="H35" s="33">
        <f t="shared" si="20"/>
        <v>0</v>
      </c>
      <c r="I35" s="33"/>
      <c r="J35" s="33"/>
      <c r="K35" s="33">
        <v>0</v>
      </c>
      <c r="L35" s="33"/>
      <c r="M35" s="33">
        <f t="shared" si="2"/>
        <v>0</v>
      </c>
      <c r="N35" s="33"/>
      <c r="O35" s="33"/>
      <c r="P35" s="33">
        <v>0</v>
      </c>
      <c r="Q35" s="33"/>
      <c r="R35" s="33">
        <f t="shared" si="3"/>
        <v>0</v>
      </c>
      <c r="S35" s="33"/>
      <c r="T35" s="33"/>
      <c r="U35" s="33">
        <v>0</v>
      </c>
      <c r="V35" s="33"/>
      <c r="W35" s="33">
        <f t="shared" si="4"/>
        <v>0</v>
      </c>
      <c r="X35" s="33"/>
      <c r="Y35" s="33"/>
      <c r="Z35" s="33">
        <v>0</v>
      </c>
      <c r="AA35" s="33"/>
      <c r="AB35" s="33">
        <f t="shared" si="5"/>
        <v>0</v>
      </c>
      <c r="AC35" s="33"/>
      <c r="AD35" s="33"/>
      <c r="AE35" s="33">
        <v>0</v>
      </c>
      <c r="AF35" s="33"/>
      <c r="AG35" s="33">
        <f t="shared" si="6"/>
        <v>0</v>
      </c>
      <c r="AH35" s="33"/>
      <c r="AI35" s="33"/>
      <c r="AJ35" s="33">
        <v>0</v>
      </c>
      <c r="AK35" s="33"/>
      <c r="AL35" s="33">
        <f t="shared" si="7"/>
        <v>0</v>
      </c>
      <c r="AM35" s="40"/>
      <c r="AN35" s="40"/>
      <c r="AO35" s="35">
        <f t="shared" si="21"/>
        <v>0</v>
      </c>
      <c r="AP35" s="36">
        <f t="shared" si="22"/>
        <v>0</v>
      </c>
      <c r="AQ35" s="37">
        <f t="shared" si="23"/>
        <v>0</v>
      </c>
      <c r="AR35" s="37">
        <v>0</v>
      </c>
      <c r="AS35" s="37">
        <v>0</v>
      </c>
      <c r="AT35" s="34">
        <f t="shared" si="10"/>
        <v>0</v>
      </c>
      <c r="AU35" s="38">
        <f t="shared" si="11"/>
        <v>0</v>
      </c>
      <c r="AV35" s="38">
        <f t="shared" si="12"/>
        <v>0</v>
      </c>
      <c r="AW35" s="39" t="str">
        <f t="shared" si="13"/>
        <v/>
      </c>
      <c r="AX35" s="41">
        <f t="shared" si="14"/>
        <v>0</v>
      </c>
      <c r="AY35" s="41">
        <f t="shared" si="15"/>
        <v>0</v>
      </c>
      <c r="AZ35" s="63">
        <f t="shared" si="16"/>
        <v>0</v>
      </c>
      <c r="BA35" s="78">
        <f t="shared" si="17"/>
        <v>0</v>
      </c>
      <c r="BB35" s="74">
        <f t="shared" si="18"/>
        <v>0</v>
      </c>
      <c r="BC35" s="78" t="str">
        <f t="shared" si="19"/>
        <v>Out of Commit</v>
      </c>
    </row>
    <row r="36" spans="1:55 16370:16376" x14ac:dyDescent="0.35">
      <c r="A36" s="34" t="s">
        <v>30</v>
      </c>
      <c r="B36" s="93" t="s">
        <v>128</v>
      </c>
      <c r="C36" s="33">
        <v>0</v>
      </c>
      <c r="D36" s="40"/>
      <c r="E36" s="40"/>
      <c r="F36" s="33">
        <v>0</v>
      </c>
      <c r="G36" s="33">
        <v>0</v>
      </c>
      <c r="H36" s="33">
        <f t="shared" si="20"/>
        <v>0</v>
      </c>
      <c r="I36" s="33"/>
      <c r="J36" s="33"/>
      <c r="K36" s="33">
        <v>0</v>
      </c>
      <c r="L36" s="33"/>
      <c r="M36" s="33">
        <f t="shared" si="2"/>
        <v>0</v>
      </c>
      <c r="N36" s="33"/>
      <c r="O36" s="33"/>
      <c r="P36" s="33">
        <v>0</v>
      </c>
      <c r="Q36" s="33"/>
      <c r="R36" s="33">
        <f t="shared" si="3"/>
        <v>0</v>
      </c>
      <c r="S36" s="33"/>
      <c r="T36" s="33"/>
      <c r="U36" s="33">
        <v>0</v>
      </c>
      <c r="V36" s="33"/>
      <c r="W36" s="33">
        <f t="shared" si="4"/>
        <v>0</v>
      </c>
      <c r="X36" s="33"/>
      <c r="Y36" s="33"/>
      <c r="Z36" s="33">
        <v>0</v>
      </c>
      <c r="AA36" s="33"/>
      <c r="AB36" s="33">
        <f t="shared" si="5"/>
        <v>0</v>
      </c>
      <c r="AC36" s="33"/>
      <c r="AD36" s="33"/>
      <c r="AE36" s="33">
        <v>0</v>
      </c>
      <c r="AF36" s="33"/>
      <c r="AG36" s="33">
        <f t="shared" si="6"/>
        <v>0</v>
      </c>
      <c r="AH36" s="33"/>
      <c r="AI36" s="33"/>
      <c r="AJ36" s="33">
        <v>0</v>
      </c>
      <c r="AK36" s="33"/>
      <c r="AL36" s="33">
        <f t="shared" si="7"/>
        <v>0</v>
      </c>
      <c r="AM36" s="40"/>
      <c r="AN36" s="40"/>
      <c r="AO36" s="35">
        <f t="shared" si="21"/>
        <v>0</v>
      </c>
      <c r="AP36" s="36">
        <f t="shared" si="22"/>
        <v>0</v>
      </c>
      <c r="AQ36" s="37">
        <f t="shared" si="23"/>
        <v>0</v>
      </c>
      <c r="AR36" s="37">
        <v>0</v>
      </c>
      <c r="AS36" s="37">
        <v>0</v>
      </c>
      <c r="AT36" s="34">
        <f t="shared" si="10"/>
        <v>0</v>
      </c>
      <c r="AU36" s="38">
        <f t="shared" si="11"/>
        <v>0</v>
      </c>
      <c r="AV36" s="38">
        <f t="shared" si="12"/>
        <v>0</v>
      </c>
      <c r="AW36" s="39" t="str">
        <f t="shared" si="13"/>
        <v/>
      </c>
      <c r="AX36" s="41">
        <f t="shared" si="14"/>
        <v>0</v>
      </c>
      <c r="AY36" s="41">
        <f t="shared" si="15"/>
        <v>0</v>
      </c>
      <c r="AZ36" s="63">
        <f t="shared" si="16"/>
        <v>0</v>
      </c>
      <c r="BA36" s="78">
        <f t="shared" si="17"/>
        <v>0</v>
      </c>
      <c r="BB36" s="74">
        <f t="shared" si="18"/>
        <v>0</v>
      </c>
      <c r="BC36" s="78" t="str">
        <f t="shared" si="19"/>
        <v>Out of Commit</v>
      </c>
      <c r="XEP36" s="50"/>
      <c r="XEQ36" s="50"/>
      <c r="XER36" s="50"/>
      <c r="XES36" s="50"/>
      <c r="XET36" s="50"/>
      <c r="XEU36" s="50"/>
      <c r="XEV36" s="50"/>
    </row>
    <row r="37" spans="1:55 16370:16376" x14ac:dyDescent="0.35">
      <c r="A37" s="34" t="s">
        <v>30</v>
      </c>
      <c r="B37" s="93" t="s">
        <v>35</v>
      </c>
      <c r="C37" s="33">
        <v>0</v>
      </c>
      <c r="D37" s="33"/>
      <c r="E37" s="34"/>
      <c r="F37" s="33">
        <v>0</v>
      </c>
      <c r="G37" s="33">
        <v>0</v>
      </c>
      <c r="H37" s="33">
        <f t="shared" si="20"/>
        <v>0</v>
      </c>
      <c r="I37" s="33"/>
      <c r="J37" s="33"/>
      <c r="K37" s="33">
        <v>0</v>
      </c>
      <c r="L37" s="33"/>
      <c r="M37" s="33">
        <f t="shared" si="2"/>
        <v>0</v>
      </c>
      <c r="N37" s="33"/>
      <c r="O37" s="33"/>
      <c r="P37" s="33">
        <v>0</v>
      </c>
      <c r="Q37" s="33"/>
      <c r="R37" s="33">
        <f t="shared" si="3"/>
        <v>0</v>
      </c>
      <c r="S37" s="33"/>
      <c r="T37" s="33"/>
      <c r="U37" s="33">
        <v>0</v>
      </c>
      <c r="V37" s="33"/>
      <c r="W37" s="33">
        <f t="shared" si="4"/>
        <v>0</v>
      </c>
      <c r="X37" s="33"/>
      <c r="Y37" s="33"/>
      <c r="Z37" s="33">
        <v>0</v>
      </c>
      <c r="AA37" s="33"/>
      <c r="AB37" s="33">
        <f t="shared" si="5"/>
        <v>0</v>
      </c>
      <c r="AC37" s="33"/>
      <c r="AD37" s="33"/>
      <c r="AE37" s="33">
        <v>0</v>
      </c>
      <c r="AF37" s="33"/>
      <c r="AG37" s="33">
        <f t="shared" si="6"/>
        <v>0</v>
      </c>
      <c r="AH37" s="33"/>
      <c r="AI37" s="33"/>
      <c r="AJ37" s="33">
        <v>0</v>
      </c>
      <c r="AK37" s="33"/>
      <c r="AL37" s="33">
        <f t="shared" si="7"/>
        <v>0</v>
      </c>
      <c r="AM37" s="40"/>
      <c r="AN37" s="40"/>
      <c r="AO37" s="35">
        <f t="shared" si="21"/>
        <v>0</v>
      </c>
      <c r="AP37" s="36">
        <f t="shared" si="22"/>
        <v>0</v>
      </c>
      <c r="AQ37" s="37">
        <f t="shared" si="23"/>
        <v>0</v>
      </c>
      <c r="AR37" s="37">
        <v>0</v>
      </c>
      <c r="AS37" s="37">
        <v>0</v>
      </c>
      <c r="AT37" s="34">
        <f t="shared" si="10"/>
        <v>0</v>
      </c>
      <c r="AU37" s="38">
        <f t="shared" si="11"/>
        <v>0</v>
      </c>
      <c r="AV37" s="38">
        <f t="shared" si="12"/>
        <v>0</v>
      </c>
      <c r="AW37" s="39" t="str">
        <f t="shared" si="13"/>
        <v/>
      </c>
      <c r="AX37" s="41">
        <f t="shared" si="14"/>
        <v>0</v>
      </c>
      <c r="AY37" s="41">
        <f t="shared" si="15"/>
        <v>0</v>
      </c>
      <c r="AZ37" s="63">
        <f t="shared" si="16"/>
        <v>0</v>
      </c>
      <c r="BA37" s="78">
        <f t="shared" si="17"/>
        <v>0</v>
      </c>
      <c r="BB37" s="74">
        <f t="shared" si="18"/>
        <v>0</v>
      </c>
      <c r="BC37" s="78" t="str">
        <f t="shared" si="19"/>
        <v>Out of Commit</v>
      </c>
    </row>
    <row r="38" spans="1:55 16370:16376" x14ac:dyDescent="0.35">
      <c r="A38" s="33" t="s">
        <v>30</v>
      </c>
      <c r="B38" s="93" t="s">
        <v>36</v>
      </c>
      <c r="C38" s="33">
        <v>0</v>
      </c>
      <c r="D38" s="33"/>
      <c r="E38" s="34"/>
      <c r="F38" s="33">
        <v>329</v>
      </c>
      <c r="G38" s="33">
        <v>329</v>
      </c>
      <c r="H38" s="33">
        <f t="shared" si="20"/>
        <v>0</v>
      </c>
      <c r="I38" s="33"/>
      <c r="J38" s="33"/>
      <c r="K38" s="33">
        <v>0</v>
      </c>
      <c r="L38" s="33"/>
      <c r="M38" s="33">
        <f t="shared" si="2"/>
        <v>0</v>
      </c>
      <c r="N38" s="33"/>
      <c r="O38" s="33"/>
      <c r="P38" s="33">
        <v>0</v>
      </c>
      <c r="Q38" s="33"/>
      <c r="R38" s="33">
        <f t="shared" si="3"/>
        <v>0</v>
      </c>
      <c r="S38" s="33"/>
      <c r="T38" s="33"/>
      <c r="U38" s="33">
        <v>0</v>
      </c>
      <c r="V38" s="33"/>
      <c r="W38" s="33">
        <f t="shared" si="4"/>
        <v>0</v>
      </c>
      <c r="X38" s="33"/>
      <c r="Y38" s="33"/>
      <c r="Z38" s="33">
        <v>0</v>
      </c>
      <c r="AA38" s="33"/>
      <c r="AB38" s="33">
        <f t="shared" si="5"/>
        <v>0</v>
      </c>
      <c r="AC38" s="33"/>
      <c r="AD38" s="33"/>
      <c r="AE38" s="33">
        <v>0</v>
      </c>
      <c r="AF38" s="33"/>
      <c r="AG38" s="33">
        <f t="shared" si="6"/>
        <v>0</v>
      </c>
      <c r="AH38" s="33"/>
      <c r="AI38" s="33"/>
      <c r="AJ38" s="33">
        <v>21</v>
      </c>
      <c r="AK38" s="33"/>
      <c r="AL38" s="33">
        <f t="shared" si="7"/>
        <v>-21</v>
      </c>
      <c r="AM38" s="40"/>
      <c r="AN38" s="40"/>
      <c r="AO38" s="35">
        <f t="shared" si="21"/>
        <v>350</v>
      </c>
      <c r="AP38" s="36">
        <f t="shared" si="22"/>
        <v>350</v>
      </c>
      <c r="AQ38" s="37">
        <f t="shared" si="23"/>
        <v>350</v>
      </c>
      <c r="AR38" s="37">
        <v>0</v>
      </c>
      <c r="AS38" s="37">
        <v>0</v>
      </c>
      <c r="AT38" s="34">
        <f t="shared" si="10"/>
        <v>329</v>
      </c>
      <c r="AU38" s="38">
        <f t="shared" si="11"/>
        <v>329</v>
      </c>
      <c r="AV38" s="38">
        <f t="shared" si="12"/>
        <v>-21</v>
      </c>
      <c r="AW38" s="39"/>
      <c r="AX38" s="41">
        <f t="shared" si="14"/>
        <v>-21</v>
      </c>
      <c r="AY38" s="41">
        <f t="shared" si="15"/>
        <v>329</v>
      </c>
      <c r="AZ38" s="63">
        <f t="shared" si="16"/>
        <v>0</v>
      </c>
      <c r="BA38" s="78">
        <f t="shared" si="17"/>
        <v>329</v>
      </c>
      <c r="BB38" s="74">
        <f t="shared" si="18"/>
        <v>0.94</v>
      </c>
      <c r="BC38" s="78" t="str">
        <f t="shared" si="19"/>
        <v>Open</v>
      </c>
    </row>
    <row r="39" spans="1:55 16370:16376" x14ac:dyDescent="0.35">
      <c r="A39" s="34" t="s">
        <v>30</v>
      </c>
      <c r="B39" s="93" t="s">
        <v>37</v>
      </c>
      <c r="C39" s="33">
        <v>0</v>
      </c>
      <c r="D39" s="40"/>
      <c r="E39" s="40"/>
      <c r="F39" s="33">
        <v>0</v>
      </c>
      <c r="G39" s="33">
        <v>0</v>
      </c>
      <c r="H39" s="33">
        <f t="shared" si="20"/>
        <v>0</v>
      </c>
      <c r="I39" s="33"/>
      <c r="J39" s="33"/>
      <c r="K39" s="33">
        <v>0</v>
      </c>
      <c r="L39" s="33"/>
      <c r="M39" s="33">
        <f t="shared" si="2"/>
        <v>0</v>
      </c>
      <c r="N39" s="33"/>
      <c r="O39" s="33"/>
      <c r="P39" s="33">
        <v>0</v>
      </c>
      <c r="Q39" s="33"/>
      <c r="R39" s="33">
        <f t="shared" si="3"/>
        <v>0</v>
      </c>
      <c r="S39" s="33"/>
      <c r="T39" s="33"/>
      <c r="U39" s="33">
        <v>0</v>
      </c>
      <c r="V39" s="33"/>
      <c r="W39" s="33">
        <f t="shared" si="4"/>
        <v>0</v>
      </c>
      <c r="X39" s="33"/>
      <c r="Y39" s="33"/>
      <c r="Z39" s="33">
        <v>0</v>
      </c>
      <c r="AA39" s="33"/>
      <c r="AB39" s="33">
        <f t="shared" si="5"/>
        <v>0</v>
      </c>
      <c r="AC39" s="33"/>
      <c r="AD39" s="33"/>
      <c r="AE39" s="33">
        <v>0</v>
      </c>
      <c r="AF39" s="33"/>
      <c r="AG39" s="33">
        <f t="shared" si="6"/>
        <v>0</v>
      </c>
      <c r="AH39" s="33"/>
      <c r="AI39" s="33"/>
      <c r="AJ39" s="33">
        <v>0</v>
      </c>
      <c r="AK39" s="33"/>
      <c r="AL39" s="33">
        <f t="shared" si="7"/>
        <v>0</v>
      </c>
      <c r="AM39" s="40"/>
      <c r="AN39" s="40"/>
      <c r="AO39" s="35">
        <f t="shared" si="21"/>
        <v>0</v>
      </c>
      <c r="AP39" s="36">
        <f t="shared" si="22"/>
        <v>0</v>
      </c>
      <c r="AQ39" s="37">
        <f t="shared" si="23"/>
        <v>0</v>
      </c>
      <c r="AR39" s="37">
        <v>0</v>
      </c>
      <c r="AS39" s="37">
        <v>0</v>
      </c>
      <c r="AT39" s="34">
        <f t="shared" si="10"/>
        <v>0</v>
      </c>
      <c r="AU39" s="38">
        <f t="shared" si="11"/>
        <v>0</v>
      </c>
      <c r="AV39" s="38">
        <f t="shared" si="12"/>
        <v>0</v>
      </c>
      <c r="AW39" s="39" t="str">
        <f t="shared" ref="AW39:AW60" si="24">IF(AQ39&gt;0,IF(AR39&gt;=AQ39,"Packout Ahead",""),"")</f>
        <v/>
      </c>
      <c r="AX39" s="41">
        <f t="shared" si="14"/>
        <v>0</v>
      </c>
      <c r="AY39" s="41">
        <f t="shared" si="15"/>
        <v>0</v>
      </c>
      <c r="AZ39" s="63">
        <f t="shared" si="16"/>
        <v>0</v>
      </c>
      <c r="BA39" s="78">
        <f t="shared" si="17"/>
        <v>0</v>
      </c>
      <c r="BB39" s="74">
        <f t="shared" si="18"/>
        <v>0</v>
      </c>
      <c r="BC39" s="78" t="str">
        <f t="shared" si="19"/>
        <v>Out of Commit</v>
      </c>
    </row>
    <row r="40" spans="1:55 16370:16376" x14ac:dyDescent="0.35">
      <c r="A40" s="33" t="s">
        <v>30</v>
      </c>
      <c r="B40" s="93" t="s">
        <v>38</v>
      </c>
      <c r="C40" s="33">
        <v>0</v>
      </c>
      <c r="D40" s="33"/>
      <c r="E40" s="33"/>
      <c r="F40" s="33">
        <v>9</v>
      </c>
      <c r="G40" s="33">
        <v>9</v>
      </c>
      <c r="H40" s="33">
        <f t="shared" si="20"/>
        <v>0</v>
      </c>
      <c r="I40" s="33"/>
      <c r="J40" s="33"/>
      <c r="K40" s="33">
        <v>0</v>
      </c>
      <c r="L40" s="33"/>
      <c r="M40" s="33">
        <f t="shared" si="2"/>
        <v>0</v>
      </c>
      <c r="N40" s="33"/>
      <c r="O40" s="33"/>
      <c r="P40" s="33">
        <v>991</v>
      </c>
      <c r="Q40" s="33"/>
      <c r="R40" s="33">
        <f t="shared" si="3"/>
        <v>-991</v>
      </c>
      <c r="S40" s="33"/>
      <c r="T40" s="33"/>
      <c r="U40" s="33">
        <v>500</v>
      </c>
      <c r="V40" s="33"/>
      <c r="W40" s="33">
        <f t="shared" si="4"/>
        <v>-500</v>
      </c>
      <c r="X40" s="33"/>
      <c r="Y40" s="33"/>
      <c r="Z40" s="33">
        <v>0</v>
      </c>
      <c r="AA40" s="33"/>
      <c r="AB40" s="33">
        <f t="shared" si="5"/>
        <v>0</v>
      </c>
      <c r="AC40" s="33"/>
      <c r="AD40" s="33"/>
      <c r="AE40" s="33">
        <v>0</v>
      </c>
      <c r="AF40" s="33"/>
      <c r="AG40" s="33">
        <f t="shared" si="6"/>
        <v>0</v>
      </c>
      <c r="AH40" s="33"/>
      <c r="AI40" s="33"/>
      <c r="AJ40" s="33">
        <v>0</v>
      </c>
      <c r="AK40" s="33"/>
      <c r="AL40" s="33">
        <f t="shared" si="7"/>
        <v>0</v>
      </c>
      <c r="AM40" s="40"/>
      <c r="AN40" s="40"/>
      <c r="AO40" s="35">
        <f t="shared" si="21"/>
        <v>1500</v>
      </c>
      <c r="AP40" s="36">
        <f t="shared" si="22"/>
        <v>1500</v>
      </c>
      <c r="AQ40" s="37">
        <f t="shared" si="23"/>
        <v>1500</v>
      </c>
      <c r="AR40" s="37">
        <v>0</v>
      </c>
      <c r="AS40" s="37">
        <v>0</v>
      </c>
      <c r="AT40" s="34">
        <f t="shared" si="10"/>
        <v>9</v>
      </c>
      <c r="AU40" s="38">
        <f t="shared" si="11"/>
        <v>9</v>
      </c>
      <c r="AV40" s="38">
        <f t="shared" si="12"/>
        <v>-1491</v>
      </c>
      <c r="AW40" s="39" t="str">
        <f t="shared" si="24"/>
        <v/>
      </c>
      <c r="AX40" s="41">
        <f t="shared" si="14"/>
        <v>-1491</v>
      </c>
      <c r="AY40" s="41">
        <f t="shared" si="15"/>
        <v>9</v>
      </c>
      <c r="AZ40" s="63">
        <f t="shared" si="16"/>
        <v>0</v>
      </c>
      <c r="BA40" s="78">
        <f t="shared" si="17"/>
        <v>9</v>
      </c>
      <c r="BB40" s="74">
        <f t="shared" si="18"/>
        <v>6.0000000000000001E-3</v>
      </c>
      <c r="BC40" s="78" t="str">
        <f t="shared" si="19"/>
        <v>Open</v>
      </c>
    </row>
    <row r="41" spans="1:55 16370:16376" x14ac:dyDescent="0.35">
      <c r="A41" s="33" t="s">
        <v>30</v>
      </c>
      <c r="B41" s="93" t="s">
        <v>39</v>
      </c>
      <c r="C41" s="33">
        <v>0</v>
      </c>
      <c r="D41" s="33"/>
      <c r="E41" s="34"/>
      <c r="F41" s="33">
        <v>33</v>
      </c>
      <c r="G41" s="33">
        <v>33</v>
      </c>
      <c r="H41" s="33">
        <f t="shared" si="20"/>
        <v>0</v>
      </c>
      <c r="I41" s="33"/>
      <c r="J41" s="33"/>
      <c r="K41" s="33">
        <v>0</v>
      </c>
      <c r="L41" s="33"/>
      <c r="M41" s="33">
        <f t="shared" si="2"/>
        <v>0</v>
      </c>
      <c r="N41" s="33"/>
      <c r="O41" s="33"/>
      <c r="P41" s="33">
        <v>0</v>
      </c>
      <c r="Q41" s="33"/>
      <c r="R41" s="33">
        <f t="shared" si="3"/>
        <v>0</v>
      </c>
      <c r="S41" s="33"/>
      <c r="T41" s="33"/>
      <c r="U41" s="33">
        <v>0</v>
      </c>
      <c r="V41" s="33"/>
      <c r="W41" s="33">
        <f t="shared" si="4"/>
        <v>0</v>
      </c>
      <c r="X41" s="33"/>
      <c r="Y41" s="33"/>
      <c r="Z41" s="33">
        <v>0</v>
      </c>
      <c r="AA41" s="33"/>
      <c r="AB41" s="33">
        <f t="shared" si="5"/>
        <v>0</v>
      </c>
      <c r="AC41" s="33"/>
      <c r="AD41" s="33"/>
      <c r="AE41" s="33">
        <v>0</v>
      </c>
      <c r="AF41" s="33"/>
      <c r="AG41" s="33">
        <f t="shared" si="6"/>
        <v>0</v>
      </c>
      <c r="AH41" s="33"/>
      <c r="AI41" s="33"/>
      <c r="AJ41" s="33">
        <v>100</v>
      </c>
      <c r="AK41" s="33"/>
      <c r="AL41" s="33">
        <f t="shared" si="7"/>
        <v>-100</v>
      </c>
      <c r="AM41" s="40"/>
      <c r="AN41" s="40"/>
      <c r="AO41" s="35">
        <f t="shared" si="21"/>
        <v>133</v>
      </c>
      <c r="AP41" s="36">
        <f t="shared" si="22"/>
        <v>133</v>
      </c>
      <c r="AQ41" s="37">
        <f t="shared" si="23"/>
        <v>133</v>
      </c>
      <c r="AR41" s="37">
        <v>0</v>
      </c>
      <c r="AS41" s="37">
        <v>0</v>
      </c>
      <c r="AT41" s="34">
        <f t="shared" si="10"/>
        <v>33</v>
      </c>
      <c r="AU41" s="38">
        <f t="shared" si="11"/>
        <v>33</v>
      </c>
      <c r="AV41" s="38">
        <f t="shared" si="12"/>
        <v>-100</v>
      </c>
      <c r="AW41" s="39" t="str">
        <f t="shared" si="24"/>
        <v/>
      </c>
      <c r="AX41" s="41">
        <f t="shared" si="14"/>
        <v>-100</v>
      </c>
      <c r="AY41" s="41">
        <f t="shared" si="15"/>
        <v>33</v>
      </c>
      <c r="AZ41" s="63">
        <f t="shared" si="16"/>
        <v>0</v>
      </c>
      <c r="BA41" s="78">
        <f t="shared" si="17"/>
        <v>33</v>
      </c>
      <c r="BB41" s="74">
        <f t="shared" si="18"/>
        <v>0.24812030075187969</v>
      </c>
      <c r="BC41" s="78" t="str">
        <f t="shared" si="19"/>
        <v>Open</v>
      </c>
    </row>
    <row r="42" spans="1:55 16370:16376" x14ac:dyDescent="0.35">
      <c r="A42" s="33" t="s">
        <v>30</v>
      </c>
      <c r="B42" s="93" t="s">
        <v>40</v>
      </c>
      <c r="C42" s="33">
        <v>0</v>
      </c>
      <c r="D42" s="40"/>
      <c r="E42" s="40"/>
      <c r="F42" s="33">
        <v>0</v>
      </c>
      <c r="G42" s="33">
        <v>0</v>
      </c>
      <c r="H42" s="33">
        <f t="shared" si="20"/>
        <v>0</v>
      </c>
      <c r="I42" s="33"/>
      <c r="J42" s="33"/>
      <c r="K42" s="33">
        <v>0</v>
      </c>
      <c r="L42" s="33"/>
      <c r="M42" s="33">
        <f t="shared" si="2"/>
        <v>0</v>
      </c>
      <c r="N42" s="33"/>
      <c r="O42" s="33"/>
      <c r="P42" s="33">
        <v>0</v>
      </c>
      <c r="Q42" s="33"/>
      <c r="R42" s="33">
        <f t="shared" si="3"/>
        <v>0</v>
      </c>
      <c r="S42" s="33"/>
      <c r="T42" s="33"/>
      <c r="U42" s="33">
        <v>0</v>
      </c>
      <c r="V42" s="33"/>
      <c r="W42" s="33">
        <f t="shared" si="4"/>
        <v>0</v>
      </c>
      <c r="X42" s="33"/>
      <c r="Y42" s="33"/>
      <c r="Z42" s="33">
        <v>0</v>
      </c>
      <c r="AA42" s="33"/>
      <c r="AB42" s="33">
        <f t="shared" si="5"/>
        <v>0</v>
      </c>
      <c r="AC42" s="33"/>
      <c r="AD42" s="33"/>
      <c r="AE42" s="33">
        <v>0</v>
      </c>
      <c r="AF42" s="33"/>
      <c r="AG42" s="33">
        <f t="shared" si="6"/>
        <v>0</v>
      </c>
      <c r="AH42" s="33"/>
      <c r="AI42" s="33"/>
      <c r="AJ42" s="33">
        <v>0</v>
      </c>
      <c r="AK42" s="33"/>
      <c r="AL42" s="33">
        <f t="shared" si="7"/>
        <v>0</v>
      </c>
      <c r="AM42" s="40"/>
      <c r="AN42" s="40"/>
      <c r="AO42" s="35">
        <f t="shared" si="21"/>
        <v>0</v>
      </c>
      <c r="AP42" s="36">
        <f t="shared" si="22"/>
        <v>0</v>
      </c>
      <c r="AQ42" s="37">
        <f t="shared" si="23"/>
        <v>0</v>
      </c>
      <c r="AR42" s="37">
        <v>0</v>
      </c>
      <c r="AS42" s="37">
        <v>0</v>
      </c>
      <c r="AT42" s="34">
        <f t="shared" si="10"/>
        <v>0</v>
      </c>
      <c r="AU42" s="38">
        <f t="shared" si="11"/>
        <v>0</v>
      </c>
      <c r="AV42" s="38">
        <f t="shared" si="12"/>
        <v>0</v>
      </c>
      <c r="AW42" s="39" t="str">
        <f t="shared" si="24"/>
        <v/>
      </c>
      <c r="AX42" s="41">
        <f t="shared" si="14"/>
        <v>0</v>
      </c>
      <c r="AY42" s="41">
        <f t="shared" si="15"/>
        <v>0</v>
      </c>
      <c r="AZ42" s="63">
        <f t="shared" si="16"/>
        <v>0</v>
      </c>
      <c r="BA42" s="78">
        <f t="shared" si="17"/>
        <v>0</v>
      </c>
      <c r="BB42" s="74">
        <f t="shared" si="18"/>
        <v>0</v>
      </c>
      <c r="BC42" s="78" t="str">
        <f t="shared" si="19"/>
        <v>Out of Commit</v>
      </c>
    </row>
    <row r="43" spans="1:55 16370:16376" x14ac:dyDescent="0.35">
      <c r="A43" s="34" t="s">
        <v>30</v>
      </c>
      <c r="B43" s="93" t="s">
        <v>41</v>
      </c>
      <c r="C43" s="33">
        <v>0</v>
      </c>
      <c r="D43" s="33"/>
      <c r="E43" s="33"/>
      <c r="F43" s="33">
        <v>0</v>
      </c>
      <c r="G43" s="33">
        <v>0</v>
      </c>
      <c r="H43" s="33">
        <f t="shared" si="20"/>
        <v>0</v>
      </c>
      <c r="I43" s="33"/>
      <c r="J43" s="33"/>
      <c r="K43" s="33">
        <v>0</v>
      </c>
      <c r="L43" s="33"/>
      <c r="M43" s="33">
        <f t="shared" si="2"/>
        <v>0</v>
      </c>
      <c r="N43" s="33"/>
      <c r="O43" s="33"/>
      <c r="P43" s="33">
        <v>0</v>
      </c>
      <c r="Q43" s="33"/>
      <c r="R43" s="33">
        <f t="shared" si="3"/>
        <v>0</v>
      </c>
      <c r="S43" s="33"/>
      <c r="T43" s="33"/>
      <c r="U43" s="33">
        <v>0</v>
      </c>
      <c r="V43" s="33"/>
      <c r="W43" s="33">
        <f t="shared" si="4"/>
        <v>0</v>
      </c>
      <c r="X43" s="33"/>
      <c r="Y43" s="33"/>
      <c r="Z43" s="33">
        <v>0</v>
      </c>
      <c r="AA43" s="33"/>
      <c r="AB43" s="33">
        <f t="shared" si="5"/>
        <v>0</v>
      </c>
      <c r="AC43" s="33"/>
      <c r="AD43" s="33"/>
      <c r="AE43" s="33">
        <v>0</v>
      </c>
      <c r="AF43" s="33"/>
      <c r="AG43" s="33">
        <f t="shared" si="6"/>
        <v>0</v>
      </c>
      <c r="AH43" s="33"/>
      <c r="AI43" s="33"/>
      <c r="AJ43" s="33">
        <v>0</v>
      </c>
      <c r="AK43" s="33"/>
      <c r="AL43" s="33">
        <f t="shared" si="7"/>
        <v>0</v>
      </c>
      <c r="AM43" s="40"/>
      <c r="AN43" s="40"/>
      <c r="AO43" s="35">
        <f t="shared" si="21"/>
        <v>0</v>
      </c>
      <c r="AP43" s="36">
        <f t="shared" si="22"/>
        <v>0</v>
      </c>
      <c r="AQ43" s="37">
        <f t="shared" si="23"/>
        <v>0</v>
      </c>
      <c r="AR43" s="37">
        <v>0</v>
      </c>
      <c r="AS43" s="37">
        <v>0</v>
      </c>
      <c r="AT43" s="34">
        <f t="shared" si="10"/>
        <v>0</v>
      </c>
      <c r="AU43" s="38">
        <f t="shared" si="11"/>
        <v>0</v>
      </c>
      <c r="AV43" s="38">
        <f t="shared" si="12"/>
        <v>0</v>
      </c>
      <c r="AW43" s="39" t="str">
        <f t="shared" si="24"/>
        <v/>
      </c>
      <c r="AX43" s="41">
        <f t="shared" si="14"/>
        <v>0</v>
      </c>
      <c r="AY43" s="41">
        <f t="shared" si="15"/>
        <v>0</v>
      </c>
      <c r="AZ43" s="63">
        <f t="shared" si="16"/>
        <v>0</v>
      </c>
      <c r="BA43" s="78">
        <f t="shared" si="17"/>
        <v>0</v>
      </c>
      <c r="BB43" s="74">
        <f t="shared" si="18"/>
        <v>0</v>
      </c>
      <c r="BC43" s="78" t="str">
        <f t="shared" si="19"/>
        <v>Out of Commit</v>
      </c>
    </row>
    <row r="44" spans="1:55 16370:16376" x14ac:dyDescent="0.35">
      <c r="A44" s="33" t="s">
        <v>30</v>
      </c>
      <c r="B44" s="94" t="s">
        <v>129</v>
      </c>
      <c r="C44" s="33">
        <v>0</v>
      </c>
      <c r="D44" s="33"/>
      <c r="E44" s="33"/>
      <c r="F44" s="33">
        <v>30</v>
      </c>
      <c r="G44" s="33">
        <v>30</v>
      </c>
      <c r="H44" s="33">
        <f t="shared" si="20"/>
        <v>0</v>
      </c>
      <c r="I44" s="33"/>
      <c r="J44" s="33"/>
      <c r="K44" s="33">
        <v>0</v>
      </c>
      <c r="L44" s="33"/>
      <c r="M44" s="33">
        <f t="shared" si="2"/>
        <v>0</v>
      </c>
      <c r="N44" s="33"/>
      <c r="O44" s="33"/>
      <c r="P44" s="33">
        <v>0</v>
      </c>
      <c r="Q44" s="33"/>
      <c r="R44" s="33">
        <f t="shared" si="3"/>
        <v>0</v>
      </c>
      <c r="S44" s="33"/>
      <c r="T44" s="33"/>
      <c r="U44" s="33">
        <v>0</v>
      </c>
      <c r="V44" s="33"/>
      <c r="W44" s="33">
        <f t="shared" si="4"/>
        <v>0</v>
      </c>
      <c r="X44" s="33"/>
      <c r="Y44" s="33"/>
      <c r="Z44" s="33">
        <v>0</v>
      </c>
      <c r="AA44" s="33"/>
      <c r="AB44" s="33">
        <f t="shared" si="5"/>
        <v>0</v>
      </c>
      <c r="AC44" s="33"/>
      <c r="AD44" s="33"/>
      <c r="AE44" s="33">
        <v>0</v>
      </c>
      <c r="AF44" s="33"/>
      <c r="AG44" s="33">
        <f t="shared" si="6"/>
        <v>0</v>
      </c>
      <c r="AH44" s="33"/>
      <c r="AI44" s="33"/>
      <c r="AJ44" s="33">
        <v>0</v>
      </c>
      <c r="AK44" s="33"/>
      <c r="AL44" s="33">
        <f t="shared" si="7"/>
        <v>0</v>
      </c>
      <c r="AM44" s="40"/>
      <c r="AN44" s="40"/>
      <c r="AO44" s="35">
        <f t="shared" si="21"/>
        <v>30</v>
      </c>
      <c r="AP44" s="36">
        <f t="shared" si="22"/>
        <v>30</v>
      </c>
      <c r="AQ44" s="37">
        <f t="shared" si="23"/>
        <v>30</v>
      </c>
      <c r="AR44" s="37">
        <v>0</v>
      </c>
      <c r="AS44" s="37">
        <v>0</v>
      </c>
      <c r="AT44" s="34">
        <f t="shared" si="10"/>
        <v>30</v>
      </c>
      <c r="AU44" s="38">
        <f t="shared" si="11"/>
        <v>30</v>
      </c>
      <c r="AV44" s="38">
        <f t="shared" si="12"/>
        <v>0</v>
      </c>
      <c r="AW44" s="39" t="str">
        <f t="shared" si="24"/>
        <v/>
      </c>
      <c r="AX44" s="41">
        <f t="shared" si="14"/>
        <v>0</v>
      </c>
      <c r="AY44" s="41">
        <f t="shared" si="15"/>
        <v>30</v>
      </c>
      <c r="AZ44" s="63">
        <f t="shared" si="16"/>
        <v>0</v>
      </c>
      <c r="BA44" s="78">
        <f t="shared" si="17"/>
        <v>30</v>
      </c>
      <c r="BB44" s="74">
        <f t="shared" si="18"/>
        <v>1</v>
      </c>
      <c r="BC44" s="78" t="str">
        <f t="shared" si="19"/>
        <v>Closed</v>
      </c>
    </row>
    <row r="45" spans="1:55 16370:16376" x14ac:dyDescent="0.35">
      <c r="A45" s="33" t="s">
        <v>30</v>
      </c>
      <c r="B45" s="94" t="s">
        <v>130</v>
      </c>
      <c r="C45" s="33">
        <v>0</v>
      </c>
      <c r="D45" s="33"/>
      <c r="E45" s="33"/>
      <c r="F45" s="33">
        <v>0</v>
      </c>
      <c r="G45" s="33">
        <v>0</v>
      </c>
      <c r="H45" s="33">
        <f t="shared" si="20"/>
        <v>0</v>
      </c>
      <c r="I45" s="33"/>
      <c r="J45" s="33"/>
      <c r="K45" s="33">
        <v>4</v>
      </c>
      <c r="L45" s="33"/>
      <c r="M45" s="33">
        <f t="shared" si="2"/>
        <v>-4</v>
      </c>
      <c r="N45" s="33"/>
      <c r="O45" s="33"/>
      <c r="P45" s="33">
        <v>0</v>
      </c>
      <c r="Q45" s="33"/>
      <c r="R45" s="33">
        <f t="shared" si="3"/>
        <v>0</v>
      </c>
      <c r="S45" s="33"/>
      <c r="T45" s="33"/>
      <c r="U45" s="33">
        <v>0</v>
      </c>
      <c r="V45" s="33"/>
      <c r="W45" s="33">
        <f t="shared" si="4"/>
        <v>0</v>
      </c>
      <c r="X45" s="33"/>
      <c r="Y45" s="33"/>
      <c r="Z45" s="33">
        <v>0</v>
      </c>
      <c r="AA45" s="33"/>
      <c r="AB45" s="33">
        <f t="shared" si="5"/>
        <v>0</v>
      </c>
      <c r="AC45" s="33"/>
      <c r="AD45" s="33"/>
      <c r="AE45" s="33">
        <v>0</v>
      </c>
      <c r="AF45" s="33"/>
      <c r="AG45" s="33">
        <f t="shared" si="6"/>
        <v>0</v>
      </c>
      <c r="AH45" s="33"/>
      <c r="AI45" s="33"/>
      <c r="AJ45" s="33">
        <v>0</v>
      </c>
      <c r="AK45" s="33"/>
      <c r="AL45" s="33">
        <f t="shared" si="7"/>
        <v>0</v>
      </c>
      <c r="AM45" s="40"/>
      <c r="AN45" s="40"/>
      <c r="AO45" s="35">
        <f t="shared" si="21"/>
        <v>4</v>
      </c>
      <c r="AP45" s="36">
        <f t="shared" si="22"/>
        <v>4</v>
      </c>
      <c r="AQ45" s="37">
        <f t="shared" si="23"/>
        <v>4</v>
      </c>
      <c r="AR45" s="37">
        <v>0</v>
      </c>
      <c r="AS45" s="37">
        <v>0</v>
      </c>
      <c r="AT45" s="34">
        <f t="shared" si="10"/>
        <v>0</v>
      </c>
      <c r="AU45" s="38">
        <f t="shared" si="11"/>
        <v>0</v>
      </c>
      <c r="AV45" s="38">
        <f t="shared" si="12"/>
        <v>-4</v>
      </c>
      <c r="AW45" s="39" t="str">
        <f t="shared" si="24"/>
        <v/>
      </c>
      <c r="AX45" s="41">
        <f t="shared" si="14"/>
        <v>-4</v>
      </c>
      <c r="AY45" s="41">
        <f t="shared" si="15"/>
        <v>0</v>
      </c>
      <c r="AZ45" s="63">
        <f t="shared" si="16"/>
        <v>0</v>
      </c>
      <c r="BA45" s="78">
        <f t="shared" si="17"/>
        <v>0</v>
      </c>
      <c r="BB45" s="74">
        <f t="shared" si="18"/>
        <v>0</v>
      </c>
      <c r="BC45" s="78" t="str">
        <f t="shared" si="19"/>
        <v>Open</v>
      </c>
    </row>
    <row r="46" spans="1:55 16370:16376" x14ac:dyDescent="0.35">
      <c r="A46" s="33" t="s">
        <v>30</v>
      </c>
      <c r="B46" s="93" t="s">
        <v>131</v>
      </c>
      <c r="C46" s="33">
        <v>0</v>
      </c>
      <c r="D46" s="33"/>
      <c r="E46" s="33"/>
      <c r="F46" s="33">
        <v>0</v>
      </c>
      <c r="G46" s="33">
        <v>0</v>
      </c>
      <c r="H46" s="33">
        <f t="shared" si="20"/>
        <v>0</v>
      </c>
      <c r="I46" s="33"/>
      <c r="J46" s="33"/>
      <c r="K46" s="33">
        <v>280</v>
      </c>
      <c r="L46" s="33"/>
      <c r="M46" s="33">
        <f t="shared" si="2"/>
        <v>-280</v>
      </c>
      <c r="N46" s="33"/>
      <c r="O46" s="33"/>
      <c r="P46" s="33">
        <v>0</v>
      </c>
      <c r="Q46" s="33"/>
      <c r="R46" s="33">
        <f t="shared" si="3"/>
        <v>0</v>
      </c>
      <c r="S46" s="33"/>
      <c r="T46" s="33"/>
      <c r="U46" s="33">
        <v>0</v>
      </c>
      <c r="V46" s="33"/>
      <c r="W46" s="33">
        <f t="shared" si="4"/>
        <v>0</v>
      </c>
      <c r="X46" s="33"/>
      <c r="Y46" s="33"/>
      <c r="Z46" s="33">
        <v>0</v>
      </c>
      <c r="AA46" s="33"/>
      <c r="AB46" s="33">
        <f t="shared" si="5"/>
        <v>0</v>
      </c>
      <c r="AC46" s="33"/>
      <c r="AD46" s="33"/>
      <c r="AE46" s="33">
        <v>0</v>
      </c>
      <c r="AF46" s="33"/>
      <c r="AG46" s="33">
        <f t="shared" si="6"/>
        <v>0</v>
      </c>
      <c r="AH46" s="33"/>
      <c r="AI46" s="33"/>
      <c r="AJ46" s="33">
        <v>0</v>
      </c>
      <c r="AK46" s="33"/>
      <c r="AL46" s="33">
        <f t="shared" si="7"/>
        <v>0</v>
      </c>
      <c r="AM46" s="40"/>
      <c r="AN46" s="40"/>
      <c r="AO46" s="35">
        <f t="shared" si="21"/>
        <v>280</v>
      </c>
      <c r="AP46" s="36">
        <f t="shared" si="22"/>
        <v>280</v>
      </c>
      <c r="AQ46" s="37">
        <f t="shared" si="23"/>
        <v>280</v>
      </c>
      <c r="AR46" s="37">
        <v>0</v>
      </c>
      <c r="AS46" s="37">
        <v>0</v>
      </c>
      <c r="AT46" s="34">
        <f t="shared" si="10"/>
        <v>0</v>
      </c>
      <c r="AU46" s="38">
        <f t="shared" si="11"/>
        <v>0</v>
      </c>
      <c r="AV46" s="38">
        <f t="shared" si="12"/>
        <v>-280</v>
      </c>
      <c r="AW46" s="39" t="str">
        <f t="shared" si="24"/>
        <v/>
      </c>
      <c r="AX46" s="41">
        <f t="shared" si="14"/>
        <v>-280</v>
      </c>
      <c r="AY46" s="41">
        <f t="shared" si="15"/>
        <v>0</v>
      </c>
      <c r="AZ46" s="63">
        <f t="shared" si="16"/>
        <v>0</v>
      </c>
      <c r="BA46" s="78">
        <f t="shared" si="17"/>
        <v>0</v>
      </c>
      <c r="BB46" s="74">
        <f t="shared" si="18"/>
        <v>0</v>
      </c>
      <c r="BC46" s="78" t="str">
        <f t="shared" si="19"/>
        <v>Open</v>
      </c>
    </row>
    <row r="47" spans="1:55 16370:16376" x14ac:dyDescent="0.35">
      <c r="A47" s="34" t="s">
        <v>30</v>
      </c>
      <c r="B47" s="93" t="s">
        <v>132</v>
      </c>
      <c r="C47" s="33">
        <v>0</v>
      </c>
      <c r="D47" s="33"/>
      <c r="E47" s="34"/>
      <c r="F47" s="33">
        <v>0</v>
      </c>
      <c r="G47" s="33">
        <v>0</v>
      </c>
      <c r="H47" s="33">
        <f t="shared" si="20"/>
        <v>0</v>
      </c>
      <c r="I47" s="33"/>
      <c r="J47" s="33"/>
      <c r="K47" s="33">
        <v>0</v>
      </c>
      <c r="L47" s="33"/>
      <c r="M47" s="33">
        <f t="shared" si="2"/>
        <v>0</v>
      </c>
      <c r="N47" s="33"/>
      <c r="O47" s="33"/>
      <c r="P47" s="33">
        <v>0</v>
      </c>
      <c r="Q47" s="33"/>
      <c r="R47" s="33">
        <f t="shared" si="3"/>
        <v>0</v>
      </c>
      <c r="S47" s="33"/>
      <c r="T47" s="33"/>
      <c r="U47" s="33">
        <v>0</v>
      </c>
      <c r="V47" s="33"/>
      <c r="W47" s="33">
        <f t="shared" si="4"/>
        <v>0</v>
      </c>
      <c r="X47" s="33"/>
      <c r="Y47" s="33"/>
      <c r="Z47" s="33">
        <v>0</v>
      </c>
      <c r="AA47" s="33"/>
      <c r="AB47" s="33">
        <f t="shared" si="5"/>
        <v>0</v>
      </c>
      <c r="AC47" s="33"/>
      <c r="AD47" s="33"/>
      <c r="AE47" s="33">
        <v>0</v>
      </c>
      <c r="AF47" s="33"/>
      <c r="AG47" s="33">
        <f t="shared" si="6"/>
        <v>0</v>
      </c>
      <c r="AH47" s="33"/>
      <c r="AI47" s="33"/>
      <c r="AJ47" s="33">
        <v>0</v>
      </c>
      <c r="AK47" s="33"/>
      <c r="AL47" s="33">
        <f t="shared" si="7"/>
        <v>0</v>
      </c>
      <c r="AM47" s="40"/>
      <c r="AN47" s="40"/>
      <c r="AO47" s="35">
        <f t="shared" si="21"/>
        <v>0</v>
      </c>
      <c r="AP47" s="36">
        <f t="shared" si="22"/>
        <v>0</v>
      </c>
      <c r="AQ47" s="37">
        <f t="shared" si="23"/>
        <v>0</v>
      </c>
      <c r="AR47" s="37">
        <v>0</v>
      </c>
      <c r="AS47" s="37">
        <v>0</v>
      </c>
      <c r="AT47" s="34">
        <f t="shared" si="10"/>
        <v>0</v>
      </c>
      <c r="AU47" s="38">
        <f t="shared" si="11"/>
        <v>0</v>
      </c>
      <c r="AV47" s="38">
        <f t="shared" si="12"/>
        <v>0</v>
      </c>
      <c r="AW47" s="39" t="str">
        <f t="shared" si="24"/>
        <v/>
      </c>
      <c r="AX47" s="41">
        <f t="shared" si="14"/>
        <v>0</v>
      </c>
      <c r="AY47" s="41">
        <f t="shared" si="15"/>
        <v>0</v>
      </c>
      <c r="AZ47" s="63">
        <f t="shared" si="16"/>
        <v>0</v>
      </c>
      <c r="BA47" s="78">
        <f t="shared" si="17"/>
        <v>0</v>
      </c>
      <c r="BB47" s="74">
        <f t="shared" si="18"/>
        <v>0</v>
      </c>
      <c r="BC47" s="78" t="str">
        <f t="shared" si="19"/>
        <v>Out of Commit</v>
      </c>
    </row>
    <row r="48" spans="1:55 16370:16376" x14ac:dyDescent="0.35">
      <c r="A48" s="34" t="s">
        <v>106</v>
      </c>
      <c r="B48" s="93" t="s">
        <v>459</v>
      </c>
      <c r="C48" s="33">
        <v>0</v>
      </c>
      <c r="D48" s="40"/>
      <c r="E48" s="40"/>
      <c r="F48" s="33">
        <v>0</v>
      </c>
      <c r="G48" s="33">
        <v>0</v>
      </c>
      <c r="H48" s="33">
        <f t="shared" si="20"/>
        <v>0</v>
      </c>
      <c r="I48" s="33"/>
      <c r="J48" s="33"/>
      <c r="K48" s="33">
        <v>0</v>
      </c>
      <c r="L48" s="33"/>
      <c r="M48" s="33">
        <f t="shared" si="2"/>
        <v>0</v>
      </c>
      <c r="N48" s="33"/>
      <c r="O48" s="33"/>
      <c r="P48" s="33">
        <v>0</v>
      </c>
      <c r="Q48" s="33"/>
      <c r="R48" s="33">
        <f t="shared" si="3"/>
        <v>0</v>
      </c>
      <c r="S48" s="33"/>
      <c r="T48" s="33"/>
      <c r="U48" s="33">
        <v>0</v>
      </c>
      <c r="V48" s="33"/>
      <c r="W48" s="33">
        <f t="shared" si="4"/>
        <v>0</v>
      </c>
      <c r="X48" s="33"/>
      <c r="Y48" s="33"/>
      <c r="Z48" s="33">
        <v>0</v>
      </c>
      <c r="AA48" s="33"/>
      <c r="AB48" s="33">
        <f t="shared" si="5"/>
        <v>0</v>
      </c>
      <c r="AC48" s="33"/>
      <c r="AD48" s="33"/>
      <c r="AE48" s="33">
        <v>0</v>
      </c>
      <c r="AF48" s="33"/>
      <c r="AG48" s="33">
        <f t="shared" si="6"/>
        <v>0</v>
      </c>
      <c r="AH48" s="33"/>
      <c r="AI48" s="33"/>
      <c r="AJ48" s="33">
        <v>0</v>
      </c>
      <c r="AK48" s="33"/>
      <c r="AL48" s="33">
        <f t="shared" si="7"/>
        <v>0</v>
      </c>
      <c r="AM48" s="40"/>
      <c r="AN48" s="40"/>
      <c r="AO48" s="35">
        <f t="shared" si="21"/>
        <v>0</v>
      </c>
      <c r="AP48" s="36">
        <f t="shared" si="22"/>
        <v>0</v>
      </c>
      <c r="AQ48" s="37">
        <f t="shared" si="23"/>
        <v>0</v>
      </c>
      <c r="AR48" s="37">
        <v>0</v>
      </c>
      <c r="AS48" s="37">
        <v>0</v>
      </c>
      <c r="AT48" s="34">
        <f t="shared" si="10"/>
        <v>0</v>
      </c>
      <c r="AU48" s="38">
        <f t="shared" si="11"/>
        <v>0</v>
      </c>
      <c r="AV48" s="38">
        <f t="shared" si="12"/>
        <v>0</v>
      </c>
      <c r="AW48" s="39" t="str">
        <f t="shared" si="24"/>
        <v/>
      </c>
      <c r="AX48" s="41">
        <f t="shared" si="14"/>
        <v>0</v>
      </c>
      <c r="AY48" s="41">
        <f t="shared" si="15"/>
        <v>0</v>
      </c>
      <c r="AZ48" s="63">
        <f t="shared" si="16"/>
        <v>0</v>
      </c>
      <c r="BA48" s="78">
        <f t="shared" si="17"/>
        <v>0</v>
      </c>
      <c r="BB48" s="74">
        <f t="shared" si="18"/>
        <v>0</v>
      </c>
      <c r="BC48" s="78" t="str">
        <f t="shared" si="19"/>
        <v>Out of Commit</v>
      </c>
    </row>
    <row r="49" spans="1:55" x14ac:dyDescent="0.35">
      <c r="A49" s="34" t="s">
        <v>106</v>
      </c>
      <c r="B49" s="93" t="s">
        <v>460</v>
      </c>
      <c r="C49" s="33">
        <v>0</v>
      </c>
      <c r="D49" s="40"/>
      <c r="E49" s="40"/>
      <c r="F49" s="33">
        <v>0</v>
      </c>
      <c r="G49" s="33">
        <v>0</v>
      </c>
      <c r="H49" s="33">
        <f t="shared" si="20"/>
        <v>0</v>
      </c>
      <c r="I49" s="33"/>
      <c r="J49" s="33"/>
      <c r="K49" s="33">
        <v>0</v>
      </c>
      <c r="L49" s="33"/>
      <c r="M49" s="33">
        <f t="shared" si="2"/>
        <v>0</v>
      </c>
      <c r="N49" s="33"/>
      <c r="O49" s="33"/>
      <c r="P49" s="33">
        <v>0</v>
      </c>
      <c r="Q49" s="33"/>
      <c r="R49" s="33">
        <f t="shared" si="3"/>
        <v>0</v>
      </c>
      <c r="S49" s="33"/>
      <c r="T49" s="33"/>
      <c r="U49" s="33">
        <v>0</v>
      </c>
      <c r="V49" s="33"/>
      <c r="W49" s="33">
        <f t="shared" si="4"/>
        <v>0</v>
      </c>
      <c r="X49" s="33"/>
      <c r="Y49" s="33"/>
      <c r="Z49" s="33">
        <v>0</v>
      </c>
      <c r="AA49" s="33"/>
      <c r="AB49" s="33">
        <f t="shared" si="5"/>
        <v>0</v>
      </c>
      <c r="AC49" s="33"/>
      <c r="AD49" s="33"/>
      <c r="AE49" s="33">
        <v>0</v>
      </c>
      <c r="AF49" s="33"/>
      <c r="AG49" s="33">
        <f t="shared" si="6"/>
        <v>0</v>
      </c>
      <c r="AH49" s="33"/>
      <c r="AI49" s="33"/>
      <c r="AJ49" s="33">
        <v>0</v>
      </c>
      <c r="AK49" s="33"/>
      <c r="AL49" s="33">
        <f t="shared" si="7"/>
        <v>0</v>
      </c>
      <c r="AM49" s="40"/>
      <c r="AN49" s="40"/>
      <c r="AO49" s="35">
        <f t="shared" si="21"/>
        <v>0</v>
      </c>
      <c r="AP49" s="36">
        <f t="shared" si="22"/>
        <v>0</v>
      </c>
      <c r="AQ49" s="37">
        <f t="shared" si="23"/>
        <v>0</v>
      </c>
      <c r="AR49" s="37">
        <v>0</v>
      </c>
      <c r="AS49" s="37">
        <v>0</v>
      </c>
      <c r="AT49" s="34">
        <f t="shared" si="10"/>
        <v>0</v>
      </c>
      <c r="AU49" s="38">
        <f t="shared" si="11"/>
        <v>0</v>
      </c>
      <c r="AV49" s="38">
        <f t="shared" si="12"/>
        <v>0</v>
      </c>
      <c r="AW49" s="39" t="str">
        <f t="shared" si="24"/>
        <v/>
      </c>
      <c r="AX49" s="41">
        <f t="shared" si="14"/>
        <v>0</v>
      </c>
      <c r="AY49" s="41">
        <f t="shared" si="15"/>
        <v>0</v>
      </c>
      <c r="AZ49" s="63">
        <f t="shared" si="16"/>
        <v>0</v>
      </c>
      <c r="BA49" s="78">
        <f t="shared" si="17"/>
        <v>0</v>
      </c>
      <c r="BB49" s="74">
        <f t="shared" si="18"/>
        <v>0</v>
      </c>
      <c r="BC49" s="78" t="str">
        <f t="shared" si="19"/>
        <v>Out of Commit</v>
      </c>
    </row>
    <row r="50" spans="1:55" x14ac:dyDescent="0.35">
      <c r="A50" s="34" t="s">
        <v>106</v>
      </c>
      <c r="B50" s="93" t="s">
        <v>461</v>
      </c>
      <c r="C50" s="33">
        <v>0</v>
      </c>
      <c r="D50" s="40"/>
      <c r="E50" s="40"/>
      <c r="F50" s="33">
        <v>0</v>
      </c>
      <c r="G50" s="33">
        <v>0</v>
      </c>
      <c r="H50" s="33">
        <f t="shared" si="20"/>
        <v>0</v>
      </c>
      <c r="I50" s="33"/>
      <c r="J50" s="33"/>
      <c r="K50" s="33">
        <v>0</v>
      </c>
      <c r="L50" s="33"/>
      <c r="M50" s="33">
        <f t="shared" si="2"/>
        <v>0</v>
      </c>
      <c r="N50" s="33"/>
      <c r="O50" s="33"/>
      <c r="P50" s="33">
        <v>0</v>
      </c>
      <c r="Q50" s="33"/>
      <c r="R50" s="33">
        <f t="shared" si="3"/>
        <v>0</v>
      </c>
      <c r="S50" s="33"/>
      <c r="T50" s="33"/>
      <c r="U50" s="33">
        <v>0</v>
      </c>
      <c r="V50" s="33"/>
      <c r="W50" s="33">
        <f t="shared" si="4"/>
        <v>0</v>
      </c>
      <c r="X50" s="33"/>
      <c r="Y50" s="33"/>
      <c r="Z50" s="33">
        <v>0</v>
      </c>
      <c r="AA50" s="33"/>
      <c r="AB50" s="33">
        <f t="shared" si="5"/>
        <v>0</v>
      </c>
      <c r="AC50" s="33"/>
      <c r="AD50" s="33"/>
      <c r="AE50" s="33">
        <v>0</v>
      </c>
      <c r="AF50" s="33"/>
      <c r="AG50" s="33">
        <f t="shared" si="6"/>
        <v>0</v>
      </c>
      <c r="AH50" s="33"/>
      <c r="AI50" s="33"/>
      <c r="AJ50" s="33">
        <v>0</v>
      </c>
      <c r="AK50" s="33"/>
      <c r="AL50" s="33">
        <f t="shared" si="7"/>
        <v>0</v>
      </c>
      <c r="AM50" s="40"/>
      <c r="AN50" s="40"/>
      <c r="AO50" s="35">
        <f t="shared" si="21"/>
        <v>0</v>
      </c>
      <c r="AP50" s="36">
        <f t="shared" si="22"/>
        <v>0</v>
      </c>
      <c r="AQ50" s="37">
        <f t="shared" si="23"/>
        <v>0</v>
      </c>
      <c r="AR50" s="37">
        <v>0</v>
      </c>
      <c r="AS50" s="37">
        <v>0</v>
      </c>
      <c r="AT50" s="34">
        <f t="shared" si="10"/>
        <v>0</v>
      </c>
      <c r="AU50" s="38">
        <f t="shared" si="11"/>
        <v>0</v>
      </c>
      <c r="AV50" s="38">
        <f t="shared" si="12"/>
        <v>0</v>
      </c>
      <c r="AW50" s="39" t="str">
        <f t="shared" si="24"/>
        <v/>
      </c>
      <c r="AX50" s="41">
        <f t="shared" si="14"/>
        <v>0</v>
      </c>
      <c r="AY50" s="41">
        <f t="shared" si="15"/>
        <v>0</v>
      </c>
      <c r="AZ50" s="63">
        <f t="shared" si="16"/>
        <v>0</v>
      </c>
      <c r="BA50" s="78">
        <f t="shared" si="17"/>
        <v>0</v>
      </c>
      <c r="BB50" s="74">
        <f t="shared" si="18"/>
        <v>0</v>
      </c>
      <c r="BC50" s="78" t="str">
        <f t="shared" si="19"/>
        <v>Out of Commit</v>
      </c>
    </row>
    <row r="51" spans="1:55" x14ac:dyDescent="0.35">
      <c r="A51" s="34" t="s">
        <v>106</v>
      </c>
      <c r="B51" s="93" t="s">
        <v>462</v>
      </c>
      <c r="C51" s="33">
        <v>0</v>
      </c>
      <c r="D51" s="40"/>
      <c r="E51" s="40"/>
      <c r="F51" s="33">
        <v>0</v>
      </c>
      <c r="G51" s="33">
        <v>0</v>
      </c>
      <c r="H51" s="33">
        <f t="shared" si="20"/>
        <v>0</v>
      </c>
      <c r="I51" s="33"/>
      <c r="J51" s="33"/>
      <c r="K51" s="33">
        <v>0</v>
      </c>
      <c r="L51" s="33"/>
      <c r="M51" s="33">
        <f t="shared" si="2"/>
        <v>0</v>
      </c>
      <c r="N51" s="33"/>
      <c r="O51" s="33"/>
      <c r="P51" s="33">
        <v>0</v>
      </c>
      <c r="Q51" s="33"/>
      <c r="R51" s="33">
        <f t="shared" si="3"/>
        <v>0</v>
      </c>
      <c r="S51" s="33"/>
      <c r="T51" s="33"/>
      <c r="U51" s="33">
        <v>0</v>
      </c>
      <c r="V51" s="33"/>
      <c r="W51" s="33">
        <f t="shared" si="4"/>
        <v>0</v>
      </c>
      <c r="X51" s="33"/>
      <c r="Y51" s="33"/>
      <c r="Z51" s="33">
        <v>0</v>
      </c>
      <c r="AA51" s="33"/>
      <c r="AB51" s="33">
        <f t="shared" si="5"/>
        <v>0</v>
      </c>
      <c r="AC51" s="33"/>
      <c r="AD51" s="33"/>
      <c r="AE51" s="33">
        <v>0</v>
      </c>
      <c r="AF51" s="33"/>
      <c r="AG51" s="33">
        <f t="shared" si="6"/>
        <v>0</v>
      </c>
      <c r="AH51" s="33"/>
      <c r="AI51" s="33"/>
      <c r="AJ51" s="33">
        <v>0</v>
      </c>
      <c r="AK51" s="33"/>
      <c r="AL51" s="33">
        <f t="shared" si="7"/>
        <v>0</v>
      </c>
      <c r="AM51" s="40"/>
      <c r="AN51" s="40"/>
      <c r="AO51" s="35">
        <f t="shared" si="21"/>
        <v>0</v>
      </c>
      <c r="AP51" s="36">
        <f t="shared" si="22"/>
        <v>0</v>
      </c>
      <c r="AQ51" s="37">
        <f t="shared" si="23"/>
        <v>0</v>
      </c>
      <c r="AR51" s="37">
        <v>0</v>
      </c>
      <c r="AS51" s="37">
        <v>0</v>
      </c>
      <c r="AT51" s="34">
        <f t="shared" si="10"/>
        <v>0</v>
      </c>
      <c r="AU51" s="38">
        <f t="shared" si="11"/>
        <v>0</v>
      </c>
      <c r="AV51" s="38">
        <f t="shared" si="12"/>
        <v>0</v>
      </c>
      <c r="AW51" s="39" t="str">
        <f t="shared" si="24"/>
        <v/>
      </c>
      <c r="AX51" s="41">
        <f t="shared" si="14"/>
        <v>0</v>
      </c>
      <c r="AY51" s="41">
        <f t="shared" si="15"/>
        <v>0</v>
      </c>
      <c r="AZ51" s="63">
        <f t="shared" si="16"/>
        <v>0</v>
      </c>
      <c r="BA51" s="78">
        <f t="shared" si="17"/>
        <v>0</v>
      </c>
      <c r="BB51" s="74">
        <f t="shared" si="18"/>
        <v>0</v>
      </c>
      <c r="BC51" s="78" t="str">
        <f t="shared" si="19"/>
        <v>Out of Commit</v>
      </c>
    </row>
    <row r="52" spans="1:55" x14ac:dyDescent="0.35">
      <c r="A52" s="34" t="s">
        <v>106</v>
      </c>
      <c r="B52" s="93" t="s">
        <v>463</v>
      </c>
      <c r="C52" s="33">
        <v>0</v>
      </c>
      <c r="D52" s="40"/>
      <c r="E52" s="40"/>
      <c r="F52" s="33">
        <v>0</v>
      </c>
      <c r="G52" s="33">
        <v>0</v>
      </c>
      <c r="H52" s="33">
        <f t="shared" si="20"/>
        <v>0</v>
      </c>
      <c r="I52" s="33"/>
      <c r="J52" s="33"/>
      <c r="K52" s="33">
        <v>0</v>
      </c>
      <c r="L52" s="33"/>
      <c r="M52" s="33">
        <f t="shared" si="2"/>
        <v>0</v>
      </c>
      <c r="N52" s="33"/>
      <c r="O52" s="33"/>
      <c r="P52" s="33">
        <v>0</v>
      </c>
      <c r="Q52" s="33"/>
      <c r="R52" s="33">
        <f t="shared" si="3"/>
        <v>0</v>
      </c>
      <c r="S52" s="33"/>
      <c r="T52" s="33"/>
      <c r="U52" s="33">
        <v>0</v>
      </c>
      <c r="V52" s="33"/>
      <c r="W52" s="33">
        <f t="shared" si="4"/>
        <v>0</v>
      </c>
      <c r="X52" s="33"/>
      <c r="Y52" s="33"/>
      <c r="Z52" s="33">
        <v>0</v>
      </c>
      <c r="AA52" s="33"/>
      <c r="AB52" s="33">
        <f t="shared" si="5"/>
        <v>0</v>
      </c>
      <c r="AC52" s="33"/>
      <c r="AD52" s="33"/>
      <c r="AE52" s="33">
        <v>0</v>
      </c>
      <c r="AF52" s="33"/>
      <c r="AG52" s="33">
        <f t="shared" si="6"/>
        <v>0</v>
      </c>
      <c r="AH52" s="33"/>
      <c r="AI52" s="33"/>
      <c r="AJ52" s="33">
        <v>0</v>
      </c>
      <c r="AK52" s="33"/>
      <c r="AL52" s="33">
        <f t="shared" si="7"/>
        <v>0</v>
      </c>
      <c r="AM52" s="40"/>
      <c r="AN52" s="40"/>
      <c r="AO52" s="35">
        <f t="shared" si="21"/>
        <v>0</v>
      </c>
      <c r="AP52" s="36">
        <f t="shared" si="22"/>
        <v>0</v>
      </c>
      <c r="AQ52" s="37">
        <f t="shared" si="23"/>
        <v>0</v>
      </c>
      <c r="AR52" s="37">
        <v>0</v>
      </c>
      <c r="AS52" s="37">
        <v>0</v>
      </c>
      <c r="AT52" s="34">
        <f t="shared" si="10"/>
        <v>0</v>
      </c>
      <c r="AU52" s="38">
        <f t="shared" si="11"/>
        <v>0</v>
      </c>
      <c r="AV52" s="38">
        <f t="shared" si="12"/>
        <v>0</v>
      </c>
      <c r="AW52" s="39" t="str">
        <f t="shared" si="24"/>
        <v/>
      </c>
      <c r="AX52" s="41">
        <f t="shared" si="14"/>
        <v>0</v>
      </c>
      <c r="AY52" s="41">
        <f t="shared" si="15"/>
        <v>0</v>
      </c>
      <c r="AZ52" s="63">
        <f t="shared" si="16"/>
        <v>0</v>
      </c>
      <c r="BA52" s="78">
        <f t="shared" si="17"/>
        <v>0</v>
      </c>
      <c r="BB52" s="74">
        <f t="shared" si="18"/>
        <v>0</v>
      </c>
      <c r="BC52" s="78" t="str">
        <f t="shared" si="19"/>
        <v>Out of Commit</v>
      </c>
    </row>
    <row r="53" spans="1:55" x14ac:dyDescent="0.35">
      <c r="A53" s="34" t="s">
        <v>106</v>
      </c>
      <c r="B53" s="93" t="s">
        <v>464</v>
      </c>
      <c r="C53" s="33">
        <v>0</v>
      </c>
      <c r="D53" s="40"/>
      <c r="E53" s="40"/>
      <c r="F53" s="33">
        <v>0</v>
      </c>
      <c r="G53" s="33">
        <v>0</v>
      </c>
      <c r="H53" s="33">
        <f t="shared" si="20"/>
        <v>0</v>
      </c>
      <c r="I53" s="33"/>
      <c r="J53" s="33"/>
      <c r="K53" s="33">
        <v>0</v>
      </c>
      <c r="L53" s="33"/>
      <c r="M53" s="33">
        <f t="shared" si="2"/>
        <v>0</v>
      </c>
      <c r="N53" s="33"/>
      <c r="O53" s="33"/>
      <c r="P53" s="33">
        <v>0</v>
      </c>
      <c r="Q53" s="33"/>
      <c r="R53" s="33">
        <f t="shared" si="3"/>
        <v>0</v>
      </c>
      <c r="S53" s="33"/>
      <c r="T53" s="33"/>
      <c r="U53" s="33">
        <v>0</v>
      </c>
      <c r="V53" s="33"/>
      <c r="W53" s="33">
        <f t="shared" si="4"/>
        <v>0</v>
      </c>
      <c r="X53" s="33"/>
      <c r="Y53" s="33"/>
      <c r="Z53" s="33">
        <v>0</v>
      </c>
      <c r="AA53" s="33"/>
      <c r="AB53" s="33">
        <f t="shared" si="5"/>
        <v>0</v>
      </c>
      <c r="AC53" s="33"/>
      <c r="AD53" s="33"/>
      <c r="AE53" s="33">
        <v>0</v>
      </c>
      <c r="AF53" s="33"/>
      <c r="AG53" s="33">
        <f t="shared" si="6"/>
        <v>0</v>
      </c>
      <c r="AH53" s="33"/>
      <c r="AI53" s="33"/>
      <c r="AJ53" s="33">
        <v>0</v>
      </c>
      <c r="AK53" s="33"/>
      <c r="AL53" s="33">
        <f t="shared" si="7"/>
        <v>0</v>
      </c>
      <c r="AM53" s="40"/>
      <c r="AN53" s="40"/>
      <c r="AO53" s="35">
        <f t="shared" si="21"/>
        <v>0</v>
      </c>
      <c r="AP53" s="36">
        <f t="shared" si="22"/>
        <v>0</v>
      </c>
      <c r="AQ53" s="37">
        <f t="shared" si="23"/>
        <v>0</v>
      </c>
      <c r="AR53" s="37">
        <v>0</v>
      </c>
      <c r="AS53" s="37">
        <v>0</v>
      </c>
      <c r="AT53" s="34">
        <f t="shared" si="10"/>
        <v>0</v>
      </c>
      <c r="AU53" s="38">
        <f t="shared" si="11"/>
        <v>0</v>
      </c>
      <c r="AV53" s="38">
        <f t="shared" si="12"/>
        <v>0</v>
      </c>
      <c r="AW53" s="39" t="str">
        <f t="shared" si="24"/>
        <v/>
      </c>
      <c r="AX53" s="41">
        <f t="shared" si="14"/>
        <v>0</v>
      </c>
      <c r="AY53" s="41">
        <f t="shared" si="15"/>
        <v>0</v>
      </c>
      <c r="AZ53" s="63">
        <f t="shared" si="16"/>
        <v>0</v>
      </c>
      <c r="BA53" s="78">
        <f t="shared" si="17"/>
        <v>0</v>
      </c>
      <c r="BB53" s="74">
        <f t="shared" si="18"/>
        <v>0</v>
      </c>
      <c r="BC53" s="78" t="str">
        <f t="shared" si="19"/>
        <v>Out of Commit</v>
      </c>
    </row>
    <row r="54" spans="1:55" x14ac:dyDescent="0.35">
      <c r="A54" s="34" t="s">
        <v>106</v>
      </c>
      <c r="B54" s="93" t="s">
        <v>465</v>
      </c>
      <c r="C54" s="33">
        <v>0</v>
      </c>
      <c r="D54" s="40"/>
      <c r="E54" s="40"/>
      <c r="F54" s="33">
        <v>0</v>
      </c>
      <c r="G54" s="33">
        <v>0</v>
      </c>
      <c r="H54" s="33">
        <f t="shared" si="20"/>
        <v>0</v>
      </c>
      <c r="I54" s="33"/>
      <c r="J54" s="33"/>
      <c r="K54" s="33">
        <v>0</v>
      </c>
      <c r="L54" s="33"/>
      <c r="M54" s="33">
        <f t="shared" si="2"/>
        <v>0</v>
      </c>
      <c r="N54" s="33"/>
      <c r="O54" s="33"/>
      <c r="P54" s="33">
        <v>0</v>
      </c>
      <c r="Q54" s="33"/>
      <c r="R54" s="33">
        <f t="shared" si="3"/>
        <v>0</v>
      </c>
      <c r="S54" s="33"/>
      <c r="T54" s="33"/>
      <c r="U54" s="33">
        <v>0</v>
      </c>
      <c r="V54" s="33"/>
      <c r="W54" s="33">
        <f t="shared" si="4"/>
        <v>0</v>
      </c>
      <c r="X54" s="33"/>
      <c r="Y54" s="33"/>
      <c r="Z54" s="33">
        <v>0</v>
      </c>
      <c r="AA54" s="33"/>
      <c r="AB54" s="33">
        <f t="shared" si="5"/>
        <v>0</v>
      </c>
      <c r="AC54" s="33"/>
      <c r="AD54" s="33"/>
      <c r="AE54" s="33">
        <v>0</v>
      </c>
      <c r="AF54" s="33"/>
      <c r="AG54" s="33">
        <f t="shared" si="6"/>
        <v>0</v>
      </c>
      <c r="AH54" s="33"/>
      <c r="AI54" s="33"/>
      <c r="AJ54" s="33">
        <v>0</v>
      </c>
      <c r="AK54" s="33"/>
      <c r="AL54" s="33">
        <f t="shared" si="7"/>
        <v>0</v>
      </c>
      <c r="AM54" s="40"/>
      <c r="AN54" s="40"/>
      <c r="AO54" s="35">
        <f t="shared" si="21"/>
        <v>0</v>
      </c>
      <c r="AP54" s="36">
        <f t="shared" si="22"/>
        <v>0</v>
      </c>
      <c r="AQ54" s="37">
        <f t="shared" si="23"/>
        <v>0</v>
      </c>
      <c r="AR54" s="37">
        <v>0</v>
      </c>
      <c r="AS54" s="37">
        <v>0</v>
      </c>
      <c r="AT54" s="34">
        <f t="shared" si="10"/>
        <v>0</v>
      </c>
      <c r="AU54" s="38">
        <f t="shared" si="11"/>
        <v>0</v>
      </c>
      <c r="AV54" s="38">
        <f t="shared" si="12"/>
        <v>0</v>
      </c>
      <c r="AW54" s="39" t="str">
        <f t="shared" si="24"/>
        <v/>
      </c>
      <c r="AX54" s="41">
        <f t="shared" si="14"/>
        <v>0</v>
      </c>
      <c r="AY54" s="41">
        <f t="shared" si="15"/>
        <v>0</v>
      </c>
      <c r="AZ54" s="63">
        <f t="shared" si="16"/>
        <v>0</v>
      </c>
      <c r="BA54" s="78">
        <f t="shared" si="17"/>
        <v>0</v>
      </c>
      <c r="BB54" s="74">
        <f t="shared" si="18"/>
        <v>0</v>
      </c>
      <c r="BC54" s="78" t="str">
        <f t="shared" si="19"/>
        <v>Out of Commit</v>
      </c>
    </row>
    <row r="55" spans="1:55" x14ac:dyDescent="0.35">
      <c r="A55" s="34" t="s">
        <v>106</v>
      </c>
      <c r="B55" s="93" t="s">
        <v>552</v>
      </c>
      <c r="C55" s="33">
        <v>0</v>
      </c>
      <c r="D55" s="40"/>
      <c r="E55" s="44"/>
      <c r="F55" s="33">
        <v>0</v>
      </c>
      <c r="G55" s="33">
        <v>0</v>
      </c>
      <c r="H55" s="33">
        <f t="shared" si="20"/>
        <v>0</v>
      </c>
      <c r="I55" s="33"/>
      <c r="J55" s="33"/>
      <c r="K55" s="33">
        <v>0</v>
      </c>
      <c r="L55" s="33"/>
      <c r="M55" s="33">
        <f t="shared" si="2"/>
        <v>0</v>
      </c>
      <c r="N55" s="33"/>
      <c r="O55" s="33"/>
      <c r="P55" s="33">
        <v>0</v>
      </c>
      <c r="Q55" s="33"/>
      <c r="R55" s="33">
        <f t="shared" si="3"/>
        <v>0</v>
      </c>
      <c r="S55" s="33"/>
      <c r="T55" s="33"/>
      <c r="U55" s="33">
        <v>0</v>
      </c>
      <c r="V55" s="33"/>
      <c r="W55" s="33">
        <f t="shared" si="4"/>
        <v>0</v>
      </c>
      <c r="X55" s="33"/>
      <c r="Y55" s="33"/>
      <c r="Z55" s="33">
        <v>0</v>
      </c>
      <c r="AA55" s="33"/>
      <c r="AB55" s="33">
        <f t="shared" si="5"/>
        <v>0</v>
      </c>
      <c r="AC55" s="33"/>
      <c r="AD55" s="33"/>
      <c r="AE55" s="33">
        <v>0</v>
      </c>
      <c r="AF55" s="33"/>
      <c r="AG55" s="33">
        <f t="shared" si="6"/>
        <v>0</v>
      </c>
      <c r="AH55" s="33"/>
      <c r="AI55" s="33"/>
      <c r="AJ55" s="33">
        <v>0</v>
      </c>
      <c r="AK55" s="33"/>
      <c r="AL55" s="33">
        <f t="shared" si="7"/>
        <v>0</v>
      </c>
      <c r="AM55" s="40"/>
      <c r="AN55" s="40"/>
      <c r="AO55" s="35">
        <f t="shared" si="21"/>
        <v>0</v>
      </c>
      <c r="AP55" s="36">
        <f t="shared" si="22"/>
        <v>0</v>
      </c>
      <c r="AQ55" s="37">
        <f t="shared" si="23"/>
        <v>0</v>
      </c>
      <c r="AR55" s="37">
        <v>0</v>
      </c>
      <c r="AS55" s="37">
        <v>0</v>
      </c>
      <c r="AT55" s="34">
        <f t="shared" si="10"/>
        <v>0</v>
      </c>
      <c r="AU55" s="38">
        <f t="shared" si="11"/>
        <v>0</v>
      </c>
      <c r="AV55" s="38">
        <f t="shared" si="12"/>
        <v>0</v>
      </c>
      <c r="AW55" s="39" t="str">
        <f t="shared" si="24"/>
        <v/>
      </c>
      <c r="AX55" s="41">
        <f t="shared" si="14"/>
        <v>0</v>
      </c>
      <c r="AY55" s="41">
        <f t="shared" si="15"/>
        <v>0</v>
      </c>
      <c r="AZ55" s="63">
        <f t="shared" si="16"/>
        <v>0</v>
      </c>
      <c r="BA55" s="78">
        <f t="shared" si="17"/>
        <v>0</v>
      </c>
      <c r="BB55" s="74">
        <f t="shared" si="18"/>
        <v>0</v>
      </c>
      <c r="BC55" s="78" t="str">
        <f t="shared" si="19"/>
        <v>Out of Commit</v>
      </c>
    </row>
    <row r="56" spans="1:55" x14ac:dyDescent="0.35">
      <c r="A56" s="34" t="s">
        <v>42</v>
      </c>
      <c r="B56" s="93" t="s">
        <v>476</v>
      </c>
      <c r="C56" s="33">
        <v>0</v>
      </c>
      <c r="D56" s="40"/>
      <c r="E56" s="40"/>
      <c r="F56" s="33">
        <v>0</v>
      </c>
      <c r="G56" s="33">
        <v>0</v>
      </c>
      <c r="H56" s="33">
        <f t="shared" si="20"/>
        <v>0</v>
      </c>
      <c r="I56" s="33"/>
      <c r="J56" s="33"/>
      <c r="K56" s="33">
        <v>0</v>
      </c>
      <c r="L56" s="33"/>
      <c r="M56" s="33">
        <f t="shared" si="2"/>
        <v>0</v>
      </c>
      <c r="N56" s="33"/>
      <c r="O56" s="33"/>
      <c r="P56" s="33">
        <v>0</v>
      </c>
      <c r="Q56" s="33"/>
      <c r="R56" s="33">
        <f t="shared" si="3"/>
        <v>0</v>
      </c>
      <c r="S56" s="33"/>
      <c r="T56" s="33"/>
      <c r="U56" s="33">
        <v>0</v>
      </c>
      <c r="V56" s="33"/>
      <c r="W56" s="33">
        <f t="shared" si="4"/>
        <v>0</v>
      </c>
      <c r="X56" s="33"/>
      <c r="Y56" s="33"/>
      <c r="Z56" s="33">
        <v>0</v>
      </c>
      <c r="AA56" s="33"/>
      <c r="AB56" s="33">
        <f t="shared" si="5"/>
        <v>0</v>
      </c>
      <c r="AC56" s="33"/>
      <c r="AD56" s="33"/>
      <c r="AE56" s="33">
        <v>0</v>
      </c>
      <c r="AF56" s="33"/>
      <c r="AG56" s="33">
        <f t="shared" si="6"/>
        <v>0</v>
      </c>
      <c r="AH56" s="33"/>
      <c r="AI56" s="33"/>
      <c r="AJ56" s="33">
        <v>0</v>
      </c>
      <c r="AK56" s="33"/>
      <c r="AL56" s="33">
        <f t="shared" si="7"/>
        <v>0</v>
      </c>
      <c r="AM56" s="40"/>
      <c r="AN56" s="40"/>
      <c r="AO56" s="35">
        <f t="shared" si="21"/>
        <v>0</v>
      </c>
      <c r="AP56" s="36">
        <f t="shared" si="22"/>
        <v>0</v>
      </c>
      <c r="AQ56" s="37">
        <f t="shared" si="23"/>
        <v>0</v>
      </c>
      <c r="AR56" s="37">
        <v>0</v>
      </c>
      <c r="AS56" s="37">
        <v>0</v>
      </c>
      <c r="AT56" s="34">
        <f t="shared" si="10"/>
        <v>0</v>
      </c>
      <c r="AU56" s="38">
        <f t="shared" si="11"/>
        <v>0</v>
      </c>
      <c r="AV56" s="38">
        <f t="shared" si="12"/>
        <v>0</v>
      </c>
      <c r="AW56" s="39" t="str">
        <f t="shared" si="24"/>
        <v/>
      </c>
      <c r="AX56" s="41">
        <f t="shared" si="14"/>
        <v>0</v>
      </c>
      <c r="AY56" s="41">
        <f t="shared" si="15"/>
        <v>0</v>
      </c>
      <c r="AZ56" s="63">
        <f t="shared" si="16"/>
        <v>0</v>
      </c>
      <c r="BA56" s="78">
        <f t="shared" si="17"/>
        <v>0</v>
      </c>
      <c r="BB56" s="74">
        <f t="shared" si="18"/>
        <v>0</v>
      </c>
      <c r="BC56" s="78" t="str">
        <f t="shared" si="19"/>
        <v>Out of Commit</v>
      </c>
    </row>
    <row r="57" spans="1:55" x14ac:dyDescent="0.35">
      <c r="A57" s="33" t="s">
        <v>42</v>
      </c>
      <c r="B57" s="94" t="s">
        <v>133</v>
      </c>
      <c r="C57" s="33">
        <v>0</v>
      </c>
      <c r="D57" s="40"/>
      <c r="E57" s="40"/>
      <c r="F57" s="33">
        <v>0</v>
      </c>
      <c r="G57" s="33">
        <v>0</v>
      </c>
      <c r="H57" s="33">
        <f t="shared" si="20"/>
        <v>0</v>
      </c>
      <c r="I57" s="33"/>
      <c r="J57" s="33"/>
      <c r="K57" s="33">
        <v>0</v>
      </c>
      <c r="L57" s="33"/>
      <c r="M57" s="33">
        <f t="shared" si="2"/>
        <v>0</v>
      </c>
      <c r="N57" s="33"/>
      <c r="O57" s="33"/>
      <c r="P57" s="33">
        <v>0</v>
      </c>
      <c r="Q57" s="33"/>
      <c r="R57" s="33">
        <f t="shared" si="3"/>
        <v>0</v>
      </c>
      <c r="S57" s="33"/>
      <c r="T57" s="33"/>
      <c r="U57" s="33">
        <v>0</v>
      </c>
      <c r="V57" s="33"/>
      <c r="W57" s="33">
        <f t="shared" si="4"/>
        <v>0</v>
      </c>
      <c r="X57" s="33"/>
      <c r="Y57" s="33"/>
      <c r="Z57" s="33">
        <v>0</v>
      </c>
      <c r="AA57" s="33"/>
      <c r="AB57" s="33">
        <f t="shared" si="5"/>
        <v>0</v>
      </c>
      <c r="AC57" s="33"/>
      <c r="AD57" s="33"/>
      <c r="AE57" s="33">
        <v>0</v>
      </c>
      <c r="AF57" s="33"/>
      <c r="AG57" s="33">
        <f t="shared" si="6"/>
        <v>0</v>
      </c>
      <c r="AH57" s="33"/>
      <c r="AI57" s="33"/>
      <c r="AJ57" s="33">
        <v>0</v>
      </c>
      <c r="AK57" s="33"/>
      <c r="AL57" s="33">
        <f t="shared" si="7"/>
        <v>0</v>
      </c>
      <c r="AM57" s="40"/>
      <c r="AN57" s="40"/>
      <c r="AO57" s="35">
        <f t="shared" si="21"/>
        <v>0</v>
      </c>
      <c r="AP57" s="36">
        <f t="shared" si="22"/>
        <v>0</v>
      </c>
      <c r="AQ57" s="37">
        <f t="shared" si="23"/>
        <v>0</v>
      </c>
      <c r="AR57" s="37">
        <v>0</v>
      </c>
      <c r="AS57" s="37">
        <v>0</v>
      </c>
      <c r="AT57" s="34">
        <f t="shared" si="10"/>
        <v>0</v>
      </c>
      <c r="AU57" s="38">
        <f t="shared" si="11"/>
        <v>0</v>
      </c>
      <c r="AV57" s="38">
        <f t="shared" si="12"/>
        <v>0</v>
      </c>
      <c r="AW57" s="39" t="str">
        <f t="shared" si="24"/>
        <v/>
      </c>
      <c r="AX57" s="41">
        <f t="shared" si="14"/>
        <v>0</v>
      </c>
      <c r="AY57" s="41">
        <f t="shared" si="15"/>
        <v>0</v>
      </c>
      <c r="AZ57" s="63">
        <f t="shared" si="16"/>
        <v>0</v>
      </c>
      <c r="BA57" s="78">
        <f t="shared" si="17"/>
        <v>0</v>
      </c>
      <c r="BB57" s="74">
        <f t="shared" si="18"/>
        <v>0</v>
      </c>
      <c r="BC57" s="78" t="str">
        <f t="shared" si="19"/>
        <v>Out of Commit</v>
      </c>
    </row>
    <row r="58" spans="1:55" x14ac:dyDescent="0.35">
      <c r="A58" s="34" t="s">
        <v>42</v>
      </c>
      <c r="B58" s="93" t="s">
        <v>134</v>
      </c>
      <c r="C58" s="33">
        <v>0</v>
      </c>
      <c r="D58" s="33"/>
      <c r="E58" s="60"/>
      <c r="F58" s="33">
        <v>0</v>
      </c>
      <c r="G58" s="33">
        <v>0</v>
      </c>
      <c r="H58" s="33">
        <f t="shared" si="20"/>
        <v>0</v>
      </c>
      <c r="I58" s="33"/>
      <c r="J58" s="33"/>
      <c r="K58" s="33">
        <v>0</v>
      </c>
      <c r="L58" s="33"/>
      <c r="M58" s="33">
        <f t="shared" si="2"/>
        <v>0</v>
      </c>
      <c r="N58" s="33"/>
      <c r="O58" s="33"/>
      <c r="P58" s="33">
        <v>0</v>
      </c>
      <c r="Q58" s="33"/>
      <c r="R58" s="33">
        <f t="shared" si="3"/>
        <v>0</v>
      </c>
      <c r="S58" s="33"/>
      <c r="T58" s="33"/>
      <c r="U58" s="33">
        <v>0</v>
      </c>
      <c r="V58" s="33"/>
      <c r="W58" s="33">
        <f t="shared" si="4"/>
        <v>0</v>
      </c>
      <c r="X58" s="33"/>
      <c r="Y58" s="33"/>
      <c r="Z58" s="33">
        <v>0</v>
      </c>
      <c r="AA58" s="33"/>
      <c r="AB58" s="33">
        <f t="shared" si="5"/>
        <v>0</v>
      </c>
      <c r="AC58" s="33"/>
      <c r="AD58" s="33"/>
      <c r="AE58" s="33">
        <v>0</v>
      </c>
      <c r="AF58" s="33"/>
      <c r="AG58" s="33">
        <f t="shared" si="6"/>
        <v>0</v>
      </c>
      <c r="AH58" s="33"/>
      <c r="AI58" s="33"/>
      <c r="AJ58" s="33">
        <v>0</v>
      </c>
      <c r="AK58" s="33"/>
      <c r="AL58" s="33">
        <f t="shared" si="7"/>
        <v>0</v>
      </c>
      <c r="AM58" s="40"/>
      <c r="AN58" s="40"/>
      <c r="AO58" s="35">
        <f t="shared" si="21"/>
        <v>0</v>
      </c>
      <c r="AP58" s="36">
        <f t="shared" si="22"/>
        <v>0</v>
      </c>
      <c r="AQ58" s="37">
        <f t="shared" si="23"/>
        <v>0</v>
      </c>
      <c r="AR58" s="37">
        <v>0</v>
      </c>
      <c r="AS58" s="37">
        <v>0</v>
      </c>
      <c r="AT58" s="34">
        <f t="shared" si="10"/>
        <v>0</v>
      </c>
      <c r="AU58" s="38">
        <f t="shared" si="11"/>
        <v>0</v>
      </c>
      <c r="AV58" s="38">
        <f t="shared" si="12"/>
        <v>0</v>
      </c>
      <c r="AW58" s="39" t="str">
        <f t="shared" si="24"/>
        <v/>
      </c>
      <c r="AX58" s="41">
        <f t="shared" si="14"/>
        <v>0</v>
      </c>
      <c r="AY58" s="41">
        <f t="shared" si="15"/>
        <v>0</v>
      </c>
      <c r="AZ58" s="63">
        <f t="shared" si="16"/>
        <v>0</v>
      </c>
      <c r="BA58" s="78">
        <f t="shared" si="17"/>
        <v>0</v>
      </c>
      <c r="BB58" s="74">
        <f t="shared" si="18"/>
        <v>0</v>
      </c>
      <c r="BC58" s="78" t="str">
        <f t="shared" si="19"/>
        <v>Out of Commit</v>
      </c>
    </row>
    <row r="59" spans="1:55" x14ac:dyDescent="0.35">
      <c r="A59" s="33" t="s">
        <v>42</v>
      </c>
      <c r="B59" s="93" t="s">
        <v>135</v>
      </c>
      <c r="C59" s="33">
        <v>0</v>
      </c>
      <c r="D59" s="40"/>
      <c r="E59" s="40"/>
      <c r="F59" s="33">
        <v>0</v>
      </c>
      <c r="G59" s="33">
        <v>0</v>
      </c>
      <c r="H59" s="33">
        <f t="shared" si="20"/>
        <v>0</v>
      </c>
      <c r="I59" s="33"/>
      <c r="J59" s="33"/>
      <c r="K59" s="33">
        <v>0</v>
      </c>
      <c r="L59" s="33"/>
      <c r="M59" s="33">
        <f t="shared" si="2"/>
        <v>0</v>
      </c>
      <c r="N59" s="33"/>
      <c r="O59" s="33"/>
      <c r="P59" s="33">
        <v>0</v>
      </c>
      <c r="Q59" s="33"/>
      <c r="R59" s="33">
        <f t="shared" si="3"/>
        <v>0</v>
      </c>
      <c r="S59" s="33"/>
      <c r="T59" s="33"/>
      <c r="U59" s="33">
        <v>0</v>
      </c>
      <c r="V59" s="33"/>
      <c r="W59" s="33">
        <f t="shared" si="4"/>
        <v>0</v>
      </c>
      <c r="X59" s="33"/>
      <c r="Y59" s="33"/>
      <c r="Z59" s="33">
        <v>0</v>
      </c>
      <c r="AA59" s="33"/>
      <c r="AB59" s="33">
        <f t="shared" si="5"/>
        <v>0</v>
      </c>
      <c r="AC59" s="33"/>
      <c r="AD59" s="33"/>
      <c r="AE59" s="33">
        <v>0</v>
      </c>
      <c r="AF59" s="33"/>
      <c r="AG59" s="33">
        <f t="shared" si="6"/>
        <v>0</v>
      </c>
      <c r="AH59" s="33"/>
      <c r="AI59" s="33"/>
      <c r="AJ59" s="33">
        <v>0</v>
      </c>
      <c r="AK59" s="33"/>
      <c r="AL59" s="33">
        <f t="shared" si="7"/>
        <v>0</v>
      </c>
      <c r="AM59" s="40"/>
      <c r="AN59" s="40"/>
      <c r="AO59" s="35">
        <f t="shared" si="21"/>
        <v>0</v>
      </c>
      <c r="AP59" s="36">
        <f t="shared" si="22"/>
        <v>0</v>
      </c>
      <c r="AQ59" s="37">
        <f t="shared" si="23"/>
        <v>0</v>
      </c>
      <c r="AR59" s="37">
        <v>0</v>
      </c>
      <c r="AS59" s="37">
        <v>0</v>
      </c>
      <c r="AT59" s="34">
        <f t="shared" si="10"/>
        <v>0</v>
      </c>
      <c r="AU59" s="38">
        <f t="shared" si="11"/>
        <v>0</v>
      </c>
      <c r="AV59" s="38">
        <f t="shared" si="12"/>
        <v>0</v>
      </c>
      <c r="AW59" s="39" t="str">
        <f t="shared" si="24"/>
        <v/>
      </c>
      <c r="AX59" s="41">
        <f t="shared" si="14"/>
        <v>0</v>
      </c>
      <c r="AY59" s="41">
        <f t="shared" si="15"/>
        <v>0</v>
      </c>
      <c r="AZ59" s="63">
        <f t="shared" si="16"/>
        <v>0</v>
      </c>
      <c r="BA59" s="78">
        <f t="shared" si="17"/>
        <v>0</v>
      </c>
      <c r="BB59" s="74">
        <f t="shared" si="18"/>
        <v>0</v>
      </c>
      <c r="BC59" s="78" t="str">
        <f t="shared" si="19"/>
        <v>Out of Commit</v>
      </c>
    </row>
    <row r="60" spans="1:55" x14ac:dyDescent="0.35">
      <c r="A60" s="33" t="s">
        <v>42</v>
      </c>
      <c r="B60" s="94" t="s">
        <v>43</v>
      </c>
      <c r="C60" s="33">
        <v>0</v>
      </c>
      <c r="D60" s="40"/>
      <c r="E60" s="40"/>
      <c r="F60" s="33">
        <v>200</v>
      </c>
      <c r="G60" s="33">
        <v>200</v>
      </c>
      <c r="H60" s="33">
        <f t="shared" si="20"/>
        <v>0</v>
      </c>
      <c r="I60" s="33"/>
      <c r="J60" s="33"/>
      <c r="K60" s="33">
        <v>400</v>
      </c>
      <c r="L60" s="33"/>
      <c r="M60" s="33">
        <f t="shared" si="2"/>
        <v>-400</v>
      </c>
      <c r="N60" s="33"/>
      <c r="O60" s="33"/>
      <c r="P60" s="33">
        <v>400</v>
      </c>
      <c r="Q60" s="33"/>
      <c r="R60" s="33">
        <f t="shared" si="3"/>
        <v>-400</v>
      </c>
      <c r="S60" s="33"/>
      <c r="T60" s="33"/>
      <c r="U60" s="33">
        <v>400</v>
      </c>
      <c r="V60" s="33"/>
      <c r="W60" s="33">
        <f t="shared" si="4"/>
        <v>-400</v>
      </c>
      <c r="X60" s="33"/>
      <c r="Y60" s="33"/>
      <c r="Z60" s="33">
        <v>400</v>
      </c>
      <c r="AA60" s="33"/>
      <c r="AB60" s="33">
        <f t="shared" si="5"/>
        <v>-400</v>
      </c>
      <c r="AC60" s="33"/>
      <c r="AD60" s="33"/>
      <c r="AE60" s="33">
        <v>400</v>
      </c>
      <c r="AF60" s="33"/>
      <c r="AG60" s="33">
        <f t="shared" si="6"/>
        <v>-400</v>
      </c>
      <c r="AH60" s="33"/>
      <c r="AI60" s="33"/>
      <c r="AJ60" s="33">
        <v>400</v>
      </c>
      <c r="AK60" s="33"/>
      <c r="AL60" s="33">
        <f t="shared" si="7"/>
        <v>-400</v>
      </c>
      <c r="AM60" s="40"/>
      <c r="AN60" s="40"/>
      <c r="AO60" s="35">
        <f t="shared" si="21"/>
        <v>2600</v>
      </c>
      <c r="AP60" s="36">
        <f t="shared" si="22"/>
        <v>2600</v>
      </c>
      <c r="AQ60" s="37">
        <f t="shared" si="23"/>
        <v>2600</v>
      </c>
      <c r="AR60" s="37">
        <v>0</v>
      </c>
      <c r="AS60" s="37">
        <v>0</v>
      </c>
      <c r="AT60" s="34">
        <f t="shared" si="10"/>
        <v>200</v>
      </c>
      <c r="AU60" s="38">
        <f t="shared" si="11"/>
        <v>200</v>
      </c>
      <c r="AV60" s="38">
        <f t="shared" si="12"/>
        <v>-2400</v>
      </c>
      <c r="AW60" s="39" t="str">
        <f t="shared" si="24"/>
        <v/>
      </c>
      <c r="AX60" s="41">
        <f t="shared" si="14"/>
        <v>-2400</v>
      </c>
      <c r="AY60" s="41">
        <f t="shared" si="15"/>
        <v>200</v>
      </c>
      <c r="AZ60" s="63">
        <f t="shared" si="16"/>
        <v>0</v>
      </c>
      <c r="BA60" s="78">
        <f t="shared" si="17"/>
        <v>200</v>
      </c>
      <c r="BB60" s="74">
        <f t="shared" si="18"/>
        <v>7.6923076923076927E-2</v>
      </c>
      <c r="BC60" s="78" t="str">
        <f t="shared" si="19"/>
        <v>Open</v>
      </c>
    </row>
    <row r="61" spans="1:55" x14ac:dyDescent="0.35">
      <c r="A61" s="34" t="s">
        <v>42</v>
      </c>
      <c r="B61" s="93" t="s">
        <v>44</v>
      </c>
      <c r="C61" s="33">
        <v>0</v>
      </c>
      <c r="D61" s="33"/>
      <c r="E61" s="34"/>
      <c r="F61" s="33">
        <v>0</v>
      </c>
      <c r="G61" s="33">
        <v>0</v>
      </c>
      <c r="H61" s="33">
        <f t="shared" si="20"/>
        <v>0</v>
      </c>
      <c r="I61" s="33"/>
      <c r="J61" s="33"/>
      <c r="K61" s="33">
        <v>0</v>
      </c>
      <c r="L61" s="33"/>
      <c r="M61" s="33">
        <f t="shared" si="2"/>
        <v>0</v>
      </c>
      <c r="N61" s="33"/>
      <c r="O61" s="33"/>
      <c r="P61" s="33">
        <v>0</v>
      </c>
      <c r="Q61" s="33"/>
      <c r="R61" s="33">
        <f t="shared" si="3"/>
        <v>0</v>
      </c>
      <c r="S61" s="33"/>
      <c r="T61" s="33"/>
      <c r="U61" s="33">
        <v>0</v>
      </c>
      <c r="V61" s="33"/>
      <c r="W61" s="33">
        <f t="shared" si="4"/>
        <v>0</v>
      </c>
      <c r="X61" s="33"/>
      <c r="Y61" s="33"/>
      <c r="Z61" s="33">
        <v>0</v>
      </c>
      <c r="AA61" s="33"/>
      <c r="AB61" s="33">
        <f t="shared" si="5"/>
        <v>0</v>
      </c>
      <c r="AC61" s="33"/>
      <c r="AD61" s="33"/>
      <c r="AE61" s="33">
        <v>0</v>
      </c>
      <c r="AF61" s="33"/>
      <c r="AG61" s="33">
        <f t="shared" si="6"/>
        <v>0</v>
      </c>
      <c r="AH61" s="33"/>
      <c r="AI61" s="33"/>
      <c r="AJ61" s="33">
        <v>0</v>
      </c>
      <c r="AK61" s="33"/>
      <c r="AL61" s="33">
        <f t="shared" si="7"/>
        <v>0</v>
      </c>
      <c r="AM61" s="40"/>
      <c r="AN61" s="40"/>
      <c r="AO61" s="35">
        <f t="shared" si="21"/>
        <v>0</v>
      </c>
      <c r="AP61" s="36">
        <f t="shared" si="22"/>
        <v>0</v>
      </c>
      <c r="AQ61" s="37">
        <f t="shared" si="23"/>
        <v>0</v>
      </c>
      <c r="AR61" s="37">
        <v>0</v>
      </c>
      <c r="AS61" s="37">
        <v>0</v>
      </c>
      <c r="AT61" s="34">
        <f t="shared" si="10"/>
        <v>0</v>
      </c>
      <c r="AU61" s="38">
        <f t="shared" si="11"/>
        <v>0</v>
      </c>
      <c r="AV61" s="38">
        <f t="shared" si="12"/>
        <v>0</v>
      </c>
      <c r="AW61" s="39"/>
      <c r="AX61" s="41">
        <f t="shared" si="14"/>
        <v>0</v>
      </c>
      <c r="AY61" s="41">
        <f t="shared" si="15"/>
        <v>0</v>
      </c>
      <c r="AZ61" s="63">
        <f t="shared" si="16"/>
        <v>0</v>
      </c>
      <c r="BA61" s="78">
        <f t="shared" si="17"/>
        <v>0</v>
      </c>
      <c r="BB61" s="74">
        <f t="shared" si="18"/>
        <v>0</v>
      </c>
      <c r="BC61" s="78" t="str">
        <f t="shared" si="19"/>
        <v>Out of Commit</v>
      </c>
    </row>
    <row r="62" spans="1:55" x14ac:dyDescent="0.35">
      <c r="A62" s="34" t="s">
        <v>42</v>
      </c>
      <c r="B62" s="93" t="s">
        <v>380</v>
      </c>
      <c r="C62" s="33">
        <v>0</v>
      </c>
      <c r="D62" s="33"/>
      <c r="E62" s="34"/>
      <c r="F62" s="33">
        <v>0</v>
      </c>
      <c r="G62" s="33">
        <v>0</v>
      </c>
      <c r="H62" s="33">
        <f t="shared" si="20"/>
        <v>0</v>
      </c>
      <c r="I62" s="33"/>
      <c r="J62" s="33"/>
      <c r="K62" s="33">
        <v>0</v>
      </c>
      <c r="L62" s="33"/>
      <c r="M62" s="33">
        <f t="shared" si="2"/>
        <v>0</v>
      </c>
      <c r="N62" s="33"/>
      <c r="O62" s="33"/>
      <c r="P62" s="33">
        <v>0</v>
      </c>
      <c r="Q62" s="33"/>
      <c r="R62" s="33">
        <f t="shared" si="3"/>
        <v>0</v>
      </c>
      <c r="S62" s="33"/>
      <c r="T62" s="33"/>
      <c r="U62" s="33">
        <v>0</v>
      </c>
      <c r="V62" s="33"/>
      <c r="W62" s="33">
        <f t="shared" si="4"/>
        <v>0</v>
      </c>
      <c r="X62" s="33"/>
      <c r="Y62" s="33"/>
      <c r="Z62" s="33">
        <v>0</v>
      </c>
      <c r="AA62" s="33"/>
      <c r="AB62" s="33">
        <f t="shared" si="5"/>
        <v>0</v>
      </c>
      <c r="AC62" s="33"/>
      <c r="AD62" s="33"/>
      <c r="AE62" s="33">
        <v>0</v>
      </c>
      <c r="AF62" s="33"/>
      <c r="AG62" s="33">
        <f t="shared" si="6"/>
        <v>0</v>
      </c>
      <c r="AH62" s="33"/>
      <c r="AI62" s="33"/>
      <c r="AJ62" s="33">
        <v>0</v>
      </c>
      <c r="AK62" s="33"/>
      <c r="AL62" s="33">
        <f t="shared" si="7"/>
        <v>0</v>
      </c>
      <c r="AM62" s="40"/>
      <c r="AN62" s="40"/>
      <c r="AO62" s="35">
        <f t="shared" si="21"/>
        <v>0</v>
      </c>
      <c r="AP62" s="36">
        <f t="shared" si="22"/>
        <v>0</v>
      </c>
      <c r="AQ62" s="37">
        <f t="shared" si="23"/>
        <v>0</v>
      </c>
      <c r="AR62" s="37">
        <v>0</v>
      </c>
      <c r="AS62" s="37">
        <v>0</v>
      </c>
      <c r="AT62" s="34">
        <f t="shared" si="10"/>
        <v>0</v>
      </c>
      <c r="AU62" s="38">
        <f t="shared" si="11"/>
        <v>0</v>
      </c>
      <c r="AV62" s="38">
        <f t="shared" si="12"/>
        <v>0</v>
      </c>
      <c r="AW62" s="39" t="str">
        <f t="shared" ref="AW62:AW76" si="25">IF(AQ62&gt;0,IF(AR62&gt;=AQ62,"Packout Ahead",""),"")</f>
        <v/>
      </c>
      <c r="AX62" s="41">
        <f t="shared" si="14"/>
        <v>0</v>
      </c>
      <c r="AY62" s="41">
        <f t="shared" si="15"/>
        <v>0</v>
      </c>
      <c r="AZ62" s="63">
        <f t="shared" si="16"/>
        <v>0</v>
      </c>
      <c r="BA62" s="78">
        <f t="shared" si="17"/>
        <v>0</v>
      </c>
      <c r="BB62" s="74">
        <f t="shared" si="18"/>
        <v>0</v>
      </c>
      <c r="BC62" s="78" t="str">
        <f t="shared" si="19"/>
        <v>Out of Commit</v>
      </c>
    </row>
    <row r="63" spans="1:55" x14ac:dyDescent="0.35">
      <c r="A63" s="34" t="s">
        <v>42</v>
      </c>
      <c r="B63" s="93" t="s">
        <v>384</v>
      </c>
      <c r="C63" s="33">
        <v>0</v>
      </c>
      <c r="D63" s="33"/>
      <c r="E63" s="33"/>
      <c r="F63" s="33">
        <v>0</v>
      </c>
      <c r="G63" s="33">
        <v>0</v>
      </c>
      <c r="H63" s="33">
        <f t="shared" si="20"/>
        <v>0</v>
      </c>
      <c r="I63" s="33"/>
      <c r="J63" s="33"/>
      <c r="K63" s="33">
        <v>0</v>
      </c>
      <c r="L63" s="33"/>
      <c r="M63" s="33">
        <f t="shared" si="2"/>
        <v>0</v>
      </c>
      <c r="N63" s="33"/>
      <c r="O63" s="33"/>
      <c r="P63" s="33">
        <v>0</v>
      </c>
      <c r="Q63" s="33"/>
      <c r="R63" s="33">
        <f t="shared" si="3"/>
        <v>0</v>
      </c>
      <c r="S63" s="33"/>
      <c r="T63" s="33"/>
      <c r="U63" s="33">
        <v>0</v>
      </c>
      <c r="V63" s="33"/>
      <c r="W63" s="33">
        <f t="shared" si="4"/>
        <v>0</v>
      </c>
      <c r="X63" s="33"/>
      <c r="Y63" s="33"/>
      <c r="Z63" s="33">
        <v>0</v>
      </c>
      <c r="AA63" s="33"/>
      <c r="AB63" s="33">
        <f t="shared" si="5"/>
        <v>0</v>
      </c>
      <c r="AC63" s="33"/>
      <c r="AD63" s="33"/>
      <c r="AE63" s="33">
        <v>0</v>
      </c>
      <c r="AF63" s="33"/>
      <c r="AG63" s="33">
        <f t="shared" si="6"/>
        <v>0</v>
      </c>
      <c r="AH63" s="33"/>
      <c r="AI63" s="33"/>
      <c r="AJ63" s="33">
        <v>0</v>
      </c>
      <c r="AK63" s="33"/>
      <c r="AL63" s="33">
        <f t="shared" si="7"/>
        <v>0</v>
      </c>
      <c r="AM63" s="40"/>
      <c r="AN63" s="40"/>
      <c r="AO63" s="35">
        <f t="shared" si="21"/>
        <v>0</v>
      </c>
      <c r="AP63" s="36">
        <f t="shared" si="22"/>
        <v>0</v>
      </c>
      <c r="AQ63" s="37">
        <f t="shared" si="23"/>
        <v>0</v>
      </c>
      <c r="AR63" s="37">
        <v>0</v>
      </c>
      <c r="AS63" s="37">
        <v>0</v>
      </c>
      <c r="AT63" s="34">
        <f t="shared" si="10"/>
        <v>0</v>
      </c>
      <c r="AU63" s="38">
        <f t="shared" si="11"/>
        <v>0</v>
      </c>
      <c r="AV63" s="38">
        <f t="shared" si="12"/>
        <v>0</v>
      </c>
      <c r="AW63" s="39" t="str">
        <f t="shared" si="25"/>
        <v/>
      </c>
      <c r="AX63" s="41">
        <f t="shared" si="14"/>
        <v>0</v>
      </c>
      <c r="AY63" s="41">
        <f t="shared" si="15"/>
        <v>0</v>
      </c>
      <c r="AZ63" s="63">
        <f t="shared" si="16"/>
        <v>0</v>
      </c>
      <c r="BA63" s="78">
        <f t="shared" si="17"/>
        <v>0</v>
      </c>
      <c r="BB63" s="74">
        <f t="shared" si="18"/>
        <v>0</v>
      </c>
      <c r="BC63" s="78" t="str">
        <f t="shared" si="19"/>
        <v>Out of Commit</v>
      </c>
    </row>
    <row r="64" spans="1:55" x14ac:dyDescent="0.35">
      <c r="A64" s="33" t="s">
        <v>42</v>
      </c>
      <c r="B64" s="93" t="s">
        <v>385</v>
      </c>
      <c r="C64" s="33">
        <v>0</v>
      </c>
      <c r="D64" s="33"/>
      <c r="E64" s="40"/>
      <c r="F64" s="33">
        <v>0</v>
      </c>
      <c r="G64" s="33">
        <v>0</v>
      </c>
      <c r="H64" s="33">
        <f t="shared" si="20"/>
        <v>0</v>
      </c>
      <c r="I64" s="33"/>
      <c r="J64" s="33"/>
      <c r="K64" s="33">
        <v>0</v>
      </c>
      <c r="L64" s="33"/>
      <c r="M64" s="33">
        <f t="shared" si="2"/>
        <v>0</v>
      </c>
      <c r="N64" s="33"/>
      <c r="O64" s="33"/>
      <c r="P64" s="33">
        <v>0</v>
      </c>
      <c r="Q64" s="33"/>
      <c r="R64" s="33">
        <f t="shared" si="3"/>
        <v>0</v>
      </c>
      <c r="S64" s="33"/>
      <c r="T64" s="33"/>
      <c r="U64" s="33">
        <v>0</v>
      </c>
      <c r="V64" s="33"/>
      <c r="W64" s="33">
        <f t="shared" si="4"/>
        <v>0</v>
      </c>
      <c r="X64" s="33"/>
      <c r="Y64" s="33"/>
      <c r="Z64" s="33">
        <v>0</v>
      </c>
      <c r="AA64" s="33"/>
      <c r="AB64" s="33">
        <f t="shared" si="5"/>
        <v>0</v>
      </c>
      <c r="AC64" s="33"/>
      <c r="AD64" s="33"/>
      <c r="AE64" s="33">
        <v>0</v>
      </c>
      <c r="AF64" s="33"/>
      <c r="AG64" s="33">
        <f t="shared" si="6"/>
        <v>0</v>
      </c>
      <c r="AH64" s="33"/>
      <c r="AI64" s="33"/>
      <c r="AJ64" s="33">
        <v>0</v>
      </c>
      <c r="AK64" s="33"/>
      <c r="AL64" s="33">
        <f t="shared" si="7"/>
        <v>0</v>
      </c>
      <c r="AM64" s="40"/>
      <c r="AN64" s="40"/>
      <c r="AO64" s="35">
        <f t="shared" si="21"/>
        <v>0</v>
      </c>
      <c r="AP64" s="36">
        <f t="shared" si="22"/>
        <v>0</v>
      </c>
      <c r="AQ64" s="37">
        <f t="shared" si="23"/>
        <v>0</v>
      </c>
      <c r="AR64" s="37">
        <v>0</v>
      </c>
      <c r="AS64" s="37">
        <v>0</v>
      </c>
      <c r="AT64" s="34">
        <f t="shared" si="10"/>
        <v>0</v>
      </c>
      <c r="AU64" s="38">
        <f t="shared" si="11"/>
        <v>0</v>
      </c>
      <c r="AV64" s="38">
        <f t="shared" si="12"/>
        <v>0</v>
      </c>
      <c r="AW64" s="39" t="str">
        <f t="shared" si="25"/>
        <v/>
      </c>
      <c r="AX64" s="41">
        <f t="shared" si="14"/>
        <v>0</v>
      </c>
      <c r="AY64" s="41">
        <f t="shared" si="15"/>
        <v>0</v>
      </c>
      <c r="AZ64" s="63">
        <f t="shared" si="16"/>
        <v>0</v>
      </c>
      <c r="BA64" s="78">
        <f t="shared" si="17"/>
        <v>0</v>
      </c>
      <c r="BB64" s="74">
        <f t="shared" si="18"/>
        <v>0</v>
      </c>
      <c r="BC64" s="78" t="str">
        <f t="shared" si="19"/>
        <v>Out of Commit</v>
      </c>
    </row>
    <row r="65" spans="1:55" x14ac:dyDescent="0.35">
      <c r="A65" s="34" t="s">
        <v>42</v>
      </c>
      <c r="B65" s="93" t="s">
        <v>420</v>
      </c>
      <c r="C65" s="33">
        <v>0</v>
      </c>
      <c r="D65" s="40"/>
      <c r="E65" s="40"/>
      <c r="F65" s="33">
        <v>0</v>
      </c>
      <c r="G65" s="33">
        <v>0</v>
      </c>
      <c r="H65" s="33">
        <f t="shared" si="20"/>
        <v>0</v>
      </c>
      <c r="I65" s="33"/>
      <c r="J65" s="33"/>
      <c r="K65" s="33">
        <v>0</v>
      </c>
      <c r="L65" s="33"/>
      <c r="M65" s="33">
        <f t="shared" si="2"/>
        <v>0</v>
      </c>
      <c r="N65" s="33"/>
      <c r="O65" s="33"/>
      <c r="P65" s="33">
        <v>0</v>
      </c>
      <c r="Q65" s="33"/>
      <c r="R65" s="33">
        <f t="shared" si="3"/>
        <v>0</v>
      </c>
      <c r="S65" s="33"/>
      <c r="T65" s="33"/>
      <c r="U65" s="33">
        <v>0</v>
      </c>
      <c r="V65" s="33"/>
      <c r="W65" s="33">
        <f t="shared" si="4"/>
        <v>0</v>
      </c>
      <c r="X65" s="33"/>
      <c r="Y65" s="33"/>
      <c r="Z65" s="33">
        <v>0</v>
      </c>
      <c r="AA65" s="33"/>
      <c r="AB65" s="33">
        <f t="shared" si="5"/>
        <v>0</v>
      </c>
      <c r="AC65" s="33"/>
      <c r="AD65" s="33"/>
      <c r="AE65" s="33">
        <v>0</v>
      </c>
      <c r="AF65" s="33"/>
      <c r="AG65" s="33">
        <f t="shared" si="6"/>
        <v>0</v>
      </c>
      <c r="AH65" s="33"/>
      <c r="AI65" s="33"/>
      <c r="AJ65" s="33">
        <v>0</v>
      </c>
      <c r="AK65" s="33"/>
      <c r="AL65" s="33">
        <f t="shared" si="7"/>
        <v>0</v>
      </c>
      <c r="AM65" s="40"/>
      <c r="AN65" s="40"/>
      <c r="AO65" s="35">
        <f t="shared" si="21"/>
        <v>0</v>
      </c>
      <c r="AP65" s="36">
        <f t="shared" si="22"/>
        <v>0</v>
      </c>
      <c r="AQ65" s="37">
        <f t="shared" si="23"/>
        <v>0</v>
      </c>
      <c r="AR65" s="37">
        <v>0</v>
      </c>
      <c r="AS65" s="37">
        <v>0</v>
      </c>
      <c r="AT65" s="34">
        <f t="shared" si="10"/>
        <v>0</v>
      </c>
      <c r="AU65" s="38">
        <f t="shared" si="11"/>
        <v>0</v>
      </c>
      <c r="AV65" s="38">
        <f t="shared" si="12"/>
        <v>0</v>
      </c>
      <c r="AW65" s="39" t="str">
        <f t="shared" si="25"/>
        <v/>
      </c>
      <c r="AX65" s="41">
        <f t="shared" si="14"/>
        <v>0</v>
      </c>
      <c r="AY65" s="41">
        <f t="shared" si="15"/>
        <v>0</v>
      </c>
      <c r="AZ65" s="63">
        <f t="shared" si="16"/>
        <v>0</v>
      </c>
      <c r="BA65" s="78">
        <f t="shared" si="17"/>
        <v>0</v>
      </c>
      <c r="BB65" s="74">
        <f t="shared" si="18"/>
        <v>0</v>
      </c>
      <c r="BC65" s="78" t="str">
        <f t="shared" si="19"/>
        <v>Out of Commit</v>
      </c>
    </row>
    <row r="66" spans="1:55" x14ac:dyDescent="0.35">
      <c r="A66" s="34" t="s">
        <v>42</v>
      </c>
      <c r="B66" s="93" t="s">
        <v>432</v>
      </c>
      <c r="C66" s="33">
        <v>0</v>
      </c>
      <c r="D66" s="40"/>
      <c r="E66" s="40"/>
      <c r="F66" s="33">
        <v>0</v>
      </c>
      <c r="G66" s="33">
        <v>0</v>
      </c>
      <c r="H66" s="33">
        <f t="shared" si="20"/>
        <v>0</v>
      </c>
      <c r="I66" s="33"/>
      <c r="J66" s="33"/>
      <c r="K66" s="33">
        <v>0</v>
      </c>
      <c r="L66" s="33"/>
      <c r="M66" s="33">
        <f t="shared" si="2"/>
        <v>0</v>
      </c>
      <c r="N66" s="33"/>
      <c r="O66" s="33"/>
      <c r="P66" s="33">
        <v>0</v>
      </c>
      <c r="Q66" s="33"/>
      <c r="R66" s="33">
        <f t="shared" si="3"/>
        <v>0</v>
      </c>
      <c r="S66" s="33"/>
      <c r="T66" s="33"/>
      <c r="U66" s="33">
        <v>19</v>
      </c>
      <c r="V66" s="33"/>
      <c r="W66" s="33">
        <f t="shared" si="4"/>
        <v>-19</v>
      </c>
      <c r="X66" s="33"/>
      <c r="Y66" s="33"/>
      <c r="Z66" s="33">
        <v>0</v>
      </c>
      <c r="AA66" s="33"/>
      <c r="AB66" s="33">
        <f t="shared" si="5"/>
        <v>0</v>
      </c>
      <c r="AC66" s="33"/>
      <c r="AD66" s="33"/>
      <c r="AE66" s="33">
        <v>0</v>
      </c>
      <c r="AF66" s="33"/>
      <c r="AG66" s="33">
        <f t="shared" si="6"/>
        <v>0</v>
      </c>
      <c r="AH66" s="33"/>
      <c r="AI66" s="33"/>
      <c r="AJ66" s="33">
        <v>0</v>
      </c>
      <c r="AK66" s="33"/>
      <c r="AL66" s="33">
        <f t="shared" si="7"/>
        <v>0</v>
      </c>
      <c r="AM66" s="40"/>
      <c r="AN66" s="40"/>
      <c r="AO66" s="35">
        <f t="shared" si="21"/>
        <v>19</v>
      </c>
      <c r="AP66" s="36">
        <f t="shared" si="22"/>
        <v>19</v>
      </c>
      <c r="AQ66" s="37">
        <f t="shared" si="23"/>
        <v>19</v>
      </c>
      <c r="AR66" s="37">
        <v>0</v>
      </c>
      <c r="AS66" s="37">
        <v>0</v>
      </c>
      <c r="AT66" s="34">
        <f t="shared" si="10"/>
        <v>0</v>
      </c>
      <c r="AU66" s="38">
        <f t="shared" si="11"/>
        <v>0</v>
      </c>
      <c r="AV66" s="38">
        <f t="shared" si="12"/>
        <v>-19</v>
      </c>
      <c r="AW66" s="39" t="str">
        <f t="shared" si="25"/>
        <v/>
      </c>
      <c r="AX66" s="41">
        <f t="shared" si="14"/>
        <v>-19</v>
      </c>
      <c r="AY66" s="41">
        <f t="shared" si="15"/>
        <v>0</v>
      </c>
      <c r="AZ66" s="63">
        <f t="shared" si="16"/>
        <v>0</v>
      </c>
      <c r="BA66" s="78">
        <f t="shared" si="17"/>
        <v>0</v>
      </c>
      <c r="BB66" s="74">
        <f t="shared" si="18"/>
        <v>0</v>
      </c>
      <c r="BC66" s="78" t="str">
        <f t="shared" si="19"/>
        <v>Open</v>
      </c>
    </row>
    <row r="67" spans="1:55" x14ac:dyDescent="0.35">
      <c r="A67" s="34" t="s">
        <v>42</v>
      </c>
      <c r="B67" s="93" t="s">
        <v>422</v>
      </c>
      <c r="C67" s="33">
        <v>0</v>
      </c>
      <c r="D67" s="40"/>
      <c r="E67" s="40"/>
      <c r="F67" s="33">
        <v>0</v>
      </c>
      <c r="G67" s="33">
        <v>0</v>
      </c>
      <c r="H67" s="33">
        <f t="shared" si="20"/>
        <v>0</v>
      </c>
      <c r="I67" s="33"/>
      <c r="J67" s="33"/>
      <c r="K67" s="33">
        <v>0</v>
      </c>
      <c r="L67" s="33"/>
      <c r="M67" s="33">
        <f t="shared" si="2"/>
        <v>0</v>
      </c>
      <c r="N67" s="33"/>
      <c r="O67" s="33"/>
      <c r="P67" s="33">
        <v>0</v>
      </c>
      <c r="Q67" s="33"/>
      <c r="R67" s="33">
        <f t="shared" si="3"/>
        <v>0</v>
      </c>
      <c r="S67" s="33"/>
      <c r="T67" s="33"/>
      <c r="U67" s="33">
        <v>0</v>
      </c>
      <c r="V67" s="33"/>
      <c r="W67" s="33">
        <f t="shared" si="4"/>
        <v>0</v>
      </c>
      <c r="X67" s="33"/>
      <c r="Y67" s="33"/>
      <c r="Z67" s="33">
        <v>0</v>
      </c>
      <c r="AA67" s="33"/>
      <c r="AB67" s="33">
        <f t="shared" si="5"/>
        <v>0</v>
      </c>
      <c r="AC67" s="33"/>
      <c r="AD67" s="33"/>
      <c r="AE67" s="33">
        <v>0</v>
      </c>
      <c r="AF67" s="33"/>
      <c r="AG67" s="33">
        <f t="shared" si="6"/>
        <v>0</v>
      </c>
      <c r="AH67" s="33"/>
      <c r="AI67" s="33"/>
      <c r="AJ67" s="33">
        <v>0</v>
      </c>
      <c r="AK67" s="33"/>
      <c r="AL67" s="33">
        <f t="shared" si="7"/>
        <v>0</v>
      </c>
      <c r="AM67" s="40"/>
      <c r="AN67" s="40"/>
      <c r="AO67" s="35">
        <f t="shared" si="21"/>
        <v>0</v>
      </c>
      <c r="AP67" s="36">
        <f t="shared" si="22"/>
        <v>0</v>
      </c>
      <c r="AQ67" s="37">
        <f t="shared" si="23"/>
        <v>0</v>
      </c>
      <c r="AR67" s="37">
        <v>0</v>
      </c>
      <c r="AS67" s="37">
        <v>0</v>
      </c>
      <c r="AT67" s="34">
        <f t="shared" si="10"/>
        <v>0</v>
      </c>
      <c r="AU67" s="38">
        <f t="shared" si="11"/>
        <v>0</v>
      </c>
      <c r="AV67" s="38">
        <f t="shared" si="12"/>
        <v>0</v>
      </c>
      <c r="AW67" s="39" t="str">
        <f t="shared" si="25"/>
        <v/>
      </c>
      <c r="AX67" s="41">
        <f t="shared" si="14"/>
        <v>0</v>
      </c>
      <c r="AY67" s="41">
        <f t="shared" si="15"/>
        <v>0</v>
      </c>
      <c r="AZ67" s="63">
        <f t="shared" si="16"/>
        <v>0</v>
      </c>
      <c r="BA67" s="78">
        <f t="shared" si="17"/>
        <v>0</v>
      </c>
      <c r="BB67" s="74">
        <f t="shared" si="18"/>
        <v>0</v>
      </c>
      <c r="BC67" s="78" t="str">
        <f t="shared" si="19"/>
        <v>Out of Commit</v>
      </c>
    </row>
    <row r="68" spans="1:55" x14ac:dyDescent="0.35">
      <c r="A68" s="33" t="s">
        <v>136</v>
      </c>
      <c r="B68" s="94" t="s">
        <v>137</v>
      </c>
      <c r="C68" s="33">
        <v>0</v>
      </c>
      <c r="D68" s="40"/>
      <c r="E68" s="40"/>
      <c r="F68" s="33">
        <v>0</v>
      </c>
      <c r="G68" s="33">
        <v>0</v>
      </c>
      <c r="H68" s="33">
        <f t="shared" si="20"/>
        <v>0</v>
      </c>
      <c r="I68" s="33"/>
      <c r="J68" s="33"/>
      <c r="K68" s="33">
        <v>0</v>
      </c>
      <c r="L68" s="33"/>
      <c r="M68" s="33">
        <f t="shared" si="2"/>
        <v>0</v>
      </c>
      <c r="N68" s="33"/>
      <c r="O68" s="33"/>
      <c r="P68" s="33">
        <v>0</v>
      </c>
      <c r="Q68" s="33"/>
      <c r="R68" s="33">
        <f t="shared" si="3"/>
        <v>0</v>
      </c>
      <c r="S68" s="33"/>
      <c r="T68" s="33"/>
      <c r="U68" s="33">
        <v>0</v>
      </c>
      <c r="V68" s="33"/>
      <c r="W68" s="33">
        <f t="shared" si="4"/>
        <v>0</v>
      </c>
      <c r="X68" s="33"/>
      <c r="Y68" s="33"/>
      <c r="Z68" s="33">
        <v>0</v>
      </c>
      <c r="AA68" s="33"/>
      <c r="AB68" s="33">
        <f t="shared" si="5"/>
        <v>0</v>
      </c>
      <c r="AC68" s="33"/>
      <c r="AD68" s="33"/>
      <c r="AE68" s="33">
        <v>0</v>
      </c>
      <c r="AF68" s="33"/>
      <c r="AG68" s="33">
        <f t="shared" si="6"/>
        <v>0</v>
      </c>
      <c r="AH68" s="33"/>
      <c r="AI68" s="33"/>
      <c r="AJ68" s="33">
        <v>0</v>
      </c>
      <c r="AK68" s="33"/>
      <c r="AL68" s="33">
        <f t="shared" si="7"/>
        <v>0</v>
      </c>
      <c r="AM68" s="40"/>
      <c r="AN68" s="40"/>
      <c r="AO68" s="35">
        <f t="shared" si="21"/>
        <v>0</v>
      </c>
      <c r="AP68" s="36">
        <f t="shared" si="22"/>
        <v>0</v>
      </c>
      <c r="AQ68" s="37">
        <f t="shared" si="23"/>
        <v>0</v>
      </c>
      <c r="AR68" s="37">
        <v>0</v>
      </c>
      <c r="AS68" s="37">
        <v>0</v>
      </c>
      <c r="AT68" s="34">
        <f t="shared" si="10"/>
        <v>0</v>
      </c>
      <c r="AU68" s="38">
        <f t="shared" si="11"/>
        <v>0</v>
      </c>
      <c r="AV68" s="38">
        <f t="shared" si="12"/>
        <v>0</v>
      </c>
      <c r="AW68" s="39" t="str">
        <f t="shared" si="25"/>
        <v/>
      </c>
      <c r="AX68" s="41">
        <f t="shared" si="14"/>
        <v>0</v>
      </c>
      <c r="AY68" s="41">
        <f t="shared" si="15"/>
        <v>0</v>
      </c>
      <c r="AZ68" s="63">
        <f t="shared" si="16"/>
        <v>0</v>
      </c>
      <c r="BA68" s="78">
        <f t="shared" si="17"/>
        <v>0</v>
      </c>
      <c r="BB68" s="74">
        <f t="shared" si="18"/>
        <v>0</v>
      </c>
      <c r="BC68" s="78" t="str">
        <f t="shared" si="19"/>
        <v>Out of Commit</v>
      </c>
    </row>
    <row r="69" spans="1:55" x14ac:dyDescent="0.35">
      <c r="A69" s="33" t="s">
        <v>45</v>
      </c>
      <c r="B69" s="93" t="s">
        <v>140</v>
      </c>
      <c r="C69" s="33">
        <v>0</v>
      </c>
      <c r="D69" s="33"/>
      <c r="E69" s="33"/>
      <c r="F69" s="33">
        <v>0</v>
      </c>
      <c r="G69" s="33">
        <v>0</v>
      </c>
      <c r="H69" s="33">
        <f t="shared" si="20"/>
        <v>0</v>
      </c>
      <c r="I69" s="33"/>
      <c r="J69" s="33"/>
      <c r="K69" s="33">
        <v>0</v>
      </c>
      <c r="L69" s="33"/>
      <c r="M69" s="33">
        <f t="shared" si="2"/>
        <v>0</v>
      </c>
      <c r="N69" s="33"/>
      <c r="O69" s="33"/>
      <c r="P69" s="33">
        <v>0</v>
      </c>
      <c r="Q69" s="33"/>
      <c r="R69" s="33">
        <f t="shared" si="3"/>
        <v>0</v>
      </c>
      <c r="S69" s="33"/>
      <c r="T69" s="33"/>
      <c r="U69" s="33">
        <v>0</v>
      </c>
      <c r="V69" s="33"/>
      <c r="W69" s="33">
        <f t="shared" si="4"/>
        <v>0</v>
      </c>
      <c r="X69" s="33"/>
      <c r="Y69" s="33"/>
      <c r="Z69" s="33">
        <v>0</v>
      </c>
      <c r="AA69" s="33"/>
      <c r="AB69" s="33">
        <f t="shared" si="5"/>
        <v>0</v>
      </c>
      <c r="AC69" s="33"/>
      <c r="AD69" s="33"/>
      <c r="AE69" s="33">
        <v>0</v>
      </c>
      <c r="AF69" s="33"/>
      <c r="AG69" s="33">
        <f t="shared" si="6"/>
        <v>0</v>
      </c>
      <c r="AH69" s="33"/>
      <c r="AI69" s="33"/>
      <c r="AJ69" s="33">
        <v>0</v>
      </c>
      <c r="AK69" s="33"/>
      <c r="AL69" s="33">
        <f t="shared" si="7"/>
        <v>0</v>
      </c>
      <c r="AM69" s="40"/>
      <c r="AN69" s="40"/>
      <c r="AO69" s="35">
        <f t="shared" si="21"/>
        <v>0</v>
      </c>
      <c r="AP69" s="36">
        <f t="shared" si="22"/>
        <v>0</v>
      </c>
      <c r="AQ69" s="37">
        <f t="shared" si="23"/>
        <v>0</v>
      </c>
      <c r="AR69" s="37">
        <v>0</v>
      </c>
      <c r="AS69" s="37">
        <v>0</v>
      </c>
      <c r="AT69" s="34">
        <f t="shared" si="10"/>
        <v>0</v>
      </c>
      <c r="AU69" s="38">
        <f t="shared" si="11"/>
        <v>0</v>
      </c>
      <c r="AV69" s="38">
        <f t="shared" si="12"/>
        <v>0</v>
      </c>
      <c r="AW69" s="39" t="str">
        <f t="shared" si="25"/>
        <v/>
      </c>
      <c r="AX69" s="41">
        <f t="shared" si="14"/>
        <v>0</v>
      </c>
      <c r="AY69" s="41">
        <f t="shared" si="15"/>
        <v>0</v>
      </c>
      <c r="AZ69" s="63">
        <f t="shared" si="16"/>
        <v>0</v>
      </c>
      <c r="BA69" s="78">
        <f t="shared" si="17"/>
        <v>0</v>
      </c>
      <c r="BB69" s="74">
        <f t="shared" si="18"/>
        <v>0</v>
      </c>
      <c r="BC69" s="78" t="str">
        <f t="shared" si="19"/>
        <v>Out of Commit</v>
      </c>
    </row>
    <row r="70" spans="1:55" x14ac:dyDescent="0.35">
      <c r="A70" s="33" t="s">
        <v>45</v>
      </c>
      <c r="B70" s="93" t="s">
        <v>141</v>
      </c>
      <c r="C70" s="33">
        <v>0</v>
      </c>
      <c r="D70" s="33"/>
      <c r="E70" s="34"/>
      <c r="F70" s="33">
        <v>0</v>
      </c>
      <c r="G70" s="33">
        <v>0</v>
      </c>
      <c r="H70" s="33">
        <f t="shared" si="20"/>
        <v>0</v>
      </c>
      <c r="I70" s="33"/>
      <c r="J70" s="33"/>
      <c r="K70" s="33">
        <v>0</v>
      </c>
      <c r="L70" s="33"/>
      <c r="M70" s="33">
        <f t="shared" si="2"/>
        <v>0</v>
      </c>
      <c r="N70" s="33"/>
      <c r="O70" s="33"/>
      <c r="P70" s="33">
        <v>0</v>
      </c>
      <c r="Q70" s="33"/>
      <c r="R70" s="33">
        <f t="shared" si="3"/>
        <v>0</v>
      </c>
      <c r="S70" s="33"/>
      <c r="T70" s="33"/>
      <c r="U70" s="33">
        <v>0</v>
      </c>
      <c r="V70" s="33"/>
      <c r="W70" s="33">
        <f t="shared" si="4"/>
        <v>0</v>
      </c>
      <c r="X70" s="33"/>
      <c r="Y70" s="33"/>
      <c r="Z70" s="33">
        <v>0</v>
      </c>
      <c r="AA70" s="33"/>
      <c r="AB70" s="33">
        <f t="shared" si="5"/>
        <v>0</v>
      </c>
      <c r="AC70" s="33"/>
      <c r="AD70" s="33"/>
      <c r="AE70" s="33">
        <v>0</v>
      </c>
      <c r="AF70" s="33"/>
      <c r="AG70" s="33">
        <f t="shared" si="6"/>
        <v>0</v>
      </c>
      <c r="AH70" s="33"/>
      <c r="AI70" s="33"/>
      <c r="AJ70" s="33">
        <v>0</v>
      </c>
      <c r="AK70" s="33"/>
      <c r="AL70" s="33">
        <f t="shared" si="7"/>
        <v>0</v>
      </c>
      <c r="AM70" s="40"/>
      <c r="AN70" s="40"/>
      <c r="AO70" s="35">
        <f t="shared" si="21"/>
        <v>0</v>
      </c>
      <c r="AP70" s="36">
        <f t="shared" si="22"/>
        <v>0</v>
      </c>
      <c r="AQ70" s="37">
        <f t="shared" si="23"/>
        <v>0</v>
      </c>
      <c r="AR70" s="37">
        <v>0</v>
      </c>
      <c r="AS70" s="37">
        <v>0</v>
      </c>
      <c r="AT70" s="34">
        <f t="shared" si="10"/>
        <v>0</v>
      </c>
      <c r="AU70" s="38">
        <f t="shared" si="11"/>
        <v>0</v>
      </c>
      <c r="AV70" s="38">
        <f t="shared" si="12"/>
        <v>0</v>
      </c>
      <c r="AW70" s="39" t="str">
        <f t="shared" si="25"/>
        <v/>
      </c>
      <c r="AX70" s="41">
        <f t="shared" si="14"/>
        <v>0</v>
      </c>
      <c r="AY70" s="41">
        <f t="shared" si="15"/>
        <v>0</v>
      </c>
      <c r="AZ70" s="63">
        <f t="shared" si="16"/>
        <v>0</v>
      </c>
      <c r="BA70" s="78">
        <f t="shared" si="17"/>
        <v>0</v>
      </c>
      <c r="BB70" s="74">
        <f t="shared" si="18"/>
        <v>0</v>
      </c>
      <c r="BC70" s="78" t="str">
        <f t="shared" si="19"/>
        <v>Out of Commit</v>
      </c>
    </row>
    <row r="71" spans="1:55" x14ac:dyDescent="0.35">
      <c r="A71" s="33" t="s">
        <v>45</v>
      </c>
      <c r="B71" s="94" t="s">
        <v>46</v>
      </c>
      <c r="C71" s="33">
        <v>0</v>
      </c>
      <c r="D71" s="33"/>
      <c r="E71" s="33"/>
      <c r="F71" s="33">
        <v>0</v>
      </c>
      <c r="G71" s="33">
        <v>0</v>
      </c>
      <c r="H71" s="33">
        <f t="shared" si="20"/>
        <v>0</v>
      </c>
      <c r="I71" s="33"/>
      <c r="J71" s="33"/>
      <c r="K71" s="33">
        <v>0</v>
      </c>
      <c r="L71" s="33"/>
      <c r="M71" s="33">
        <f t="shared" si="2"/>
        <v>0</v>
      </c>
      <c r="N71" s="33"/>
      <c r="O71" s="33"/>
      <c r="P71" s="33">
        <v>0</v>
      </c>
      <c r="Q71" s="33"/>
      <c r="R71" s="33">
        <f t="shared" si="3"/>
        <v>0</v>
      </c>
      <c r="S71" s="33"/>
      <c r="T71" s="33"/>
      <c r="U71" s="33">
        <v>0</v>
      </c>
      <c r="V71" s="33"/>
      <c r="W71" s="33">
        <f t="shared" si="4"/>
        <v>0</v>
      </c>
      <c r="X71" s="33"/>
      <c r="Y71" s="33"/>
      <c r="Z71" s="33">
        <v>0</v>
      </c>
      <c r="AA71" s="33"/>
      <c r="AB71" s="33">
        <f t="shared" si="5"/>
        <v>0</v>
      </c>
      <c r="AC71" s="33"/>
      <c r="AD71" s="33"/>
      <c r="AE71" s="33">
        <v>0</v>
      </c>
      <c r="AF71" s="33"/>
      <c r="AG71" s="33">
        <f t="shared" si="6"/>
        <v>0</v>
      </c>
      <c r="AH71" s="33"/>
      <c r="AI71" s="33"/>
      <c r="AJ71" s="33">
        <v>0</v>
      </c>
      <c r="AK71" s="33"/>
      <c r="AL71" s="33">
        <f t="shared" si="7"/>
        <v>0</v>
      </c>
      <c r="AM71" s="40"/>
      <c r="AN71" s="40"/>
      <c r="AO71" s="35">
        <f t="shared" si="21"/>
        <v>0</v>
      </c>
      <c r="AP71" s="36">
        <f t="shared" si="22"/>
        <v>0</v>
      </c>
      <c r="AQ71" s="37">
        <f t="shared" si="23"/>
        <v>0</v>
      </c>
      <c r="AR71" s="37">
        <v>0</v>
      </c>
      <c r="AS71" s="37">
        <v>0</v>
      </c>
      <c r="AT71" s="34">
        <f t="shared" si="10"/>
        <v>0</v>
      </c>
      <c r="AU71" s="38">
        <f t="shared" si="11"/>
        <v>0</v>
      </c>
      <c r="AV71" s="38">
        <f t="shared" si="12"/>
        <v>0</v>
      </c>
      <c r="AW71" s="39" t="str">
        <f t="shared" si="25"/>
        <v/>
      </c>
      <c r="AX71" s="41">
        <f t="shared" si="14"/>
        <v>0</v>
      </c>
      <c r="AY71" s="41">
        <f t="shared" si="15"/>
        <v>0</v>
      </c>
      <c r="AZ71" s="63">
        <f t="shared" si="16"/>
        <v>0</v>
      </c>
      <c r="BA71" s="78">
        <f t="shared" si="17"/>
        <v>0</v>
      </c>
      <c r="BB71" s="74">
        <f t="shared" si="18"/>
        <v>0</v>
      </c>
      <c r="BC71" s="78" t="str">
        <f t="shared" si="19"/>
        <v>Out of Commit</v>
      </c>
    </row>
    <row r="72" spans="1:55" x14ac:dyDescent="0.35">
      <c r="A72" s="33" t="s">
        <v>47</v>
      </c>
      <c r="B72" s="94" t="s">
        <v>48</v>
      </c>
      <c r="C72" s="33">
        <v>0</v>
      </c>
      <c r="D72" s="33"/>
      <c r="E72" s="33"/>
      <c r="F72" s="33">
        <v>0</v>
      </c>
      <c r="G72" s="33">
        <v>0</v>
      </c>
      <c r="H72" s="33">
        <f t="shared" si="20"/>
        <v>0</v>
      </c>
      <c r="I72" s="33"/>
      <c r="J72" s="33"/>
      <c r="K72" s="33">
        <v>0</v>
      </c>
      <c r="L72" s="33"/>
      <c r="M72" s="33">
        <f t="shared" si="2"/>
        <v>0</v>
      </c>
      <c r="N72" s="33"/>
      <c r="O72" s="33"/>
      <c r="P72" s="33">
        <v>0</v>
      </c>
      <c r="Q72" s="33"/>
      <c r="R72" s="33">
        <f t="shared" si="3"/>
        <v>0</v>
      </c>
      <c r="S72" s="33"/>
      <c r="T72" s="33"/>
      <c r="U72" s="33">
        <v>0</v>
      </c>
      <c r="V72" s="33"/>
      <c r="W72" s="33">
        <f t="shared" si="4"/>
        <v>0</v>
      </c>
      <c r="X72" s="33"/>
      <c r="Y72" s="33"/>
      <c r="Z72" s="33">
        <v>0</v>
      </c>
      <c r="AA72" s="33"/>
      <c r="AB72" s="33">
        <f t="shared" si="5"/>
        <v>0</v>
      </c>
      <c r="AC72" s="33"/>
      <c r="AD72" s="33"/>
      <c r="AE72" s="33">
        <v>0</v>
      </c>
      <c r="AF72" s="33"/>
      <c r="AG72" s="33">
        <f t="shared" si="6"/>
        <v>0</v>
      </c>
      <c r="AH72" s="33"/>
      <c r="AI72" s="33"/>
      <c r="AJ72" s="33">
        <v>0</v>
      </c>
      <c r="AK72" s="33"/>
      <c r="AL72" s="33">
        <f t="shared" si="7"/>
        <v>0</v>
      </c>
      <c r="AM72" s="40"/>
      <c r="AN72" s="40"/>
      <c r="AO72" s="35">
        <f t="shared" si="21"/>
        <v>0</v>
      </c>
      <c r="AP72" s="36">
        <f t="shared" si="22"/>
        <v>0</v>
      </c>
      <c r="AQ72" s="37">
        <f t="shared" si="23"/>
        <v>0</v>
      </c>
      <c r="AR72" s="37">
        <v>0</v>
      </c>
      <c r="AS72" s="37">
        <v>0</v>
      </c>
      <c r="AT72" s="34">
        <f t="shared" ref="AT72:AT135" si="26">G72+L72+Q72+V72+AA72+AF72+AK72</f>
        <v>0</v>
      </c>
      <c r="AU72" s="38">
        <f t="shared" ref="AU72:AU135" si="27">AT72+C72-AS72</f>
        <v>0</v>
      </c>
      <c r="AV72" s="38">
        <f t="shared" ref="AV72:AV135" si="28">H72+M72+R72+W72+AB72+AG72+AL72</f>
        <v>0</v>
      </c>
      <c r="AW72" s="39" t="str">
        <f t="shared" si="25"/>
        <v/>
      </c>
      <c r="AX72" s="41">
        <f t="shared" ref="AX72:AX135" si="29">IF(AT72-AQ72&gt;=0,0,AT72-AQ72)</f>
        <v>0</v>
      </c>
      <c r="AY72" s="41">
        <f t="shared" ref="AY72:AY135" si="30">IF(AT72-AQ72&gt;=0,AQ72,AT72)</f>
        <v>0</v>
      </c>
      <c r="AZ72" s="63">
        <f t="shared" ref="AZ72:AZ135" si="31">+IF(AT72-AQ72&gt;=0,AT72-AQ72,0)</f>
        <v>0</v>
      </c>
      <c r="BA72" s="78">
        <f t="shared" ref="BA72:BA135" si="32">AZ72+AY72</f>
        <v>0</v>
      </c>
      <c r="BB72" s="74">
        <f t="shared" ref="BB72:BB135" si="33">IFERROR(AY72/AQ72,0)</f>
        <v>0</v>
      </c>
      <c r="BC72" s="78" t="str">
        <f t="shared" ref="BC72:BC135" si="34">IF(AQ72&gt;0,IF(AY72&gt;=AQ72,"Closed","Open"),"Out of Commit")</f>
        <v>Out of Commit</v>
      </c>
    </row>
    <row r="73" spans="1:55" x14ac:dyDescent="0.35">
      <c r="A73" s="33" t="s">
        <v>47</v>
      </c>
      <c r="B73" s="93" t="s">
        <v>49</v>
      </c>
      <c r="C73" s="33">
        <v>0</v>
      </c>
      <c r="D73" s="33"/>
      <c r="E73" s="33"/>
      <c r="F73" s="33">
        <v>0</v>
      </c>
      <c r="G73" s="33">
        <v>0</v>
      </c>
      <c r="H73" s="33">
        <f t="shared" si="20"/>
        <v>0</v>
      </c>
      <c r="I73" s="33"/>
      <c r="J73" s="33"/>
      <c r="K73" s="33">
        <v>0</v>
      </c>
      <c r="L73" s="33"/>
      <c r="M73" s="33">
        <f t="shared" si="2"/>
        <v>0</v>
      </c>
      <c r="N73" s="33"/>
      <c r="O73" s="33"/>
      <c r="P73" s="33">
        <v>0</v>
      </c>
      <c r="Q73" s="33"/>
      <c r="R73" s="33">
        <f t="shared" si="3"/>
        <v>0</v>
      </c>
      <c r="S73" s="33"/>
      <c r="T73" s="33"/>
      <c r="U73" s="33">
        <v>0</v>
      </c>
      <c r="V73" s="33"/>
      <c r="W73" s="33">
        <f t="shared" si="4"/>
        <v>0</v>
      </c>
      <c r="X73" s="33"/>
      <c r="Y73" s="33"/>
      <c r="Z73" s="33">
        <v>0</v>
      </c>
      <c r="AA73" s="33"/>
      <c r="AB73" s="33">
        <f t="shared" si="5"/>
        <v>0</v>
      </c>
      <c r="AC73" s="33"/>
      <c r="AD73" s="33"/>
      <c r="AE73" s="33">
        <v>0</v>
      </c>
      <c r="AF73" s="33"/>
      <c r="AG73" s="33">
        <f t="shared" si="6"/>
        <v>0</v>
      </c>
      <c r="AH73" s="33"/>
      <c r="AI73" s="33"/>
      <c r="AJ73" s="33">
        <v>0</v>
      </c>
      <c r="AK73" s="33"/>
      <c r="AL73" s="33">
        <f t="shared" si="7"/>
        <v>0</v>
      </c>
      <c r="AM73" s="40"/>
      <c r="AN73" s="40"/>
      <c r="AO73" s="35">
        <f t="shared" ref="AO73:AO136" si="35">F73+K73+P73+U73+Z73+AE73+AJ73</f>
        <v>0</v>
      </c>
      <c r="AP73" s="36">
        <f t="shared" ref="AP73:AP136" si="36">AO73+C73</f>
        <v>0</v>
      </c>
      <c r="AQ73" s="37">
        <f t="shared" ref="AQ73:AQ136" si="37">AO73</f>
        <v>0</v>
      </c>
      <c r="AR73" s="37">
        <v>0</v>
      </c>
      <c r="AS73" s="37">
        <v>0</v>
      </c>
      <c r="AT73" s="34">
        <f t="shared" si="26"/>
        <v>0</v>
      </c>
      <c r="AU73" s="38">
        <f t="shared" si="27"/>
        <v>0</v>
      </c>
      <c r="AV73" s="38">
        <f t="shared" si="28"/>
        <v>0</v>
      </c>
      <c r="AW73" s="39" t="str">
        <f t="shared" si="25"/>
        <v/>
      </c>
      <c r="AX73" s="41">
        <f t="shared" si="29"/>
        <v>0</v>
      </c>
      <c r="AY73" s="41">
        <f t="shared" si="30"/>
        <v>0</v>
      </c>
      <c r="AZ73" s="63">
        <f t="shared" si="31"/>
        <v>0</v>
      </c>
      <c r="BA73" s="78">
        <f t="shared" si="32"/>
        <v>0</v>
      </c>
      <c r="BB73" s="74">
        <f t="shared" si="33"/>
        <v>0</v>
      </c>
      <c r="BC73" s="78" t="str">
        <f t="shared" si="34"/>
        <v>Out of Commit</v>
      </c>
    </row>
    <row r="74" spans="1:55" x14ac:dyDescent="0.35">
      <c r="A74" s="34" t="s">
        <v>47</v>
      </c>
      <c r="B74" s="93" t="s">
        <v>138</v>
      </c>
      <c r="C74" s="33">
        <v>0</v>
      </c>
      <c r="D74" s="33"/>
      <c r="E74" s="40"/>
      <c r="F74" s="33">
        <v>0</v>
      </c>
      <c r="G74" s="33">
        <v>0</v>
      </c>
      <c r="H74" s="33">
        <f t="shared" si="20"/>
        <v>0</v>
      </c>
      <c r="I74" s="33"/>
      <c r="J74" s="33"/>
      <c r="K74" s="33">
        <v>0</v>
      </c>
      <c r="L74" s="33"/>
      <c r="M74" s="33">
        <f t="shared" ref="M74:M137" si="38">L74-K74</f>
        <v>0</v>
      </c>
      <c r="N74" s="33"/>
      <c r="O74" s="33"/>
      <c r="P74" s="33">
        <v>0</v>
      </c>
      <c r="Q74" s="33"/>
      <c r="R74" s="33">
        <f t="shared" ref="R74:R137" si="39">Q74-P74</f>
        <v>0</v>
      </c>
      <c r="S74" s="33"/>
      <c r="T74" s="33"/>
      <c r="U74" s="33">
        <v>0</v>
      </c>
      <c r="V74" s="33"/>
      <c r="W74" s="33">
        <f t="shared" ref="W74:W137" si="40">V74-U74</f>
        <v>0</v>
      </c>
      <c r="X74" s="33"/>
      <c r="Y74" s="33"/>
      <c r="Z74" s="33">
        <v>0</v>
      </c>
      <c r="AA74" s="33"/>
      <c r="AB74" s="33">
        <f t="shared" ref="AB74:AB137" si="41">AA74-Z74</f>
        <v>0</v>
      </c>
      <c r="AC74" s="33"/>
      <c r="AD74" s="33"/>
      <c r="AE74" s="33">
        <v>0</v>
      </c>
      <c r="AF74" s="33"/>
      <c r="AG74" s="33">
        <f t="shared" ref="AG74:AG137" si="42">AF74-AE74</f>
        <v>0</v>
      </c>
      <c r="AH74" s="33"/>
      <c r="AI74" s="33"/>
      <c r="AJ74" s="33">
        <v>0</v>
      </c>
      <c r="AK74" s="33"/>
      <c r="AL74" s="33">
        <f t="shared" ref="AL74:AL137" si="43">AK74-AJ74</f>
        <v>0</v>
      </c>
      <c r="AM74" s="40"/>
      <c r="AN74" s="40"/>
      <c r="AO74" s="35">
        <f t="shared" si="35"/>
        <v>0</v>
      </c>
      <c r="AP74" s="36">
        <f t="shared" si="36"/>
        <v>0</v>
      </c>
      <c r="AQ74" s="37">
        <f t="shared" si="37"/>
        <v>0</v>
      </c>
      <c r="AR74" s="37">
        <v>0</v>
      </c>
      <c r="AS74" s="37">
        <v>0</v>
      </c>
      <c r="AT74" s="34">
        <f t="shared" si="26"/>
        <v>0</v>
      </c>
      <c r="AU74" s="38">
        <f t="shared" si="27"/>
        <v>0</v>
      </c>
      <c r="AV74" s="38">
        <f t="shared" si="28"/>
        <v>0</v>
      </c>
      <c r="AW74" s="39" t="str">
        <f t="shared" si="25"/>
        <v/>
      </c>
      <c r="AX74" s="41">
        <f t="shared" si="29"/>
        <v>0</v>
      </c>
      <c r="AY74" s="41">
        <f t="shared" si="30"/>
        <v>0</v>
      </c>
      <c r="AZ74" s="63">
        <f t="shared" si="31"/>
        <v>0</v>
      </c>
      <c r="BA74" s="78">
        <f t="shared" si="32"/>
        <v>0</v>
      </c>
      <c r="BB74" s="74">
        <f t="shared" si="33"/>
        <v>0</v>
      </c>
      <c r="BC74" s="78" t="str">
        <f t="shared" si="34"/>
        <v>Out of Commit</v>
      </c>
    </row>
    <row r="75" spans="1:55" x14ac:dyDescent="0.35">
      <c r="A75" s="33" t="s">
        <v>47</v>
      </c>
      <c r="B75" s="93" t="s">
        <v>139</v>
      </c>
      <c r="C75" s="33">
        <v>0</v>
      </c>
      <c r="D75" s="33"/>
      <c r="E75" s="34"/>
      <c r="F75" s="33">
        <v>0</v>
      </c>
      <c r="G75" s="33">
        <v>0</v>
      </c>
      <c r="H75" s="33">
        <f t="shared" ref="H75:H138" si="44">G75-F75</f>
        <v>0</v>
      </c>
      <c r="I75" s="33"/>
      <c r="J75" s="33"/>
      <c r="K75" s="33">
        <v>0</v>
      </c>
      <c r="L75" s="33"/>
      <c r="M75" s="33">
        <f t="shared" si="38"/>
        <v>0</v>
      </c>
      <c r="N75" s="33"/>
      <c r="O75" s="33"/>
      <c r="P75" s="33">
        <v>0</v>
      </c>
      <c r="Q75" s="33"/>
      <c r="R75" s="33">
        <f t="shared" si="39"/>
        <v>0</v>
      </c>
      <c r="S75" s="33"/>
      <c r="T75" s="33"/>
      <c r="U75" s="33">
        <v>0</v>
      </c>
      <c r="V75" s="33"/>
      <c r="W75" s="33">
        <f t="shared" si="40"/>
        <v>0</v>
      </c>
      <c r="X75" s="33"/>
      <c r="Y75" s="33"/>
      <c r="Z75" s="33">
        <v>0</v>
      </c>
      <c r="AA75" s="33"/>
      <c r="AB75" s="33">
        <f t="shared" si="41"/>
        <v>0</v>
      </c>
      <c r="AC75" s="33"/>
      <c r="AD75" s="33"/>
      <c r="AE75" s="33">
        <v>0</v>
      </c>
      <c r="AF75" s="33"/>
      <c r="AG75" s="33">
        <f t="shared" si="42"/>
        <v>0</v>
      </c>
      <c r="AH75" s="33"/>
      <c r="AI75" s="33"/>
      <c r="AJ75" s="33">
        <v>0</v>
      </c>
      <c r="AK75" s="33"/>
      <c r="AL75" s="33">
        <f t="shared" si="43"/>
        <v>0</v>
      </c>
      <c r="AM75" s="40"/>
      <c r="AN75" s="40"/>
      <c r="AO75" s="35">
        <f t="shared" si="35"/>
        <v>0</v>
      </c>
      <c r="AP75" s="36">
        <f t="shared" si="36"/>
        <v>0</v>
      </c>
      <c r="AQ75" s="37">
        <f t="shared" si="37"/>
        <v>0</v>
      </c>
      <c r="AR75" s="37">
        <v>0</v>
      </c>
      <c r="AS75" s="37">
        <v>0</v>
      </c>
      <c r="AT75" s="34">
        <f t="shared" si="26"/>
        <v>0</v>
      </c>
      <c r="AU75" s="38">
        <f t="shared" si="27"/>
        <v>0</v>
      </c>
      <c r="AV75" s="38">
        <f t="shared" si="28"/>
        <v>0</v>
      </c>
      <c r="AW75" s="39" t="str">
        <f t="shared" si="25"/>
        <v/>
      </c>
      <c r="AX75" s="41">
        <f t="shared" si="29"/>
        <v>0</v>
      </c>
      <c r="AY75" s="41">
        <f t="shared" si="30"/>
        <v>0</v>
      </c>
      <c r="AZ75" s="63">
        <f t="shared" si="31"/>
        <v>0</v>
      </c>
      <c r="BA75" s="78">
        <f t="shared" si="32"/>
        <v>0</v>
      </c>
      <c r="BB75" s="74">
        <f t="shared" si="33"/>
        <v>0</v>
      </c>
      <c r="BC75" s="78" t="str">
        <f t="shared" si="34"/>
        <v>Out of Commit</v>
      </c>
    </row>
    <row r="76" spans="1:55" x14ac:dyDescent="0.35">
      <c r="A76" s="33" t="s">
        <v>47</v>
      </c>
      <c r="B76" s="93" t="s">
        <v>424</v>
      </c>
      <c r="C76" s="33">
        <v>0</v>
      </c>
      <c r="D76" s="33"/>
      <c r="E76" s="34"/>
      <c r="F76" s="33">
        <v>0</v>
      </c>
      <c r="G76" s="33">
        <v>0</v>
      </c>
      <c r="H76" s="33">
        <f t="shared" si="44"/>
        <v>0</v>
      </c>
      <c r="I76" s="33"/>
      <c r="J76" s="33"/>
      <c r="K76" s="33">
        <v>0</v>
      </c>
      <c r="L76" s="33"/>
      <c r="M76" s="33">
        <f t="shared" si="38"/>
        <v>0</v>
      </c>
      <c r="N76" s="33"/>
      <c r="O76" s="33"/>
      <c r="P76" s="33">
        <v>0</v>
      </c>
      <c r="Q76" s="33"/>
      <c r="R76" s="33">
        <f t="shared" si="39"/>
        <v>0</v>
      </c>
      <c r="S76" s="33"/>
      <c r="T76" s="33"/>
      <c r="U76" s="33">
        <v>0</v>
      </c>
      <c r="V76" s="33"/>
      <c r="W76" s="33">
        <f t="shared" si="40"/>
        <v>0</v>
      </c>
      <c r="X76" s="33"/>
      <c r="Y76" s="33"/>
      <c r="Z76" s="33">
        <v>0</v>
      </c>
      <c r="AA76" s="33"/>
      <c r="AB76" s="33">
        <f t="shared" si="41"/>
        <v>0</v>
      </c>
      <c r="AC76" s="33"/>
      <c r="AD76" s="33"/>
      <c r="AE76" s="33">
        <v>0</v>
      </c>
      <c r="AF76" s="33"/>
      <c r="AG76" s="33">
        <f t="shared" si="42"/>
        <v>0</v>
      </c>
      <c r="AH76" s="33"/>
      <c r="AI76" s="33"/>
      <c r="AJ76" s="33">
        <v>0</v>
      </c>
      <c r="AK76" s="33"/>
      <c r="AL76" s="33">
        <f t="shared" si="43"/>
        <v>0</v>
      </c>
      <c r="AM76" s="40"/>
      <c r="AN76" s="40"/>
      <c r="AO76" s="35">
        <f t="shared" si="35"/>
        <v>0</v>
      </c>
      <c r="AP76" s="36">
        <f t="shared" si="36"/>
        <v>0</v>
      </c>
      <c r="AQ76" s="37">
        <f t="shared" si="37"/>
        <v>0</v>
      </c>
      <c r="AR76" s="37">
        <v>0</v>
      </c>
      <c r="AS76" s="37">
        <v>0</v>
      </c>
      <c r="AT76" s="34">
        <f t="shared" si="26"/>
        <v>0</v>
      </c>
      <c r="AU76" s="38">
        <f t="shared" si="27"/>
        <v>0</v>
      </c>
      <c r="AV76" s="38">
        <f t="shared" si="28"/>
        <v>0</v>
      </c>
      <c r="AW76" s="39" t="str">
        <f t="shared" si="25"/>
        <v/>
      </c>
      <c r="AX76" s="41">
        <f t="shared" si="29"/>
        <v>0</v>
      </c>
      <c r="AY76" s="41">
        <f t="shared" si="30"/>
        <v>0</v>
      </c>
      <c r="AZ76" s="63">
        <f t="shared" si="31"/>
        <v>0</v>
      </c>
      <c r="BA76" s="78">
        <f t="shared" si="32"/>
        <v>0</v>
      </c>
      <c r="BB76" s="74">
        <f t="shared" si="33"/>
        <v>0</v>
      </c>
      <c r="BC76" s="78" t="str">
        <f t="shared" si="34"/>
        <v>Out of Commit</v>
      </c>
    </row>
    <row r="77" spans="1:55" x14ac:dyDescent="0.35">
      <c r="A77" s="33" t="s">
        <v>142</v>
      </c>
      <c r="B77" s="93" t="s">
        <v>143</v>
      </c>
      <c r="C77" s="33">
        <v>0</v>
      </c>
      <c r="D77" s="33"/>
      <c r="E77" s="34"/>
      <c r="F77" s="33">
        <v>0</v>
      </c>
      <c r="G77" s="33">
        <v>0</v>
      </c>
      <c r="H77" s="33">
        <f t="shared" si="44"/>
        <v>0</v>
      </c>
      <c r="I77" s="33"/>
      <c r="J77" s="33"/>
      <c r="K77" s="33">
        <v>0</v>
      </c>
      <c r="L77" s="33"/>
      <c r="M77" s="33">
        <f t="shared" si="38"/>
        <v>0</v>
      </c>
      <c r="N77" s="33"/>
      <c r="O77" s="33"/>
      <c r="P77" s="33">
        <v>0</v>
      </c>
      <c r="Q77" s="33"/>
      <c r="R77" s="33">
        <f t="shared" si="39"/>
        <v>0</v>
      </c>
      <c r="S77" s="33"/>
      <c r="T77" s="33"/>
      <c r="U77" s="33">
        <v>0</v>
      </c>
      <c r="V77" s="33"/>
      <c r="W77" s="33">
        <f t="shared" si="40"/>
        <v>0</v>
      </c>
      <c r="X77" s="33"/>
      <c r="Y77" s="33"/>
      <c r="Z77" s="33">
        <v>0</v>
      </c>
      <c r="AA77" s="33"/>
      <c r="AB77" s="33">
        <f t="shared" si="41"/>
        <v>0</v>
      </c>
      <c r="AC77" s="33"/>
      <c r="AD77" s="33"/>
      <c r="AE77" s="33">
        <v>0</v>
      </c>
      <c r="AF77" s="33"/>
      <c r="AG77" s="33">
        <f t="shared" si="42"/>
        <v>0</v>
      </c>
      <c r="AH77" s="33"/>
      <c r="AI77" s="33"/>
      <c r="AJ77" s="33">
        <v>0</v>
      </c>
      <c r="AK77" s="33"/>
      <c r="AL77" s="33">
        <f t="shared" si="43"/>
        <v>0</v>
      </c>
      <c r="AM77" s="40"/>
      <c r="AN77" s="40"/>
      <c r="AO77" s="35">
        <f t="shared" si="35"/>
        <v>0</v>
      </c>
      <c r="AP77" s="36">
        <f t="shared" si="36"/>
        <v>0</v>
      </c>
      <c r="AQ77" s="37">
        <f t="shared" si="37"/>
        <v>0</v>
      </c>
      <c r="AR77" s="37">
        <v>0</v>
      </c>
      <c r="AS77" s="37">
        <v>0</v>
      </c>
      <c r="AT77" s="34">
        <f t="shared" si="26"/>
        <v>0</v>
      </c>
      <c r="AU77" s="38">
        <f t="shared" si="27"/>
        <v>0</v>
      </c>
      <c r="AV77" s="38">
        <f t="shared" si="28"/>
        <v>0</v>
      </c>
      <c r="AW77" s="39"/>
      <c r="AX77" s="41">
        <f t="shared" si="29"/>
        <v>0</v>
      </c>
      <c r="AY77" s="41">
        <f t="shared" si="30"/>
        <v>0</v>
      </c>
      <c r="AZ77" s="63">
        <f t="shared" si="31"/>
        <v>0</v>
      </c>
      <c r="BA77" s="78">
        <f t="shared" si="32"/>
        <v>0</v>
      </c>
      <c r="BB77" s="74">
        <f t="shared" si="33"/>
        <v>0</v>
      </c>
      <c r="BC77" s="78" t="str">
        <f t="shared" si="34"/>
        <v>Out of Commit</v>
      </c>
    </row>
    <row r="78" spans="1:55" x14ac:dyDescent="0.35">
      <c r="A78" s="34" t="s">
        <v>149</v>
      </c>
      <c r="B78" s="93" t="s">
        <v>150</v>
      </c>
      <c r="C78" s="33">
        <v>0</v>
      </c>
      <c r="D78" s="40"/>
      <c r="E78" s="50"/>
      <c r="F78" s="33">
        <v>0</v>
      </c>
      <c r="G78" s="33">
        <v>0</v>
      </c>
      <c r="H78" s="33">
        <f t="shared" si="44"/>
        <v>0</v>
      </c>
      <c r="I78" s="33"/>
      <c r="J78" s="33"/>
      <c r="K78" s="33">
        <v>0</v>
      </c>
      <c r="L78" s="33"/>
      <c r="M78" s="33">
        <f t="shared" si="38"/>
        <v>0</v>
      </c>
      <c r="N78" s="33"/>
      <c r="O78" s="33"/>
      <c r="P78" s="33">
        <v>0</v>
      </c>
      <c r="Q78" s="33"/>
      <c r="R78" s="33">
        <f t="shared" si="39"/>
        <v>0</v>
      </c>
      <c r="S78" s="33"/>
      <c r="T78" s="33"/>
      <c r="U78" s="33">
        <v>0</v>
      </c>
      <c r="V78" s="33"/>
      <c r="W78" s="33">
        <f t="shared" si="40"/>
        <v>0</v>
      </c>
      <c r="X78" s="33"/>
      <c r="Y78" s="33"/>
      <c r="Z78" s="33">
        <v>0</v>
      </c>
      <c r="AA78" s="33"/>
      <c r="AB78" s="33">
        <f t="shared" si="41"/>
        <v>0</v>
      </c>
      <c r="AC78" s="33"/>
      <c r="AD78" s="33"/>
      <c r="AE78" s="33">
        <v>0</v>
      </c>
      <c r="AF78" s="33"/>
      <c r="AG78" s="33">
        <f t="shared" si="42"/>
        <v>0</v>
      </c>
      <c r="AH78" s="33"/>
      <c r="AI78" s="33"/>
      <c r="AJ78" s="33">
        <v>0</v>
      </c>
      <c r="AK78" s="33"/>
      <c r="AL78" s="33">
        <f t="shared" si="43"/>
        <v>0</v>
      </c>
      <c r="AM78" s="40"/>
      <c r="AN78" s="40"/>
      <c r="AO78" s="35">
        <f t="shared" si="35"/>
        <v>0</v>
      </c>
      <c r="AP78" s="36">
        <f t="shared" si="36"/>
        <v>0</v>
      </c>
      <c r="AQ78" s="37">
        <f t="shared" si="37"/>
        <v>0</v>
      </c>
      <c r="AR78" s="37">
        <v>0</v>
      </c>
      <c r="AS78" s="37">
        <v>0</v>
      </c>
      <c r="AT78" s="34">
        <f t="shared" si="26"/>
        <v>0</v>
      </c>
      <c r="AU78" s="38">
        <f t="shared" si="27"/>
        <v>0</v>
      </c>
      <c r="AV78" s="38">
        <f t="shared" si="28"/>
        <v>0</v>
      </c>
      <c r="AW78" s="39" t="str">
        <f>IF(AQ78&gt;0,IF(AR78&gt;=AQ78,"Packout Ahead",""),"")</f>
        <v/>
      </c>
      <c r="AX78" s="41">
        <f t="shared" si="29"/>
        <v>0</v>
      </c>
      <c r="AY78" s="41">
        <f t="shared" si="30"/>
        <v>0</v>
      </c>
      <c r="AZ78" s="63">
        <f t="shared" si="31"/>
        <v>0</v>
      </c>
      <c r="BA78" s="78">
        <f t="shared" si="32"/>
        <v>0</v>
      </c>
      <c r="BB78" s="74">
        <f t="shared" si="33"/>
        <v>0</v>
      </c>
      <c r="BC78" s="78" t="str">
        <f t="shared" si="34"/>
        <v>Out of Commit</v>
      </c>
    </row>
    <row r="79" spans="1:55" x14ac:dyDescent="0.35">
      <c r="A79" s="34" t="s">
        <v>149</v>
      </c>
      <c r="B79" s="93" t="s">
        <v>151</v>
      </c>
      <c r="C79" s="33">
        <v>0</v>
      </c>
      <c r="D79" s="33"/>
      <c r="E79" s="34"/>
      <c r="F79" s="33">
        <v>0</v>
      </c>
      <c r="G79" s="33">
        <v>0</v>
      </c>
      <c r="H79" s="33">
        <f t="shared" si="44"/>
        <v>0</v>
      </c>
      <c r="I79" s="33"/>
      <c r="J79" s="33"/>
      <c r="K79" s="33">
        <v>0</v>
      </c>
      <c r="L79" s="33"/>
      <c r="M79" s="33">
        <f t="shared" si="38"/>
        <v>0</v>
      </c>
      <c r="N79" s="33"/>
      <c r="O79" s="33"/>
      <c r="P79" s="33">
        <v>0</v>
      </c>
      <c r="Q79" s="33"/>
      <c r="R79" s="33">
        <f t="shared" si="39"/>
        <v>0</v>
      </c>
      <c r="S79" s="33"/>
      <c r="T79" s="33"/>
      <c r="U79" s="33">
        <v>0</v>
      </c>
      <c r="V79" s="33"/>
      <c r="W79" s="33">
        <f t="shared" si="40"/>
        <v>0</v>
      </c>
      <c r="X79" s="33"/>
      <c r="Y79" s="33"/>
      <c r="Z79" s="33">
        <v>0</v>
      </c>
      <c r="AA79" s="33"/>
      <c r="AB79" s="33">
        <f t="shared" si="41"/>
        <v>0</v>
      </c>
      <c r="AC79" s="33"/>
      <c r="AD79" s="33"/>
      <c r="AE79" s="33">
        <v>0</v>
      </c>
      <c r="AF79" s="33"/>
      <c r="AG79" s="33">
        <f t="shared" si="42"/>
        <v>0</v>
      </c>
      <c r="AH79" s="33"/>
      <c r="AI79" s="33"/>
      <c r="AJ79" s="33">
        <v>0</v>
      </c>
      <c r="AK79" s="33"/>
      <c r="AL79" s="33">
        <f t="shared" si="43"/>
        <v>0</v>
      </c>
      <c r="AM79" s="40"/>
      <c r="AN79" s="40"/>
      <c r="AO79" s="35">
        <f t="shared" si="35"/>
        <v>0</v>
      </c>
      <c r="AP79" s="36">
        <f t="shared" si="36"/>
        <v>0</v>
      </c>
      <c r="AQ79" s="37">
        <f t="shared" si="37"/>
        <v>0</v>
      </c>
      <c r="AR79" s="37">
        <v>0</v>
      </c>
      <c r="AS79" s="37">
        <v>0</v>
      </c>
      <c r="AT79" s="34">
        <f t="shared" si="26"/>
        <v>0</v>
      </c>
      <c r="AU79" s="38">
        <f t="shared" si="27"/>
        <v>0</v>
      </c>
      <c r="AV79" s="38">
        <f t="shared" si="28"/>
        <v>0</v>
      </c>
      <c r="AW79" s="39"/>
      <c r="AX79" s="41">
        <f t="shared" si="29"/>
        <v>0</v>
      </c>
      <c r="AY79" s="41">
        <f t="shared" si="30"/>
        <v>0</v>
      </c>
      <c r="AZ79" s="63">
        <f t="shared" si="31"/>
        <v>0</v>
      </c>
      <c r="BA79" s="78">
        <f t="shared" si="32"/>
        <v>0</v>
      </c>
      <c r="BB79" s="74">
        <f t="shared" si="33"/>
        <v>0</v>
      </c>
      <c r="BC79" s="78" t="str">
        <f t="shared" si="34"/>
        <v>Out of Commit</v>
      </c>
    </row>
    <row r="80" spans="1:55" x14ac:dyDescent="0.35">
      <c r="A80" s="33" t="s">
        <v>144</v>
      </c>
      <c r="B80" s="93" t="s">
        <v>145</v>
      </c>
      <c r="C80" s="33">
        <v>0</v>
      </c>
      <c r="D80" s="33"/>
      <c r="E80" s="34"/>
      <c r="F80" s="33">
        <v>0</v>
      </c>
      <c r="G80" s="33">
        <v>0</v>
      </c>
      <c r="H80" s="33">
        <f t="shared" si="44"/>
        <v>0</v>
      </c>
      <c r="I80" s="33"/>
      <c r="J80" s="33"/>
      <c r="K80" s="33">
        <v>0</v>
      </c>
      <c r="L80" s="33"/>
      <c r="M80" s="33">
        <f t="shared" si="38"/>
        <v>0</v>
      </c>
      <c r="N80" s="33"/>
      <c r="O80" s="33"/>
      <c r="P80" s="33">
        <v>0</v>
      </c>
      <c r="Q80" s="33"/>
      <c r="R80" s="33">
        <f t="shared" si="39"/>
        <v>0</v>
      </c>
      <c r="S80" s="33"/>
      <c r="T80" s="33"/>
      <c r="U80" s="33">
        <v>0</v>
      </c>
      <c r="V80" s="33"/>
      <c r="W80" s="33">
        <f t="shared" si="40"/>
        <v>0</v>
      </c>
      <c r="X80" s="33"/>
      <c r="Y80" s="33"/>
      <c r="Z80" s="33">
        <v>0</v>
      </c>
      <c r="AA80" s="33"/>
      <c r="AB80" s="33">
        <f t="shared" si="41"/>
        <v>0</v>
      </c>
      <c r="AC80" s="33"/>
      <c r="AD80" s="33"/>
      <c r="AE80" s="33">
        <v>0</v>
      </c>
      <c r="AF80" s="33"/>
      <c r="AG80" s="33">
        <f t="shared" si="42"/>
        <v>0</v>
      </c>
      <c r="AH80" s="33"/>
      <c r="AI80" s="33"/>
      <c r="AJ80" s="33">
        <v>0</v>
      </c>
      <c r="AK80" s="33"/>
      <c r="AL80" s="33">
        <f t="shared" si="43"/>
        <v>0</v>
      </c>
      <c r="AM80" s="40"/>
      <c r="AN80" s="40"/>
      <c r="AO80" s="35">
        <f t="shared" si="35"/>
        <v>0</v>
      </c>
      <c r="AP80" s="36">
        <f t="shared" si="36"/>
        <v>0</v>
      </c>
      <c r="AQ80" s="37">
        <f t="shared" si="37"/>
        <v>0</v>
      </c>
      <c r="AR80" s="37">
        <v>0</v>
      </c>
      <c r="AS80" s="37">
        <v>0</v>
      </c>
      <c r="AT80" s="34">
        <f t="shared" si="26"/>
        <v>0</v>
      </c>
      <c r="AU80" s="38">
        <f t="shared" si="27"/>
        <v>0</v>
      </c>
      <c r="AV80" s="38">
        <f t="shared" si="28"/>
        <v>0</v>
      </c>
      <c r="AW80" s="39" t="str">
        <f>IF(AQ80&gt;0,IF(AR80&gt;=AQ80,"Packout Ahead",""),"")</f>
        <v/>
      </c>
      <c r="AX80" s="41">
        <f t="shared" si="29"/>
        <v>0</v>
      </c>
      <c r="AY80" s="41">
        <f t="shared" si="30"/>
        <v>0</v>
      </c>
      <c r="AZ80" s="63">
        <f t="shared" si="31"/>
        <v>0</v>
      </c>
      <c r="BA80" s="78">
        <f t="shared" si="32"/>
        <v>0</v>
      </c>
      <c r="BB80" s="74">
        <f t="shared" si="33"/>
        <v>0</v>
      </c>
      <c r="BC80" s="78" t="str">
        <f t="shared" si="34"/>
        <v>Out of Commit</v>
      </c>
    </row>
    <row r="81" spans="1:55" x14ac:dyDescent="0.35">
      <c r="A81" s="34" t="s">
        <v>144</v>
      </c>
      <c r="B81" s="93" t="s">
        <v>146</v>
      </c>
      <c r="C81" s="33">
        <v>0</v>
      </c>
      <c r="D81" s="40"/>
      <c r="E81" s="40"/>
      <c r="F81" s="33">
        <v>0</v>
      </c>
      <c r="G81" s="33">
        <v>0</v>
      </c>
      <c r="H81" s="33">
        <f t="shared" si="44"/>
        <v>0</v>
      </c>
      <c r="I81" s="33"/>
      <c r="J81" s="33"/>
      <c r="K81" s="33">
        <v>0</v>
      </c>
      <c r="L81" s="33"/>
      <c r="M81" s="33">
        <f t="shared" si="38"/>
        <v>0</v>
      </c>
      <c r="N81" s="33"/>
      <c r="O81" s="33"/>
      <c r="P81" s="33">
        <v>0</v>
      </c>
      <c r="Q81" s="33"/>
      <c r="R81" s="33">
        <f t="shared" si="39"/>
        <v>0</v>
      </c>
      <c r="S81" s="33"/>
      <c r="T81" s="33"/>
      <c r="U81" s="33">
        <v>0</v>
      </c>
      <c r="V81" s="33"/>
      <c r="W81" s="33">
        <f t="shared" si="40"/>
        <v>0</v>
      </c>
      <c r="X81" s="33"/>
      <c r="Y81" s="33"/>
      <c r="Z81" s="33">
        <v>0</v>
      </c>
      <c r="AA81" s="33"/>
      <c r="AB81" s="33">
        <f t="shared" si="41"/>
        <v>0</v>
      </c>
      <c r="AC81" s="33"/>
      <c r="AD81" s="33"/>
      <c r="AE81" s="33">
        <v>600</v>
      </c>
      <c r="AF81" s="33"/>
      <c r="AG81" s="33">
        <f t="shared" si="42"/>
        <v>-600</v>
      </c>
      <c r="AH81" s="33"/>
      <c r="AI81" s="33"/>
      <c r="AJ81" s="33">
        <v>1000</v>
      </c>
      <c r="AK81" s="33"/>
      <c r="AL81" s="33">
        <f t="shared" si="43"/>
        <v>-1000</v>
      </c>
      <c r="AM81" s="40"/>
      <c r="AN81" s="40"/>
      <c r="AO81" s="35">
        <f t="shared" si="35"/>
        <v>1600</v>
      </c>
      <c r="AP81" s="36">
        <f t="shared" si="36"/>
        <v>1600</v>
      </c>
      <c r="AQ81" s="37">
        <f t="shared" si="37"/>
        <v>1600</v>
      </c>
      <c r="AR81" s="37">
        <v>0</v>
      </c>
      <c r="AS81" s="37">
        <v>0</v>
      </c>
      <c r="AT81" s="34">
        <f t="shared" si="26"/>
        <v>0</v>
      </c>
      <c r="AU81" s="38">
        <f t="shared" si="27"/>
        <v>0</v>
      </c>
      <c r="AV81" s="38">
        <f t="shared" si="28"/>
        <v>-1600</v>
      </c>
      <c r="AW81" s="39" t="str">
        <f>IF(AQ81&gt;0,IF(AR81&gt;=AQ81,"Packout Ahead",""),"")</f>
        <v/>
      </c>
      <c r="AX81" s="41">
        <f t="shared" si="29"/>
        <v>-1600</v>
      </c>
      <c r="AY81" s="41">
        <f t="shared" si="30"/>
        <v>0</v>
      </c>
      <c r="AZ81" s="63">
        <f t="shared" si="31"/>
        <v>0</v>
      </c>
      <c r="BA81" s="78">
        <f t="shared" si="32"/>
        <v>0</v>
      </c>
      <c r="BB81" s="74">
        <f t="shared" si="33"/>
        <v>0</v>
      </c>
      <c r="BC81" s="78" t="str">
        <f t="shared" si="34"/>
        <v>Open</v>
      </c>
    </row>
    <row r="82" spans="1:55" x14ac:dyDescent="0.35">
      <c r="A82" s="33" t="s">
        <v>144</v>
      </c>
      <c r="B82" s="94" t="s">
        <v>148</v>
      </c>
      <c r="C82" s="33">
        <v>0</v>
      </c>
      <c r="D82" s="33"/>
      <c r="E82" s="59"/>
      <c r="F82" s="33">
        <v>0</v>
      </c>
      <c r="G82" s="33">
        <v>0</v>
      </c>
      <c r="H82" s="33">
        <f t="shared" si="44"/>
        <v>0</v>
      </c>
      <c r="I82" s="33"/>
      <c r="J82" s="33"/>
      <c r="K82" s="33">
        <v>0</v>
      </c>
      <c r="L82" s="33"/>
      <c r="M82" s="33">
        <f t="shared" si="38"/>
        <v>0</v>
      </c>
      <c r="N82" s="33"/>
      <c r="O82" s="33"/>
      <c r="P82" s="33">
        <v>0</v>
      </c>
      <c r="Q82" s="33"/>
      <c r="R82" s="33">
        <f t="shared" si="39"/>
        <v>0</v>
      </c>
      <c r="S82" s="33"/>
      <c r="T82" s="33"/>
      <c r="U82" s="33">
        <v>0</v>
      </c>
      <c r="V82" s="33"/>
      <c r="W82" s="33">
        <f t="shared" si="40"/>
        <v>0</v>
      </c>
      <c r="X82" s="33"/>
      <c r="Y82" s="33"/>
      <c r="Z82" s="33">
        <v>0</v>
      </c>
      <c r="AA82" s="33"/>
      <c r="AB82" s="33">
        <f t="shared" si="41"/>
        <v>0</v>
      </c>
      <c r="AC82" s="33"/>
      <c r="AD82" s="33"/>
      <c r="AE82" s="33">
        <v>0</v>
      </c>
      <c r="AF82" s="33"/>
      <c r="AG82" s="33">
        <f t="shared" si="42"/>
        <v>0</v>
      </c>
      <c r="AH82" s="33"/>
      <c r="AI82" s="33"/>
      <c r="AJ82" s="33">
        <v>0</v>
      </c>
      <c r="AK82" s="33"/>
      <c r="AL82" s="33">
        <f t="shared" si="43"/>
        <v>0</v>
      </c>
      <c r="AM82" s="40"/>
      <c r="AN82" s="40"/>
      <c r="AO82" s="35">
        <f t="shared" si="35"/>
        <v>0</v>
      </c>
      <c r="AP82" s="36">
        <f t="shared" si="36"/>
        <v>0</v>
      </c>
      <c r="AQ82" s="37">
        <f t="shared" si="37"/>
        <v>0</v>
      </c>
      <c r="AR82" s="37">
        <v>0</v>
      </c>
      <c r="AS82" s="37">
        <v>0</v>
      </c>
      <c r="AT82" s="34">
        <f t="shared" si="26"/>
        <v>0</v>
      </c>
      <c r="AU82" s="38">
        <f t="shared" si="27"/>
        <v>0</v>
      </c>
      <c r="AV82" s="38">
        <f t="shared" si="28"/>
        <v>0</v>
      </c>
      <c r="AW82" s="39" t="str">
        <f>IF(AQ82&gt;0,IF(AR82&gt;=AQ82,"Packout Ahead",""),"")</f>
        <v/>
      </c>
      <c r="AX82" s="41">
        <f t="shared" si="29"/>
        <v>0</v>
      </c>
      <c r="AY82" s="41">
        <f t="shared" si="30"/>
        <v>0</v>
      </c>
      <c r="AZ82" s="63">
        <f t="shared" si="31"/>
        <v>0</v>
      </c>
      <c r="BA82" s="78">
        <f t="shared" si="32"/>
        <v>0</v>
      </c>
      <c r="BB82" s="74">
        <f t="shared" si="33"/>
        <v>0</v>
      </c>
      <c r="BC82" s="78" t="str">
        <f t="shared" si="34"/>
        <v>Out of Commit</v>
      </c>
    </row>
    <row r="83" spans="1:55" x14ac:dyDescent="0.35">
      <c r="A83" s="33" t="s">
        <v>144</v>
      </c>
      <c r="B83" s="94" t="s">
        <v>412</v>
      </c>
      <c r="C83" s="33">
        <v>0</v>
      </c>
      <c r="D83" s="33"/>
      <c r="E83" s="33"/>
      <c r="F83" s="33">
        <v>0</v>
      </c>
      <c r="G83" s="33">
        <v>0</v>
      </c>
      <c r="H83" s="33">
        <f t="shared" si="44"/>
        <v>0</v>
      </c>
      <c r="I83" s="33"/>
      <c r="J83" s="33"/>
      <c r="K83" s="33">
        <v>0</v>
      </c>
      <c r="L83" s="33"/>
      <c r="M83" s="33">
        <f t="shared" si="38"/>
        <v>0</v>
      </c>
      <c r="N83" s="33"/>
      <c r="O83" s="33"/>
      <c r="P83" s="33">
        <v>0</v>
      </c>
      <c r="Q83" s="33"/>
      <c r="R83" s="33">
        <f t="shared" si="39"/>
        <v>0</v>
      </c>
      <c r="S83" s="33"/>
      <c r="T83" s="33"/>
      <c r="U83" s="33">
        <v>0</v>
      </c>
      <c r="V83" s="33"/>
      <c r="W83" s="33">
        <f t="shared" si="40"/>
        <v>0</v>
      </c>
      <c r="X83" s="33"/>
      <c r="Y83" s="33"/>
      <c r="Z83" s="33">
        <v>0</v>
      </c>
      <c r="AA83" s="33"/>
      <c r="AB83" s="33">
        <f t="shared" si="41"/>
        <v>0</v>
      </c>
      <c r="AC83" s="33"/>
      <c r="AD83" s="33"/>
      <c r="AE83" s="33">
        <v>0</v>
      </c>
      <c r="AF83" s="33"/>
      <c r="AG83" s="33">
        <f t="shared" si="42"/>
        <v>0</v>
      </c>
      <c r="AH83" s="33"/>
      <c r="AI83" s="33"/>
      <c r="AJ83" s="33">
        <v>0</v>
      </c>
      <c r="AK83" s="33"/>
      <c r="AL83" s="33">
        <f t="shared" si="43"/>
        <v>0</v>
      </c>
      <c r="AM83" s="40"/>
      <c r="AN83" s="40"/>
      <c r="AO83" s="35">
        <f t="shared" si="35"/>
        <v>0</v>
      </c>
      <c r="AP83" s="36">
        <f t="shared" si="36"/>
        <v>0</v>
      </c>
      <c r="AQ83" s="37">
        <f t="shared" si="37"/>
        <v>0</v>
      </c>
      <c r="AR83" s="37">
        <v>0</v>
      </c>
      <c r="AS83" s="37">
        <v>0</v>
      </c>
      <c r="AT83" s="34">
        <f t="shared" si="26"/>
        <v>0</v>
      </c>
      <c r="AU83" s="38">
        <f t="shared" si="27"/>
        <v>0</v>
      </c>
      <c r="AV83" s="38">
        <f t="shared" si="28"/>
        <v>0</v>
      </c>
      <c r="AW83" s="39" t="str">
        <f>IF(AQ83&gt;0,IF(AR83&gt;=AQ83,"Packout Ahead",""),"")</f>
        <v/>
      </c>
      <c r="AX83" s="41">
        <f t="shared" si="29"/>
        <v>0</v>
      </c>
      <c r="AY83" s="41">
        <f t="shared" si="30"/>
        <v>0</v>
      </c>
      <c r="AZ83" s="63">
        <f t="shared" si="31"/>
        <v>0</v>
      </c>
      <c r="BA83" s="78">
        <f t="shared" si="32"/>
        <v>0</v>
      </c>
      <c r="BB83" s="74">
        <f t="shared" si="33"/>
        <v>0</v>
      </c>
      <c r="BC83" s="78" t="str">
        <f t="shared" si="34"/>
        <v>Out of Commit</v>
      </c>
    </row>
    <row r="84" spans="1:55" x14ac:dyDescent="0.35">
      <c r="A84" s="34" t="s">
        <v>50</v>
      </c>
      <c r="B84" s="93" t="s">
        <v>152</v>
      </c>
      <c r="C84" s="33">
        <v>0</v>
      </c>
      <c r="D84" s="40"/>
      <c r="E84" s="40"/>
      <c r="F84" s="33">
        <v>0</v>
      </c>
      <c r="G84" s="33">
        <v>0</v>
      </c>
      <c r="H84" s="33">
        <f t="shared" si="44"/>
        <v>0</v>
      </c>
      <c r="I84" s="33"/>
      <c r="J84" s="33"/>
      <c r="K84" s="33">
        <v>0</v>
      </c>
      <c r="L84" s="33"/>
      <c r="M84" s="33">
        <f t="shared" si="38"/>
        <v>0</v>
      </c>
      <c r="N84" s="33"/>
      <c r="O84" s="33"/>
      <c r="P84" s="33">
        <v>0</v>
      </c>
      <c r="Q84" s="33"/>
      <c r="R84" s="33">
        <f t="shared" si="39"/>
        <v>0</v>
      </c>
      <c r="S84" s="33"/>
      <c r="T84" s="33"/>
      <c r="U84" s="33">
        <v>0</v>
      </c>
      <c r="V84" s="33"/>
      <c r="W84" s="33">
        <f t="shared" si="40"/>
        <v>0</v>
      </c>
      <c r="X84" s="33"/>
      <c r="Y84" s="33"/>
      <c r="Z84" s="33">
        <v>0</v>
      </c>
      <c r="AA84" s="33"/>
      <c r="AB84" s="33">
        <f t="shared" si="41"/>
        <v>0</v>
      </c>
      <c r="AC84" s="33"/>
      <c r="AD84" s="33"/>
      <c r="AE84" s="33">
        <v>300</v>
      </c>
      <c r="AF84" s="33"/>
      <c r="AG84" s="33">
        <f t="shared" si="42"/>
        <v>-300</v>
      </c>
      <c r="AH84" s="33"/>
      <c r="AI84" s="33"/>
      <c r="AJ84" s="33">
        <v>700</v>
      </c>
      <c r="AK84" s="33"/>
      <c r="AL84" s="33">
        <f t="shared" si="43"/>
        <v>-700</v>
      </c>
      <c r="AM84" s="40"/>
      <c r="AN84" s="40"/>
      <c r="AO84" s="35">
        <f t="shared" si="35"/>
        <v>1000</v>
      </c>
      <c r="AP84" s="36">
        <f t="shared" si="36"/>
        <v>1000</v>
      </c>
      <c r="AQ84" s="37">
        <f t="shared" si="37"/>
        <v>1000</v>
      </c>
      <c r="AR84" s="37">
        <v>0</v>
      </c>
      <c r="AS84" s="37">
        <v>0</v>
      </c>
      <c r="AT84" s="34">
        <f t="shared" si="26"/>
        <v>0</v>
      </c>
      <c r="AU84" s="38">
        <f t="shared" si="27"/>
        <v>0</v>
      </c>
      <c r="AV84" s="38">
        <f t="shared" si="28"/>
        <v>-1000</v>
      </c>
      <c r="AW84" s="39"/>
      <c r="AX84" s="41">
        <f t="shared" si="29"/>
        <v>-1000</v>
      </c>
      <c r="AY84" s="41">
        <f t="shared" si="30"/>
        <v>0</v>
      </c>
      <c r="AZ84" s="63">
        <f t="shared" si="31"/>
        <v>0</v>
      </c>
      <c r="BA84" s="78">
        <f t="shared" si="32"/>
        <v>0</v>
      </c>
      <c r="BB84" s="74">
        <f t="shared" si="33"/>
        <v>0</v>
      </c>
      <c r="BC84" s="78" t="str">
        <f t="shared" si="34"/>
        <v>Open</v>
      </c>
    </row>
    <row r="85" spans="1:55" x14ac:dyDescent="0.35">
      <c r="A85" s="34" t="s">
        <v>50</v>
      </c>
      <c r="B85" s="94" t="s">
        <v>51</v>
      </c>
      <c r="C85" s="33">
        <v>0</v>
      </c>
      <c r="D85" s="33"/>
      <c r="E85" s="33"/>
      <c r="F85" s="33">
        <v>0</v>
      </c>
      <c r="G85" s="33">
        <v>0</v>
      </c>
      <c r="H85" s="33">
        <f t="shared" si="44"/>
        <v>0</v>
      </c>
      <c r="I85" s="33"/>
      <c r="J85" s="33"/>
      <c r="K85" s="33">
        <v>0</v>
      </c>
      <c r="L85" s="33"/>
      <c r="M85" s="33">
        <f t="shared" si="38"/>
        <v>0</v>
      </c>
      <c r="N85" s="33"/>
      <c r="O85" s="33"/>
      <c r="P85" s="33">
        <v>0</v>
      </c>
      <c r="Q85" s="33"/>
      <c r="R85" s="33">
        <f t="shared" si="39"/>
        <v>0</v>
      </c>
      <c r="S85" s="33"/>
      <c r="T85" s="33"/>
      <c r="U85" s="33">
        <v>0</v>
      </c>
      <c r="V85" s="33"/>
      <c r="W85" s="33">
        <f t="shared" si="40"/>
        <v>0</v>
      </c>
      <c r="X85" s="33"/>
      <c r="Y85" s="33"/>
      <c r="Z85" s="33">
        <v>0</v>
      </c>
      <c r="AA85" s="33"/>
      <c r="AB85" s="33">
        <f t="shared" si="41"/>
        <v>0</v>
      </c>
      <c r="AC85" s="33"/>
      <c r="AD85" s="33"/>
      <c r="AE85" s="33">
        <v>0</v>
      </c>
      <c r="AF85" s="33"/>
      <c r="AG85" s="33">
        <f t="shared" si="42"/>
        <v>0</v>
      </c>
      <c r="AH85" s="33"/>
      <c r="AI85" s="33"/>
      <c r="AJ85" s="33">
        <v>0</v>
      </c>
      <c r="AK85" s="33"/>
      <c r="AL85" s="33">
        <f t="shared" si="43"/>
        <v>0</v>
      </c>
      <c r="AM85" s="40"/>
      <c r="AN85" s="40"/>
      <c r="AO85" s="35">
        <f t="shared" si="35"/>
        <v>0</v>
      </c>
      <c r="AP85" s="36">
        <f t="shared" si="36"/>
        <v>0</v>
      </c>
      <c r="AQ85" s="37">
        <f t="shared" si="37"/>
        <v>0</v>
      </c>
      <c r="AR85" s="37">
        <v>0</v>
      </c>
      <c r="AS85" s="37">
        <v>0</v>
      </c>
      <c r="AT85" s="34">
        <f t="shared" si="26"/>
        <v>0</v>
      </c>
      <c r="AU85" s="38">
        <f t="shared" si="27"/>
        <v>0</v>
      </c>
      <c r="AV85" s="38">
        <f t="shared" si="28"/>
        <v>0</v>
      </c>
      <c r="AW85" s="39"/>
      <c r="AX85" s="41">
        <f t="shared" si="29"/>
        <v>0</v>
      </c>
      <c r="AY85" s="41">
        <f t="shared" si="30"/>
        <v>0</v>
      </c>
      <c r="AZ85" s="63">
        <f t="shared" si="31"/>
        <v>0</v>
      </c>
      <c r="BA85" s="78">
        <f t="shared" si="32"/>
        <v>0</v>
      </c>
      <c r="BB85" s="74">
        <f t="shared" si="33"/>
        <v>0</v>
      </c>
      <c r="BC85" s="78" t="str">
        <f t="shared" si="34"/>
        <v>Out of Commit</v>
      </c>
    </row>
    <row r="86" spans="1:55" x14ac:dyDescent="0.35">
      <c r="A86" s="34" t="s">
        <v>50</v>
      </c>
      <c r="B86" s="93" t="s">
        <v>52</v>
      </c>
      <c r="C86" s="33">
        <v>0</v>
      </c>
      <c r="D86" s="40"/>
      <c r="E86" s="40"/>
      <c r="F86" s="33">
        <v>0</v>
      </c>
      <c r="G86" s="33">
        <v>0</v>
      </c>
      <c r="H86" s="33">
        <f t="shared" si="44"/>
        <v>0</v>
      </c>
      <c r="I86" s="33"/>
      <c r="J86" s="33"/>
      <c r="K86" s="33">
        <v>0</v>
      </c>
      <c r="L86" s="33"/>
      <c r="M86" s="33">
        <f t="shared" si="38"/>
        <v>0</v>
      </c>
      <c r="N86" s="33"/>
      <c r="O86" s="33"/>
      <c r="P86" s="33">
        <v>0</v>
      </c>
      <c r="Q86" s="33"/>
      <c r="R86" s="33">
        <f t="shared" si="39"/>
        <v>0</v>
      </c>
      <c r="S86" s="33"/>
      <c r="T86" s="33"/>
      <c r="U86" s="33">
        <v>0</v>
      </c>
      <c r="V86" s="33"/>
      <c r="W86" s="33">
        <f t="shared" si="40"/>
        <v>0</v>
      </c>
      <c r="X86" s="33"/>
      <c r="Y86" s="33"/>
      <c r="Z86" s="33">
        <v>0</v>
      </c>
      <c r="AA86" s="33"/>
      <c r="AB86" s="33">
        <f t="shared" si="41"/>
        <v>0</v>
      </c>
      <c r="AC86" s="33"/>
      <c r="AD86" s="33"/>
      <c r="AE86" s="33">
        <v>0</v>
      </c>
      <c r="AF86" s="33"/>
      <c r="AG86" s="33">
        <f t="shared" si="42"/>
        <v>0</v>
      </c>
      <c r="AH86" s="33"/>
      <c r="AI86" s="33"/>
      <c r="AJ86" s="33">
        <v>0</v>
      </c>
      <c r="AK86" s="33"/>
      <c r="AL86" s="33">
        <f t="shared" si="43"/>
        <v>0</v>
      </c>
      <c r="AM86" s="40"/>
      <c r="AN86" s="40"/>
      <c r="AO86" s="35">
        <f t="shared" si="35"/>
        <v>0</v>
      </c>
      <c r="AP86" s="36">
        <f t="shared" si="36"/>
        <v>0</v>
      </c>
      <c r="AQ86" s="37">
        <f t="shared" si="37"/>
        <v>0</v>
      </c>
      <c r="AR86" s="37">
        <v>0</v>
      </c>
      <c r="AS86" s="37">
        <v>0</v>
      </c>
      <c r="AT86" s="34">
        <f t="shared" si="26"/>
        <v>0</v>
      </c>
      <c r="AU86" s="38">
        <f t="shared" si="27"/>
        <v>0</v>
      </c>
      <c r="AV86" s="38">
        <f t="shared" si="28"/>
        <v>0</v>
      </c>
      <c r="AW86" s="39"/>
      <c r="AX86" s="41">
        <f t="shared" si="29"/>
        <v>0</v>
      </c>
      <c r="AY86" s="41">
        <f t="shared" si="30"/>
        <v>0</v>
      </c>
      <c r="AZ86" s="63">
        <f t="shared" si="31"/>
        <v>0</v>
      </c>
      <c r="BA86" s="78">
        <f t="shared" si="32"/>
        <v>0</v>
      </c>
      <c r="BB86" s="74">
        <f t="shared" si="33"/>
        <v>0</v>
      </c>
      <c r="BC86" s="78" t="str">
        <f t="shared" si="34"/>
        <v>Out of Commit</v>
      </c>
    </row>
    <row r="87" spans="1:55" x14ac:dyDescent="0.35">
      <c r="A87" s="34" t="s">
        <v>50</v>
      </c>
      <c r="B87" s="94" t="s">
        <v>53</v>
      </c>
      <c r="C87" s="33">
        <v>0</v>
      </c>
      <c r="D87" s="45"/>
      <c r="E87" s="45"/>
      <c r="F87" s="33">
        <v>0</v>
      </c>
      <c r="G87" s="33">
        <v>0</v>
      </c>
      <c r="H87" s="33">
        <f t="shared" si="44"/>
        <v>0</v>
      </c>
      <c r="I87" s="33"/>
      <c r="J87" s="33"/>
      <c r="K87" s="33">
        <v>0</v>
      </c>
      <c r="L87" s="33"/>
      <c r="M87" s="33">
        <f t="shared" si="38"/>
        <v>0</v>
      </c>
      <c r="N87" s="33"/>
      <c r="O87" s="33"/>
      <c r="P87" s="33">
        <v>0</v>
      </c>
      <c r="Q87" s="33"/>
      <c r="R87" s="33">
        <f t="shared" si="39"/>
        <v>0</v>
      </c>
      <c r="S87" s="33"/>
      <c r="T87" s="33"/>
      <c r="U87" s="33">
        <v>0</v>
      </c>
      <c r="V87" s="33"/>
      <c r="W87" s="33">
        <f t="shared" si="40"/>
        <v>0</v>
      </c>
      <c r="X87" s="33"/>
      <c r="Y87" s="33"/>
      <c r="Z87" s="33">
        <v>0</v>
      </c>
      <c r="AA87" s="33"/>
      <c r="AB87" s="33">
        <f t="shared" si="41"/>
        <v>0</v>
      </c>
      <c r="AC87" s="33"/>
      <c r="AD87" s="33"/>
      <c r="AE87" s="33">
        <v>0</v>
      </c>
      <c r="AF87" s="33"/>
      <c r="AG87" s="33">
        <f t="shared" si="42"/>
        <v>0</v>
      </c>
      <c r="AH87" s="33"/>
      <c r="AI87" s="33"/>
      <c r="AJ87" s="33">
        <v>0</v>
      </c>
      <c r="AK87" s="33"/>
      <c r="AL87" s="33">
        <f t="shared" si="43"/>
        <v>0</v>
      </c>
      <c r="AM87" s="40"/>
      <c r="AN87" s="40"/>
      <c r="AO87" s="35">
        <f t="shared" si="35"/>
        <v>0</v>
      </c>
      <c r="AP87" s="36">
        <f t="shared" si="36"/>
        <v>0</v>
      </c>
      <c r="AQ87" s="37">
        <f t="shared" si="37"/>
        <v>0</v>
      </c>
      <c r="AR87" s="37">
        <v>0</v>
      </c>
      <c r="AS87" s="37">
        <v>0</v>
      </c>
      <c r="AT87" s="34">
        <f t="shared" si="26"/>
        <v>0</v>
      </c>
      <c r="AU87" s="38">
        <f t="shared" si="27"/>
        <v>0</v>
      </c>
      <c r="AV87" s="38">
        <f t="shared" si="28"/>
        <v>0</v>
      </c>
      <c r="AW87" s="39" t="str">
        <f t="shared" ref="AW87:AW99" si="45">IF(AQ87&gt;0,IF(AR87&gt;=AQ87,"Packout Ahead",""),"")</f>
        <v/>
      </c>
      <c r="AX87" s="41">
        <f t="shared" si="29"/>
        <v>0</v>
      </c>
      <c r="AY87" s="41">
        <f t="shared" si="30"/>
        <v>0</v>
      </c>
      <c r="AZ87" s="63">
        <f t="shared" si="31"/>
        <v>0</v>
      </c>
      <c r="BA87" s="78">
        <f t="shared" si="32"/>
        <v>0</v>
      </c>
      <c r="BB87" s="74">
        <f t="shared" si="33"/>
        <v>0</v>
      </c>
      <c r="BC87" s="78" t="str">
        <f t="shared" si="34"/>
        <v>Out of Commit</v>
      </c>
    </row>
    <row r="88" spans="1:55" x14ac:dyDescent="0.35">
      <c r="A88" s="33" t="s">
        <v>50</v>
      </c>
      <c r="B88" s="93" t="s">
        <v>159</v>
      </c>
      <c r="C88" s="33">
        <v>0</v>
      </c>
      <c r="D88" s="33"/>
      <c r="E88" s="33"/>
      <c r="F88" s="33">
        <v>90</v>
      </c>
      <c r="G88" s="33">
        <v>90</v>
      </c>
      <c r="H88" s="33">
        <f t="shared" si="44"/>
        <v>0</v>
      </c>
      <c r="I88" s="33"/>
      <c r="J88" s="33"/>
      <c r="K88" s="33">
        <v>1470</v>
      </c>
      <c r="L88" s="33"/>
      <c r="M88" s="33">
        <f t="shared" si="38"/>
        <v>-1470</v>
      </c>
      <c r="N88" s="33"/>
      <c r="O88" s="33"/>
      <c r="P88" s="33">
        <v>1928</v>
      </c>
      <c r="Q88" s="33"/>
      <c r="R88" s="33">
        <f t="shared" si="39"/>
        <v>-1928</v>
      </c>
      <c r="S88" s="33"/>
      <c r="T88" s="33"/>
      <c r="U88" s="33">
        <v>1512</v>
      </c>
      <c r="V88" s="33"/>
      <c r="W88" s="33">
        <f t="shared" si="40"/>
        <v>-1512</v>
      </c>
      <c r="X88" s="33"/>
      <c r="Y88" s="33"/>
      <c r="Z88" s="33">
        <v>0</v>
      </c>
      <c r="AA88" s="33"/>
      <c r="AB88" s="33">
        <f t="shared" si="41"/>
        <v>0</v>
      </c>
      <c r="AC88" s="33"/>
      <c r="AD88" s="33"/>
      <c r="AE88" s="33">
        <v>0</v>
      </c>
      <c r="AF88" s="33"/>
      <c r="AG88" s="33">
        <f t="shared" si="42"/>
        <v>0</v>
      </c>
      <c r="AH88" s="33"/>
      <c r="AI88" s="33"/>
      <c r="AJ88" s="33">
        <v>0</v>
      </c>
      <c r="AK88" s="33"/>
      <c r="AL88" s="33">
        <f t="shared" si="43"/>
        <v>0</v>
      </c>
      <c r="AM88" s="40"/>
      <c r="AN88" s="40"/>
      <c r="AO88" s="35">
        <f t="shared" si="35"/>
        <v>5000</v>
      </c>
      <c r="AP88" s="36">
        <f t="shared" si="36"/>
        <v>5000</v>
      </c>
      <c r="AQ88" s="37">
        <f t="shared" si="37"/>
        <v>5000</v>
      </c>
      <c r="AR88" s="37">
        <v>0</v>
      </c>
      <c r="AS88" s="37">
        <v>0</v>
      </c>
      <c r="AT88" s="34">
        <f t="shared" si="26"/>
        <v>90</v>
      </c>
      <c r="AU88" s="38">
        <f t="shared" si="27"/>
        <v>90</v>
      </c>
      <c r="AV88" s="38">
        <f t="shared" si="28"/>
        <v>-4910</v>
      </c>
      <c r="AW88" s="39" t="str">
        <f t="shared" si="45"/>
        <v/>
      </c>
      <c r="AX88" s="41">
        <f t="shared" si="29"/>
        <v>-4910</v>
      </c>
      <c r="AY88" s="41">
        <f t="shared" si="30"/>
        <v>90</v>
      </c>
      <c r="AZ88" s="63">
        <f t="shared" si="31"/>
        <v>0</v>
      </c>
      <c r="BA88" s="78">
        <f t="shared" si="32"/>
        <v>90</v>
      </c>
      <c r="BB88" s="74">
        <f t="shared" si="33"/>
        <v>1.7999999999999999E-2</v>
      </c>
      <c r="BC88" s="78" t="str">
        <f t="shared" si="34"/>
        <v>Open</v>
      </c>
    </row>
    <row r="89" spans="1:55" x14ac:dyDescent="0.35">
      <c r="A89" s="34" t="s">
        <v>50</v>
      </c>
      <c r="B89" s="94" t="s">
        <v>160</v>
      </c>
      <c r="C89" s="33">
        <v>0</v>
      </c>
      <c r="D89" s="33"/>
      <c r="E89" s="33"/>
      <c r="F89" s="33">
        <v>3</v>
      </c>
      <c r="G89" s="33">
        <v>3</v>
      </c>
      <c r="H89" s="33">
        <f t="shared" si="44"/>
        <v>0</v>
      </c>
      <c r="I89" s="33"/>
      <c r="J89" s="33"/>
      <c r="K89" s="33">
        <v>105</v>
      </c>
      <c r="L89" s="33"/>
      <c r="M89" s="33">
        <f t="shared" si="38"/>
        <v>-105</v>
      </c>
      <c r="N89" s="33"/>
      <c r="O89" s="33"/>
      <c r="P89" s="33">
        <v>2300</v>
      </c>
      <c r="Q89" s="33"/>
      <c r="R89" s="33">
        <f t="shared" si="39"/>
        <v>-2300</v>
      </c>
      <c r="S89" s="33"/>
      <c r="T89" s="33"/>
      <c r="U89" s="33">
        <v>2468</v>
      </c>
      <c r="V89" s="33"/>
      <c r="W89" s="33">
        <f t="shared" si="40"/>
        <v>-2468</v>
      </c>
      <c r="X89" s="33"/>
      <c r="Y89" s="33"/>
      <c r="Z89" s="33">
        <v>1193</v>
      </c>
      <c r="AA89" s="33"/>
      <c r="AB89" s="33">
        <f t="shared" si="41"/>
        <v>-1193</v>
      </c>
      <c r="AC89" s="33"/>
      <c r="AD89" s="33"/>
      <c r="AE89" s="33">
        <v>1700</v>
      </c>
      <c r="AF89" s="33"/>
      <c r="AG89" s="33">
        <f t="shared" si="42"/>
        <v>-1700</v>
      </c>
      <c r="AH89" s="33"/>
      <c r="AI89" s="33"/>
      <c r="AJ89" s="33">
        <v>2231</v>
      </c>
      <c r="AK89" s="33"/>
      <c r="AL89" s="33">
        <f t="shared" si="43"/>
        <v>-2231</v>
      </c>
      <c r="AM89" s="40"/>
      <c r="AN89" s="40"/>
      <c r="AO89" s="35">
        <f t="shared" si="35"/>
        <v>10000</v>
      </c>
      <c r="AP89" s="36">
        <f t="shared" si="36"/>
        <v>10000</v>
      </c>
      <c r="AQ89" s="37">
        <f t="shared" si="37"/>
        <v>10000</v>
      </c>
      <c r="AR89" s="37">
        <v>0</v>
      </c>
      <c r="AS89" s="37">
        <v>0</v>
      </c>
      <c r="AT89" s="34">
        <f t="shared" si="26"/>
        <v>3</v>
      </c>
      <c r="AU89" s="38">
        <f t="shared" si="27"/>
        <v>3</v>
      </c>
      <c r="AV89" s="38">
        <f t="shared" si="28"/>
        <v>-9997</v>
      </c>
      <c r="AW89" s="39" t="str">
        <f t="shared" si="45"/>
        <v/>
      </c>
      <c r="AX89" s="41">
        <f t="shared" si="29"/>
        <v>-9997</v>
      </c>
      <c r="AY89" s="41">
        <f t="shared" si="30"/>
        <v>3</v>
      </c>
      <c r="AZ89" s="63">
        <f t="shared" si="31"/>
        <v>0</v>
      </c>
      <c r="BA89" s="78">
        <f t="shared" si="32"/>
        <v>3</v>
      </c>
      <c r="BB89" s="74">
        <f t="shared" si="33"/>
        <v>2.9999999999999997E-4</v>
      </c>
      <c r="BC89" s="78" t="str">
        <f t="shared" si="34"/>
        <v>Open</v>
      </c>
    </row>
    <row r="90" spans="1:55" x14ac:dyDescent="0.35">
      <c r="A90" s="33" t="s">
        <v>50</v>
      </c>
      <c r="B90" s="94" t="s">
        <v>161</v>
      </c>
      <c r="C90" s="33">
        <v>0</v>
      </c>
      <c r="D90" s="33"/>
      <c r="E90" s="34"/>
      <c r="F90" s="33">
        <v>0</v>
      </c>
      <c r="G90" s="33">
        <v>0</v>
      </c>
      <c r="H90" s="33">
        <f t="shared" si="44"/>
        <v>0</v>
      </c>
      <c r="I90" s="33"/>
      <c r="J90" s="33"/>
      <c r="K90" s="33">
        <v>0</v>
      </c>
      <c r="L90" s="33"/>
      <c r="M90" s="33">
        <f t="shared" si="38"/>
        <v>0</v>
      </c>
      <c r="N90" s="33"/>
      <c r="O90" s="33"/>
      <c r="P90" s="33">
        <v>0</v>
      </c>
      <c r="Q90" s="33"/>
      <c r="R90" s="33">
        <f t="shared" si="39"/>
        <v>0</v>
      </c>
      <c r="S90" s="33"/>
      <c r="T90" s="33"/>
      <c r="U90" s="33">
        <v>0</v>
      </c>
      <c r="V90" s="33"/>
      <c r="W90" s="33">
        <f t="shared" si="40"/>
        <v>0</v>
      </c>
      <c r="X90" s="33"/>
      <c r="Y90" s="33"/>
      <c r="Z90" s="33">
        <v>0</v>
      </c>
      <c r="AA90" s="33"/>
      <c r="AB90" s="33">
        <f t="shared" si="41"/>
        <v>0</v>
      </c>
      <c r="AC90" s="33"/>
      <c r="AD90" s="33"/>
      <c r="AE90" s="33">
        <v>0</v>
      </c>
      <c r="AF90" s="33"/>
      <c r="AG90" s="33">
        <f t="shared" si="42"/>
        <v>0</v>
      </c>
      <c r="AH90" s="33"/>
      <c r="AI90" s="33"/>
      <c r="AJ90" s="33">
        <v>0</v>
      </c>
      <c r="AK90" s="33"/>
      <c r="AL90" s="33">
        <f t="shared" si="43"/>
        <v>0</v>
      </c>
      <c r="AM90" s="40"/>
      <c r="AN90" s="40"/>
      <c r="AO90" s="35">
        <f t="shared" si="35"/>
        <v>0</v>
      </c>
      <c r="AP90" s="36">
        <f t="shared" si="36"/>
        <v>0</v>
      </c>
      <c r="AQ90" s="37">
        <f t="shared" si="37"/>
        <v>0</v>
      </c>
      <c r="AR90" s="37">
        <v>0</v>
      </c>
      <c r="AS90" s="37">
        <v>0</v>
      </c>
      <c r="AT90" s="34">
        <f t="shared" si="26"/>
        <v>0</v>
      </c>
      <c r="AU90" s="38">
        <f t="shared" si="27"/>
        <v>0</v>
      </c>
      <c r="AV90" s="38">
        <f t="shared" si="28"/>
        <v>0</v>
      </c>
      <c r="AW90" s="39" t="str">
        <f t="shared" si="45"/>
        <v/>
      </c>
      <c r="AX90" s="41">
        <f t="shared" si="29"/>
        <v>0</v>
      </c>
      <c r="AY90" s="41">
        <f t="shared" si="30"/>
        <v>0</v>
      </c>
      <c r="AZ90" s="63">
        <f t="shared" si="31"/>
        <v>0</v>
      </c>
      <c r="BA90" s="78">
        <f t="shared" si="32"/>
        <v>0</v>
      </c>
      <c r="BB90" s="74">
        <f t="shared" si="33"/>
        <v>0</v>
      </c>
      <c r="BC90" s="78" t="str">
        <f t="shared" si="34"/>
        <v>Out of Commit</v>
      </c>
    </row>
    <row r="91" spans="1:55" x14ac:dyDescent="0.35">
      <c r="A91" s="33" t="s">
        <v>50</v>
      </c>
      <c r="B91" s="94" t="s">
        <v>162</v>
      </c>
      <c r="C91" s="33">
        <v>0</v>
      </c>
      <c r="D91" s="33"/>
      <c r="E91" s="33"/>
      <c r="F91" s="33">
        <v>0</v>
      </c>
      <c r="G91" s="33">
        <v>0</v>
      </c>
      <c r="H91" s="33">
        <f t="shared" si="44"/>
        <v>0</v>
      </c>
      <c r="I91" s="33"/>
      <c r="J91" s="33"/>
      <c r="K91" s="33">
        <v>0</v>
      </c>
      <c r="L91" s="33"/>
      <c r="M91" s="33">
        <f t="shared" si="38"/>
        <v>0</v>
      </c>
      <c r="N91" s="33"/>
      <c r="O91" s="33"/>
      <c r="P91" s="33">
        <v>0</v>
      </c>
      <c r="Q91" s="33"/>
      <c r="R91" s="33">
        <f t="shared" si="39"/>
        <v>0</v>
      </c>
      <c r="S91" s="33"/>
      <c r="T91" s="33"/>
      <c r="U91" s="33">
        <v>0</v>
      </c>
      <c r="V91" s="33"/>
      <c r="W91" s="33">
        <f t="shared" si="40"/>
        <v>0</v>
      </c>
      <c r="X91" s="33"/>
      <c r="Y91" s="33"/>
      <c r="Z91" s="33">
        <v>0</v>
      </c>
      <c r="AA91" s="33"/>
      <c r="AB91" s="33">
        <f t="shared" si="41"/>
        <v>0</v>
      </c>
      <c r="AC91" s="33"/>
      <c r="AD91" s="33"/>
      <c r="AE91" s="33">
        <v>0</v>
      </c>
      <c r="AF91" s="33"/>
      <c r="AG91" s="33">
        <f t="shared" si="42"/>
        <v>0</v>
      </c>
      <c r="AH91" s="33"/>
      <c r="AI91" s="33"/>
      <c r="AJ91" s="33">
        <v>0</v>
      </c>
      <c r="AK91" s="33"/>
      <c r="AL91" s="33">
        <f t="shared" si="43"/>
        <v>0</v>
      </c>
      <c r="AM91" s="40"/>
      <c r="AN91" s="40"/>
      <c r="AO91" s="35">
        <f t="shared" si="35"/>
        <v>0</v>
      </c>
      <c r="AP91" s="36">
        <f t="shared" si="36"/>
        <v>0</v>
      </c>
      <c r="AQ91" s="37">
        <f t="shared" si="37"/>
        <v>0</v>
      </c>
      <c r="AR91" s="37">
        <v>0</v>
      </c>
      <c r="AS91" s="37">
        <v>0</v>
      </c>
      <c r="AT91" s="34">
        <f t="shared" si="26"/>
        <v>0</v>
      </c>
      <c r="AU91" s="38">
        <f t="shared" si="27"/>
        <v>0</v>
      </c>
      <c r="AV91" s="38">
        <f t="shared" si="28"/>
        <v>0</v>
      </c>
      <c r="AW91" s="39" t="str">
        <f t="shared" si="45"/>
        <v/>
      </c>
      <c r="AX91" s="41">
        <f t="shared" si="29"/>
        <v>0</v>
      </c>
      <c r="AY91" s="41">
        <f t="shared" si="30"/>
        <v>0</v>
      </c>
      <c r="AZ91" s="63">
        <f t="shared" si="31"/>
        <v>0</v>
      </c>
      <c r="BA91" s="78">
        <f t="shared" si="32"/>
        <v>0</v>
      </c>
      <c r="BB91" s="74">
        <f t="shared" si="33"/>
        <v>0</v>
      </c>
      <c r="BC91" s="78" t="str">
        <f t="shared" si="34"/>
        <v>Out of Commit</v>
      </c>
    </row>
    <row r="92" spans="1:55" x14ac:dyDescent="0.35">
      <c r="A92" s="33" t="s">
        <v>50</v>
      </c>
      <c r="B92" s="94" t="s">
        <v>453</v>
      </c>
      <c r="C92" s="33">
        <v>0</v>
      </c>
      <c r="D92" s="33"/>
      <c r="E92" s="33"/>
      <c r="F92" s="33">
        <v>31</v>
      </c>
      <c r="G92" s="33">
        <v>31</v>
      </c>
      <c r="H92" s="33">
        <f t="shared" si="44"/>
        <v>0</v>
      </c>
      <c r="I92" s="33"/>
      <c r="J92" s="33"/>
      <c r="K92" s="33">
        <v>0</v>
      </c>
      <c r="L92" s="33"/>
      <c r="M92" s="33">
        <f t="shared" si="38"/>
        <v>0</v>
      </c>
      <c r="N92" s="33"/>
      <c r="O92" s="33"/>
      <c r="P92" s="33">
        <v>0</v>
      </c>
      <c r="Q92" s="33"/>
      <c r="R92" s="33">
        <f t="shared" si="39"/>
        <v>0</v>
      </c>
      <c r="S92" s="33"/>
      <c r="T92" s="33"/>
      <c r="U92" s="33">
        <v>0</v>
      </c>
      <c r="V92" s="33"/>
      <c r="W92" s="33">
        <f t="shared" si="40"/>
        <v>0</v>
      </c>
      <c r="X92" s="33"/>
      <c r="Y92" s="33"/>
      <c r="Z92" s="33">
        <v>0</v>
      </c>
      <c r="AA92" s="33"/>
      <c r="AB92" s="33">
        <f t="shared" si="41"/>
        <v>0</v>
      </c>
      <c r="AC92" s="33"/>
      <c r="AD92" s="33"/>
      <c r="AE92" s="33">
        <v>0</v>
      </c>
      <c r="AF92" s="33"/>
      <c r="AG92" s="33">
        <f t="shared" si="42"/>
        <v>0</v>
      </c>
      <c r="AH92" s="33"/>
      <c r="AI92" s="33"/>
      <c r="AJ92" s="33">
        <v>0</v>
      </c>
      <c r="AK92" s="33"/>
      <c r="AL92" s="33">
        <f t="shared" si="43"/>
        <v>0</v>
      </c>
      <c r="AM92" s="40"/>
      <c r="AN92" s="40"/>
      <c r="AO92" s="35">
        <f t="shared" si="35"/>
        <v>31</v>
      </c>
      <c r="AP92" s="36">
        <f t="shared" si="36"/>
        <v>31</v>
      </c>
      <c r="AQ92" s="37">
        <f t="shared" si="37"/>
        <v>31</v>
      </c>
      <c r="AR92" s="37">
        <v>0</v>
      </c>
      <c r="AS92" s="37">
        <v>0</v>
      </c>
      <c r="AT92" s="34">
        <f t="shared" si="26"/>
        <v>31</v>
      </c>
      <c r="AU92" s="38">
        <f t="shared" si="27"/>
        <v>31</v>
      </c>
      <c r="AV92" s="38">
        <f t="shared" si="28"/>
        <v>0</v>
      </c>
      <c r="AW92" s="39" t="str">
        <f t="shared" si="45"/>
        <v/>
      </c>
      <c r="AX92" s="41">
        <f t="shared" si="29"/>
        <v>0</v>
      </c>
      <c r="AY92" s="41">
        <f t="shared" si="30"/>
        <v>31</v>
      </c>
      <c r="AZ92" s="63">
        <f t="shared" si="31"/>
        <v>0</v>
      </c>
      <c r="BA92" s="78">
        <f t="shared" si="32"/>
        <v>31</v>
      </c>
      <c r="BB92" s="74">
        <f t="shared" si="33"/>
        <v>1</v>
      </c>
      <c r="BC92" s="78" t="str">
        <f t="shared" si="34"/>
        <v>Closed</v>
      </c>
    </row>
    <row r="93" spans="1:55" x14ac:dyDescent="0.35">
      <c r="A93" s="33" t="s">
        <v>50</v>
      </c>
      <c r="B93" s="93" t="s">
        <v>163</v>
      </c>
      <c r="C93" s="33">
        <v>0</v>
      </c>
      <c r="D93" s="33"/>
      <c r="E93" s="34"/>
      <c r="F93" s="33">
        <v>0</v>
      </c>
      <c r="G93" s="33">
        <v>0</v>
      </c>
      <c r="H93" s="33">
        <f t="shared" si="44"/>
        <v>0</v>
      </c>
      <c r="I93" s="33"/>
      <c r="J93" s="33"/>
      <c r="K93" s="33">
        <v>0</v>
      </c>
      <c r="L93" s="33"/>
      <c r="M93" s="33">
        <f t="shared" si="38"/>
        <v>0</v>
      </c>
      <c r="N93" s="33"/>
      <c r="O93" s="33"/>
      <c r="P93" s="33">
        <v>0</v>
      </c>
      <c r="Q93" s="33"/>
      <c r="R93" s="33">
        <f t="shared" si="39"/>
        <v>0</v>
      </c>
      <c r="S93" s="33"/>
      <c r="T93" s="33"/>
      <c r="U93" s="33">
        <v>0</v>
      </c>
      <c r="V93" s="33"/>
      <c r="W93" s="33">
        <f t="shared" si="40"/>
        <v>0</v>
      </c>
      <c r="X93" s="33"/>
      <c r="Y93" s="33"/>
      <c r="Z93" s="33">
        <v>0</v>
      </c>
      <c r="AA93" s="33"/>
      <c r="AB93" s="33">
        <f t="shared" si="41"/>
        <v>0</v>
      </c>
      <c r="AC93" s="33"/>
      <c r="AD93" s="33"/>
      <c r="AE93" s="33">
        <v>0</v>
      </c>
      <c r="AF93" s="33"/>
      <c r="AG93" s="33">
        <f t="shared" si="42"/>
        <v>0</v>
      </c>
      <c r="AH93" s="33"/>
      <c r="AI93" s="33"/>
      <c r="AJ93" s="33">
        <v>0</v>
      </c>
      <c r="AK93" s="33"/>
      <c r="AL93" s="33">
        <f t="shared" si="43"/>
        <v>0</v>
      </c>
      <c r="AM93" s="40"/>
      <c r="AN93" s="40"/>
      <c r="AO93" s="35">
        <f t="shared" si="35"/>
        <v>0</v>
      </c>
      <c r="AP93" s="36">
        <f t="shared" si="36"/>
        <v>0</v>
      </c>
      <c r="AQ93" s="37">
        <f t="shared" si="37"/>
        <v>0</v>
      </c>
      <c r="AR93" s="37">
        <v>0</v>
      </c>
      <c r="AS93" s="37">
        <v>0</v>
      </c>
      <c r="AT93" s="34">
        <f t="shared" si="26"/>
        <v>0</v>
      </c>
      <c r="AU93" s="38">
        <f t="shared" si="27"/>
        <v>0</v>
      </c>
      <c r="AV93" s="38">
        <f t="shared" si="28"/>
        <v>0</v>
      </c>
      <c r="AW93" s="39" t="str">
        <f t="shared" si="45"/>
        <v/>
      </c>
      <c r="AX93" s="41">
        <f t="shared" si="29"/>
        <v>0</v>
      </c>
      <c r="AY93" s="41">
        <f t="shared" si="30"/>
        <v>0</v>
      </c>
      <c r="AZ93" s="63">
        <f t="shared" si="31"/>
        <v>0</v>
      </c>
      <c r="BA93" s="78">
        <f t="shared" si="32"/>
        <v>0</v>
      </c>
      <c r="BB93" s="74">
        <f t="shared" si="33"/>
        <v>0</v>
      </c>
      <c r="BC93" s="78" t="str">
        <f t="shared" si="34"/>
        <v>Out of Commit</v>
      </c>
    </row>
    <row r="94" spans="1:55" x14ac:dyDescent="0.35">
      <c r="A94" s="33" t="s">
        <v>50</v>
      </c>
      <c r="B94" s="93" t="s">
        <v>468</v>
      </c>
      <c r="C94" s="33">
        <v>0</v>
      </c>
      <c r="D94" s="33"/>
      <c r="E94" s="33"/>
      <c r="F94" s="33">
        <v>0</v>
      </c>
      <c r="G94" s="33">
        <v>0</v>
      </c>
      <c r="H94" s="33">
        <f t="shared" si="44"/>
        <v>0</v>
      </c>
      <c r="I94" s="33"/>
      <c r="J94" s="33"/>
      <c r="K94" s="33">
        <v>200</v>
      </c>
      <c r="L94" s="33"/>
      <c r="M94" s="33">
        <f t="shared" si="38"/>
        <v>-200</v>
      </c>
      <c r="N94" s="33"/>
      <c r="O94" s="33"/>
      <c r="P94" s="33">
        <v>200</v>
      </c>
      <c r="Q94" s="33"/>
      <c r="R94" s="33">
        <f t="shared" si="39"/>
        <v>-200</v>
      </c>
      <c r="S94" s="33"/>
      <c r="T94" s="33"/>
      <c r="U94" s="33">
        <v>0</v>
      </c>
      <c r="V94" s="33"/>
      <c r="W94" s="33">
        <f t="shared" si="40"/>
        <v>0</v>
      </c>
      <c r="X94" s="33"/>
      <c r="Y94" s="33"/>
      <c r="Z94" s="33">
        <v>0</v>
      </c>
      <c r="AA94" s="33"/>
      <c r="AB94" s="33">
        <f t="shared" si="41"/>
        <v>0</v>
      </c>
      <c r="AC94" s="33"/>
      <c r="AD94" s="33"/>
      <c r="AE94" s="33">
        <v>0</v>
      </c>
      <c r="AF94" s="33"/>
      <c r="AG94" s="33">
        <f t="shared" si="42"/>
        <v>0</v>
      </c>
      <c r="AH94" s="33"/>
      <c r="AI94" s="33"/>
      <c r="AJ94" s="33">
        <v>0</v>
      </c>
      <c r="AK94" s="33"/>
      <c r="AL94" s="33">
        <f t="shared" si="43"/>
        <v>0</v>
      </c>
      <c r="AM94" s="40"/>
      <c r="AN94" s="40"/>
      <c r="AO94" s="35">
        <f t="shared" si="35"/>
        <v>400</v>
      </c>
      <c r="AP94" s="36">
        <f t="shared" si="36"/>
        <v>400</v>
      </c>
      <c r="AQ94" s="37">
        <f t="shared" si="37"/>
        <v>400</v>
      </c>
      <c r="AR94" s="37">
        <v>0</v>
      </c>
      <c r="AS94" s="37">
        <v>0</v>
      </c>
      <c r="AT94" s="34">
        <f t="shared" si="26"/>
        <v>0</v>
      </c>
      <c r="AU94" s="38">
        <f t="shared" si="27"/>
        <v>0</v>
      </c>
      <c r="AV94" s="38">
        <f t="shared" si="28"/>
        <v>-400</v>
      </c>
      <c r="AW94" s="39" t="str">
        <f t="shared" si="45"/>
        <v/>
      </c>
      <c r="AX94" s="41">
        <f t="shared" si="29"/>
        <v>-400</v>
      </c>
      <c r="AY94" s="41">
        <f t="shared" si="30"/>
        <v>0</v>
      </c>
      <c r="AZ94" s="63">
        <f t="shared" si="31"/>
        <v>0</v>
      </c>
      <c r="BA94" s="78">
        <f t="shared" si="32"/>
        <v>0</v>
      </c>
      <c r="BB94" s="74">
        <f t="shared" si="33"/>
        <v>0</v>
      </c>
      <c r="BC94" s="78" t="str">
        <f t="shared" si="34"/>
        <v>Open</v>
      </c>
    </row>
    <row r="95" spans="1:55" x14ac:dyDescent="0.35">
      <c r="A95" s="33" t="s">
        <v>50</v>
      </c>
      <c r="B95" s="94" t="s">
        <v>164</v>
      </c>
      <c r="C95" s="33">
        <v>0</v>
      </c>
      <c r="D95" s="33"/>
      <c r="E95" s="60"/>
      <c r="F95" s="33">
        <v>0</v>
      </c>
      <c r="G95" s="33">
        <v>0</v>
      </c>
      <c r="H95" s="33">
        <f t="shared" si="44"/>
        <v>0</v>
      </c>
      <c r="I95" s="33"/>
      <c r="J95" s="33"/>
      <c r="K95" s="33">
        <v>0</v>
      </c>
      <c r="L95" s="33"/>
      <c r="M95" s="33">
        <f t="shared" si="38"/>
        <v>0</v>
      </c>
      <c r="N95" s="33"/>
      <c r="O95" s="33"/>
      <c r="P95" s="33">
        <v>0</v>
      </c>
      <c r="Q95" s="33"/>
      <c r="R95" s="33">
        <f t="shared" si="39"/>
        <v>0</v>
      </c>
      <c r="S95" s="33"/>
      <c r="T95" s="33"/>
      <c r="U95" s="33">
        <v>0</v>
      </c>
      <c r="V95" s="33"/>
      <c r="W95" s="33">
        <f t="shared" si="40"/>
        <v>0</v>
      </c>
      <c r="X95" s="33"/>
      <c r="Y95" s="33"/>
      <c r="Z95" s="33">
        <v>0</v>
      </c>
      <c r="AA95" s="33"/>
      <c r="AB95" s="33">
        <f t="shared" si="41"/>
        <v>0</v>
      </c>
      <c r="AC95" s="33"/>
      <c r="AD95" s="33"/>
      <c r="AE95" s="33">
        <v>0</v>
      </c>
      <c r="AF95" s="33"/>
      <c r="AG95" s="33">
        <f t="shared" si="42"/>
        <v>0</v>
      </c>
      <c r="AH95" s="33"/>
      <c r="AI95" s="33"/>
      <c r="AJ95" s="33">
        <v>0</v>
      </c>
      <c r="AK95" s="33"/>
      <c r="AL95" s="33">
        <f t="shared" si="43"/>
        <v>0</v>
      </c>
      <c r="AM95" s="40"/>
      <c r="AN95" s="40"/>
      <c r="AO95" s="35">
        <f t="shared" si="35"/>
        <v>0</v>
      </c>
      <c r="AP95" s="36">
        <f t="shared" si="36"/>
        <v>0</v>
      </c>
      <c r="AQ95" s="37">
        <f t="shared" si="37"/>
        <v>0</v>
      </c>
      <c r="AR95" s="37">
        <v>0</v>
      </c>
      <c r="AS95" s="37">
        <v>0</v>
      </c>
      <c r="AT95" s="34">
        <f t="shared" si="26"/>
        <v>0</v>
      </c>
      <c r="AU95" s="38">
        <f t="shared" si="27"/>
        <v>0</v>
      </c>
      <c r="AV95" s="38">
        <f t="shared" si="28"/>
        <v>0</v>
      </c>
      <c r="AW95" s="39" t="str">
        <f t="shared" si="45"/>
        <v/>
      </c>
      <c r="AX95" s="41">
        <f t="shared" si="29"/>
        <v>0</v>
      </c>
      <c r="AY95" s="41">
        <f t="shared" si="30"/>
        <v>0</v>
      </c>
      <c r="AZ95" s="63">
        <f t="shared" si="31"/>
        <v>0</v>
      </c>
      <c r="BA95" s="78">
        <f t="shared" si="32"/>
        <v>0</v>
      </c>
      <c r="BB95" s="74">
        <f t="shared" si="33"/>
        <v>0</v>
      </c>
      <c r="BC95" s="78" t="str">
        <f t="shared" si="34"/>
        <v>Out of Commit</v>
      </c>
    </row>
    <row r="96" spans="1:55" x14ac:dyDescent="0.35">
      <c r="A96" s="33" t="s">
        <v>50</v>
      </c>
      <c r="B96" s="93" t="s">
        <v>457</v>
      </c>
      <c r="C96" s="33">
        <v>0</v>
      </c>
      <c r="D96" s="33"/>
      <c r="E96" s="33"/>
      <c r="F96" s="33">
        <v>0</v>
      </c>
      <c r="G96" s="33">
        <v>0</v>
      </c>
      <c r="H96" s="33">
        <f t="shared" si="44"/>
        <v>0</v>
      </c>
      <c r="I96" s="33"/>
      <c r="J96" s="33"/>
      <c r="K96" s="33">
        <v>0</v>
      </c>
      <c r="L96" s="33"/>
      <c r="M96" s="33">
        <f t="shared" si="38"/>
        <v>0</v>
      </c>
      <c r="N96" s="33"/>
      <c r="O96" s="33"/>
      <c r="P96" s="33">
        <v>0</v>
      </c>
      <c r="Q96" s="33"/>
      <c r="R96" s="33">
        <f t="shared" si="39"/>
        <v>0</v>
      </c>
      <c r="S96" s="33"/>
      <c r="T96" s="33"/>
      <c r="U96" s="33">
        <v>0</v>
      </c>
      <c r="V96" s="33"/>
      <c r="W96" s="33">
        <f t="shared" si="40"/>
        <v>0</v>
      </c>
      <c r="X96" s="33"/>
      <c r="Y96" s="33"/>
      <c r="Z96" s="33">
        <v>0</v>
      </c>
      <c r="AA96" s="33"/>
      <c r="AB96" s="33">
        <f t="shared" si="41"/>
        <v>0</v>
      </c>
      <c r="AC96" s="33"/>
      <c r="AD96" s="33"/>
      <c r="AE96" s="33">
        <v>0</v>
      </c>
      <c r="AF96" s="33"/>
      <c r="AG96" s="33">
        <f t="shared" si="42"/>
        <v>0</v>
      </c>
      <c r="AH96" s="33"/>
      <c r="AI96" s="33"/>
      <c r="AJ96" s="33">
        <v>0</v>
      </c>
      <c r="AK96" s="33"/>
      <c r="AL96" s="33">
        <f t="shared" si="43"/>
        <v>0</v>
      </c>
      <c r="AM96" s="40"/>
      <c r="AN96" s="40"/>
      <c r="AO96" s="35">
        <f t="shared" si="35"/>
        <v>0</v>
      </c>
      <c r="AP96" s="36">
        <f t="shared" si="36"/>
        <v>0</v>
      </c>
      <c r="AQ96" s="37">
        <f t="shared" si="37"/>
        <v>0</v>
      </c>
      <c r="AR96" s="37">
        <v>0</v>
      </c>
      <c r="AS96" s="37">
        <v>0</v>
      </c>
      <c r="AT96" s="34">
        <f t="shared" si="26"/>
        <v>0</v>
      </c>
      <c r="AU96" s="38">
        <f t="shared" si="27"/>
        <v>0</v>
      </c>
      <c r="AV96" s="38">
        <f t="shared" si="28"/>
        <v>0</v>
      </c>
      <c r="AW96" s="39" t="str">
        <f t="shared" si="45"/>
        <v/>
      </c>
      <c r="AX96" s="41">
        <f t="shared" si="29"/>
        <v>0</v>
      </c>
      <c r="AY96" s="41">
        <f t="shared" si="30"/>
        <v>0</v>
      </c>
      <c r="AZ96" s="63">
        <f t="shared" si="31"/>
        <v>0</v>
      </c>
      <c r="BA96" s="78">
        <f t="shared" si="32"/>
        <v>0</v>
      </c>
      <c r="BB96" s="74">
        <f t="shared" si="33"/>
        <v>0</v>
      </c>
      <c r="BC96" s="78" t="str">
        <f t="shared" si="34"/>
        <v>Out of Commit</v>
      </c>
    </row>
    <row r="97" spans="1:55 16370:16376" x14ac:dyDescent="0.35">
      <c r="A97" s="33" t="s">
        <v>50</v>
      </c>
      <c r="B97" s="93" t="s">
        <v>168</v>
      </c>
      <c r="C97" s="33">
        <v>0</v>
      </c>
      <c r="D97" s="33"/>
      <c r="E97" s="34"/>
      <c r="F97" s="33">
        <v>0</v>
      </c>
      <c r="G97" s="33">
        <v>0</v>
      </c>
      <c r="H97" s="33">
        <f t="shared" si="44"/>
        <v>0</v>
      </c>
      <c r="I97" s="33"/>
      <c r="J97" s="33"/>
      <c r="K97" s="33">
        <v>0</v>
      </c>
      <c r="L97" s="33"/>
      <c r="M97" s="33">
        <f t="shared" si="38"/>
        <v>0</v>
      </c>
      <c r="N97" s="33"/>
      <c r="O97" s="33"/>
      <c r="P97" s="33">
        <v>0</v>
      </c>
      <c r="Q97" s="33"/>
      <c r="R97" s="33">
        <f t="shared" si="39"/>
        <v>0</v>
      </c>
      <c r="S97" s="33"/>
      <c r="T97" s="33"/>
      <c r="U97" s="33">
        <v>0</v>
      </c>
      <c r="V97" s="33"/>
      <c r="W97" s="33">
        <f t="shared" si="40"/>
        <v>0</v>
      </c>
      <c r="X97" s="33"/>
      <c r="Y97" s="33"/>
      <c r="Z97" s="33">
        <v>0</v>
      </c>
      <c r="AA97" s="33"/>
      <c r="AB97" s="33">
        <f t="shared" si="41"/>
        <v>0</v>
      </c>
      <c r="AC97" s="33"/>
      <c r="AD97" s="33"/>
      <c r="AE97" s="33">
        <v>0</v>
      </c>
      <c r="AF97" s="33"/>
      <c r="AG97" s="33">
        <f t="shared" si="42"/>
        <v>0</v>
      </c>
      <c r="AH97" s="33"/>
      <c r="AI97" s="33"/>
      <c r="AJ97" s="33">
        <v>0</v>
      </c>
      <c r="AK97" s="33"/>
      <c r="AL97" s="33">
        <f t="shared" si="43"/>
        <v>0</v>
      </c>
      <c r="AM97" s="40"/>
      <c r="AN97" s="40"/>
      <c r="AO97" s="35">
        <f t="shared" si="35"/>
        <v>0</v>
      </c>
      <c r="AP97" s="36">
        <f t="shared" si="36"/>
        <v>0</v>
      </c>
      <c r="AQ97" s="37">
        <f t="shared" si="37"/>
        <v>0</v>
      </c>
      <c r="AR97" s="37">
        <v>0</v>
      </c>
      <c r="AS97" s="37">
        <v>0</v>
      </c>
      <c r="AT97" s="34">
        <f t="shared" si="26"/>
        <v>0</v>
      </c>
      <c r="AU97" s="38">
        <f t="shared" si="27"/>
        <v>0</v>
      </c>
      <c r="AV97" s="38">
        <f t="shared" si="28"/>
        <v>0</v>
      </c>
      <c r="AW97" s="39" t="str">
        <f t="shared" si="45"/>
        <v/>
      </c>
      <c r="AX97" s="41">
        <f t="shared" si="29"/>
        <v>0</v>
      </c>
      <c r="AY97" s="41">
        <f t="shared" si="30"/>
        <v>0</v>
      </c>
      <c r="AZ97" s="63">
        <f t="shared" si="31"/>
        <v>0</v>
      </c>
      <c r="BA97" s="78">
        <f t="shared" si="32"/>
        <v>0</v>
      </c>
      <c r="BB97" s="74">
        <f t="shared" si="33"/>
        <v>0</v>
      </c>
      <c r="BC97" s="78" t="str">
        <f t="shared" si="34"/>
        <v>Out of Commit</v>
      </c>
      <c r="XEP97" s="50"/>
      <c r="XEQ97" s="50"/>
      <c r="XER97" s="50"/>
      <c r="XES97" s="50"/>
      <c r="XET97" s="50"/>
      <c r="XEU97" s="50"/>
      <c r="XEV97" s="50"/>
    </row>
    <row r="98" spans="1:55 16370:16376" x14ac:dyDescent="0.35">
      <c r="A98" s="34" t="s">
        <v>50</v>
      </c>
      <c r="B98" s="93" t="s">
        <v>466</v>
      </c>
      <c r="C98" s="33">
        <v>0</v>
      </c>
      <c r="D98" s="33"/>
      <c r="E98" s="40"/>
      <c r="F98" s="33">
        <v>0</v>
      </c>
      <c r="G98" s="33">
        <v>0</v>
      </c>
      <c r="H98" s="33">
        <f t="shared" si="44"/>
        <v>0</v>
      </c>
      <c r="I98" s="33"/>
      <c r="J98" s="33"/>
      <c r="K98" s="33">
        <v>0</v>
      </c>
      <c r="L98" s="33"/>
      <c r="M98" s="33">
        <f t="shared" si="38"/>
        <v>0</v>
      </c>
      <c r="N98" s="33"/>
      <c r="O98" s="33"/>
      <c r="P98" s="33">
        <v>0</v>
      </c>
      <c r="Q98" s="33"/>
      <c r="R98" s="33">
        <f t="shared" si="39"/>
        <v>0</v>
      </c>
      <c r="S98" s="33"/>
      <c r="T98" s="33"/>
      <c r="U98" s="33">
        <v>0</v>
      </c>
      <c r="V98" s="33"/>
      <c r="W98" s="33">
        <f t="shared" si="40"/>
        <v>0</v>
      </c>
      <c r="X98" s="33"/>
      <c r="Y98" s="33"/>
      <c r="Z98" s="33">
        <v>0</v>
      </c>
      <c r="AA98" s="33"/>
      <c r="AB98" s="33">
        <f t="shared" si="41"/>
        <v>0</v>
      </c>
      <c r="AC98" s="33"/>
      <c r="AD98" s="33"/>
      <c r="AE98" s="33">
        <v>0</v>
      </c>
      <c r="AF98" s="33"/>
      <c r="AG98" s="33">
        <f t="shared" si="42"/>
        <v>0</v>
      </c>
      <c r="AH98" s="33"/>
      <c r="AI98" s="33"/>
      <c r="AJ98" s="33">
        <v>0</v>
      </c>
      <c r="AK98" s="33"/>
      <c r="AL98" s="33">
        <f t="shared" si="43"/>
        <v>0</v>
      </c>
      <c r="AM98" s="40"/>
      <c r="AN98" s="40"/>
      <c r="AO98" s="35">
        <f t="shared" si="35"/>
        <v>0</v>
      </c>
      <c r="AP98" s="36">
        <f t="shared" si="36"/>
        <v>0</v>
      </c>
      <c r="AQ98" s="37">
        <f t="shared" si="37"/>
        <v>0</v>
      </c>
      <c r="AR98" s="37">
        <v>0</v>
      </c>
      <c r="AS98" s="37">
        <v>0</v>
      </c>
      <c r="AT98" s="34">
        <f t="shared" si="26"/>
        <v>0</v>
      </c>
      <c r="AU98" s="38">
        <f t="shared" si="27"/>
        <v>0</v>
      </c>
      <c r="AV98" s="38">
        <f t="shared" si="28"/>
        <v>0</v>
      </c>
      <c r="AW98" s="39" t="str">
        <f t="shared" si="45"/>
        <v/>
      </c>
      <c r="AX98" s="41">
        <f t="shared" si="29"/>
        <v>0</v>
      </c>
      <c r="AY98" s="41">
        <f t="shared" si="30"/>
        <v>0</v>
      </c>
      <c r="AZ98" s="63">
        <f t="shared" si="31"/>
        <v>0</v>
      </c>
      <c r="BA98" s="78">
        <f t="shared" si="32"/>
        <v>0</v>
      </c>
      <c r="BB98" s="74">
        <f t="shared" si="33"/>
        <v>0</v>
      </c>
      <c r="BC98" s="78" t="str">
        <f t="shared" si="34"/>
        <v>Out of Commit</v>
      </c>
    </row>
    <row r="99" spans="1:55 16370:16376" x14ac:dyDescent="0.35">
      <c r="A99" s="33" t="s">
        <v>50</v>
      </c>
      <c r="B99" s="93" t="s">
        <v>169</v>
      </c>
      <c r="C99" s="33">
        <v>0</v>
      </c>
      <c r="D99" s="33"/>
      <c r="E99" s="34"/>
      <c r="F99" s="33">
        <v>0</v>
      </c>
      <c r="G99" s="33">
        <v>0</v>
      </c>
      <c r="H99" s="33">
        <f t="shared" si="44"/>
        <v>0</v>
      </c>
      <c r="I99" s="33"/>
      <c r="J99" s="33"/>
      <c r="K99" s="33">
        <v>0</v>
      </c>
      <c r="L99" s="33"/>
      <c r="M99" s="33">
        <f t="shared" si="38"/>
        <v>0</v>
      </c>
      <c r="N99" s="33"/>
      <c r="O99" s="33"/>
      <c r="P99" s="33">
        <v>0</v>
      </c>
      <c r="Q99" s="33"/>
      <c r="R99" s="33">
        <f t="shared" si="39"/>
        <v>0</v>
      </c>
      <c r="S99" s="33"/>
      <c r="T99" s="33"/>
      <c r="U99" s="33">
        <v>0</v>
      </c>
      <c r="V99" s="33"/>
      <c r="W99" s="33">
        <f t="shared" si="40"/>
        <v>0</v>
      </c>
      <c r="X99" s="33"/>
      <c r="Y99" s="33"/>
      <c r="Z99" s="33">
        <v>0</v>
      </c>
      <c r="AA99" s="33"/>
      <c r="AB99" s="33">
        <f t="shared" si="41"/>
        <v>0</v>
      </c>
      <c r="AC99" s="33"/>
      <c r="AD99" s="33"/>
      <c r="AE99" s="33">
        <v>0</v>
      </c>
      <c r="AF99" s="33"/>
      <c r="AG99" s="33">
        <f t="shared" si="42"/>
        <v>0</v>
      </c>
      <c r="AH99" s="33"/>
      <c r="AI99" s="33"/>
      <c r="AJ99" s="33">
        <v>0</v>
      </c>
      <c r="AK99" s="33"/>
      <c r="AL99" s="33">
        <f t="shared" si="43"/>
        <v>0</v>
      </c>
      <c r="AM99" s="40"/>
      <c r="AN99" s="40"/>
      <c r="AO99" s="35">
        <f t="shared" si="35"/>
        <v>0</v>
      </c>
      <c r="AP99" s="36">
        <f t="shared" si="36"/>
        <v>0</v>
      </c>
      <c r="AQ99" s="37">
        <f t="shared" si="37"/>
        <v>0</v>
      </c>
      <c r="AR99" s="37">
        <v>0</v>
      </c>
      <c r="AS99" s="37">
        <v>0</v>
      </c>
      <c r="AT99" s="34">
        <f t="shared" si="26"/>
        <v>0</v>
      </c>
      <c r="AU99" s="38">
        <f t="shared" si="27"/>
        <v>0</v>
      </c>
      <c r="AV99" s="38">
        <f t="shared" si="28"/>
        <v>0</v>
      </c>
      <c r="AW99" s="39" t="str">
        <f t="shared" si="45"/>
        <v/>
      </c>
      <c r="AX99" s="41">
        <f t="shared" si="29"/>
        <v>0</v>
      </c>
      <c r="AY99" s="41">
        <f t="shared" si="30"/>
        <v>0</v>
      </c>
      <c r="AZ99" s="63">
        <f t="shared" si="31"/>
        <v>0</v>
      </c>
      <c r="BA99" s="78">
        <f t="shared" si="32"/>
        <v>0</v>
      </c>
      <c r="BB99" s="74">
        <f t="shared" si="33"/>
        <v>0</v>
      </c>
      <c r="BC99" s="78" t="str">
        <f t="shared" si="34"/>
        <v>Out of Commit</v>
      </c>
    </row>
    <row r="100" spans="1:55 16370:16376" x14ac:dyDescent="0.35">
      <c r="A100" s="33" t="s">
        <v>50</v>
      </c>
      <c r="B100" s="93" t="s">
        <v>455</v>
      </c>
      <c r="C100" s="33">
        <v>0</v>
      </c>
      <c r="D100" s="33"/>
      <c r="E100" s="34"/>
      <c r="F100" s="33">
        <v>400</v>
      </c>
      <c r="G100" s="33">
        <v>400</v>
      </c>
      <c r="H100" s="33">
        <f t="shared" si="44"/>
        <v>0</v>
      </c>
      <c r="I100" s="33"/>
      <c r="J100" s="33"/>
      <c r="K100" s="33">
        <v>400</v>
      </c>
      <c r="L100" s="33"/>
      <c r="M100" s="33">
        <f t="shared" si="38"/>
        <v>-400</v>
      </c>
      <c r="N100" s="33"/>
      <c r="O100" s="33"/>
      <c r="P100" s="33">
        <v>200</v>
      </c>
      <c r="Q100" s="33"/>
      <c r="R100" s="33">
        <f t="shared" si="39"/>
        <v>-200</v>
      </c>
      <c r="S100" s="33"/>
      <c r="T100" s="33"/>
      <c r="U100" s="33">
        <v>200</v>
      </c>
      <c r="V100" s="33"/>
      <c r="W100" s="33">
        <f t="shared" si="40"/>
        <v>-200</v>
      </c>
      <c r="X100" s="33"/>
      <c r="Y100" s="33"/>
      <c r="Z100" s="33">
        <v>200</v>
      </c>
      <c r="AA100" s="33"/>
      <c r="AB100" s="33">
        <f t="shared" si="41"/>
        <v>-200</v>
      </c>
      <c r="AC100" s="33"/>
      <c r="AD100" s="33"/>
      <c r="AE100" s="33">
        <v>0</v>
      </c>
      <c r="AF100" s="33"/>
      <c r="AG100" s="33">
        <f t="shared" si="42"/>
        <v>0</v>
      </c>
      <c r="AH100" s="33"/>
      <c r="AI100" s="33"/>
      <c r="AJ100" s="33">
        <v>0</v>
      </c>
      <c r="AK100" s="33"/>
      <c r="AL100" s="33">
        <f t="shared" si="43"/>
        <v>0</v>
      </c>
      <c r="AM100" s="40"/>
      <c r="AN100" s="40"/>
      <c r="AO100" s="35">
        <f t="shared" si="35"/>
        <v>1400</v>
      </c>
      <c r="AP100" s="36">
        <f t="shared" si="36"/>
        <v>1400</v>
      </c>
      <c r="AQ100" s="37">
        <f t="shared" si="37"/>
        <v>1400</v>
      </c>
      <c r="AR100" s="37">
        <v>0</v>
      </c>
      <c r="AS100" s="37">
        <v>0</v>
      </c>
      <c r="AT100" s="34">
        <f t="shared" si="26"/>
        <v>400</v>
      </c>
      <c r="AU100" s="38">
        <f t="shared" si="27"/>
        <v>400</v>
      </c>
      <c r="AV100" s="38">
        <f t="shared" si="28"/>
        <v>-1000</v>
      </c>
      <c r="AW100" s="39"/>
      <c r="AX100" s="41">
        <f t="shared" si="29"/>
        <v>-1000</v>
      </c>
      <c r="AY100" s="41">
        <f t="shared" si="30"/>
        <v>400</v>
      </c>
      <c r="AZ100" s="63">
        <f t="shared" si="31"/>
        <v>0</v>
      </c>
      <c r="BA100" s="78">
        <f t="shared" si="32"/>
        <v>400</v>
      </c>
      <c r="BB100" s="74">
        <f t="shared" si="33"/>
        <v>0.2857142857142857</v>
      </c>
      <c r="BC100" s="78" t="str">
        <f t="shared" si="34"/>
        <v>Open</v>
      </c>
    </row>
    <row r="101" spans="1:55 16370:16376" x14ac:dyDescent="0.35">
      <c r="A101" s="33" t="s">
        <v>50</v>
      </c>
      <c r="B101" s="93" t="s">
        <v>170</v>
      </c>
      <c r="C101" s="33">
        <v>0</v>
      </c>
      <c r="D101" s="33"/>
      <c r="E101" s="34"/>
      <c r="F101" s="33">
        <v>90</v>
      </c>
      <c r="G101" s="33">
        <v>90</v>
      </c>
      <c r="H101" s="33">
        <f t="shared" si="44"/>
        <v>0</v>
      </c>
      <c r="I101" s="33"/>
      <c r="J101" s="33"/>
      <c r="K101" s="33">
        <v>0</v>
      </c>
      <c r="L101" s="33"/>
      <c r="M101" s="33">
        <f t="shared" si="38"/>
        <v>0</v>
      </c>
      <c r="N101" s="33"/>
      <c r="O101" s="33"/>
      <c r="P101" s="33">
        <v>0</v>
      </c>
      <c r="Q101" s="33"/>
      <c r="R101" s="33">
        <f t="shared" si="39"/>
        <v>0</v>
      </c>
      <c r="S101" s="33"/>
      <c r="T101" s="33"/>
      <c r="U101" s="33">
        <v>0</v>
      </c>
      <c r="V101" s="33"/>
      <c r="W101" s="33">
        <f t="shared" si="40"/>
        <v>0</v>
      </c>
      <c r="X101" s="33"/>
      <c r="Y101" s="33"/>
      <c r="Z101" s="33">
        <v>0</v>
      </c>
      <c r="AA101" s="33"/>
      <c r="AB101" s="33">
        <f t="shared" si="41"/>
        <v>0</v>
      </c>
      <c r="AC101" s="33"/>
      <c r="AD101" s="33"/>
      <c r="AE101" s="33">
        <v>280</v>
      </c>
      <c r="AF101" s="33"/>
      <c r="AG101" s="33">
        <f t="shared" si="42"/>
        <v>-280</v>
      </c>
      <c r="AH101" s="33"/>
      <c r="AI101" s="33"/>
      <c r="AJ101" s="33">
        <v>0</v>
      </c>
      <c r="AK101" s="33"/>
      <c r="AL101" s="33">
        <f t="shared" si="43"/>
        <v>0</v>
      </c>
      <c r="AM101" s="40"/>
      <c r="AN101" s="40"/>
      <c r="AO101" s="35">
        <f t="shared" si="35"/>
        <v>370</v>
      </c>
      <c r="AP101" s="36">
        <f t="shared" si="36"/>
        <v>370</v>
      </c>
      <c r="AQ101" s="37">
        <f t="shared" si="37"/>
        <v>370</v>
      </c>
      <c r="AR101" s="37">
        <v>0</v>
      </c>
      <c r="AS101" s="37">
        <v>0</v>
      </c>
      <c r="AT101" s="34">
        <f t="shared" si="26"/>
        <v>90</v>
      </c>
      <c r="AU101" s="38">
        <f t="shared" si="27"/>
        <v>90</v>
      </c>
      <c r="AV101" s="38">
        <f t="shared" si="28"/>
        <v>-280</v>
      </c>
      <c r="AW101" s="39" t="str">
        <f>IF(AQ101&gt;0,IF(AR101&gt;=AQ101,"Packout Ahead",""),"")</f>
        <v/>
      </c>
      <c r="AX101" s="41">
        <f t="shared" si="29"/>
        <v>-280</v>
      </c>
      <c r="AY101" s="41">
        <f t="shared" si="30"/>
        <v>90</v>
      </c>
      <c r="AZ101" s="63">
        <f t="shared" si="31"/>
        <v>0</v>
      </c>
      <c r="BA101" s="78">
        <f t="shared" si="32"/>
        <v>90</v>
      </c>
      <c r="BB101" s="74">
        <f t="shared" si="33"/>
        <v>0.24324324324324326</v>
      </c>
      <c r="BC101" s="78" t="str">
        <f t="shared" si="34"/>
        <v>Open</v>
      </c>
    </row>
    <row r="102" spans="1:55 16370:16376" x14ac:dyDescent="0.35">
      <c r="A102" s="33" t="s">
        <v>50</v>
      </c>
      <c r="B102" s="94" t="s">
        <v>458</v>
      </c>
      <c r="C102" s="33">
        <v>0</v>
      </c>
      <c r="D102" s="33"/>
      <c r="E102" s="33"/>
      <c r="F102" s="33">
        <v>411</v>
      </c>
      <c r="G102" s="33">
        <v>411</v>
      </c>
      <c r="H102" s="33">
        <f t="shared" si="44"/>
        <v>0</v>
      </c>
      <c r="I102" s="33"/>
      <c r="J102" s="33"/>
      <c r="K102" s="33">
        <v>400</v>
      </c>
      <c r="L102" s="33"/>
      <c r="M102" s="33">
        <f t="shared" si="38"/>
        <v>-400</v>
      </c>
      <c r="N102" s="33"/>
      <c r="O102" s="33"/>
      <c r="P102" s="33">
        <v>400</v>
      </c>
      <c r="Q102" s="33"/>
      <c r="R102" s="33">
        <f t="shared" si="39"/>
        <v>-400</v>
      </c>
      <c r="S102" s="33"/>
      <c r="T102" s="33"/>
      <c r="U102" s="33">
        <v>300</v>
      </c>
      <c r="V102" s="33"/>
      <c r="W102" s="33">
        <f t="shared" si="40"/>
        <v>-300</v>
      </c>
      <c r="X102" s="33"/>
      <c r="Y102" s="33"/>
      <c r="Z102" s="33">
        <v>389</v>
      </c>
      <c r="AA102" s="33"/>
      <c r="AB102" s="33">
        <f t="shared" si="41"/>
        <v>-389</v>
      </c>
      <c r="AC102" s="33"/>
      <c r="AD102" s="33"/>
      <c r="AE102" s="33">
        <v>0</v>
      </c>
      <c r="AF102" s="33"/>
      <c r="AG102" s="33">
        <f t="shared" si="42"/>
        <v>0</v>
      </c>
      <c r="AH102" s="33"/>
      <c r="AI102" s="33"/>
      <c r="AJ102" s="33">
        <v>0</v>
      </c>
      <c r="AK102" s="33"/>
      <c r="AL102" s="33">
        <f t="shared" si="43"/>
        <v>0</v>
      </c>
      <c r="AM102" s="40"/>
      <c r="AN102" s="40"/>
      <c r="AO102" s="35">
        <f t="shared" si="35"/>
        <v>1900</v>
      </c>
      <c r="AP102" s="36">
        <f t="shared" si="36"/>
        <v>1900</v>
      </c>
      <c r="AQ102" s="37">
        <f t="shared" si="37"/>
        <v>1900</v>
      </c>
      <c r="AR102" s="37">
        <v>0</v>
      </c>
      <c r="AS102" s="37">
        <v>0</v>
      </c>
      <c r="AT102" s="34">
        <f t="shared" si="26"/>
        <v>411</v>
      </c>
      <c r="AU102" s="38">
        <f t="shared" si="27"/>
        <v>411</v>
      </c>
      <c r="AV102" s="38">
        <f t="shared" si="28"/>
        <v>-1489</v>
      </c>
      <c r="AW102" s="39"/>
      <c r="AX102" s="41">
        <f t="shared" si="29"/>
        <v>-1489</v>
      </c>
      <c r="AY102" s="41">
        <f t="shared" si="30"/>
        <v>411</v>
      </c>
      <c r="AZ102" s="63">
        <f t="shared" si="31"/>
        <v>0</v>
      </c>
      <c r="BA102" s="78">
        <f t="shared" si="32"/>
        <v>411</v>
      </c>
      <c r="BB102" s="74">
        <f t="shared" si="33"/>
        <v>0.21631578947368421</v>
      </c>
      <c r="BC102" s="78" t="str">
        <f t="shared" si="34"/>
        <v>Open</v>
      </c>
    </row>
    <row r="103" spans="1:55 16370:16376" x14ac:dyDescent="0.35">
      <c r="A103" s="33" t="s">
        <v>50</v>
      </c>
      <c r="B103" s="94" t="s">
        <v>171</v>
      </c>
      <c r="C103" s="33">
        <v>0</v>
      </c>
      <c r="D103" s="33"/>
      <c r="E103" s="33"/>
      <c r="F103" s="33">
        <v>72</v>
      </c>
      <c r="G103" s="33">
        <v>72</v>
      </c>
      <c r="H103" s="33">
        <f t="shared" si="44"/>
        <v>0</v>
      </c>
      <c r="I103" s="33"/>
      <c r="J103" s="33"/>
      <c r="K103" s="33">
        <v>358</v>
      </c>
      <c r="L103" s="33"/>
      <c r="M103" s="33">
        <f t="shared" si="38"/>
        <v>-358</v>
      </c>
      <c r="N103" s="33"/>
      <c r="O103" s="33"/>
      <c r="P103" s="33">
        <v>0</v>
      </c>
      <c r="Q103" s="33"/>
      <c r="R103" s="33">
        <f t="shared" si="39"/>
        <v>0</v>
      </c>
      <c r="S103" s="33"/>
      <c r="T103" s="33"/>
      <c r="U103" s="33">
        <v>0</v>
      </c>
      <c r="V103" s="33"/>
      <c r="W103" s="33">
        <f t="shared" si="40"/>
        <v>0</v>
      </c>
      <c r="X103" s="33"/>
      <c r="Y103" s="33"/>
      <c r="Z103" s="33">
        <v>0</v>
      </c>
      <c r="AA103" s="33"/>
      <c r="AB103" s="33">
        <f t="shared" si="41"/>
        <v>0</v>
      </c>
      <c r="AC103" s="33"/>
      <c r="AD103" s="33"/>
      <c r="AE103" s="33">
        <v>0</v>
      </c>
      <c r="AF103" s="33"/>
      <c r="AG103" s="33">
        <f t="shared" si="42"/>
        <v>0</v>
      </c>
      <c r="AH103" s="33"/>
      <c r="AI103" s="33"/>
      <c r="AJ103" s="33">
        <v>0</v>
      </c>
      <c r="AK103" s="33"/>
      <c r="AL103" s="33">
        <f t="shared" si="43"/>
        <v>0</v>
      </c>
      <c r="AM103" s="40"/>
      <c r="AN103" s="40"/>
      <c r="AO103" s="35">
        <f t="shared" si="35"/>
        <v>430</v>
      </c>
      <c r="AP103" s="36">
        <f t="shared" si="36"/>
        <v>430</v>
      </c>
      <c r="AQ103" s="37">
        <f t="shared" si="37"/>
        <v>430</v>
      </c>
      <c r="AR103" s="37">
        <v>0</v>
      </c>
      <c r="AS103" s="37">
        <v>0</v>
      </c>
      <c r="AT103" s="34">
        <f t="shared" si="26"/>
        <v>72</v>
      </c>
      <c r="AU103" s="38">
        <f t="shared" si="27"/>
        <v>72</v>
      </c>
      <c r="AV103" s="38">
        <f t="shared" si="28"/>
        <v>-358</v>
      </c>
      <c r="AW103" s="39"/>
      <c r="AX103" s="41">
        <f t="shared" si="29"/>
        <v>-358</v>
      </c>
      <c r="AY103" s="41">
        <f t="shared" si="30"/>
        <v>72</v>
      </c>
      <c r="AZ103" s="63">
        <f t="shared" si="31"/>
        <v>0</v>
      </c>
      <c r="BA103" s="78">
        <f t="shared" si="32"/>
        <v>72</v>
      </c>
      <c r="BB103" s="74">
        <f t="shared" si="33"/>
        <v>0.16744186046511628</v>
      </c>
      <c r="BC103" s="78" t="str">
        <f t="shared" si="34"/>
        <v>Open</v>
      </c>
    </row>
    <row r="104" spans="1:55 16370:16376" x14ac:dyDescent="0.35">
      <c r="A104" s="33" t="s">
        <v>50</v>
      </c>
      <c r="B104" s="94" t="s">
        <v>54</v>
      </c>
      <c r="C104" s="33">
        <v>0</v>
      </c>
      <c r="D104" s="33"/>
      <c r="E104" s="33"/>
      <c r="F104" s="33">
        <v>0</v>
      </c>
      <c r="G104" s="33">
        <v>0</v>
      </c>
      <c r="H104" s="33">
        <f t="shared" si="44"/>
        <v>0</v>
      </c>
      <c r="I104" s="33"/>
      <c r="J104" s="33"/>
      <c r="K104" s="33">
        <v>0</v>
      </c>
      <c r="L104" s="33"/>
      <c r="M104" s="33">
        <f t="shared" si="38"/>
        <v>0</v>
      </c>
      <c r="N104" s="33"/>
      <c r="O104" s="33"/>
      <c r="P104" s="33">
        <v>0</v>
      </c>
      <c r="Q104" s="33"/>
      <c r="R104" s="33">
        <f t="shared" si="39"/>
        <v>0</v>
      </c>
      <c r="S104" s="33"/>
      <c r="T104" s="33"/>
      <c r="U104" s="33">
        <v>0</v>
      </c>
      <c r="V104" s="33"/>
      <c r="W104" s="33">
        <f t="shared" si="40"/>
        <v>0</v>
      </c>
      <c r="X104" s="33"/>
      <c r="Y104" s="33"/>
      <c r="Z104" s="33">
        <v>0</v>
      </c>
      <c r="AA104" s="33"/>
      <c r="AB104" s="33">
        <f t="shared" si="41"/>
        <v>0</v>
      </c>
      <c r="AC104" s="33"/>
      <c r="AD104" s="33"/>
      <c r="AE104" s="33">
        <v>0</v>
      </c>
      <c r="AF104" s="33"/>
      <c r="AG104" s="33">
        <f t="shared" si="42"/>
        <v>0</v>
      </c>
      <c r="AH104" s="33"/>
      <c r="AI104" s="33"/>
      <c r="AJ104" s="33">
        <v>0</v>
      </c>
      <c r="AK104" s="33"/>
      <c r="AL104" s="33">
        <f t="shared" si="43"/>
        <v>0</v>
      </c>
      <c r="AM104" s="40"/>
      <c r="AN104" s="40"/>
      <c r="AO104" s="35">
        <f t="shared" si="35"/>
        <v>0</v>
      </c>
      <c r="AP104" s="36">
        <f t="shared" si="36"/>
        <v>0</v>
      </c>
      <c r="AQ104" s="37">
        <f t="shared" si="37"/>
        <v>0</v>
      </c>
      <c r="AR104" s="37">
        <v>0</v>
      </c>
      <c r="AS104" s="37">
        <v>0</v>
      </c>
      <c r="AT104" s="34">
        <f t="shared" si="26"/>
        <v>0</v>
      </c>
      <c r="AU104" s="38">
        <f t="shared" si="27"/>
        <v>0</v>
      </c>
      <c r="AV104" s="38">
        <f t="shared" si="28"/>
        <v>0</v>
      </c>
      <c r="AW104" s="39"/>
      <c r="AX104" s="41">
        <f t="shared" si="29"/>
        <v>0</v>
      </c>
      <c r="AY104" s="41">
        <f t="shared" si="30"/>
        <v>0</v>
      </c>
      <c r="AZ104" s="63">
        <f t="shared" si="31"/>
        <v>0</v>
      </c>
      <c r="BA104" s="78">
        <f t="shared" si="32"/>
        <v>0</v>
      </c>
      <c r="BB104" s="74">
        <f t="shared" si="33"/>
        <v>0</v>
      </c>
      <c r="BC104" s="78" t="str">
        <f t="shared" si="34"/>
        <v>Out of Commit</v>
      </c>
    </row>
    <row r="105" spans="1:55 16370:16376" x14ac:dyDescent="0.35">
      <c r="A105" s="33" t="s">
        <v>50</v>
      </c>
      <c r="B105" s="93" t="s">
        <v>153</v>
      </c>
      <c r="C105" s="33">
        <v>0</v>
      </c>
      <c r="D105" s="33"/>
      <c r="E105" s="34"/>
      <c r="F105" s="33">
        <v>0</v>
      </c>
      <c r="G105" s="33">
        <v>0</v>
      </c>
      <c r="H105" s="33">
        <f t="shared" si="44"/>
        <v>0</v>
      </c>
      <c r="I105" s="33"/>
      <c r="J105" s="33"/>
      <c r="K105" s="33">
        <v>0</v>
      </c>
      <c r="L105" s="33"/>
      <c r="M105" s="33">
        <f t="shared" si="38"/>
        <v>0</v>
      </c>
      <c r="N105" s="33"/>
      <c r="O105" s="33"/>
      <c r="P105" s="33">
        <v>0</v>
      </c>
      <c r="Q105" s="33"/>
      <c r="R105" s="33">
        <f t="shared" si="39"/>
        <v>0</v>
      </c>
      <c r="S105" s="33"/>
      <c r="T105" s="33"/>
      <c r="U105" s="33">
        <v>0</v>
      </c>
      <c r="V105" s="33"/>
      <c r="W105" s="33">
        <f t="shared" si="40"/>
        <v>0</v>
      </c>
      <c r="X105" s="33"/>
      <c r="Y105" s="33"/>
      <c r="Z105" s="33">
        <v>0</v>
      </c>
      <c r="AA105" s="33"/>
      <c r="AB105" s="33">
        <f t="shared" si="41"/>
        <v>0</v>
      </c>
      <c r="AC105" s="33"/>
      <c r="AD105" s="33"/>
      <c r="AE105" s="33">
        <v>0</v>
      </c>
      <c r="AF105" s="33"/>
      <c r="AG105" s="33">
        <f t="shared" si="42"/>
        <v>0</v>
      </c>
      <c r="AH105" s="33"/>
      <c r="AI105" s="33"/>
      <c r="AJ105" s="33">
        <v>0</v>
      </c>
      <c r="AK105" s="33"/>
      <c r="AL105" s="33">
        <f t="shared" si="43"/>
        <v>0</v>
      </c>
      <c r="AM105" s="40"/>
      <c r="AN105" s="40"/>
      <c r="AO105" s="35">
        <f t="shared" si="35"/>
        <v>0</v>
      </c>
      <c r="AP105" s="36">
        <f t="shared" si="36"/>
        <v>0</v>
      </c>
      <c r="AQ105" s="37">
        <f t="shared" si="37"/>
        <v>0</v>
      </c>
      <c r="AR105" s="37">
        <v>0</v>
      </c>
      <c r="AS105" s="37">
        <v>0</v>
      </c>
      <c r="AT105" s="34">
        <f t="shared" si="26"/>
        <v>0</v>
      </c>
      <c r="AU105" s="38">
        <f t="shared" si="27"/>
        <v>0</v>
      </c>
      <c r="AV105" s="38">
        <f t="shared" si="28"/>
        <v>0</v>
      </c>
      <c r="AW105" s="39" t="str">
        <f>IF(AQ105&gt;0,IF(AR105&gt;=AQ105,"Packout Ahead",""),"")</f>
        <v/>
      </c>
      <c r="AX105" s="41">
        <f t="shared" si="29"/>
        <v>0</v>
      </c>
      <c r="AY105" s="41">
        <f t="shared" si="30"/>
        <v>0</v>
      </c>
      <c r="AZ105" s="63">
        <f t="shared" si="31"/>
        <v>0</v>
      </c>
      <c r="BA105" s="78">
        <f t="shared" si="32"/>
        <v>0</v>
      </c>
      <c r="BB105" s="74">
        <f t="shared" si="33"/>
        <v>0</v>
      </c>
      <c r="BC105" s="78" t="str">
        <f t="shared" si="34"/>
        <v>Out of Commit</v>
      </c>
    </row>
    <row r="106" spans="1:55 16370:16376" x14ac:dyDescent="0.35">
      <c r="A106" s="33" t="s">
        <v>50</v>
      </c>
      <c r="B106" s="94" t="s">
        <v>154</v>
      </c>
      <c r="C106" s="33">
        <v>0</v>
      </c>
      <c r="D106" s="33"/>
      <c r="E106" s="40"/>
      <c r="F106" s="33">
        <v>0</v>
      </c>
      <c r="G106" s="33">
        <v>0</v>
      </c>
      <c r="H106" s="33">
        <f t="shared" si="44"/>
        <v>0</v>
      </c>
      <c r="I106" s="33"/>
      <c r="J106" s="33"/>
      <c r="K106" s="33">
        <v>0</v>
      </c>
      <c r="L106" s="33"/>
      <c r="M106" s="33">
        <f t="shared" si="38"/>
        <v>0</v>
      </c>
      <c r="N106" s="33"/>
      <c r="O106" s="33"/>
      <c r="P106" s="33">
        <v>0</v>
      </c>
      <c r="Q106" s="33"/>
      <c r="R106" s="33">
        <f t="shared" si="39"/>
        <v>0</v>
      </c>
      <c r="S106" s="33"/>
      <c r="T106" s="33"/>
      <c r="U106" s="33">
        <v>0</v>
      </c>
      <c r="V106" s="33"/>
      <c r="W106" s="33">
        <f t="shared" si="40"/>
        <v>0</v>
      </c>
      <c r="X106" s="33"/>
      <c r="Y106" s="33"/>
      <c r="Z106" s="33">
        <v>0</v>
      </c>
      <c r="AA106" s="33"/>
      <c r="AB106" s="33">
        <f t="shared" si="41"/>
        <v>0</v>
      </c>
      <c r="AC106" s="33"/>
      <c r="AD106" s="33"/>
      <c r="AE106" s="33">
        <v>0</v>
      </c>
      <c r="AF106" s="33"/>
      <c r="AG106" s="33">
        <f t="shared" si="42"/>
        <v>0</v>
      </c>
      <c r="AH106" s="33"/>
      <c r="AI106" s="33"/>
      <c r="AJ106" s="33">
        <v>0</v>
      </c>
      <c r="AK106" s="33"/>
      <c r="AL106" s="33">
        <f t="shared" si="43"/>
        <v>0</v>
      </c>
      <c r="AM106" s="40"/>
      <c r="AN106" s="40"/>
      <c r="AO106" s="35">
        <f t="shared" si="35"/>
        <v>0</v>
      </c>
      <c r="AP106" s="36">
        <f t="shared" si="36"/>
        <v>0</v>
      </c>
      <c r="AQ106" s="37">
        <f t="shared" si="37"/>
        <v>0</v>
      </c>
      <c r="AR106" s="37">
        <v>0</v>
      </c>
      <c r="AS106" s="37">
        <v>0</v>
      </c>
      <c r="AT106" s="34">
        <f t="shared" si="26"/>
        <v>0</v>
      </c>
      <c r="AU106" s="38">
        <f t="shared" si="27"/>
        <v>0</v>
      </c>
      <c r="AV106" s="38">
        <f t="shared" si="28"/>
        <v>0</v>
      </c>
      <c r="AW106" s="39" t="str">
        <f>IF(AQ106&gt;0,IF(AR106&gt;=AQ106,"Packout Ahead",""),"")</f>
        <v/>
      </c>
      <c r="AX106" s="41">
        <f t="shared" si="29"/>
        <v>0</v>
      </c>
      <c r="AY106" s="41">
        <f t="shared" si="30"/>
        <v>0</v>
      </c>
      <c r="AZ106" s="63">
        <f t="shared" si="31"/>
        <v>0</v>
      </c>
      <c r="BA106" s="78">
        <f t="shared" si="32"/>
        <v>0</v>
      </c>
      <c r="BB106" s="74">
        <f t="shared" si="33"/>
        <v>0</v>
      </c>
      <c r="BC106" s="78" t="str">
        <f t="shared" si="34"/>
        <v>Out of Commit</v>
      </c>
    </row>
    <row r="107" spans="1:55 16370:16376" x14ac:dyDescent="0.35">
      <c r="A107" s="33" t="s">
        <v>50</v>
      </c>
      <c r="B107" s="93" t="s">
        <v>155</v>
      </c>
      <c r="C107" s="33">
        <v>0</v>
      </c>
      <c r="D107" s="33"/>
      <c r="E107" s="34"/>
      <c r="F107" s="33">
        <v>0</v>
      </c>
      <c r="G107" s="33">
        <v>0</v>
      </c>
      <c r="H107" s="33">
        <f t="shared" si="44"/>
        <v>0</v>
      </c>
      <c r="I107" s="33"/>
      <c r="J107" s="33"/>
      <c r="K107" s="33">
        <v>0</v>
      </c>
      <c r="L107" s="33"/>
      <c r="M107" s="33">
        <f t="shared" si="38"/>
        <v>0</v>
      </c>
      <c r="N107" s="33"/>
      <c r="O107" s="33"/>
      <c r="P107" s="33">
        <v>0</v>
      </c>
      <c r="Q107" s="33"/>
      <c r="R107" s="33">
        <f t="shared" si="39"/>
        <v>0</v>
      </c>
      <c r="S107" s="33"/>
      <c r="T107" s="33"/>
      <c r="U107" s="33">
        <v>0</v>
      </c>
      <c r="V107" s="33"/>
      <c r="W107" s="33">
        <f t="shared" si="40"/>
        <v>0</v>
      </c>
      <c r="X107" s="33"/>
      <c r="Y107" s="33"/>
      <c r="Z107" s="33">
        <v>0</v>
      </c>
      <c r="AA107" s="33"/>
      <c r="AB107" s="33">
        <f t="shared" si="41"/>
        <v>0</v>
      </c>
      <c r="AC107" s="33"/>
      <c r="AD107" s="33"/>
      <c r="AE107" s="33">
        <v>0</v>
      </c>
      <c r="AF107" s="33"/>
      <c r="AG107" s="33">
        <f t="shared" si="42"/>
        <v>0</v>
      </c>
      <c r="AH107" s="33"/>
      <c r="AI107" s="33"/>
      <c r="AJ107" s="33">
        <v>0</v>
      </c>
      <c r="AK107" s="33"/>
      <c r="AL107" s="33">
        <f t="shared" si="43"/>
        <v>0</v>
      </c>
      <c r="AM107" s="40"/>
      <c r="AN107" s="40"/>
      <c r="AO107" s="35">
        <f t="shared" si="35"/>
        <v>0</v>
      </c>
      <c r="AP107" s="36">
        <f t="shared" si="36"/>
        <v>0</v>
      </c>
      <c r="AQ107" s="37">
        <f t="shared" si="37"/>
        <v>0</v>
      </c>
      <c r="AR107" s="37">
        <v>0</v>
      </c>
      <c r="AS107" s="37">
        <v>0</v>
      </c>
      <c r="AT107" s="34">
        <f t="shared" si="26"/>
        <v>0</v>
      </c>
      <c r="AU107" s="38">
        <f t="shared" si="27"/>
        <v>0</v>
      </c>
      <c r="AV107" s="38">
        <f t="shared" si="28"/>
        <v>0</v>
      </c>
      <c r="AW107" s="39" t="str">
        <f>IF(AQ107&gt;0,IF(AR107&gt;=AQ107,"Packout Ahead",""),"")</f>
        <v/>
      </c>
      <c r="AX107" s="41">
        <f t="shared" si="29"/>
        <v>0</v>
      </c>
      <c r="AY107" s="41">
        <f t="shared" si="30"/>
        <v>0</v>
      </c>
      <c r="AZ107" s="63">
        <f t="shared" si="31"/>
        <v>0</v>
      </c>
      <c r="BA107" s="78">
        <f t="shared" si="32"/>
        <v>0</v>
      </c>
      <c r="BB107" s="74">
        <f t="shared" si="33"/>
        <v>0</v>
      </c>
      <c r="BC107" s="78" t="str">
        <f t="shared" si="34"/>
        <v>Out of Commit</v>
      </c>
    </row>
    <row r="108" spans="1:55 16370:16376" x14ac:dyDescent="0.35">
      <c r="A108" s="34" t="s">
        <v>50</v>
      </c>
      <c r="B108" s="94" t="s">
        <v>55</v>
      </c>
      <c r="C108" s="33">
        <v>0</v>
      </c>
      <c r="D108" s="45"/>
      <c r="E108" s="45"/>
      <c r="F108" s="33">
        <v>796</v>
      </c>
      <c r="G108" s="33">
        <v>796</v>
      </c>
      <c r="H108" s="33">
        <f t="shared" si="44"/>
        <v>0</v>
      </c>
      <c r="I108" s="33"/>
      <c r="J108" s="33"/>
      <c r="K108" s="33">
        <v>578</v>
      </c>
      <c r="L108" s="33"/>
      <c r="M108" s="33">
        <f t="shared" si="38"/>
        <v>-578</v>
      </c>
      <c r="N108" s="33"/>
      <c r="O108" s="33"/>
      <c r="P108" s="33">
        <v>0</v>
      </c>
      <c r="Q108" s="33"/>
      <c r="R108" s="33">
        <f t="shared" si="39"/>
        <v>0</v>
      </c>
      <c r="S108" s="33"/>
      <c r="T108" s="33"/>
      <c r="U108" s="33">
        <v>26</v>
      </c>
      <c r="V108" s="33"/>
      <c r="W108" s="33">
        <f t="shared" si="40"/>
        <v>-26</v>
      </c>
      <c r="X108" s="33"/>
      <c r="Y108" s="33"/>
      <c r="Z108" s="33">
        <v>0</v>
      </c>
      <c r="AA108" s="33"/>
      <c r="AB108" s="33">
        <f t="shared" si="41"/>
        <v>0</v>
      </c>
      <c r="AC108" s="33"/>
      <c r="AD108" s="33"/>
      <c r="AE108" s="33">
        <v>0</v>
      </c>
      <c r="AF108" s="33"/>
      <c r="AG108" s="33">
        <f t="shared" si="42"/>
        <v>0</v>
      </c>
      <c r="AH108" s="33"/>
      <c r="AI108" s="33"/>
      <c r="AJ108" s="33">
        <v>0</v>
      </c>
      <c r="AK108" s="33"/>
      <c r="AL108" s="33">
        <f t="shared" si="43"/>
        <v>0</v>
      </c>
      <c r="AM108" s="40"/>
      <c r="AN108" s="40"/>
      <c r="AO108" s="35">
        <f t="shared" si="35"/>
        <v>1400</v>
      </c>
      <c r="AP108" s="36">
        <f t="shared" si="36"/>
        <v>1400</v>
      </c>
      <c r="AQ108" s="37">
        <f t="shared" si="37"/>
        <v>1400</v>
      </c>
      <c r="AR108" s="37">
        <v>0</v>
      </c>
      <c r="AS108" s="37">
        <v>0</v>
      </c>
      <c r="AT108" s="34">
        <f t="shared" si="26"/>
        <v>796</v>
      </c>
      <c r="AU108" s="38">
        <f t="shared" si="27"/>
        <v>796</v>
      </c>
      <c r="AV108" s="38">
        <f t="shared" si="28"/>
        <v>-604</v>
      </c>
      <c r="AW108" s="39"/>
      <c r="AX108" s="41">
        <f t="shared" si="29"/>
        <v>-604</v>
      </c>
      <c r="AY108" s="41">
        <f t="shared" si="30"/>
        <v>796</v>
      </c>
      <c r="AZ108" s="63">
        <f t="shared" si="31"/>
        <v>0</v>
      </c>
      <c r="BA108" s="78">
        <f t="shared" si="32"/>
        <v>796</v>
      </c>
      <c r="BB108" s="74">
        <f t="shared" si="33"/>
        <v>0.56857142857142862</v>
      </c>
      <c r="BC108" s="78" t="str">
        <f t="shared" si="34"/>
        <v>Open</v>
      </c>
    </row>
    <row r="109" spans="1:55 16370:16376" x14ac:dyDescent="0.35">
      <c r="A109" s="34" t="s">
        <v>50</v>
      </c>
      <c r="B109" s="93" t="s">
        <v>56</v>
      </c>
      <c r="C109" s="33">
        <v>0</v>
      </c>
      <c r="D109" s="40"/>
      <c r="E109" s="40"/>
      <c r="F109" s="33">
        <v>0</v>
      </c>
      <c r="G109" s="33">
        <v>0</v>
      </c>
      <c r="H109" s="33">
        <f t="shared" si="44"/>
        <v>0</v>
      </c>
      <c r="I109" s="33"/>
      <c r="J109" s="33"/>
      <c r="K109" s="33">
        <v>300</v>
      </c>
      <c r="L109" s="33"/>
      <c r="M109" s="33">
        <f t="shared" si="38"/>
        <v>-300</v>
      </c>
      <c r="N109" s="33"/>
      <c r="O109" s="33"/>
      <c r="P109" s="33">
        <v>400</v>
      </c>
      <c r="Q109" s="33"/>
      <c r="R109" s="33">
        <f t="shared" si="39"/>
        <v>-400</v>
      </c>
      <c r="S109" s="33"/>
      <c r="T109" s="33"/>
      <c r="U109" s="33">
        <v>0</v>
      </c>
      <c r="V109" s="33"/>
      <c r="W109" s="33">
        <f t="shared" si="40"/>
        <v>0</v>
      </c>
      <c r="X109" s="33"/>
      <c r="Y109" s="33"/>
      <c r="Z109" s="33">
        <v>0</v>
      </c>
      <c r="AA109" s="33"/>
      <c r="AB109" s="33">
        <f t="shared" si="41"/>
        <v>0</v>
      </c>
      <c r="AC109" s="33"/>
      <c r="AD109" s="33"/>
      <c r="AE109" s="33">
        <v>0</v>
      </c>
      <c r="AF109" s="33"/>
      <c r="AG109" s="33">
        <f t="shared" si="42"/>
        <v>0</v>
      </c>
      <c r="AH109" s="33"/>
      <c r="AI109" s="33"/>
      <c r="AJ109" s="33">
        <v>0</v>
      </c>
      <c r="AK109" s="33"/>
      <c r="AL109" s="33">
        <f t="shared" si="43"/>
        <v>0</v>
      </c>
      <c r="AM109" s="40"/>
      <c r="AN109" s="40"/>
      <c r="AO109" s="35">
        <f t="shared" si="35"/>
        <v>700</v>
      </c>
      <c r="AP109" s="36">
        <f t="shared" si="36"/>
        <v>700</v>
      </c>
      <c r="AQ109" s="37">
        <f t="shared" si="37"/>
        <v>700</v>
      </c>
      <c r="AR109" s="37">
        <v>0</v>
      </c>
      <c r="AS109" s="37">
        <v>0</v>
      </c>
      <c r="AT109" s="34">
        <f t="shared" si="26"/>
        <v>0</v>
      </c>
      <c r="AU109" s="38">
        <f t="shared" si="27"/>
        <v>0</v>
      </c>
      <c r="AV109" s="38">
        <f t="shared" si="28"/>
        <v>-700</v>
      </c>
      <c r="AW109" s="39" t="str">
        <f>IF(AQ109&gt;0,IF(AR109&gt;=AQ109,"Packout Ahead",""),"")</f>
        <v/>
      </c>
      <c r="AX109" s="41">
        <f t="shared" si="29"/>
        <v>-700</v>
      </c>
      <c r="AY109" s="41">
        <f t="shared" si="30"/>
        <v>0</v>
      </c>
      <c r="AZ109" s="63">
        <f t="shared" si="31"/>
        <v>0</v>
      </c>
      <c r="BA109" s="78">
        <f t="shared" si="32"/>
        <v>0</v>
      </c>
      <c r="BB109" s="74">
        <f t="shared" si="33"/>
        <v>0</v>
      </c>
      <c r="BC109" s="78" t="str">
        <f t="shared" si="34"/>
        <v>Open</v>
      </c>
    </row>
    <row r="110" spans="1:55 16370:16376" x14ac:dyDescent="0.35">
      <c r="A110" s="33" t="s">
        <v>50</v>
      </c>
      <c r="B110" s="93" t="s">
        <v>158</v>
      </c>
      <c r="C110" s="33">
        <v>0</v>
      </c>
      <c r="D110" s="33"/>
      <c r="E110" s="33"/>
      <c r="F110" s="33">
        <v>0</v>
      </c>
      <c r="G110" s="33">
        <v>0</v>
      </c>
      <c r="H110" s="33">
        <f t="shared" si="44"/>
        <v>0</v>
      </c>
      <c r="I110" s="33"/>
      <c r="J110" s="33"/>
      <c r="K110" s="33">
        <v>0</v>
      </c>
      <c r="L110" s="33"/>
      <c r="M110" s="33">
        <f t="shared" si="38"/>
        <v>0</v>
      </c>
      <c r="N110" s="33"/>
      <c r="O110" s="33"/>
      <c r="P110" s="33">
        <v>0</v>
      </c>
      <c r="Q110" s="33"/>
      <c r="R110" s="33">
        <f t="shared" si="39"/>
        <v>0</v>
      </c>
      <c r="S110" s="33"/>
      <c r="T110" s="33"/>
      <c r="U110" s="33">
        <v>0</v>
      </c>
      <c r="V110" s="33"/>
      <c r="W110" s="33">
        <f t="shared" si="40"/>
        <v>0</v>
      </c>
      <c r="X110" s="33"/>
      <c r="Y110" s="33"/>
      <c r="Z110" s="33">
        <v>0</v>
      </c>
      <c r="AA110" s="33"/>
      <c r="AB110" s="33">
        <f t="shared" si="41"/>
        <v>0</v>
      </c>
      <c r="AC110" s="33"/>
      <c r="AD110" s="33"/>
      <c r="AE110" s="33">
        <v>0</v>
      </c>
      <c r="AF110" s="33"/>
      <c r="AG110" s="33">
        <f t="shared" si="42"/>
        <v>0</v>
      </c>
      <c r="AH110" s="33"/>
      <c r="AI110" s="33"/>
      <c r="AJ110" s="33">
        <v>0</v>
      </c>
      <c r="AK110" s="33"/>
      <c r="AL110" s="33">
        <f t="shared" si="43"/>
        <v>0</v>
      </c>
      <c r="AM110" s="40"/>
      <c r="AN110" s="40"/>
      <c r="AO110" s="35">
        <f t="shared" si="35"/>
        <v>0</v>
      </c>
      <c r="AP110" s="36">
        <f t="shared" si="36"/>
        <v>0</v>
      </c>
      <c r="AQ110" s="37">
        <f t="shared" si="37"/>
        <v>0</v>
      </c>
      <c r="AR110" s="37">
        <v>0</v>
      </c>
      <c r="AS110" s="37">
        <v>0</v>
      </c>
      <c r="AT110" s="34">
        <f t="shared" si="26"/>
        <v>0</v>
      </c>
      <c r="AU110" s="38">
        <f t="shared" si="27"/>
        <v>0</v>
      </c>
      <c r="AV110" s="38">
        <f t="shared" si="28"/>
        <v>0</v>
      </c>
      <c r="AW110" s="39"/>
      <c r="AX110" s="41">
        <f t="shared" si="29"/>
        <v>0</v>
      </c>
      <c r="AY110" s="41">
        <f t="shared" si="30"/>
        <v>0</v>
      </c>
      <c r="AZ110" s="63">
        <f t="shared" si="31"/>
        <v>0</v>
      </c>
      <c r="BA110" s="78">
        <f t="shared" si="32"/>
        <v>0</v>
      </c>
      <c r="BB110" s="74">
        <f t="shared" si="33"/>
        <v>0</v>
      </c>
      <c r="BC110" s="78" t="str">
        <f t="shared" si="34"/>
        <v>Out of Commit</v>
      </c>
    </row>
    <row r="111" spans="1:55 16370:16376" x14ac:dyDescent="0.35">
      <c r="A111" s="33" t="s">
        <v>50</v>
      </c>
      <c r="B111" s="94" t="s">
        <v>156</v>
      </c>
      <c r="C111" s="33">
        <v>0</v>
      </c>
      <c r="D111" s="33"/>
      <c r="E111" s="33"/>
      <c r="F111" s="33">
        <v>0</v>
      </c>
      <c r="G111" s="33">
        <v>0</v>
      </c>
      <c r="H111" s="33">
        <f t="shared" si="44"/>
        <v>0</v>
      </c>
      <c r="I111" s="33"/>
      <c r="J111" s="33"/>
      <c r="K111" s="33">
        <v>0</v>
      </c>
      <c r="L111" s="33"/>
      <c r="M111" s="33">
        <f t="shared" si="38"/>
        <v>0</v>
      </c>
      <c r="N111" s="33"/>
      <c r="O111" s="33"/>
      <c r="P111" s="33">
        <v>0</v>
      </c>
      <c r="Q111" s="33"/>
      <c r="R111" s="33">
        <f t="shared" si="39"/>
        <v>0</v>
      </c>
      <c r="S111" s="33"/>
      <c r="T111" s="33"/>
      <c r="U111" s="33">
        <v>0</v>
      </c>
      <c r="V111" s="33"/>
      <c r="W111" s="33">
        <f t="shared" si="40"/>
        <v>0</v>
      </c>
      <c r="X111" s="33"/>
      <c r="Y111" s="33"/>
      <c r="Z111" s="33">
        <v>0</v>
      </c>
      <c r="AA111" s="33"/>
      <c r="AB111" s="33">
        <f t="shared" si="41"/>
        <v>0</v>
      </c>
      <c r="AC111" s="33"/>
      <c r="AD111" s="33"/>
      <c r="AE111" s="33">
        <v>0</v>
      </c>
      <c r="AF111" s="33"/>
      <c r="AG111" s="33">
        <f t="shared" si="42"/>
        <v>0</v>
      </c>
      <c r="AH111" s="33"/>
      <c r="AI111" s="33"/>
      <c r="AJ111" s="33">
        <v>0</v>
      </c>
      <c r="AK111" s="33"/>
      <c r="AL111" s="33">
        <f t="shared" si="43"/>
        <v>0</v>
      </c>
      <c r="AM111" s="40"/>
      <c r="AN111" s="40"/>
      <c r="AO111" s="35">
        <f t="shared" si="35"/>
        <v>0</v>
      </c>
      <c r="AP111" s="36">
        <f t="shared" si="36"/>
        <v>0</v>
      </c>
      <c r="AQ111" s="37">
        <f t="shared" si="37"/>
        <v>0</v>
      </c>
      <c r="AR111" s="37">
        <v>0</v>
      </c>
      <c r="AS111" s="37">
        <v>0</v>
      </c>
      <c r="AT111" s="34">
        <f t="shared" si="26"/>
        <v>0</v>
      </c>
      <c r="AU111" s="38">
        <f t="shared" si="27"/>
        <v>0</v>
      </c>
      <c r="AV111" s="38">
        <f t="shared" si="28"/>
        <v>0</v>
      </c>
      <c r="AW111" s="39" t="str">
        <f>IF(AQ111&gt;0,IF(AR111&gt;=AQ111,"Packout Ahead",""),"")</f>
        <v/>
      </c>
      <c r="AX111" s="41">
        <f t="shared" si="29"/>
        <v>0</v>
      </c>
      <c r="AY111" s="41">
        <f t="shared" si="30"/>
        <v>0</v>
      </c>
      <c r="AZ111" s="63">
        <f t="shared" si="31"/>
        <v>0</v>
      </c>
      <c r="BA111" s="78">
        <f t="shared" si="32"/>
        <v>0</v>
      </c>
      <c r="BB111" s="74">
        <f t="shared" si="33"/>
        <v>0</v>
      </c>
      <c r="BC111" s="78" t="str">
        <f t="shared" si="34"/>
        <v>Out of Commit</v>
      </c>
    </row>
    <row r="112" spans="1:55 16370:16376" x14ac:dyDescent="0.35">
      <c r="A112" s="33" t="s">
        <v>50</v>
      </c>
      <c r="B112" s="94" t="s">
        <v>157</v>
      </c>
      <c r="C112" s="33">
        <v>0</v>
      </c>
      <c r="D112" s="33"/>
      <c r="E112" s="33"/>
      <c r="F112" s="33">
        <v>0</v>
      </c>
      <c r="G112" s="33">
        <v>0</v>
      </c>
      <c r="H112" s="33">
        <f t="shared" si="44"/>
        <v>0</v>
      </c>
      <c r="I112" s="33"/>
      <c r="J112" s="33"/>
      <c r="K112" s="33">
        <v>0</v>
      </c>
      <c r="L112" s="33"/>
      <c r="M112" s="33">
        <f t="shared" si="38"/>
        <v>0</v>
      </c>
      <c r="N112" s="33"/>
      <c r="O112" s="33"/>
      <c r="P112" s="33">
        <v>0</v>
      </c>
      <c r="Q112" s="33"/>
      <c r="R112" s="33">
        <f t="shared" si="39"/>
        <v>0</v>
      </c>
      <c r="S112" s="33"/>
      <c r="T112" s="33"/>
      <c r="U112" s="33">
        <v>0</v>
      </c>
      <c r="V112" s="33"/>
      <c r="W112" s="33">
        <f t="shared" si="40"/>
        <v>0</v>
      </c>
      <c r="X112" s="33"/>
      <c r="Y112" s="33"/>
      <c r="Z112" s="33">
        <v>0</v>
      </c>
      <c r="AA112" s="33"/>
      <c r="AB112" s="33">
        <f t="shared" si="41"/>
        <v>0</v>
      </c>
      <c r="AC112" s="33"/>
      <c r="AD112" s="33"/>
      <c r="AE112" s="33">
        <v>0</v>
      </c>
      <c r="AF112" s="33"/>
      <c r="AG112" s="33">
        <f t="shared" si="42"/>
        <v>0</v>
      </c>
      <c r="AH112" s="33"/>
      <c r="AI112" s="33"/>
      <c r="AJ112" s="33">
        <v>0</v>
      </c>
      <c r="AK112" s="33"/>
      <c r="AL112" s="33">
        <f t="shared" si="43"/>
        <v>0</v>
      </c>
      <c r="AM112" s="40"/>
      <c r="AN112" s="40"/>
      <c r="AO112" s="35">
        <f t="shared" si="35"/>
        <v>0</v>
      </c>
      <c r="AP112" s="36">
        <f t="shared" si="36"/>
        <v>0</v>
      </c>
      <c r="AQ112" s="37">
        <f t="shared" si="37"/>
        <v>0</v>
      </c>
      <c r="AR112" s="37">
        <v>0</v>
      </c>
      <c r="AS112" s="37">
        <v>0</v>
      </c>
      <c r="AT112" s="34">
        <f t="shared" si="26"/>
        <v>0</v>
      </c>
      <c r="AU112" s="38">
        <f t="shared" si="27"/>
        <v>0</v>
      </c>
      <c r="AV112" s="38">
        <f t="shared" si="28"/>
        <v>0</v>
      </c>
      <c r="AW112" s="39" t="str">
        <f>IF(AQ112&gt;0,IF(AR112&gt;=AQ112,"Packout Ahead",""),"")</f>
        <v/>
      </c>
      <c r="AX112" s="41">
        <f t="shared" si="29"/>
        <v>0</v>
      </c>
      <c r="AY112" s="41">
        <f t="shared" si="30"/>
        <v>0</v>
      </c>
      <c r="AZ112" s="63">
        <f t="shared" si="31"/>
        <v>0</v>
      </c>
      <c r="BA112" s="78">
        <f t="shared" si="32"/>
        <v>0</v>
      </c>
      <c r="BB112" s="74">
        <f t="shared" si="33"/>
        <v>0</v>
      </c>
      <c r="BC112" s="78" t="str">
        <f t="shared" si="34"/>
        <v>Out of Commit</v>
      </c>
    </row>
    <row r="113" spans="1:55" x14ac:dyDescent="0.35">
      <c r="A113" s="34" t="s">
        <v>50</v>
      </c>
      <c r="B113" s="93" t="s">
        <v>165</v>
      </c>
      <c r="C113" s="33">
        <v>0</v>
      </c>
      <c r="D113" s="33"/>
      <c r="E113" s="33"/>
      <c r="F113" s="33">
        <v>0</v>
      </c>
      <c r="G113" s="33">
        <v>0</v>
      </c>
      <c r="H113" s="33">
        <f t="shared" si="44"/>
        <v>0</v>
      </c>
      <c r="I113" s="33"/>
      <c r="J113" s="33"/>
      <c r="K113" s="33">
        <v>0</v>
      </c>
      <c r="L113" s="33"/>
      <c r="M113" s="33">
        <f t="shared" si="38"/>
        <v>0</v>
      </c>
      <c r="N113" s="33"/>
      <c r="O113" s="33"/>
      <c r="P113" s="33">
        <v>0</v>
      </c>
      <c r="Q113" s="33"/>
      <c r="R113" s="33">
        <f t="shared" si="39"/>
        <v>0</v>
      </c>
      <c r="S113" s="33"/>
      <c r="T113" s="33"/>
      <c r="U113" s="33">
        <v>0</v>
      </c>
      <c r="V113" s="33"/>
      <c r="W113" s="33">
        <f t="shared" si="40"/>
        <v>0</v>
      </c>
      <c r="X113" s="33"/>
      <c r="Y113" s="33"/>
      <c r="Z113" s="33">
        <v>0</v>
      </c>
      <c r="AA113" s="33"/>
      <c r="AB113" s="33">
        <f t="shared" si="41"/>
        <v>0</v>
      </c>
      <c r="AC113" s="33"/>
      <c r="AD113" s="33"/>
      <c r="AE113" s="33">
        <v>0</v>
      </c>
      <c r="AF113" s="33"/>
      <c r="AG113" s="33">
        <f t="shared" si="42"/>
        <v>0</v>
      </c>
      <c r="AH113" s="33"/>
      <c r="AI113" s="33"/>
      <c r="AJ113" s="33">
        <v>0</v>
      </c>
      <c r="AK113" s="33"/>
      <c r="AL113" s="33">
        <f t="shared" si="43"/>
        <v>0</v>
      </c>
      <c r="AM113" s="40"/>
      <c r="AN113" s="40"/>
      <c r="AO113" s="35">
        <f t="shared" si="35"/>
        <v>0</v>
      </c>
      <c r="AP113" s="36">
        <f t="shared" si="36"/>
        <v>0</v>
      </c>
      <c r="AQ113" s="37">
        <f t="shared" si="37"/>
        <v>0</v>
      </c>
      <c r="AR113" s="37">
        <v>0</v>
      </c>
      <c r="AS113" s="37">
        <v>0</v>
      </c>
      <c r="AT113" s="34">
        <f t="shared" si="26"/>
        <v>0</v>
      </c>
      <c r="AU113" s="38">
        <f t="shared" si="27"/>
        <v>0</v>
      </c>
      <c r="AV113" s="38">
        <f t="shared" si="28"/>
        <v>0</v>
      </c>
      <c r="AW113" s="39" t="str">
        <f>IF(AQ113&gt;0,IF(AR113&gt;=AQ113,"Packout Ahead",""),"")</f>
        <v/>
      </c>
      <c r="AX113" s="41">
        <f t="shared" si="29"/>
        <v>0</v>
      </c>
      <c r="AY113" s="41">
        <f t="shared" si="30"/>
        <v>0</v>
      </c>
      <c r="AZ113" s="63">
        <f t="shared" si="31"/>
        <v>0</v>
      </c>
      <c r="BA113" s="78">
        <f t="shared" si="32"/>
        <v>0</v>
      </c>
      <c r="BB113" s="74">
        <f t="shared" si="33"/>
        <v>0</v>
      </c>
      <c r="BC113" s="78" t="str">
        <f t="shared" si="34"/>
        <v>Out of Commit</v>
      </c>
    </row>
    <row r="114" spans="1:55" x14ac:dyDescent="0.35">
      <c r="A114" s="34" t="s">
        <v>50</v>
      </c>
      <c r="B114" s="94" t="s">
        <v>166</v>
      </c>
      <c r="C114" s="33">
        <v>0</v>
      </c>
      <c r="D114" s="40"/>
      <c r="E114" s="40"/>
      <c r="F114" s="33">
        <v>0</v>
      </c>
      <c r="G114" s="33">
        <v>0</v>
      </c>
      <c r="H114" s="33">
        <f t="shared" si="44"/>
        <v>0</v>
      </c>
      <c r="I114" s="33"/>
      <c r="J114" s="33"/>
      <c r="K114" s="33">
        <v>0</v>
      </c>
      <c r="L114" s="33"/>
      <c r="M114" s="33">
        <f t="shared" si="38"/>
        <v>0</v>
      </c>
      <c r="N114" s="33"/>
      <c r="O114" s="33"/>
      <c r="P114" s="33">
        <v>0</v>
      </c>
      <c r="Q114" s="33"/>
      <c r="R114" s="33">
        <f t="shared" si="39"/>
        <v>0</v>
      </c>
      <c r="S114" s="33"/>
      <c r="T114" s="33"/>
      <c r="U114" s="33">
        <v>0</v>
      </c>
      <c r="V114" s="33"/>
      <c r="W114" s="33">
        <f t="shared" si="40"/>
        <v>0</v>
      </c>
      <c r="X114" s="33"/>
      <c r="Y114" s="33"/>
      <c r="Z114" s="33">
        <v>0</v>
      </c>
      <c r="AA114" s="33"/>
      <c r="AB114" s="33">
        <f t="shared" si="41"/>
        <v>0</v>
      </c>
      <c r="AC114" s="33"/>
      <c r="AD114" s="33"/>
      <c r="AE114" s="33">
        <v>0</v>
      </c>
      <c r="AF114" s="33"/>
      <c r="AG114" s="33">
        <f t="shared" si="42"/>
        <v>0</v>
      </c>
      <c r="AH114" s="33"/>
      <c r="AI114" s="33"/>
      <c r="AJ114" s="33">
        <v>0</v>
      </c>
      <c r="AK114" s="33"/>
      <c r="AL114" s="33">
        <f t="shared" si="43"/>
        <v>0</v>
      </c>
      <c r="AM114" s="40"/>
      <c r="AN114" s="40"/>
      <c r="AO114" s="35">
        <f t="shared" si="35"/>
        <v>0</v>
      </c>
      <c r="AP114" s="36">
        <f t="shared" si="36"/>
        <v>0</v>
      </c>
      <c r="AQ114" s="37">
        <f t="shared" si="37"/>
        <v>0</v>
      </c>
      <c r="AR114" s="37">
        <v>0</v>
      </c>
      <c r="AS114" s="37">
        <v>0</v>
      </c>
      <c r="AT114" s="34">
        <f t="shared" si="26"/>
        <v>0</v>
      </c>
      <c r="AU114" s="38">
        <f t="shared" si="27"/>
        <v>0</v>
      </c>
      <c r="AV114" s="38">
        <f t="shared" si="28"/>
        <v>0</v>
      </c>
      <c r="AW114" s="39"/>
      <c r="AX114" s="41">
        <f t="shared" si="29"/>
        <v>0</v>
      </c>
      <c r="AY114" s="41">
        <f t="shared" si="30"/>
        <v>0</v>
      </c>
      <c r="AZ114" s="63">
        <f t="shared" si="31"/>
        <v>0</v>
      </c>
      <c r="BA114" s="78">
        <f t="shared" si="32"/>
        <v>0</v>
      </c>
      <c r="BB114" s="74">
        <f t="shared" si="33"/>
        <v>0</v>
      </c>
      <c r="BC114" s="78" t="str">
        <f t="shared" si="34"/>
        <v>Out of Commit</v>
      </c>
    </row>
    <row r="115" spans="1:55" x14ac:dyDescent="0.35">
      <c r="A115" s="33" t="s">
        <v>50</v>
      </c>
      <c r="B115" s="93" t="s">
        <v>167</v>
      </c>
      <c r="C115" s="33">
        <v>0</v>
      </c>
      <c r="D115" s="33"/>
      <c r="E115" s="33"/>
      <c r="F115" s="33">
        <v>168</v>
      </c>
      <c r="G115" s="33">
        <v>168</v>
      </c>
      <c r="H115" s="33">
        <f t="shared" si="44"/>
        <v>0</v>
      </c>
      <c r="I115" s="33"/>
      <c r="J115" s="33"/>
      <c r="K115" s="33">
        <v>0</v>
      </c>
      <c r="L115" s="33"/>
      <c r="M115" s="33">
        <f t="shared" si="38"/>
        <v>0</v>
      </c>
      <c r="N115" s="33"/>
      <c r="O115" s="33"/>
      <c r="P115" s="33">
        <v>0</v>
      </c>
      <c r="Q115" s="33"/>
      <c r="R115" s="33">
        <f t="shared" si="39"/>
        <v>0</v>
      </c>
      <c r="S115" s="33"/>
      <c r="T115" s="33"/>
      <c r="U115" s="33">
        <v>0</v>
      </c>
      <c r="V115" s="33"/>
      <c r="W115" s="33">
        <f t="shared" si="40"/>
        <v>0</v>
      </c>
      <c r="X115" s="33"/>
      <c r="Y115" s="33"/>
      <c r="Z115" s="33">
        <v>0</v>
      </c>
      <c r="AA115" s="33"/>
      <c r="AB115" s="33">
        <f t="shared" si="41"/>
        <v>0</v>
      </c>
      <c r="AC115" s="33"/>
      <c r="AD115" s="33"/>
      <c r="AE115" s="33">
        <v>0</v>
      </c>
      <c r="AF115" s="33"/>
      <c r="AG115" s="33">
        <f t="shared" si="42"/>
        <v>0</v>
      </c>
      <c r="AH115" s="33"/>
      <c r="AI115" s="33"/>
      <c r="AJ115" s="33">
        <v>0</v>
      </c>
      <c r="AK115" s="33"/>
      <c r="AL115" s="33">
        <f t="shared" si="43"/>
        <v>0</v>
      </c>
      <c r="AM115" s="40"/>
      <c r="AN115" s="40"/>
      <c r="AO115" s="35">
        <f t="shared" si="35"/>
        <v>168</v>
      </c>
      <c r="AP115" s="36">
        <f t="shared" si="36"/>
        <v>168</v>
      </c>
      <c r="AQ115" s="37">
        <f t="shared" si="37"/>
        <v>168</v>
      </c>
      <c r="AR115" s="37">
        <v>0</v>
      </c>
      <c r="AS115" s="37">
        <v>0</v>
      </c>
      <c r="AT115" s="34">
        <f t="shared" si="26"/>
        <v>168</v>
      </c>
      <c r="AU115" s="38">
        <f t="shared" si="27"/>
        <v>168</v>
      </c>
      <c r="AV115" s="38">
        <f t="shared" si="28"/>
        <v>0</v>
      </c>
      <c r="AW115" s="39" t="str">
        <f t="shared" ref="AW115:AW143" si="46">IF(AQ115&gt;0,IF(AR115&gt;=AQ115,"Packout Ahead",""),"")</f>
        <v/>
      </c>
      <c r="AX115" s="41">
        <f t="shared" si="29"/>
        <v>0</v>
      </c>
      <c r="AY115" s="41">
        <f t="shared" si="30"/>
        <v>168</v>
      </c>
      <c r="AZ115" s="63">
        <f t="shared" si="31"/>
        <v>0</v>
      </c>
      <c r="BA115" s="78">
        <f t="shared" si="32"/>
        <v>168</v>
      </c>
      <c r="BB115" s="74">
        <f t="shared" si="33"/>
        <v>1</v>
      </c>
      <c r="BC115" s="78" t="str">
        <f t="shared" si="34"/>
        <v>Closed</v>
      </c>
    </row>
    <row r="116" spans="1:55" x14ac:dyDescent="0.35">
      <c r="A116" s="33" t="s">
        <v>50</v>
      </c>
      <c r="B116" s="93" t="s">
        <v>402</v>
      </c>
      <c r="C116" s="33">
        <v>0</v>
      </c>
      <c r="D116" s="33"/>
      <c r="E116" s="40"/>
      <c r="F116" s="33">
        <v>0</v>
      </c>
      <c r="G116" s="33">
        <v>0</v>
      </c>
      <c r="H116" s="33">
        <f t="shared" si="44"/>
        <v>0</v>
      </c>
      <c r="I116" s="33"/>
      <c r="J116" s="33"/>
      <c r="K116" s="33">
        <v>0</v>
      </c>
      <c r="L116" s="33"/>
      <c r="M116" s="33">
        <f t="shared" si="38"/>
        <v>0</v>
      </c>
      <c r="N116" s="33"/>
      <c r="O116" s="33"/>
      <c r="P116" s="33">
        <v>0</v>
      </c>
      <c r="Q116" s="33"/>
      <c r="R116" s="33">
        <f t="shared" si="39"/>
        <v>0</v>
      </c>
      <c r="S116" s="33"/>
      <c r="T116" s="33"/>
      <c r="U116" s="33">
        <v>0</v>
      </c>
      <c r="V116" s="33"/>
      <c r="W116" s="33">
        <f t="shared" si="40"/>
        <v>0</v>
      </c>
      <c r="X116" s="33"/>
      <c r="Y116" s="33"/>
      <c r="Z116" s="33">
        <v>0</v>
      </c>
      <c r="AA116" s="33"/>
      <c r="AB116" s="33">
        <f t="shared" si="41"/>
        <v>0</v>
      </c>
      <c r="AC116" s="33"/>
      <c r="AD116" s="33"/>
      <c r="AE116" s="33">
        <v>0</v>
      </c>
      <c r="AF116" s="33"/>
      <c r="AG116" s="33">
        <f t="shared" si="42"/>
        <v>0</v>
      </c>
      <c r="AH116" s="33"/>
      <c r="AI116" s="33"/>
      <c r="AJ116" s="33">
        <v>0</v>
      </c>
      <c r="AK116" s="33"/>
      <c r="AL116" s="33">
        <f t="shared" si="43"/>
        <v>0</v>
      </c>
      <c r="AM116" s="40"/>
      <c r="AN116" s="40"/>
      <c r="AO116" s="35">
        <f t="shared" si="35"/>
        <v>0</v>
      </c>
      <c r="AP116" s="36">
        <f t="shared" si="36"/>
        <v>0</v>
      </c>
      <c r="AQ116" s="37">
        <f t="shared" si="37"/>
        <v>0</v>
      </c>
      <c r="AR116" s="37">
        <v>0</v>
      </c>
      <c r="AS116" s="37">
        <v>0</v>
      </c>
      <c r="AT116" s="34">
        <f t="shared" si="26"/>
        <v>0</v>
      </c>
      <c r="AU116" s="38">
        <f t="shared" si="27"/>
        <v>0</v>
      </c>
      <c r="AV116" s="38">
        <f t="shared" si="28"/>
        <v>0</v>
      </c>
      <c r="AW116" s="39" t="str">
        <f t="shared" si="46"/>
        <v/>
      </c>
      <c r="AX116" s="41">
        <f t="shared" si="29"/>
        <v>0</v>
      </c>
      <c r="AY116" s="41">
        <f t="shared" si="30"/>
        <v>0</v>
      </c>
      <c r="AZ116" s="63">
        <f t="shared" si="31"/>
        <v>0</v>
      </c>
      <c r="BA116" s="78">
        <f t="shared" si="32"/>
        <v>0</v>
      </c>
      <c r="BB116" s="74">
        <f t="shared" si="33"/>
        <v>0</v>
      </c>
      <c r="BC116" s="78" t="str">
        <f t="shared" si="34"/>
        <v>Out of Commit</v>
      </c>
    </row>
    <row r="117" spans="1:55" x14ac:dyDescent="0.35">
      <c r="A117" s="33" t="s">
        <v>50</v>
      </c>
      <c r="B117" s="93" t="s">
        <v>403</v>
      </c>
      <c r="C117" s="33">
        <v>0</v>
      </c>
      <c r="D117" s="33"/>
      <c r="E117" s="40"/>
      <c r="F117" s="33">
        <v>0</v>
      </c>
      <c r="G117" s="33">
        <v>0</v>
      </c>
      <c r="H117" s="33">
        <f t="shared" si="44"/>
        <v>0</v>
      </c>
      <c r="I117" s="33"/>
      <c r="J117" s="33"/>
      <c r="K117" s="33">
        <v>0</v>
      </c>
      <c r="L117" s="33"/>
      <c r="M117" s="33">
        <f t="shared" si="38"/>
        <v>0</v>
      </c>
      <c r="N117" s="33"/>
      <c r="O117" s="33"/>
      <c r="P117" s="33">
        <v>0</v>
      </c>
      <c r="Q117" s="33"/>
      <c r="R117" s="33">
        <f t="shared" si="39"/>
        <v>0</v>
      </c>
      <c r="S117" s="33"/>
      <c r="T117" s="33"/>
      <c r="U117" s="33">
        <v>0</v>
      </c>
      <c r="V117" s="33"/>
      <c r="W117" s="33">
        <f t="shared" si="40"/>
        <v>0</v>
      </c>
      <c r="X117" s="33"/>
      <c r="Y117" s="33"/>
      <c r="Z117" s="33">
        <v>0</v>
      </c>
      <c r="AA117" s="33"/>
      <c r="AB117" s="33">
        <f t="shared" si="41"/>
        <v>0</v>
      </c>
      <c r="AC117" s="33"/>
      <c r="AD117" s="33"/>
      <c r="AE117" s="33">
        <v>0</v>
      </c>
      <c r="AF117" s="33"/>
      <c r="AG117" s="33">
        <f t="shared" si="42"/>
        <v>0</v>
      </c>
      <c r="AH117" s="33"/>
      <c r="AI117" s="33"/>
      <c r="AJ117" s="33">
        <v>0</v>
      </c>
      <c r="AK117" s="33"/>
      <c r="AL117" s="33">
        <f t="shared" si="43"/>
        <v>0</v>
      </c>
      <c r="AM117" s="40"/>
      <c r="AN117" s="40"/>
      <c r="AO117" s="35">
        <f t="shared" si="35"/>
        <v>0</v>
      </c>
      <c r="AP117" s="36">
        <f t="shared" si="36"/>
        <v>0</v>
      </c>
      <c r="AQ117" s="37">
        <f t="shared" si="37"/>
        <v>0</v>
      </c>
      <c r="AR117" s="37">
        <v>0</v>
      </c>
      <c r="AS117" s="37">
        <v>0</v>
      </c>
      <c r="AT117" s="34">
        <f t="shared" si="26"/>
        <v>0</v>
      </c>
      <c r="AU117" s="38">
        <f t="shared" si="27"/>
        <v>0</v>
      </c>
      <c r="AV117" s="38">
        <f t="shared" si="28"/>
        <v>0</v>
      </c>
      <c r="AW117" s="39" t="str">
        <f t="shared" si="46"/>
        <v/>
      </c>
      <c r="AX117" s="41">
        <f t="shared" si="29"/>
        <v>0</v>
      </c>
      <c r="AY117" s="41">
        <f t="shared" si="30"/>
        <v>0</v>
      </c>
      <c r="AZ117" s="63">
        <f t="shared" si="31"/>
        <v>0</v>
      </c>
      <c r="BA117" s="78">
        <f t="shared" si="32"/>
        <v>0</v>
      </c>
      <c r="BB117" s="74">
        <f t="shared" si="33"/>
        <v>0</v>
      </c>
      <c r="BC117" s="78" t="str">
        <f t="shared" si="34"/>
        <v>Out of Commit</v>
      </c>
    </row>
    <row r="118" spans="1:55" x14ac:dyDescent="0.35">
      <c r="A118" s="34" t="s">
        <v>50</v>
      </c>
      <c r="B118" s="95" t="s">
        <v>470</v>
      </c>
      <c r="C118" s="33">
        <v>0</v>
      </c>
      <c r="D118" s="40"/>
      <c r="E118" s="40"/>
      <c r="F118" s="33">
        <v>0</v>
      </c>
      <c r="G118" s="33">
        <v>0</v>
      </c>
      <c r="H118" s="33">
        <f t="shared" si="44"/>
        <v>0</v>
      </c>
      <c r="I118" s="33"/>
      <c r="J118" s="33"/>
      <c r="K118" s="33">
        <v>0</v>
      </c>
      <c r="L118" s="33"/>
      <c r="M118" s="33">
        <f t="shared" si="38"/>
        <v>0</v>
      </c>
      <c r="N118" s="33"/>
      <c r="O118" s="33"/>
      <c r="P118" s="33">
        <v>0</v>
      </c>
      <c r="Q118" s="33"/>
      <c r="R118" s="33">
        <f t="shared" si="39"/>
        <v>0</v>
      </c>
      <c r="S118" s="33"/>
      <c r="T118" s="33"/>
      <c r="U118" s="33">
        <v>0</v>
      </c>
      <c r="V118" s="33"/>
      <c r="W118" s="33">
        <f t="shared" si="40"/>
        <v>0</v>
      </c>
      <c r="X118" s="33"/>
      <c r="Y118" s="33"/>
      <c r="Z118" s="33">
        <v>0</v>
      </c>
      <c r="AA118" s="33"/>
      <c r="AB118" s="33">
        <f t="shared" si="41"/>
        <v>0</v>
      </c>
      <c r="AC118" s="33"/>
      <c r="AD118" s="33"/>
      <c r="AE118" s="33">
        <v>0</v>
      </c>
      <c r="AF118" s="33"/>
      <c r="AG118" s="33">
        <f t="shared" si="42"/>
        <v>0</v>
      </c>
      <c r="AH118" s="33"/>
      <c r="AI118" s="33"/>
      <c r="AJ118" s="33">
        <v>0</v>
      </c>
      <c r="AK118" s="33"/>
      <c r="AL118" s="33">
        <f t="shared" si="43"/>
        <v>0</v>
      </c>
      <c r="AM118" s="40"/>
      <c r="AN118" s="40"/>
      <c r="AO118" s="35">
        <f t="shared" si="35"/>
        <v>0</v>
      </c>
      <c r="AP118" s="36">
        <f t="shared" si="36"/>
        <v>0</v>
      </c>
      <c r="AQ118" s="37">
        <f t="shared" si="37"/>
        <v>0</v>
      </c>
      <c r="AR118" s="37">
        <v>0</v>
      </c>
      <c r="AS118" s="37">
        <v>0</v>
      </c>
      <c r="AT118" s="34">
        <f t="shared" si="26"/>
        <v>0</v>
      </c>
      <c r="AU118" s="38">
        <f t="shared" si="27"/>
        <v>0</v>
      </c>
      <c r="AV118" s="38">
        <f t="shared" si="28"/>
        <v>0</v>
      </c>
      <c r="AW118" s="39" t="str">
        <f t="shared" si="46"/>
        <v/>
      </c>
      <c r="AX118" s="41">
        <f t="shared" si="29"/>
        <v>0</v>
      </c>
      <c r="AY118" s="41">
        <f t="shared" si="30"/>
        <v>0</v>
      </c>
      <c r="AZ118" s="63">
        <f t="shared" si="31"/>
        <v>0</v>
      </c>
      <c r="BA118" s="78">
        <f t="shared" si="32"/>
        <v>0</v>
      </c>
      <c r="BB118" s="74">
        <f t="shared" si="33"/>
        <v>0</v>
      </c>
      <c r="BC118" s="78" t="str">
        <f t="shared" si="34"/>
        <v>Out of Commit</v>
      </c>
    </row>
    <row r="119" spans="1:55" x14ac:dyDescent="0.35">
      <c r="A119" s="34" t="s">
        <v>396</v>
      </c>
      <c r="B119" s="96" t="s">
        <v>395</v>
      </c>
      <c r="C119" s="33">
        <v>0</v>
      </c>
      <c r="D119" s="40"/>
      <c r="E119" s="40"/>
      <c r="F119" s="33">
        <v>0</v>
      </c>
      <c r="G119" s="33">
        <v>0</v>
      </c>
      <c r="H119" s="33">
        <f t="shared" si="44"/>
        <v>0</v>
      </c>
      <c r="I119" s="33"/>
      <c r="J119" s="33"/>
      <c r="K119" s="33">
        <v>0</v>
      </c>
      <c r="L119" s="33"/>
      <c r="M119" s="33">
        <f t="shared" si="38"/>
        <v>0</v>
      </c>
      <c r="N119" s="33"/>
      <c r="O119" s="33"/>
      <c r="P119" s="33">
        <v>0</v>
      </c>
      <c r="Q119" s="33"/>
      <c r="R119" s="33">
        <f t="shared" si="39"/>
        <v>0</v>
      </c>
      <c r="S119" s="33"/>
      <c r="T119" s="33"/>
      <c r="U119" s="33">
        <v>0</v>
      </c>
      <c r="V119" s="33"/>
      <c r="W119" s="33">
        <f t="shared" si="40"/>
        <v>0</v>
      </c>
      <c r="X119" s="33"/>
      <c r="Y119" s="33"/>
      <c r="Z119" s="33">
        <v>0</v>
      </c>
      <c r="AA119" s="33"/>
      <c r="AB119" s="33">
        <f t="shared" si="41"/>
        <v>0</v>
      </c>
      <c r="AC119" s="33"/>
      <c r="AD119" s="33"/>
      <c r="AE119" s="33">
        <v>0</v>
      </c>
      <c r="AF119" s="33"/>
      <c r="AG119" s="33">
        <f t="shared" si="42"/>
        <v>0</v>
      </c>
      <c r="AH119" s="33"/>
      <c r="AI119" s="33"/>
      <c r="AJ119" s="33">
        <v>0</v>
      </c>
      <c r="AK119" s="33"/>
      <c r="AL119" s="33">
        <f t="shared" si="43"/>
        <v>0</v>
      </c>
      <c r="AM119" s="40"/>
      <c r="AN119" s="40"/>
      <c r="AO119" s="35">
        <f t="shared" si="35"/>
        <v>0</v>
      </c>
      <c r="AP119" s="36">
        <f t="shared" si="36"/>
        <v>0</v>
      </c>
      <c r="AQ119" s="37">
        <f t="shared" si="37"/>
        <v>0</v>
      </c>
      <c r="AR119" s="37">
        <v>0</v>
      </c>
      <c r="AS119" s="37">
        <v>0</v>
      </c>
      <c r="AT119" s="34">
        <f t="shared" si="26"/>
        <v>0</v>
      </c>
      <c r="AU119" s="38">
        <f t="shared" si="27"/>
        <v>0</v>
      </c>
      <c r="AV119" s="38">
        <f t="shared" si="28"/>
        <v>0</v>
      </c>
      <c r="AW119" s="39" t="str">
        <f t="shared" si="46"/>
        <v/>
      </c>
      <c r="AX119" s="41">
        <f t="shared" si="29"/>
        <v>0</v>
      </c>
      <c r="AY119" s="41">
        <f t="shared" si="30"/>
        <v>0</v>
      </c>
      <c r="AZ119" s="63">
        <f t="shared" si="31"/>
        <v>0</v>
      </c>
      <c r="BA119" s="78">
        <f t="shared" si="32"/>
        <v>0</v>
      </c>
      <c r="BB119" s="74">
        <f t="shared" si="33"/>
        <v>0</v>
      </c>
      <c r="BC119" s="78" t="str">
        <f t="shared" si="34"/>
        <v>Out of Commit</v>
      </c>
    </row>
    <row r="120" spans="1:55" x14ac:dyDescent="0.35">
      <c r="A120" s="33" t="s">
        <v>396</v>
      </c>
      <c r="B120" s="94" t="s">
        <v>58</v>
      </c>
      <c r="C120" s="33">
        <v>0</v>
      </c>
      <c r="D120" s="33"/>
      <c r="E120" s="59"/>
      <c r="F120" s="33">
        <v>0</v>
      </c>
      <c r="G120" s="33">
        <v>0</v>
      </c>
      <c r="H120" s="33">
        <f t="shared" si="44"/>
        <v>0</v>
      </c>
      <c r="I120" s="33"/>
      <c r="J120" s="33"/>
      <c r="K120" s="33">
        <v>0</v>
      </c>
      <c r="L120" s="33"/>
      <c r="M120" s="33">
        <f t="shared" si="38"/>
        <v>0</v>
      </c>
      <c r="N120" s="33"/>
      <c r="O120" s="33"/>
      <c r="P120" s="33">
        <v>0</v>
      </c>
      <c r="Q120" s="33"/>
      <c r="R120" s="33">
        <f t="shared" si="39"/>
        <v>0</v>
      </c>
      <c r="S120" s="33"/>
      <c r="T120" s="33"/>
      <c r="U120" s="33">
        <v>0</v>
      </c>
      <c r="V120" s="33"/>
      <c r="W120" s="33">
        <f t="shared" si="40"/>
        <v>0</v>
      </c>
      <c r="X120" s="33"/>
      <c r="Y120" s="33"/>
      <c r="Z120" s="33">
        <v>800</v>
      </c>
      <c r="AA120" s="33"/>
      <c r="AB120" s="33">
        <f t="shared" si="41"/>
        <v>-800</v>
      </c>
      <c r="AC120" s="33"/>
      <c r="AD120" s="33"/>
      <c r="AE120" s="33">
        <v>0</v>
      </c>
      <c r="AF120" s="33"/>
      <c r="AG120" s="33">
        <f t="shared" si="42"/>
        <v>0</v>
      </c>
      <c r="AH120" s="33"/>
      <c r="AI120" s="33"/>
      <c r="AJ120" s="33">
        <v>0</v>
      </c>
      <c r="AK120" s="33"/>
      <c r="AL120" s="33">
        <f t="shared" si="43"/>
        <v>0</v>
      </c>
      <c r="AM120" s="40"/>
      <c r="AN120" s="40"/>
      <c r="AO120" s="35">
        <f t="shared" si="35"/>
        <v>800</v>
      </c>
      <c r="AP120" s="36">
        <f t="shared" si="36"/>
        <v>800</v>
      </c>
      <c r="AQ120" s="37">
        <f t="shared" si="37"/>
        <v>800</v>
      </c>
      <c r="AR120" s="37">
        <v>0</v>
      </c>
      <c r="AS120" s="37">
        <v>0</v>
      </c>
      <c r="AT120" s="34">
        <f t="shared" si="26"/>
        <v>0</v>
      </c>
      <c r="AU120" s="38">
        <f t="shared" si="27"/>
        <v>0</v>
      </c>
      <c r="AV120" s="38">
        <f t="shared" si="28"/>
        <v>-800</v>
      </c>
      <c r="AW120" s="39" t="str">
        <f t="shared" si="46"/>
        <v/>
      </c>
      <c r="AX120" s="41">
        <f t="shared" si="29"/>
        <v>-800</v>
      </c>
      <c r="AY120" s="41">
        <f t="shared" si="30"/>
        <v>0</v>
      </c>
      <c r="AZ120" s="63">
        <f t="shared" si="31"/>
        <v>0</v>
      </c>
      <c r="BA120" s="78">
        <f t="shared" si="32"/>
        <v>0</v>
      </c>
      <c r="BB120" s="74">
        <f t="shared" si="33"/>
        <v>0</v>
      </c>
      <c r="BC120" s="78" t="str">
        <f t="shared" si="34"/>
        <v>Open</v>
      </c>
    </row>
    <row r="121" spans="1:55" x14ac:dyDescent="0.35">
      <c r="A121" s="33" t="s">
        <v>396</v>
      </c>
      <c r="B121" s="94" t="s">
        <v>59</v>
      </c>
      <c r="C121" s="33">
        <v>0</v>
      </c>
      <c r="D121" s="33"/>
      <c r="E121" s="33"/>
      <c r="F121" s="33">
        <v>0</v>
      </c>
      <c r="G121" s="33">
        <v>0</v>
      </c>
      <c r="H121" s="33">
        <f t="shared" si="44"/>
        <v>0</v>
      </c>
      <c r="I121" s="33"/>
      <c r="J121" s="33"/>
      <c r="K121" s="33">
        <v>0</v>
      </c>
      <c r="L121" s="33"/>
      <c r="M121" s="33">
        <f t="shared" si="38"/>
        <v>0</v>
      </c>
      <c r="N121" s="33"/>
      <c r="O121" s="33"/>
      <c r="P121" s="33">
        <v>0</v>
      </c>
      <c r="Q121" s="33"/>
      <c r="R121" s="33">
        <f t="shared" si="39"/>
        <v>0</v>
      </c>
      <c r="S121" s="33"/>
      <c r="T121" s="33"/>
      <c r="U121" s="33">
        <v>0</v>
      </c>
      <c r="V121" s="33"/>
      <c r="W121" s="33">
        <f t="shared" si="40"/>
        <v>0</v>
      </c>
      <c r="X121" s="33"/>
      <c r="Y121" s="33"/>
      <c r="Z121" s="33">
        <v>0</v>
      </c>
      <c r="AA121" s="33"/>
      <c r="AB121" s="33">
        <f t="shared" si="41"/>
        <v>0</v>
      </c>
      <c r="AC121" s="33"/>
      <c r="AD121" s="33"/>
      <c r="AE121" s="33">
        <v>0</v>
      </c>
      <c r="AF121" s="33"/>
      <c r="AG121" s="33">
        <f t="shared" si="42"/>
        <v>0</v>
      </c>
      <c r="AH121" s="33"/>
      <c r="AI121" s="33"/>
      <c r="AJ121" s="33">
        <v>0</v>
      </c>
      <c r="AK121" s="33"/>
      <c r="AL121" s="33">
        <f t="shared" si="43"/>
        <v>0</v>
      </c>
      <c r="AM121" s="40"/>
      <c r="AN121" s="40"/>
      <c r="AO121" s="35">
        <f t="shared" si="35"/>
        <v>0</v>
      </c>
      <c r="AP121" s="36">
        <f t="shared" si="36"/>
        <v>0</v>
      </c>
      <c r="AQ121" s="37">
        <f t="shared" si="37"/>
        <v>0</v>
      </c>
      <c r="AR121" s="37">
        <v>0</v>
      </c>
      <c r="AS121" s="37">
        <v>0</v>
      </c>
      <c r="AT121" s="34">
        <f t="shared" si="26"/>
        <v>0</v>
      </c>
      <c r="AU121" s="38">
        <f t="shared" si="27"/>
        <v>0</v>
      </c>
      <c r="AV121" s="38">
        <f t="shared" si="28"/>
        <v>0</v>
      </c>
      <c r="AW121" s="39" t="str">
        <f t="shared" si="46"/>
        <v/>
      </c>
      <c r="AX121" s="41">
        <f t="shared" si="29"/>
        <v>0</v>
      </c>
      <c r="AY121" s="41">
        <f t="shared" si="30"/>
        <v>0</v>
      </c>
      <c r="AZ121" s="63">
        <f t="shared" si="31"/>
        <v>0</v>
      </c>
      <c r="BA121" s="78">
        <f t="shared" si="32"/>
        <v>0</v>
      </c>
      <c r="BB121" s="74">
        <f t="shared" si="33"/>
        <v>0</v>
      </c>
      <c r="BC121" s="78" t="str">
        <f t="shared" si="34"/>
        <v>Out of Commit</v>
      </c>
    </row>
    <row r="122" spans="1:55" x14ac:dyDescent="0.35">
      <c r="A122" s="33" t="s">
        <v>396</v>
      </c>
      <c r="B122" s="94" t="s">
        <v>172</v>
      </c>
      <c r="C122" s="33">
        <v>0</v>
      </c>
      <c r="D122" s="33"/>
      <c r="E122" s="33"/>
      <c r="F122" s="33">
        <v>0</v>
      </c>
      <c r="G122" s="33">
        <v>0</v>
      </c>
      <c r="H122" s="33">
        <f t="shared" si="44"/>
        <v>0</v>
      </c>
      <c r="I122" s="33"/>
      <c r="J122" s="33"/>
      <c r="K122" s="33">
        <v>200</v>
      </c>
      <c r="L122" s="33"/>
      <c r="M122" s="33">
        <f t="shared" si="38"/>
        <v>-200</v>
      </c>
      <c r="N122" s="33"/>
      <c r="O122" s="33"/>
      <c r="P122" s="33">
        <v>200</v>
      </c>
      <c r="Q122" s="33"/>
      <c r="R122" s="33">
        <f t="shared" si="39"/>
        <v>-200</v>
      </c>
      <c r="S122" s="33"/>
      <c r="T122" s="33"/>
      <c r="U122" s="33">
        <v>0</v>
      </c>
      <c r="V122" s="33"/>
      <c r="W122" s="33">
        <f t="shared" si="40"/>
        <v>0</v>
      </c>
      <c r="X122" s="33"/>
      <c r="Y122" s="33"/>
      <c r="Z122" s="33">
        <v>0</v>
      </c>
      <c r="AA122" s="33"/>
      <c r="AB122" s="33">
        <f t="shared" si="41"/>
        <v>0</v>
      </c>
      <c r="AC122" s="33"/>
      <c r="AD122" s="33"/>
      <c r="AE122" s="33">
        <v>0</v>
      </c>
      <c r="AF122" s="33"/>
      <c r="AG122" s="33">
        <f t="shared" si="42"/>
        <v>0</v>
      </c>
      <c r="AH122" s="33"/>
      <c r="AI122" s="33"/>
      <c r="AJ122" s="33">
        <v>0</v>
      </c>
      <c r="AK122" s="33"/>
      <c r="AL122" s="33">
        <f t="shared" si="43"/>
        <v>0</v>
      </c>
      <c r="AM122" s="40"/>
      <c r="AN122" s="40"/>
      <c r="AO122" s="35">
        <f t="shared" si="35"/>
        <v>400</v>
      </c>
      <c r="AP122" s="36">
        <f t="shared" si="36"/>
        <v>400</v>
      </c>
      <c r="AQ122" s="37">
        <f t="shared" si="37"/>
        <v>400</v>
      </c>
      <c r="AR122" s="37">
        <v>0</v>
      </c>
      <c r="AS122" s="37">
        <v>0</v>
      </c>
      <c r="AT122" s="34">
        <f t="shared" si="26"/>
        <v>0</v>
      </c>
      <c r="AU122" s="38">
        <f t="shared" si="27"/>
        <v>0</v>
      </c>
      <c r="AV122" s="38">
        <f t="shared" si="28"/>
        <v>-400</v>
      </c>
      <c r="AW122" s="39" t="str">
        <f t="shared" si="46"/>
        <v/>
      </c>
      <c r="AX122" s="41">
        <f t="shared" si="29"/>
        <v>-400</v>
      </c>
      <c r="AY122" s="41">
        <f t="shared" si="30"/>
        <v>0</v>
      </c>
      <c r="AZ122" s="63">
        <f t="shared" si="31"/>
        <v>0</v>
      </c>
      <c r="BA122" s="78">
        <f t="shared" si="32"/>
        <v>0</v>
      </c>
      <c r="BB122" s="74">
        <f t="shared" si="33"/>
        <v>0</v>
      </c>
      <c r="BC122" s="78" t="str">
        <f t="shared" si="34"/>
        <v>Open</v>
      </c>
    </row>
    <row r="123" spans="1:55" x14ac:dyDescent="0.35">
      <c r="A123" s="33" t="s">
        <v>396</v>
      </c>
      <c r="B123" s="94" t="s">
        <v>173</v>
      </c>
      <c r="C123" s="33">
        <v>0</v>
      </c>
      <c r="D123" s="33"/>
      <c r="E123" s="33"/>
      <c r="F123" s="33">
        <v>10</v>
      </c>
      <c r="G123" s="33">
        <v>10</v>
      </c>
      <c r="H123" s="33">
        <f t="shared" si="44"/>
        <v>0</v>
      </c>
      <c r="I123" s="33"/>
      <c r="J123" s="33"/>
      <c r="K123" s="33">
        <v>0</v>
      </c>
      <c r="L123" s="33"/>
      <c r="M123" s="33">
        <f t="shared" si="38"/>
        <v>0</v>
      </c>
      <c r="N123" s="33"/>
      <c r="O123" s="33"/>
      <c r="P123" s="33">
        <v>0</v>
      </c>
      <c r="Q123" s="33"/>
      <c r="R123" s="33">
        <f t="shared" si="39"/>
        <v>0</v>
      </c>
      <c r="S123" s="33"/>
      <c r="T123" s="33"/>
      <c r="U123" s="33">
        <v>190</v>
      </c>
      <c r="V123" s="33"/>
      <c r="W123" s="33">
        <f t="shared" si="40"/>
        <v>-190</v>
      </c>
      <c r="X123" s="33"/>
      <c r="Y123" s="33"/>
      <c r="Z123" s="33">
        <v>0</v>
      </c>
      <c r="AA123" s="33"/>
      <c r="AB123" s="33">
        <f t="shared" si="41"/>
        <v>0</v>
      </c>
      <c r="AC123" s="33"/>
      <c r="AD123" s="33"/>
      <c r="AE123" s="33">
        <v>0</v>
      </c>
      <c r="AF123" s="33"/>
      <c r="AG123" s="33">
        <f t="shared" si="42"/>
        <v>0</v>
      </c>
      <c r="AH123" s="33"/>
      <c r="AI123" s="33"/>
      <c r="AJ123" s="33">
        <v>0</v>
      </c>
      <c r="AK123" s="33"/>
      <c r="AL123" s="33">
        <f t="shared" si="43"/>
        <v>0</v>
      </c>
      <c r="AM123" s="40"/>
      <c r="AN123" s="40"/>
      <c r="AO123" s="35">
        <f t="shared" si="35"/>
        <v>200</v>
      </c>
      <c r="AP123" s="36">
        <f t="shared" si="36"/>
        <v>200</v>
      </c>
      <c r="AQ123" s="37">
        <f t="shared" si="37"/>
        <v>200</v>
      </c>
      <c r="AR123" s="37">
        <v>0</v>
      </c>
      <c r="AS123" s="37">
        <v>0</v>
      </c>
      <c r="AT123" s="34">
        <f t="shared" si="26"/>
        <v>10</v>
      </c>
      <c r="AU123" s="38">
        <f t="shared" si="27"/>
        <v>10</v>
      </c>
      <c r="AV123" s="38">
        <f t="shared" si="28"/>
        <v>-190</v>
      </c>
      <c r="AW123" s="39" t="str">
        <f t="shared" si="46"/>
        <v/>
      </c>
      <c r="AX123" s="41">
        <f t="shared" si="29"/>
        <v>-190</v>
      </c>
      <c r="AY123" s="41">
        <f t="shared" si="30"/>
        <v>10</v>
      </c>
      <c r="AZ123" s="63">
        <f t="shared" si="31"/>
        <v>0</v>
      </c>
      <c r="BA123" s="78">
        <f t="shared" si="32"/>
        <v>10</v>
      </c>
      <c r="BB123" s="74">
        <f t="shared" si="33"/>
        <v>0.05</v>
      </c>
      <c r="BC123" s="78" t="str">
        <f t="shared" si="34"/>
        <v>Open</v>
      </c>
    </row>
    <row r="124" spans="1:55" x14ac:dyDescent="0.35">
      <c r="A124" s="33" t="s">
        <v>396</v>
      </c>
      <c r="B124" s="94" t="s">
        <v>62</v>
      </c>
      <c r="C124" s="33">
        <v>0</v>
      </c>
      <c r="D124" s="33"/>
      <c r="E124" s="33"/>
      <c r="F124" s="33">
        <v>0</v>
      </c>
      <c r="G124" s="33">
        <v>0</v>
      </c>
      <c r="H124" s="33">
        <f t="shared" si="44"/>
        <v>0</v>
      </c>
      <c r="I124" s="33"/>
      <c r="J124" s="33"/>
      <c r="K124" s="33">
        <v>5</v>
      </c>
      <c r="L124" s="33"/>
      <c r="M124" s="33">
        <f t="shared" si="38"/>
        <v>-5</v>
      </c>
      <c r="N124" s="33"/>
      <c r="O124" s="33"/>
      <c r="P124" s="33">
        <v>0</v>
      </c>
      <c r="Q124" s="33"/>
      <c r="R124" s="33">
        <f t="shared" si="39"/>
        <v>0</v>
      </c>
      <c r="S124" s="33"/>
      <c r="T124" s="33"/>
      <c r="U124" s="33">
        <v>0</v>
      </c>
      <c r="V124" s="33"/>
      <c r="W124" s="33">
        <f t="shared" si="40"/>
        <v>0</v>
      </c>
      <c r="X124" s="33"/>
      <c r="Y124" s="33"/>
      <c r="Z124" s="33">
        <v>0</v>
      </c>
      <c r="AA124" s="33"/>
      <c r="AB124" s="33">
        <f t="shared" si="41"/>
        <v>0</v>
      </c>
      <c r="AC124" s="33"/>
      <c r="AD124" s="33"/>
      <c r="AE124" s="33">
        <v>0</v>
      </c>
      <c r="AF124" s="33"/>
      <c r="AG124" s="33">
        <f t="shared" si="42"/>
        <v>0</v>
      </c>
      <c r="AH124" s="33"/>
      <c r="AI124" s="33"/>
      <c r="AJ124" s="33">
        <v>0</v>
      </c>
      <c r="AK124" s="33"/>
      <c r="AL124" s="33">
        <f t="shared" si="43"/>
        <v>0</v>
      </c>
      <c r="AM124" s="40"/>
      <c r="AN124" s="40"/>
      <c r="AO124" s="35">
        <f t="shared" si="35"/>
        <v>5</v>
      </c>
      <c r="AP124" s="36">
        <f t="shared" si="36"/>
        <v>5</v>
      </c>
      <c r="AQ124" s="37">
        <f t="shared" si="37"/>
        <v>5</v>
      </c>
      <c r="AR124" s="37">
        <v>0</v>
      </c>
      <c r="AS124" s="37">
        <v>0</v>
      </c>
      <c r="AT124" s="34">
        <f t="shared" si="26"/>
        <v>0</v>
      </c>
      <c r="AU124" s="38">
        <f t="shared" si="27"/>
        <v>0</v>
      </c>
      <c r="AV124" s="38">
        <f t="shared" si="28"/>
        <v>-5</v>
      </c>
      <c r="AW124" s="39" t="str">
        <f t="shared" si="46"/>
        <v/>
      </c>
      <c r="AX124" s="41">
        <f t="shared" si="29"/>
        <v>-5</v>
      </c>
      <c r="AY124" s="41">
        <f t="shared" si="30"/>
        <v>0</v>
      </c>
      <c r="AZ124" s="63">
        <f t="shared" si="31"/>
        <v>0</v>
      </c>
      <c r="BA124" s="78">
        <f t="shared" si="32"/>
        <v>0</v>
      </c>
      <c r="BB124" s="74">
        <f t="shared" si="33"/>
        <v>0</v>
      </c>
      <c r="BC124" s="78" t="str">
        <f t="shared" si="34"/>
        <v>Open</v>
      </c>
    </row>
    <row r="125" spans="1:55" x14ac:dyDescent="0.35">
      <c r="A125" s="33" t="s">
        <v>396</v>
      </c>
      <c r="B125" s="94" t="s">
        <v>63</v>
      </c>
      <c r="C125" s="33">
        <v>0</v>
      </c>
      <c r="D125" s="33"/>
      <c r="E125" s="33"/>
      <c r="F125" s="33">
        <v>0</v>
      </c>
      <c r="G125" s="33">
        <v>0</v>
      </c>
      <c r="H125" s="33">
        <f t="shared" si="44"/>
        <v>0</v>
      </c>
      <c r="I125" s="33"/>
      <c r="J125" s="33"/>
      <c r="K125" s="33">
        <v>0</v>
      </c>
      <c r="L125" s="33"/>
      <c r="M125" s="33">
        <f t="shared" si="38"/>
        <v>0</v>
      </c>
      <c r="N125" s="33"/>
      <c r="O125" s="33"/>
      <c r="P125" s="33">
        <v>0</v>
      </c>
      <c r="Q125" s="33"/>
      <c r="R125" s="33">
        <f t="shared" si="39"/>
        <v>0</v>
      </c>
      <c r="S125" s="33"/>
      <c r="T125" s="33"/>
      <c r="U125" s="33">
        <v>0</v>
      </c>
      <c r="V125" s="33"/>
      <c r="W125" s="33">
        <f t="shared" si="40"/>
        <v>0</v>
      </c>
      <c r="X125" s="33"/>
      <c r="Y125" s="33"/>
      <c r="Z125" s="33">
        <v>0</v>
      </c>
      <c r="AA125" s="33"/>
      <c r="AB125" s="33">
        <f t="shared" si="41"/>
        <v>0</v>
      </c>
      <c r="AC125" s="33"/>
      <c r="AD125" s="33"/>
      <c r="AE125" s="33">
        <v>0</v>
      </c>
      <c r="AF125" s="33"/>
      <c r="AG125" s="33">
        <f t="shared" si="42"/>
        <v>0</v>
      </c>
      <c r="AH125" s="33"/>
      <c r="AI125" s="33"/>
      <c r="AJ125" s="33">
        <v>0</v>
      </c>
      <c r="AK125" s="33"/>
      <c r="AL125" s="33">
        <f t="shared" si="43"/>
        <v>0</v>
      </c>
      <c r="AM125" s="40"/>
      <c r="AN125" s="40"/>
      <c r="AO125" s="35">
        <f t="shared" si="35"/>
        <v>0</v>
      </c>
      <c r="AP125" s="36">
        <f t="shared" si="36"/>
        <v>0</v>
      </c>
      <c r="AQ125" s="37">
        <f t="shared" si="37"/>
        <v>0</v>
      </c>
      <c r="AR125" s="37">
        <v>0</v>
      </c>
      <c r="AS125" s="37">
        <v>0</v>
      </c>
      <c r="AT125" s="34">
        <f t="shared" si="26"/>
        <v>0</v>
      </c>
      <c r="AU125" s="38">
        <f t="shared" si="27"/>
        <v>0</v>
      </c>
      <c r="AV125" s="38">
        <f t="shared" si="28"/>
        <v>0</v>
      </c>
      <c r="AW125" s="39" t="str">
        <f t="shared" si="46"/>
        <v/>
      </c>
      <c r="AX125" s="41">
        <f t="shared" si="29"/>
        <v>0</v>
      </c>
      <c r="AY125" s="41">
        <f t="shared" si="30"/>
        <v>0</v>
      </c>
      <c r="AZ125" s="63">
        <f t="shared" si="31"/>
        <v>0</v>
      </c>
      <c r="BA125" s="78">
        <f t="shared" si="32"/>
        <v>0</v>
      </c>
      <c r="BB125" s="74">
        <f t="shared" si="33"/>
        <v>0</v>
      </c>
      <c r="BC125" s="78" t="str">
        <f t="shared" si="34"/>
        <v>Out of Commit</v>
      </c>
    </row>
    <row r="126" spans="1:55" x14ac:dyDescent="0.35">
      <c r="A126" s="33" t="s">
        <v>396</v>
      </c>
      <c r="B126" s="93" t="s">
        <v>64</v>
      </c>
      <c r="C126" s="33">
        <v>0</v>
      </c>
      <c r="D126" s="33"/>
      <c r="E126" s="33"/>
      <c r="F126" s="33">
        <v>0</v>
      </c>
      <c r="G126" s="33">
        <v>0</v>
      </c>
      <c r="H126" s="33">
        <f t="shared" si="44"/>
        <v>0</v>
      </c>
      <c r="I126" s="33"/>
      <c r="J126" s="33"/>
      <c r="K126" s="33">
        <v>0</v>
      </c>
      <c r="L126" s="33"/>
      <c r="M126" s="33">
        <f t="shared" si="38"/>
        <v>0</v>
      </c>
      <c r="N126" s="33"/>
      <c r="O126" s="33"/>
      <c r="P126" s="33">
        <v>0</v>
      </c>
      <c r="Q126" s="33"/>
      <c r="R126" s="33">
        <f t="shared" si="39"/>
        <v>0</v>
      </c>
      <c r="S126" s="33"/>
      <c r="T126" s="33"/>
      <c r="U126" s="33">
        <v>0</v>
      </c>
      <c r="V126" s="33"/>
      <c r="W126" s="33">
        <f t="shared" si="40"/>
        <v>0</v>
      </c>
      <c r="X126" s="33"/>
      <c r="Y126" s="33"/>
      <c r="Z126" s="33">
        <v>0</v>
      </c>
      <c r="AA126" s="33"/>
      <c r="AB126" s="33">
        <f t="shared" si="41"/>
        <v>0</v>
      </c>
      <c r="AC126" s="33"/>
      <c r="AD126" s="33"/>
      <c r="AE126" s="33">
        <v>0</v>
      </c>
      <c r="AF126" s="33"/>
      <c r="AG126" s="33">
        <f t="shared" si="42"/>
        <v>0</v>
      </c>
      <c r="AH126" s="33"/>
      <c r="AI126" s="33"/>
      <c r="AJ126" s="33">
        <v>0</v>
      </c>
      <c r="AK126" s="33"/>
      <c r="AL126" s="33">
        <f t="shared" si="43"/>
        <v>0</v>
      </c>
      <c r="AM126" s="40"/>
      <c r="AN126" s="40"/>
      <c r="AO126" s="35">
        <f t="shared" si="35"/>
        <v>0</v>
      </c>
      <c r="AP126" s="36">
        <f t="shared" si="36"/>
        <v>0</v>
      </c>
      <c r="AQ126" s="37">
        <f t="shared" si="37"/>
        <v>0</v>
      </c>
      <c r="AR126" s="37">
        <v>0</v>
      </c>
      <c r="AS126" s="37">
        <v>0</v>
      </c>
      <c r="AT126" s="34">
        <f t="shared" si="26"/>
        <v>0</v>
      </c>
      <c r="AU126" s="38">
        <f t="shared" si="27"/>
        <v>0</v>
      </c>
      <c r="AV126" s="38">
        <f t="shared" si="28"/>
        <v>0</v>
      </c>
      <c r="AW126" s="39" t="str">
        <f t="shared" si="46"/>
        <v/>
      </c>
      <c r="AX126" s="41">
        <f t="shared" si="29"/>
        <v>0</v>
      </c>
      <c r="AY126" s="41">
        <f t="shared" si="30"/>
        <v>0</v>
      </c>
      <c r="AZ126" s="63">
        <f t="shared" si="31"/>
        <v>0</v>
      </c>
      <c r="BA126" s="78">
        <f t="shared" si="32"/>
        <v>0</v>
      </c>
      <c r="BB126" s="74">
        <f t="shared" si="33"/>
        <v>0</v>
      </c>
      <c r="BC126" s="78" t="str">
        <f t="shared" si="34"/>
        <v>Out of Commit</v>
      </c>
    </row>
    <row r="127" spans="1:55" x14ac:dyDescent="0.35">
      <c r="A127" s="33" t="s">
        <v>396</v>
      </c>
      <c r="B127" s="93" t="s">
        <v>65</v>
      </c>
      <c r="C127" s="33">
        <v>0</v>
      </c>
      <c r="D127" s="33"/>
      <c r="E127" s="33"/>
      <c r="F127" s="33">
        <v>0</v>
      </c>
      <c r="G127" s="33">
        <v>0</v>
      </c>
      <c r="H127" s="33">
        <f t="shared" si="44"/>
        <v>0</v>
      </c>
      <c r="I127" s="33"/>
      <c r="J127" s="33"/>
      <c r="K127" s="33">
        <v>0</v>
      </c>
      <c r="L127" s="33"/>
      <c r="M127" s="33">
        <f t="shared" si="38"/>
        <v>0</v>
      </c>
      <c r="N127" s="33"/>
      <c r="O127" s="33"/>
      <c r="P127" s="33">
        <v>0</v>
      </c>
      <c r="Q127" s="33"/>
      <c r="R127" s="33">
        <f t="shared" si="39"/>
        <v>0</v>
      </c>
      <c r="S127" s="33"/>
      <c r="T127" s="33"/>
      <c r="U127" s="33">
        <v>0</v>
      </c>
      <c r="V127" s="33"/>
      <c r="W127" s="33">
        <f t="shared" si="40"/>
        <v>0</v>
      </c>
      <c r="X127" s="33"/>
      <c r="Y127" s="33"/>
      <c r="Z127" s="33">
        <v>0</v>
      </c>
      <c r="AA127" s="33"/>
      <c r="AB127" s="33">
        <f t="shared" si="41"/>
        <v>0</v>
      </c>
      <c r="AC127" s="33"/>
      <c r="AD127" s="33"/>
      <c r="AE127" s="33">
        <v>0</v>
      </c>
      <c r="AF127" s="33"/>
      <c r="AG127" s="33">
        <f t="shared" si="42"/>
        <v>0</v>
      </c>
      <c r="AH127" s="33"/>
      <c r="AI127" s="33"/>
      <c r="AJ127" s="33">
        <v>0</v>
      </c>
      <c r="AK127" s="33"/>
      <c r="AL127" s="33">
        <f t="shared" si="43"/>
        <v>0</v>
      </c>
      <c r="AM127" s="40"/>
      <c r="AN127" s="40"/>
      <c r="AO127" s="35">
        <f t="shared" si="35"/>
        <v>0</v>
      </c>
      <c r="AP127" s="36">
        <f t="shared" si="36"/>
        <v>0</v>
      </c>
      <c r="AQ127" s="37">
        <f t="shared" si="37"/>
        <v>0</v>
      </c>
      <c r="AR127" s="37">
        <v>0</v>
      </c>
      <c r="AS127" s="37">
        <v>0</v>
      </c>
      <c r="AT127" s="34">
        <f t="shared" si="26"/>
        <v>0</v>
      </c>
      <c r="AU127" s="38">
        <f t="shared" si="27"/>
        <v>0</v>
      </c>
      <c r="AV127" s="38">
        <f t="shared" si="28"/>
        <v>0</v>
      </c>
      <c r="AW127" s="39" t="str">
        <f t="shared" si="46"/>
        <v/>
      </c>
      <c r="AX127" s="41">
        <f t="shared" si="29"/>
        <v>0</v>
      </c>
      <c r="AY127" s="41">
        <f t="shared" si="30"/>
        <v>0</v>
      </c>
      <c r="AZ127" s="63">
        <f t="shared" si="31"/>
        <v>0</v>
      </c>
      <c r="BA127" s="78">
        <f t="shared" si="32"/>
        <v>0</v>
      </c>
      <c r="BB127" s="74">
        <f t="shared" si="33"/>
        <v>0</v>
      </c>
      <c r="BC127" s="78" t="str">
        <f t="shared" si="34"/>
        <v>Out of Commit</v>
      </c>
    </row>
    <row r="128" spans="1:55" x14ac:dyDescent="0.35">
      <c r="A128" s="33" t="s">
        <v>396</v>
      </c>
      <c r="B128" s="93" t="s">
        <v>60</v>
      </c>
      <c r="C128" s="33">
        <v>0</v>
      </c>
      <c r="D128" s="33"/>
      <c r="E128" s="33"/>
      <c r="F128" s="33">
        <v>903</v>
      </c>
      <c r="G128" s="33">
        <v>903</v>
      </c>
      <c r="H128" s="33">
        <f t="shared" si="44"/>
        <v>0</v>
      </c>
      <c r="I128" s="33"/>
      <c r="J128" s="33"/>
      <c r="K128" s="33">
        <v>0</v>
      </c>
      <c r="L128" s="33"/>
      <c r="M128" s="33">
        <f t="shared" si="38"/>
        <v>0</v>
      </c>
      <c r="N128" s="33"/>
      <c r="O128" s="33"/>
      <c r="P128" s="33">
        <v>0</v>
      </c>
      <c r="Q128" s="33"/>
      <c r="R128" s="33">
        <f t="shared" si="39"/>
        <v>0</v>
      </c>
      <c r="S128" s="33"/>
      <c r="T128" s="33"/>
      <c r="U128" s="33">
        <v>0</v>
      </c>
      <c r="V128" s="33"/>
      <c r="W128" s="33">
        <f t="shared" si="40"/>
        <v>0</v>
      </c>
      <c r="X128" s="33"/>
      <c r="Y128" s="33"/>
      <c r="Z128" s="33">
        <v>0</v>
      </c>
      <c r="AA128" s="33"/>
      <c r="AB128" s="33">
        <f t="shared" si="41"/>
        <v>0</v>
      </c>
      <c r="AC128" s="33"/>
      <c r="AD128" s="33"/>
      <c r="AE128" s="33">
        <v>0</v>
      </c>
      <c r="AF128" s="33"/>
      <c r="AG128" s="33">
        <f t="shared" si="42"/>
        <v>0</v>
      </c>
      <c r="AH128" s="33"/>
      <c r="AI128" s="33"/>
      <c r="AJ128" s="33">
        <v>97</v>
      </c>
      <c r="AK128" s="33"/>
      <c r="AL128" s="33">
        <f t="shared" si="43"/>
        <v>-97</v>
      </c>
      <c r="AM128" s="40"/>
      <c r="AN128" s="40"/>
      <c r="AO128" s="35">
        <f t="shared" si="35"/>
        <v>1000</v>
      </c>
      <c r="AP128" s="36">
        <f t="shared" si="36"/>
        <v>1000</v>
      </c>
      <c r="AQ128" s="37">
        <f t="shared" si="37"/>
        <v>1000</v>
      </c>
      <c r="AR128" s="37">
        <v>0</v>
      </c>
      <c r="AS128" s="37">
        <v>0</v>
      </c>
      <c r="AT128" s="34">
        <f t="shared" si="26"/>
        <v>903</v>
      </c>
      <c r="AU128" s="38">
        <f t="shared" si="27"/>
        <v>903</v>
      </c>
      <c r="AV128" s="38">
        <f t="shared" si="28"/>
        <v>-97</v>
      </c>
      <c r="AW128" s="39" t="str">
        <f t="shared" si="46"/>
        <v/>
      </c>
      <c r="AX128" s="41">
        <f t="shared" si="29"/>
        <v>-97</v>
      </c>
      <c r="AY128" s="41">
        <f t="shared" si="30"/>
        <v>903</v>
      </c>
      <c r="AZ128" s="63">
        <f t="shared" si="31"/>
        <v>0</v>
      </c>
      <c r="BA128" s="78">
        <f t="shared" si="32"/>
        <v>903</v>
      </c>
      <c r="BB128" s="74">
        <f t="shared" si="33"/>
        <v>0.90300000000000002</v>
      </c>
      <c r="BC128" s="78" t="str">
        <f t="shared" si="34"/>
        <v>Open</v>
      </c>
    </row>
    <row r="129" spans="1:55" x14ac:dyDescent="0.35">
      <c r="A129" s="33" t="s">
        <v>396</v>
      </c>
      <c r="B129" s="93" t="s">
        <v>174</v>
      </c>
      <c r="C129" s="33">
        <v>0</v>
      </c>
      <c r="D129" s="33"/>
      <c r="E129" s="33"/>
      <c r="F129" s="33">
        <v>0</v>
      </c>
      <c r="G129" s="33">
        <v>0</v>
      </c>
      <c r="H129" s="33">
        <f t="shared" si="44"/>
        <v>0</v>
      </c>
      <c r="I129" s="33"/>
      <c r="J129" s="33"/>
      <c r="K129" s="33">
        <v>0</v>
      </c>
      <c r="L129" s="33"/>
      <c r="M129" s="33">
        <f t="shared" si="38"/>
        <v>0</v>
      </c>
      <c r="N129" s="33"/>
      <c r="O129" s="33"/>
      <c r="P129" s="33">
        <v>0</v>
      </c>
      <c r="Q129" s="33"/>
      <c r="R129" s="33">
        <f t="shared" si="39"/>
        <v>0</v>
      </c>
      <c r="S129" s="33"/>
      <c r="T129" s="33"/>
      <c r="U129" s="33">
        <v>0</v>
      </c>
      <c r="V129" s="33"/>
      <c r="W129" s="33">
        <f t="shared" si="40"/>
        <v>0</v>
      </c>
      <c r="X129" s="33"/>
      <c r="Y129" s="33"/>
      <c r="Z129" s="33">
        <v>0</v>
      </c>
      <c r="AA129" s="33"/>
      <c r="AB129" s="33">
        <f t="shared" si="41"/>
        <v>0</v>
      </c>
      <c r="AC129" s="33"/>
      <c r="AD129" s="33"/>
      <c r="AE129" s="33">
        <v>0</v>
      </c>
      <c r="AF129" s="33"/>
      <c r="AG129" s="33">
        <f t="shared" si="42"/>
        <v>0</v>
      </c>
      <c r="AH129" s="33"/>
      <c r="AI129" s="33"/>
      <c r="AJ129" s="33">
        <v>0</v>
      </c>
      <c r="AK129" s="33"/>
      <c r="AL129" s="33">
        <f t="shared" si="43"/>
        <v>0</v>
      </c>
      <c r="AM129" s="40"/>
      <c r="AN129" s="40"/>
      <c r="AO129" s="35">
        <f t="shared" si="35"/>
        <v>0</v>
      </c>
      <c r="AP129" s="36">
        <f t="shared" si="36"/>
        <v>0</v>
      </c>
      <c r="AQ129" s="37">
        <f t="shared" si="37"/>
        <v>0</v>
      </c>
      <c r="AR129" s="37">
        <v>0</v>
      </c>
      <c r="AS129" s="37">
        <v>0</v>
      </c>
      <c r="AT129" s="34">
        <f t="shared" si="26"/>
        <v>0</v>
      </c>
      <c r="AU129" s="38">
        <f t="shared" si="27"/>
        <v>0</v>
      </c>
      <c r="AV129" s="38">
        <f t="shared" si="28"/>
        <v>0</v>
      </c>
      <c r="AW129" s="39" t="str">
        <f t="shared" si="46"/>
        <v/>
      </c>
      <c r="AX129" s="41">
        <f t="shared" si="29"/>
        <v>0</v>
      </c>
      <c r="AY129" s="41">
        <f t="shared" si="30"/>
        <v>0</v>
      </c>
      <c r="AZ129" s="63">
        <f t="shared" si="31"/>
        <v>0</v>
      </c>
      <c r="BA129" s="78">
        <f t="shared" si="32"/>
        <v>0</v>
      </c>
      <c r="BB129" s="74">
        <f t="shared" si="33"/>
        <v>0</v>
      </c>
      <c r="BC129" s="78" t="str">
        <f t="shared" si="34"/>
        <v>Out of Commit</v>
      </c>
    </row>
    <row r="130" spans="1:55" x14ac:dyDescent="0.35">
      <c r="A130" s="34" t="s">
        <v>396</v>
      </c>
      <c r="B130" s="93" t="s">
        <v>175</v>
      </c>
      <c r="C130" s="33">
        <v>0</v>
      </c>
      <c r="D130" s="40"/>
      <c r="E130" s="40"/>
      <c r="F130" s="33">
        <v>0</v>
      </c>
      <c r="G130" s="33">
        <v>0</v>
      </c>
      <c r="H130" s="33">
        <f t="shared" si="44"/>
        <v>0</v>
      </c>
      <c r="I130" s="33"/>
      <c r="J130" s="33"/>
      <c r="K130" s="33">
        <v>123</v>
      </c>
      <c r="L130" s="33"/>
      <c r="M130" s="33">
        <f t="shared" si="38"/>
        <v>-123</v>
      </c>
      <c r="N130" s="33"/>
      <c r="O130" s="33"/>
      <c r="P130" s="33">
        <v>0</v>
      </c>
      <c r="Q130" s="33"/>
      <c r="R130" s="33">
        <f t="shared" si="39"/>
        <v>0</v>
      </c>
      <c r="S130" s="33"/>
      <c r="T130" s="33"/>
      <c r="U130" s="33">
        <v>0</v>
      </c>
      <c r="V130" s="33"/>
      <c r="W130" s="33">
        <f t="shared" si="40"/>
        <v>0</v>
      </c>
      <c r="X130" s="33"/>
      <c r="Y130" s="33"/>
      <c r="Z130" s="33">
        <v>0</v>
      </c>
      <c r="AA130" s="33"/>
      <c r="AB130" s="33">
        <f t="shared" si="41"/>
        <v>0</v>
      </c>
      <c r="AC130" s="33"/>
      <c r="AD130" s="33"/>
      <c r="AE130" s="33">
        <v>0</v>
      </c>
      <c r="AF130" s="33"/>
      <c r="AG130" s="33">
        <f t="shared" si="42"/>
        <v>0</v>
      </c>
      <c r="AH130" s="33"/>
      <c r="AI130" s="33"/>
      <c r="AJ130" s="33">
        <v>7</v>
      </c>
      <c r="AK130" s="33"/>
      <c r="AL130" s="33">
        <f t="shared" si="43"/>
        <v>-7</v>
      </c>
      <c r="AM130" s="40"/>
      <c r="AN130" s="40"/>
      <c r="AO130" s="35">
        <f t="shared" si="35"/>
        <v>130</v>
      </c>
      <c r="AP130" s="36">
        <f t="shared" si="36"/>
        <v>130</v>
      </c>
      <c r="AQ130" s="37">
        <f t="shared" si="37"/>
        <v>130</v>
      </c>
      <c r="AR130" s="37">
        <v>0</v>
      </c>
      <c r="AS130" s="37">
        <v>0</v>
      </c>
      <c r="AT130" s="34">
        <f t="shared" si="26"/>
        <v>0</v>
      </c>
      <c r="AU130" s="38">
        <f t="shared" si="27"/>
        <v>0</v>
      </c>
      <c r="AV130" s="38">
        <f t="shared" si="28"/>
        <v>-130</v>
      </c>
      <c r="AW130" s="39" t="str">
        <f t="shared" si="46"/>
        <v/>
      </c>
      <c r="AX130" s="41">
        <f t="shared" si="29"/>
        <v>-130</v>
      </c>
      <c r="AY130" s="41">
        <f t="shared" si="30"/>
        <v>0</v>
      </c>
      <c r="AZ130" s="63">
        <f t="shared" si="31"/>
        <v>0</v>
      </c>
      <c r="BA130" s="78">
        <f t="shared" si="32"/>
        <v>0</v>
      </c>
      <c r="BB130" s="74">
        <f t="shared" si="33"/>
        <v>0</v>
      </c>
      <c r="BC130" s="78" t="str">
        <f t="shared" si="34"/>
        <v>Open</v>
      </c>
    </row>
    <row r="131" spans="1:55" x14ac:dyDescent="0.35">
      <c r="A131" s="34" t="s">
        <v>396</v>
      </c>
      <c r="B131" s="93" t="s">
        <v>176</v>
      </c>
      <c r="C131" s="33">
        <v>0</v>
      </c>
      <c r="D131" s="40"/>
      <c r="E131" s="40"/>
      <c r="F131" s="33">
        <v>198</v>
      </c>
      <c r="G131" s="33">
        <v>198</v>
      </c>
      <c r="H131" s="33">
        <f t="shared" si="44"/>
        <v>0</v>
      </c>
      <c r="I131" s="33"/>
      <c r="J131" s="33"/>
      <c r="K131" s="33">
        <v>0</v>
      </c>
      <c r="L131" s="33"/>
      <c r="M131" s="33">
        <f t="shared" si="38"/>
        <v>0</v>
      </c>
      <c r="N131" s="33"/>
      <c r="O131" s="33"/>
      <c r="P131" s="33">
        <v>0</v>
      </c>
      <c r="Q131" s="33"/>
      <c r="R131" s="33">
        <f t="shared" si="39"/>
        <v>0</v>
      </c>
      <c r="S131" s="33"/>
      <c r="T131" s="33"/>
      <c r="U131" s="33">
        <v>0</v>
      </c>
      <c r="V131" s="33"/>
      <c r="W131" s="33">
        <f t="shared" si="40"/>
        <v>0</v>
      </c>
      <c r="X131" s="33"/>
      <c r="Y131" s="33"/>
      <c r="Z131" s="33">
        <v>0</v>
      </c>
      <c r="AA131" s="33"/>
      <c r="AB131" s="33">
        <f t="shared" si="41"/>
        <v>0</v>
      </c>
      <c r="AC131" s="33"/>
      <c r="AD131" s="33"/>
      <c r="AE131" s="33">
        <v>0</v>
      </c>
      <c r="AF131" s="33"/>
      <c r="AG131" s="33">
        <f t="shared" si="42"/>
        <v>0</v>
      </c>
      <c r="AH131" s="33"/>
      <c r="AI131" s="33"/>
      <c r="AJ131" s="33">
        <v>2</v>
      </c>
      <c r="AK131" s="33"/>
      <c r="AL131" s="33">
        <f t="shared" si="43"/>
        <v>-2</v>
      </c>
      <c r="AM131" s="40"/>
      <c r="AN131" s="40"/>
      <c r="AO131" s="35">
        <f t="shared" si="35"/>
        <v>200</v>
      </c>
      <c r="AP131" s="36">
        <f t="shared" si="36"/>
        <v>200</v>
      </c>
      <c r="AQ131" s="37">
        <f t="shared" si="37"/>
        <v>200</v>
      </c>
      <c r="AR131" s="37">
        <v>0</v>
      </c>
      <c r="AS131" s="37">
        <v>0</v>
      </c>
      <c r="AT131" s="34">
        <f t="shared" si="26"/>
        <v>198</v>
      </c>
      <c r="AU131" s="38">
        <f t="shared" si="27"/>
        <v>198</v>
      </c>
      <c r="AV131" s="38">
        <f t="shared" si="28"/>
        <v>-2</v>
      </c>
      <c r="AW131" s="39" t="str">
        <f t="shared" si="46"/>
        <v/>
      </c>
      <c r="AX131" s="41">
        <f t="shared" si="29"/>
        <v>-2</v>
      </c>
      <c r="AY131" s="41">
        <f t="shared" si="30"/>
        <v>198</v>
      </c>
      <c r="AZ131" s="63">
        <f t="shared" si="31"/>
        <v>0</v>
      </c>
      <c r="BA131" s="78">
        <f t="shared" si="32"/>
        <v>198</v>
      </c>
      <c r="BB131" s="74">
        <f t="shared" si="33"/>
        <v>0.99</v>
      </c>
      <c r="BC131" s="78" t="str">
        <f t="shared" si="34"/>
        <v>Open</v>
      </c>
    </row>
    <row r="132" spans="1:55" x14ac:dyDescent="0.35">
      <c r="A132" s="33" t="s">
        <v>396</v>
      </c>
      <c r="B132" s="93" t="s">
        <v>177</v>
      </c>
      <c r="C132" s="33">
        <v>0</v>
      </c>
      <c r="D132" s="33"/>
      <c r="E132" s="33"/>
      <c r="F132" s="33">
        <v>0</v>
      </c>
      <c r="G132" s="33">
        <v>0</v>
      </c>
      <c r="H132" s="33">
        <f t="shared" si="44"/>
        <v>0</v>
      </c>
      <c r="I132" s="33"/>
      <c r="J132" s="33"/>
      <c r="K132" s="33">
        <v>0</v>
      </c>
      <c r="L132" s="33"/>
      <c r="M132" s="33">
        <f t="shared" si="38"/>
        <v>0</v>
      </c>
      <c r="N132" s="33"/>
      <c r="O132" s="33"/>
      <c r="P132" s="33">
        <v>0</v>
      </c>
      <c r="Q132" s="33"/>
      <c r="R132" s="33">
        <f t="shared" si="39"/>
        <v>0</v>
      </c>
      <c r="S132" s="33"/>
      <c r="T132" s="33"/>
      <c r="U132" s="33">
        <v>0</v>
      </c>
      <c r="V132" s="33"/>
      <c r="W132" s="33">
        <f t="shared" si="40"/>
        <v>0</v>
      </c>
      <c r="X132" s="33"/>
      <c r="Y132" s="33"/>
      <c r="Z132" s="33">
        <v>0</v>
      </c>
      <c r="AA132" s="33"/>
      <c r="AB132" s="33">
        <f t="shared" si="41"/>
        <v>0</v>
      </c>
      <c r="AC132" s="33"/>
      <c r="AD132" s="33"/>
      <c r="AE132" s="33">
        <v>0</v>
      </c>
      <c r="AF132" s="33"/>
      <c r="AG132" s="33">
        <f t="shared" si="42"/>
        <v>0</v>
      </c>
      <c r="AH132" s="33"/>
      <c r="AI132" s="33"/>
      <c r="AJ132" s="33">
        <v>0</v>
      </c>
      <c r="AK132" s="33"/>
      <c r="AL132" s="33">
        <f t="shared" si="43"/>
        <v>0</v>
      </c>
      <c r="AM132" s="40"/>
      <c r="AN132" s="40"/>
      <c r="AO132" s="35">
        <f t="shared" si="35"/>
        <v>0</v>
      </c>
      <c r="AP132" s="36">
        <f t="shared" si="36"/>
        <v>0</v>
      </c>
      <c r="AQ132" s="37">
        <f t="shared" si="37"/>
        <v>0</v>
      </c>
      <c r="AR132" s="37">
        <v>0</v>
      </c>
      <c r="AS132" s="37">
        <v>0</v>
      </c>
      <c r="AT132" s="34">
        <f t="shared" si="26"/>
        <v>0</v>
      </c>
      <c r="AU132" s="38">
        <f t="shared" si="27"/>
        <v>0</v>
      </c>
      <c r="AV132" s="38">
        <f t="shared" si="28"/>
        <v>0</v>
      </c>
      <c r="AW132" s="39" t="str">
        <f t="shared" si="46"/>
        <v/>
      </c>
      <c r="AX132" s="41">
        <f t="shared" si="29"/>
        <v>0</v>
      </c>
      <c r="AY132" s="41">
        <f t="shared" si="30"/>
        <v>0</v>
      </c>
      <c r="AZ132" s="63">
        <f t="shared" si="31"/>
        <v>0</v>
      </c>
      <c r="BA132" s="78">
        <f t="shared" si="32"/>
        <v>0</v>
      </c>
      <c r="BB132" s="74">
        <f t="shared" si="33"/>
        <v>0</v>
      </c>
      <c r="BC132" s="78" t="str">
        <f t="shared" si="34"/>
        <v>Out of Commit</v>
      </c>
    </row>
    <row r="133" spans="1:55" x14ac:dyDescent="0.35">
      <c r="A133" s="33" t="s">
        <v>396</v>
      </c>
      <c r="B133" s="94" t="s">
        <v>178</v>
      </c>
      <c r="C133" s="33">
        <v>0</v>
      </c>
      <c r="D133" s="33"/>
      <c r="E133" s="33"/>
      <c r="F133" s="33">
        <v>0</v>
      </c>
      <c r="G133" s="33">
        <v>0</v>
      </c>
      <c r="H133" s="33">
        <f t="shared" si="44"/>
        <v>0</v>
      </c>
      <c r="I133" s="33"/>
      <c r="J133" s="33"/>
      <c r="K133" s="33">
        <v>0</v>
      </c>
      <c r="L133" s="33"/>
      <c r="M133" s="33">
        <f t="shared" si="38"/>
        <v>0</v>
      </c>
      <c r="N133" s="33"/>
      <c r="O133" s="33"/>
      <c r="P133" s="33">
        <v>0</v>
      </c>
      <c r="Q133" s="33"/>
      <c r="R133" s="33">
        <f t="shared" si="39"/>
        <v>0</v>
      </c>
      <c r="S133" s="33"/>
      <c r="T133" s="33"/>
      <c r="U133" s="33">
        <v>0</v>
      </c>
      <c r="V133" s="33"/>
      <c r="W133" s="33">
        <f t="shared" si="40"/>
        <v>0</v>
      </c>
      <c r="X133" s="33"/>
      <c r="Y133" s="33"/>
      <c r="Z133" s="33">
        <v>0</v>
      </c>
      <c r="AA133" s="33"/>
      <c r="AB133" s="33">
        <f t="shared" si="41"/>
        <v>0</v>
      </c>
      <c r="AC133" s="33"/>
      <c r="AD133" s="33"/>
      <c r="AE133" s="33">
        <v>0</v>
      </c>
      <c r="AF133" s="33"/>
      <c r="AG133" s="33">
        <f t="shared" si="42"/>
        <v>0</v>
      </c>
      <c r="AH133" s="33"/>
      <c r="AI133" s="33"/>
      <c r="AJ133" s="33">
        <v>0</v>
      </c>
      <c r="AK133" s="33"/>
      <c r="AL133" s="33">
        <f t="shared" si="43"/>
        <v>0</v>
      </c>
      <c r="AM133" s="40"/>
      <c r="AN133" s="40"/>
      <c r="AO133" s="35">
        <f t="shared" si="35"/>
        <v>0</v>
      </c>
      <c r="AP133" s="36">
        <f t="shared" si="36"/>
        <v>0</v>
      </c>
      <c r="AQ133" s="37">
        <f t="shared" si="37"/>
        <v>0</v>
      </c>
      <c r="AR133" s="37">
        <v>0</v>
      </c>
      <c r="AS133" s="37">
        <v>0</v>
      </c>
      <c r="AT133" s="34">
        <f t="shared" si="26"/>
        <v>0</v>
      </c>
      <c r="AU133" s="38">
        <f t="shared" si="27"/>
        <v>0</v>
      </c>
      <c r="AV133" s="38">
        <f t="shared" si="28"/>
        <v>0</v>
      </c>
      <c r="AW133" s="39" t="str">
        <f t="shared" si="46"/>
        <v/>
      </c>
      <c r="AX133" s="41">
        <f t="shared" si="29"/>
        <v>0</v>
      </c>
      <c r="AY133" s="41">
        <f t="shared" si="30"/>
        <v>0</v>
      </c>
      <c r="AZ133" s="63">
        <f t="shared" si="31"/>
        <v>0</v>
      </c>
      <c r="BA133" s="78">
        <f t="shared" si="32"/>
        <v>0</v>
      </c>
      <c r="BB133" s="74">
        <f t="shared" si="33"/>
        <v>0</v>
      </c>
      <c r="BC133" s="78" t="str">
        <f t="shared" si="34"/>
        <v>Out of Commit</v>
      </c>
    </row>
    <row r="134" spans="1:55" x14ac:dyDescent="0.35">
      <c r="A134" s="33" t="s">
        <v>396</v>
      </c>
      <c r="B134" s="94" t="s">
        <v>61</v>
      </c>
      <c r="C134" s="33">
        <v>0</v>
      </c>
      <c r="D134" s="33"/>
      <c r="E134" s="33"/>
      <c r="F134" s="33">
        <v>0</v>
      </c>
      <c r="G134" s="33">
        <v>0</v>
      </c>
      <c r="H134" s="33">
        <f t="shared" si="44"/>
        <v>0</v>
      </c>
      <c r="I134" s="33"/>
      <c r="J134" s="33"/>
      <c r="K134" s="33">
        <v>0</v>
      </c>
      <c r="L134" s="33"/>
      <c r="M134" s="33">
        <f t="shared" si="38"/>
        <v>0</v>
      </c>
      <c r="N134" s="33"/>
      <c r="O134" s="33"/>
      <c r="P134" s="33">
        <v>0</v>
      </c>
      <c r="Q134" s="33"/>
      <c r="R134" s="33">
        <f t="shared" si="39"/>
        <v>0</v>
      </c>
      <c r="S134" s="33"/>
      <c r="T134" s="33"/>
      <c r="U134" s="33">
        <v>0</v>
      </c>
      <c r="V134" s="33"/>
      <c r="W134" s="33">
        <f t="shared" si="40"/>
        <v>0</v>
      </c>
      <c r="X134" s="33"/>
      <c r="Y134" s="33"/>
      <c r="Z134" s="33">
        <v>0</v>
      </c>
      <c r="AA134" s="33"/>
      <c r="AB134" s="33">
        <f t="shared" si="41"/>
        <v>0</v>
      </c>
      <c r="AC134" s="33"/>
      <c r="AD134" s="33"/>
      <c r="AE134" s="33">
        <v>0</v>
      </c>
      <c r="AF134" s="33"/>
      <c r="AG134" s="33">
        <f t="shared" si="42"/>
        <v>0</v>
      </c>
      <c r="AH134" s="33"/>
      <c r="AI134" s="33"/>
      <c r="AJ134" s="33">
        <v>0</v>
      </c>
      <c r="AK134" s="33"/>
      <c r="AL134" s="33">
        <f t="shared" si="43"/>
        <v>0</v>
      </c>
      <c r="AM134" s="40"/>
      <c r="AN134" s="40"/>
      <c r="AO134" s="35">
        <f t="shared" si="35"/>
        <v>0</v>
      </c>
      <c r="AP134" s="36">
        <f t="shared" si="36"/>
        <v>0</v>
      </c>
      <c r="AQ134" s="37">
        <f t="shared" si="37"/>
        <v>0</v>
      </c>
      <c r="AR134" s="37">
        <v>0</v>
      </c>
      <c r="AS134" s="37">
        <v>0</v>
      </c>
      <c r="AT134" s="34">
        <f t="shared" si="26"/>
        <v>0</v>
      </c>
      <c r="AU134" s="38">
        <f t="shared" si="27"/>
        <v>0</v>
      </c>
      <c r="AV134" s="38">
        <f t="shared" si="28"/>
        <v>0</v>
      </c>
      <c r="AW134" s="39" t="str">
        <f t="shared" si="46"/>
        <v/>
      </c>
      <c r="AX134" s="41">
        <f t="shared" si="29"/>
        <v>0</v>
      </c>
      <c r="AY134" s="41">
        <f t="shared" si="30"/>
        <v>0</v>
      </c>
      <c r="AZ134" s="63">
        <f t="shared" si="31"/>
        <v>0</v>
      </c>
      <c r="BA134" s="78">
        <f t="shared" si="32"/>
        <v>0</v>
      </c>
      <c r="BB134" s="74">
        <f t="shared" si="33"/>
        <v>0</v>
      </c>
      <c r="BC134" s="78" t="str">
        <f t="shared" si="34"/>
        <v>Out of Commit</v>
      </c>
    </row>
    <row r="135" spans="1:55" x14ac:dyDescent="0.35">
      <c r="A135" s="33" t="s">
        <v>396</v>
      </c>
      <c r="B135" s="93" t="s">
        <v>179</v>
      </c>
      <c r="C135" s="33">
        <v>0</v>
      </c>
      <c r="D135" s="33"/>
      <c r="E135" s="40"/>
      <c r="F135" s="33">
        <v>0</v>
      </c>
      <c r="G135" s="33">
        <v>0</v>
      </c>
      <c r="H135" s="33">
        <f t="shared" si="44"/>
        <v>0</v>
      </c>
      <c r="I135" s="33"/>
      <c r="J135" s="33"/>
      <c r="K135" s="33">
        <v>0</v>
      </c>
      <c r="L135" s="33"/>
      <c r="M135" s="33">
        <f t="shared" si="38"/>
        <v>0</v>
      </c>
      <c r="N135" s="33"/>
      <c r="O135" s="33"/>
      <c r="P135" s="33">
        <v>0</v>
      </c>
      <c r="Q135" s="33"/>
      <c r="R135" s="33">
        <f t="shared" si="39"/>
        <v>0</v>
      </c>
      <c r="S135" s="33"/>
      <c r="T135" s="33"/>
      <c r="U135" s="33">
        <v>0</v>
      </c>
      <c r="V135" s="33"/>
      <c r="W135" s="33">
        <f t="shared" si="40"/>
        <v>0</v>
      </c>
      <c r="X135" s="33"/>
      <c r="Y135" s="33"/>
      <c r="Z135" s="33">
        <v>0</v>
      </c>
      <c r="AA135" s="33"/>
      <c r="AB135" s="33">
        <f t="shared" si="41"/>
        <v>0</v>
      </c>
      <c r="AC135" s="33"/>
      <c r="AD135" s="33"/>
      <c r="AE135" s="33">
        <v>0</v>
      </c>
      <c r="AF135" s="33"/>
      <c r="AG135" s="33">
        <f t="shared" si="42"/>
        <v>0</v>
      </c>
      <c r="AH135" s="33"/>
      <c r="AI135" s="33"/>
      <c r="AJ135" s="33">
        <v>0</v>
      </c>
      <c r="AK135" s="33"/>
      <c r="AL135" s="33">
        <f t="shared" si="43"/>
        <v>0</v>
      </c>
      <c r="AM135" s="40"/>
      <c r="AN135" s="40"/>
      <c r="AO135" s="35">
        <f t="shared" si="35"/>
        <v>0</v>
      </c>
      <c r="AP135" s="36">
        <f t="shared" si="36"/>
        <v>0</v>
      </c>
      <c r="AQ135" s="37">
        <f t="shared" si="37"/>
        <v>0</v>
      </c>
      <c r="AR135" s="37">
        <v>0</v>
      </c>
      <c r="AS135" s="37">
        <v>0</v>
      </c>
      <c r="AT135" s="34">
        <f t="shared" si="26"/>
        <v>0</v>
      </c>
      <c r="AU135" s="38">
        <f t="shared" si="27"/>
        <v>0</v>
      </c>
      <c r="AV135" s="38">
        <f t="shared" si="28"/>
        <v>0</v>
      </c>
      <c r="AW135" s="39" t="str">
        <f t="shared" si="46"/>
        <v/>
      </c>
      <c r="AX135" s="41">
        <f t="shared" si="29"/>
        <v>0</v>
      </c>
      <c r="AY135" s="41">
        <f t="shared" si="30"/>
        <v>0</v>
      </c>
      <c r="AZ135" s="63">
        <f t="shared" si="31"/>
        <v>0</v>
      </c>
      <c r="BA135" s="78">
        <f t="shared" si="32"/>
        <v>0</v>
      </c>
      <c r="BB135" s="74">
        <f t="shared" si="33"/>
        <v>0</v>
      </c>
      <c r="BC135" s="78" t="str">
        <f t="shared" si="34"/>
        <v>Out of Commit</v>
      </c>
    </row>
    <row r="136" spans="1:55" x14ac:dyDescent="0.35">
      <c r="A136" s="33" t="s">
        <v>396</v>
      </c>
      <c r="B136" s="93" t="s">
        <v>180</v>
      </c>
      <c r="C136" s="33">
        <v>0</v>
      </c>
      <c r="D136" s="33"/>
      <c r="E136" s="40"/>
      <c r="F136" s="33">
        <v>0</v>
      </c>
      <c r="G136" s="33">
        <v>0</v>
      </c>
      <c r="H136" s="33">
        <f t="shared" si="44"/>
        <v>0</v>
      </c>
      <c r="I136" s="33"/>
      <c r="J136" s="33"/>
      <c r="K136" s="33">
        <v>0</v>
      </c>
      <c r="L136" s="33"/>
      <c r="M136" s="33">
        <f t="shared" si="38"/>
        <v>0</v>
      </c>
      <c r="N136" s="33"/>
      <c r="O136" s="33"/>
      <c r="P136" s="33">
        <v>0</v>
      </c>
      <c r="Q136" s="33"/>
      <c r="R136" s="33">
        <f t="shared" si="39"/>
        <v>0</v>
      </c>
      <c r="S136" s="33"/>
      <c r="T136" s="33"/>
      <c r="U136" s="33">
        <v>0</v>
      </c>
      <c r="V136" s="33"/>
      <c r="W136" s="33">
        <f t="shared" si="40"/>
        <v>0</v>
      </c>
      <c r="X136" s="33"/>
      <c r="Y136" s="33"/>
      <c r="Z136" s="33">
        <v>0</v>
      </c>
      <c r="AA136" s="33"/>
      <c r="AB136" s="33">
        <f t="shared" si="41"/>
        <v>0</v>
      </c>
      <c r="AC136" s="33"/>
      <c r="AD136" s="33"/>
      <c r="AE136" s="33">
        <v>0</v>
      </c>
      <c r="AF136" s="33"/>
      <c r="AG136" s="33">
        <f t="shared" si="42"/>
        <v>0</v>
      </c>
      <c r="AH136" s="33"/>
      <c r="AI136" s="33"/>
      <c r="AJ136" s="33">
        <v>0</v>
      </c>
      <c r="AK136" s="33"/>
      <c r="AL136" s="33">
        <f t="shared" si="43"/>
        <v>0</v>
      </c>
      <c r="AM136" s="40"/>
      <c r="AN136" s="40"/>
      <c r="AO136" s="35">
        <f t="shared" si="35"/>
        <v>0</v>
      </c>
      <c r="AP136" s="36">
        <f t="shared" si="36"/>
        <v>0</v>
      </c>
      <c r="AQ136" s="37">
        <f t="shared" si="37"/>
        <v>0</v>
      </c>
      <c r="AR136" s="37">
        <v>0</v>
      </c>
      <c r="AS136" s="37">
        <v>0</v>
      </c>
      <c r="AT136" s="34">
        <f t="shared" ref="AT136:AT199" si="47">G136+L136+Q136+V136+AA136+AF136+AK136</f>
        <v>0</v>
      </c>
      <c r="AU136" s="38">
        <f t="shared" ref="AU136:AU199" si="48">AT136+C136-AS136</f>
        <v>0</v>
      </c>
      <c r="AV136" s="38">
        <f t="shared" ref="AV136:AV199" si="49">H136+M136+R136+W136+AB136+AG136+AL136</f>
        <v>0</v>
      </c>
      <c r="AW136" s="39" t="str">
        <f t="shared" si="46"/>
        <v/>
      </c>
      <c r="AX136" s="41">
        <f t="shared" ref="AX136:AX199" si="50">IF(AT136-AQ136&gt;=0,0,AT136-AQ136)</f>
        <v>0</v>
      </c>
      <c r="AY136" s="41">
        <f t="shared" ref="AY136:AY199" si="51">IF(AT136-AQ136&gt;=0,AQ136,AT136)</f>
        <v>0</v>
      </c>
      <c r="AZ136" s="63">
        <f t="shared" ref="AZ136:AZ199" si="52">+IF(AT136-AQ136&gt;=0,AT136-AQ136,0)</f>
        <v>0</v>
      </c>
      <c r="BA136" s="78">
        <f t="shared" ref="BA136:BA199" si="53">AZ136+AY136</f>
        <v>0</v>
      </c>
      <c r="BB136" s="74">
        <f t="shared" ref="BB136:BB199" si="54">IFERROR(AY136/AQ136,0)</f>
        <v>0</v>
      </c>
      <c r="BC136" s="78" t="str">
        <f t="shared" ref="BC136:BC199" si="55">IF(AQ136&gt;0,IF(AY136&gt;=AQ136,"Closed","Open"),"Out of Commit")</f>
        <v>Out of Commit</v>
      </c>
    </row>
    <row r="137" spans="1:55" x14ac:dyDescent="0.35">
      <c r="A137" s="33" t="s">
        <v>396</v>
      </c>
      <c r="B137" s="93" t="s">
        <v>181</v>
      </c>
      <c r="C137" s="33">
        <v>0</v>
      </c>
      <c r="D137" s="45"/>
      <c r="E137" s="50"/>
      <c r="F137" s="33">
        <v>0</v>
      </c>
      <c r="G137" s="33">
        <v>0</v>
      </c>
      <c r="H137" s="33">
        <f t="shared" si="44"/>
        <v>0</v>
      </c>
      <c r="I137" s="33"/>
      <c r="J137" s="33"/>
      <c r="K137" s="33">
        <v>0</v>
      </c>
      <c r="L137" s="33"/>
      <c r="M137" s="33">
        <f t="shared" si="38"/>
        <v>0</v>
      </c>
      <c r="N137" s="33"/>
      <c r="O137" s="33"/>
      <c r="P137" s="33">
        <v>0</v>
      </c>
      <c r="Q137" s="33"/>
      <c r="R137" s="33">
        <f t="shared" si="39"/>
        <v>0</v>
      </c>
      <c r="S137" s="33"/>
      <c r="T137" s="33"/>
      <c r="U137" s="33">
        <v>0</v>
      </c>
      <c r="V137" s="33"/>
      <c r="W137" s="33">
        <f t="shared" si="40"/>
        <v>0</v>
      </c>
      <c r="X137" s="33"/>
      <c r="Y137" s="33"/>
      <c r="Z137" s="33">
        <v>0</v>
      </c>
      <c r="AA137" s="33"/>
      <c r="AB137" s="33">
        <f t="shared" si="41"/>
        <v>0</v>
      </c>
      <c r="AC137" s="33"/>
      <c r="AD137" s="33"/>
      <c r="AE137" s="33">
        <v>0</v>
      </c>
      <c r="AF137" s="33"/>
      <c r="AG137" s="33">
        <f t="shared" si="42"/>
        <v>0</v>
      </c>
      <c r="AH137" s="33"/>
      <c r="AI137" s="33"/>
      <c r="AJ137" s="33">
        <v>0</v>
      </c>
      <c r="AK137" s="33"/>
      <c r="AL137" s="33">
        <f t="shared" si="43"/>
        <v>0</v>
      </c>
      <c r="AM137" s="40"/>
      <c r="AN137" s="40"/>
      <c r="AO137" s="35">
        <f t="shared" ref="AO137:AO200" si="56">F137+K137+P137+U137+Z137+AE137+AJ137</f>
        <v>0</v>
      </c>
      <c r="AP137" s="36">
        <f t="shared" ref="AP137:AP200" si="57">AO137+C137</f>
        <v>0</v>
      </c>
      <c r="AQ137" s="37">
        <f t="shared" ref="AQ137:AQ200" si="58">AO137</f>
        <v>0</v>
      </c>
      <c r="AR137" s="37">
        <v>0</v>
      </c>
      <c r="AS137" s="37">
        <v>0</v>
      </c>
      <c r="AT137" s="34">
        <f t="shared" si="47"/>
        <v>0</v>
      </c>
      <c r="AU137" s="38">
        <f t="shared" si="48"/>
        <v>0</v>
      </c>
      <c r="AV137" s="38">
        <f t="shared" si="49"/>
        <v>0</v>
      </c>
      <c r="AW137" s="39" t="str">
        <f t="shared" si="46"/>
        <v/>
      </c>
      <c r="AX137" s="41">
        <f t="shared" si="50"/>
        <v>0</v>
      </c>
      <c r="AY137" s="41">
        <f t="shared" si="51"/>
        <v>0</v>
      </c>
      <c r="AZ137" s="63">
        <f t="shared" si="52"/>
        <v>0</v>
      </c>
      <c r="BA137" s="78">
        <f t="shared" si="53"/>
        <v>0</v>
      </c>
      <c r="BB137" s="74">
        <f t="shared" si="54"/>
        <v>0</v>
      </c>
      <c r="BC137" s="78" t="str">
        <f t="shared" si="55"/>
        <v>Out of Commit</v>
      </c>
    </row>
    <row r="138" spans="1:55" x14ac:dyDescent="0.35">
      <c r="A138" s="33" t="s">
        <v>396</v>
      </c>
      <c r="B138" s="93" t="s">
        <v>182</v>
      </c>
      <c r="C138" s="33">
        <v>0</v>
      </c>
      <c r="D138" s="33"/>
      <c r="E138" s="34"/>
      <c r="F138" s="33">
        <v>0</v>
      </c>
      <c r="G138" s="33">
        <v>0</v>
      </c>
      <c r="H138" s="33">
        <f t="shared" si="44"/>
        <v>0</v>
      </c>
      <c r="I138" s="33"/>
      <c r="J138" s="33"/>
      <c r="K138" s="33">
        <v>0</v>
      </c>
      <c r="L138" s="33"/>
      <c r="M138" s="33">
        <f t="shared" ref="M138:M201" si="59">L138-K138</f>
        <v>0</v>
      </c>
      <c r="N138" s="33"/>
      <c r="O138" s="33"/>
      <c r="P138" s="33">
        <v>0</v>
      </c>
      <c r="Q138" s="33"/>
      <c r="R138" s="33">
        <f t="shared" ref="R138:R201" si="60">Q138-P138</f>
        <v>0</v>
      </c>
      <c r="S138" s="33"/>
      <c r="T138" s="33"/>
      <c r="U138" s="33">
        <v>0</v>
      </c>
      <c r="V138" s="33"/>
      <c r="W138" s="33">
        <f t="shared" ref="W138:W201" si="61">V138-U138</f>
        <v>0</v>
      </c>
      <c r="X138" s="33"/>
      <c r="Y138" s="33"/>
      <c r="Z138" s="33">
        <v>0</v>
      </c>
      <c r="AA138" s="33"/>
      <c r="AB138" s="33">
        <f t="shared" ref="AB138:AB201" si="62">AA138-Z138</f>
        <v>0</v>
      </c>
      <c r="AC138" s="33"/>
      <c r="AD138" s="33"/>
      <c r="AE138" s="33">
        <v>0</v>
      </c>
      <c r="AF138" s="33"/>
      <c r="AG138" s="33">
        <f t="shared" ref="AG138:AG201" si="63">AF138-AE138</f>
        <v>0</v>
      </c>
      <c r="AH138" s="33"/>
      <c r="AI138" s="33"/>
      <c r="AJ138" s="33">
        <v>0</v>
      </c>
      <c r="AK138" s="33"/>
      <c r="AL138" s="33">
        <f t="shared" ref="AL138:AL201" si="64">AK138-AJ138</f>
        <v>0</v>
      </c>
      <c r="AM138" s="40"/>
      <c r="AN138" s="40"/>
      <c r="AO138" s="35">
        <f t="shared" si="56"/>
        <v>0</v>
      </c>
      <c r="AP138" s="36">
        <f t="shared" si="57"/>
        <v>0</v>
      </c>
      <c r="AQ138" s="37">
        <f t="shared" si="58"/>
        <v>0</v>
      </c>
      <c r="AR138" s="37">
        <v>0</v>
      </c>
      <c r="AS138" s="37">
        <v>0</v>
      </c>
      <c r="AT138" s="34">
        <f t="shared" si="47"/>
        <v>0</v>
      </c>
      <c r="AU138" s="38">
        <f t="shared" si="48"/>
        <v>0</v>
      </c>
      <c r="AV138" s="38">
        <f t="shared" si="49"/>
        <v>0</v>
      </c>
      <c r="AW138" s="39" t="str">
        <f t="shared" si="46"/>
        <v/>
      </c>
      <c r="AX138" s="41">
        <f t="shared" si="50"/>
        <v>0</v>
      </c>
      <c r="AY138" s="41">
        <f t="shared" si="51"/>
        <v>0</v>
      </c>
      <c r="AZ138" s="63">
        <f t="shared" si="52"/>
        <v>0</v>
      </c>
      <c r="BA138" s="78">
        <f t="shared" si="53"/>
        <v>0</v>
      </c>
      <c r="BB138" s="74">
        <f t="shared" si="54"/>
        <v>0</v>
      </c>
      <c r="BC138" s="78" t="str">
        <f t="shared" si="55"/>
        <v>Out of Commit</v>
      </c>
    </row>
    <row r="139" spans="1:55" x14ac:dyDescent="0.35">
      <c r="A139" s="33" t="s">
        <v>396</v>
      </c>
      <c r="B139" s="93" t="s">
        <v>183</v>
      </c>
      <c r="C139" s="33">
        <v>0</v>
      </c>
      <c r="D139" s="33"/>
      <c r="E139" s="33"/>
      <c r="F139" s="33">
        <v>0</v>
      </c>
      <c r="G139" s="33">
        <v>0</v>
      </c>
      <c r="H139" s="33">
        <f t="shared" ref="H139:H202" si="65">G139-F139</f>
        <v>0</v>
      </c>
      <c r="I139" s="33"/>
      <c r="J139" s="33"/>
      <c r="K139" s="33">
        <v>0</v>
      </c>
      <c r="L139" s="33"/>
      <c r="M139" s="33">
        <f t="shared" si="59"/>
        <v>0</v>
      </c>
      <c r="N139" s="33"/>
      <c r="O139" s="33"/>
      <c r="P139" s="33">
        <v>0</v>
      </c>
      <c r="Q139" s="33"/>
      <c r="R139" s="33">
        <f t="shared" si="60"/>
        <v>0</v>
      </c>
      <c r="S139" s="33"/>
      <c r="T139" s="33"/>
      <c r="U139" s="33">
        <v>0</v>
      </c>
      <c r="V139" s="33"/>
      <c r="W139" s="33">
        <f t="shared" si="61"/>
        <v>0</v>
      </c>
      <c r="X139" s="33"/>
      <c r="Y139" s="33"/>
      <c r="Z139" s="33">
        <v>0</v>
      </c>
      <c r="AA139" s="33"/>
      <c r="AB139" s="33">
        <f t="shared" si="62"/>
        <v>0</v>
      </c>
      <c r="AC139" s="33"/>
      <c r="AD139" s="33"/>
      <c r="AE139" s="33">
        <v>0</v>
      </c>
      <c r="AF139" s="33"/>
      <c r="AG139" s="33">
        <f t="shared" si="63"/>
        <v>0</v>
      </c>
      <c r="AH139" s="33"/>
      <c r="AI139" s="33"/>
      <c r="AJ139" s="33">
        <v>0</v>
      </c>
      <c r="AK139" s="33"/>
      <c r="AL139" s="33">
        <f t="shared" si="64"/>
        <v>0</v>
      </c>
      <c r="AM139" s="40"/>
      <c r="AN139" s="40"/>
      <c r="AO139" s="35">
        <f t="shared" si="56"/>
        <v>0</v>
      </c>
      <c r="AP139" s="36">
        <f t="shared" si="57"/>
        <v>0</v>
      </c>
      <c r="AQ139" s="37">
        <f t="shared" si="58"/>
        <v>0</v>
      </c>
      <c r="AR139" s="37">
        <v>0</v>
      </c>
      <c r="AS139" s="37">
        <v>0</v>
      </c>
      <c r="AT139" s="34">
        <f t="shared" si="47"/>
        <v>0</v>
      </c>
      <c r="AU139" s="38">
        <f t="shared" si="48"/>
        <v>0</v>
      </c>
      <c r="AV139" s="38">
        <f t="shared" si="49"/>
        <v>0</v>
      </c>
      <c r="AW139" s="39" t="str">
        <f t="shared" si="46"/>
        <v/>
      </c>
      <c r="AX139" s="41">
        <f t="shared" si="50"/>
        <v>0</v>
      </c>
      <c r="AY139" s="41">
        <f t="shared" si="51"/>
        <v>0</v>
      </c>
      <c r="AZ139" s="63">
        <f t="shared" si="52"/>
        <v>0</v>
      </c>
      <c r="BA139" s="78">
        <f t="shared" si="53"/>
        <v>0</v>
      </c>
      <c r="BB139" s="74">
        <f t="shared" si="54"/>
        <v>0</v>
      </c>
      <c r="BC139" s="78" t="str">
        <f t="shared" si="55"/>
        <v>Out of Commit</v>
      </c>
    </row>
    <row r="140" spans="1:55" x14ac:dyDescent="0.35">
      <c r="A140" s="33" t="s">
        <v>396</v>
      </c>
      <c r="B140" s="94" t="s">
        <v>184</v>
      </c>
      <c r="C140" s="33">
        <v>0</v>
      </c>
      <c r="D140" s="33"/>
      <c r="E140" s="33"/>
      <c r="F140" s="33">
        <v>0</v>
      </c>
      <c r="G140" s="33">
        <v>0</v>
      </c>
      <c r="H140" s="33">
        <f t="shared" si="65"/>
        <v>0</v>
      </c>
      <c r="I140" s="33"/>
      <c r="J140" s="33"/>
      <c r="K140" s="33">
        <v>0</v>
      </c>
      <c r="L140" s="33"/>
      <c r="M140" s="33">
        <f t="shared" si="59"/>
        <v>0</v>
      </c>
      <c r="N140" s="33"/>
      <c r="O140" s="33"/>
      <c r="P140" s="33">
        <v>0</v>
      </c>
      <c r="Q140" s="33"/>
      <c r="R140" s="33">
        <f t="shared" si="60"/>
        <v>0</v>
      </c>
      <c r="S140" s="33"/>
      <c r="T140" s="33"/>
      <c r="U140" s="33">
        <v>0</v>
      </c>
      <c r="V140" s="33"/>
      <c r="W140" s="33">
        <f t="shared" si="61"/>
        <v>0</v>
      </c>
      <c r="X140" s="33"/>
      <c r="Y140" s="33"/>
      <c r="Z140" s="33">
        <v>0</v>
      </c>
      <c r="AA140" s="33"/>
      <c r="AB140" s="33">
        <f t="shared" si="62"/>
        <v>0</v>
      </c>
      <c r="AC140" s="33"/>
      <c r="AD140" s="33"/>
      <c r="AE140" s="33">
        <v>0</v>
      </c>
      <c r="AF140" s="33"/>
      <c r="AG140" s="33">
        <f t="shared" si="63"/>
        <v>0</v>
      </c>
      <c r="AH140" s="33"/>
      <c r="AI140" s="33"/>
      <c r="AJ140" s="33">
        <v>0</v>
      </c>
      <c r="AK140" s="33"/>
      <c r="AL140" s="33">
        <f t="shared" si="64"/>
        <v>0</v>
      </c>
      <c r="AM140" s="40"/>
      <c r="AN140" s="40"/>
      <c r="AO140" s="35">
        <f t="shared" si="56"/>
        <v>0</v>
      </c>
      <c r="AP140" s="36">
        <f t="shared" si="57"/>
        <v>0</v>
      </c>
      <c r="AQ140" s="37">
        <f t="shared" si="58"/>
        <v>0</v>
      </c>
      <c r="AR140" s="37">
        <v>0</v>
      </c>
      <c r="AS140" s="37">
        <v>0</v>
      </c>
      <c r="AT140" s="34">
        <f t="shared" si="47"/>
        <v>0</v>
      </c>
      <c r="AU140" s="38">
        <f t="shared" si="48"/>
        <v>0</v>
      </c>
      <c r="AV140" s="38">
        <f t="shared" si="49"/>
        <v>0</v>
      </c>
      <c r="AW140" s="39" t="str">
        <f t="shared" si="46"/>
        <v/>
      </c>
      <c r="AX140" s="41">
        <f t="shared" si="50"/>
        <v>0</v>
      </c>
      <c r="AY140" s="41">
        <f t="shared" si="51"/>
        <v>0</v>
      </c>
      <c r="AZ140" s="63">
        <f t="shared" si="52"/>
        <v>0</v>
      </c>
      <c r="BA140" s="78">
        <f t="shared" si="53"/>
        <v>0</v>
      </c>
      <c r="BB140" s="74">
        <f t="shared" si="54"/>
        <v>0</v>
      </c>
      <c r="BC140" s="78" t="str">
        <f t="shared" si="55"/>
        <v>Out of Commit</v>
      </c>
    </row>
    <row r="141" spans="1:55" x14ac:dyDescent="0.35">
      <c r="A141" s="34" t="s">
        <v>396</v>
      </c>
      <c r="B141" s="93" t="s">
        <v>189</v>
      </c>
      <c r="C141" s="33">
        <v>0</v>
      </c>
      <c r="D141" s="33"/>
      <c r="E141" s="40"/>
      <c r="F141" s="33">
        <v>0</v>
      </c>
      <c r="G141" s="33">
        <v>0</v>
      </c>
      <c r="H141" s="33">
        <f t="shared" si="65"/>
        <v>0</v>
      </c>
      <c r="I141" s="33"/>
      <c r="J141" s="33"/>
      <c r="K141" s="33">
        <v>0</v>
      </c>
      <c r="L141" s="33"/>
      <c r="M141" s="33">
        <f t="shared" si="59"/>
        <v>0</v>
      </c>
      <c r="N141" s="33"/>
      <c r="O141" s="33"/>
      <c r="P141" s="33">
        <v>0</v>
      </c>
      <c r="Q141" s="33"/>
      <c r="R141" s="33">
        <f t="shared" si="60"/>
        <v>0</v>
      </c>
      <c r="S141" s="33"/>
      <c r="T141" s="33"/>
      <c r="U141" s="33">
        <v>0</v>
      </c>
      <c r="V141" s="33"/>
      <c r="W141" s="33">
        <f t="shared" si="61"/>
        <v>0</v>
      </c>
      <c r="X141" s="33"/>
      <c r="Y141" s="33"/>
      <c r="Z141" s="33">
        <v>0</v>
      </c>
      <c r="AA141" s="33"/>
      <c r="AB141" s="33">
        <f t="shared" si="62"/>
        <v>0</v>
      </c>
      <c r="AC141" s="33"/>
      <c r="AD141" s="33"/>
      <c r="AE141" s="33">
        <v>0</v>
      </c>
      <c r="AF141" s="33"/>
      <c r="AG141" s="33">
        <f t="shared" si="63"/>
        <v>0</v>
      </c>
      <c r="AH141" s="33"/>
      <c r="AI141" s="33"/>
      <c r="AJ141" s="33">
        <v>0</v>
      </c>
      <c r="AK141" s="33"/>
      <c r="AL141" s="33">
        <f t="shared" si="64"/>
        <v>0</v>
      </c>
      <c r="AM141" s="40"/>
      <c r="AN141" s="40"/>
      <c r="AO141" s="35">
        <f t="shared" si="56"/>
        <v>0</v>
      </c>
      <c r="AP141" s="36">
        <f t="shared" si="57"/>
        <v>0</v>
      </c>
      <c r="AQ141" s="37">
        <f t="shared" si="58"/>
        <v>0</v>
      </c>
      <c r="AR141" s="37">
        <v>0</v>
      </c>
      <c r="AS141" s="37">
        <v>0</v>
      </c>
      <c r="AT141" s="34">
        <f t="shared" si="47"/>
        <v>0</v>
      </c>
      <c r="AU141" s="38">
        <f t="shared" si="48"/>
        <v>0</v>
      </c>
      <c r="AV141" s="38">
        <f t="shared" si="49"/>
        <v>0</v>
      </c>
      <c r="AW141" s="39" t="str">
        <f t="shared" si="46"/>
        <v/>
      </c>
      <c r="AX141" s="41">
        <f t="shared" si="50"/>
        <v>0</v>
      </c>
      <c r="AY141" s="41">
        <f t="shared" si="51"/>
        <v>0</v>
      </c>
      <c r="AZ141" s="63">
        <f t="shared" si="52"/>
        <v>0</v>
      </c>
      <c r="BA141" s="78">
        <f t="shared" si="53"/>
        <v>0</v>
      </c>
      <c r="BB141" s="74">
        <f t="shared" si="54"/>
        <v>0</v>
      </c>
      <c r="BC141" s="78" t="str">
        <f t="shared" si="55"/>
        <v>Out of Commit</v>
      </c>
    </row>
    <row r="142" spans="1:55" x14ac:dyDescent="0.35">
      <c r="A142" s="34" t="s">
        <v>396</v>
      </c>
      <c r="B142" s="93" t="s">
        <v>433</v>
      </c>
      <c r="C142" s="33">
        <v>0</v>
      </c>
      <c r="D142" s="33"/>
      <c r="E142" s="40"/>
      <c r="F142" s="33">
        <v>0</v>
      </c>
      <c r="G142" s="33">
        <v>0</v>
      </c>
      <c r="H142" s="33">
        <f t="shared" si="65"/>
        <v>0</v>
      </c>
      <c r="I142" s="33"/>
      <c r="J142" s="33"/>
      <c r="K142" s="33">
        <v>0</v>
      </c>
      <c r="L142" s="33"/>
      <c r="M142" s="33">
        <f t="shared" si="59"/>
        <v>0</v>
      </c>
      <c r="N142" s="33"/>
      <c r="O142" s="33"/>
      <c r="P142" s="33">
        <v>0</v>
      </c>
      <c r="Q142" s="33"/>
      <c r="R142" s="33">
        <f t="shared" si="60"/>
        <v>0</v>
      </c>
      <c r="S142" s="33"/>
      <c r="T142" s="33"/>
      <c r="U142" s="33">
        <v>0</v>
      </c>
      <c r="V142" s="33"/>
      <c r="W142" s="33">
        <f t="shared" si="61"/>
        <v>0</v>
      </c>
      <c r="X142" s="33"/>
      <c r="Y142" s="33"/>
      <c r="Z142" s="33">
        <v>0</v>
      </c>
      <c r="AA142" s="33"/>
      <c r="AB142" s="33">
        <f t="shared" si="62"/>
        <v>0</v>
      </c>
      <c r="AC142" s="33"/>
      <c r="AD142" s="33"/>
      <c r="AE142" s="33">
        <v>0</v>
      </c>
      <c r="AF142" s="33"/>
      <c r="AG142" s="33">
        <f t="shared" si="63"/>
        <v>0</v>
      </c>
      <c r="AH142" s="33"/>
      <c r="AI142" s="33"/>
      <c r="AJ142" s="33">
        <v>0</v>
      </c>
      <c r="AK142" s="33"/>
      <c r="AL142" s="33">
        <f t="shared" si="64"/>
        <v>0</v>
      </c>
      <c r="AM142" s="40"/>
      <c r="AN142" s="40"/>
      <c r="AO142" s="35">
        <f t="shared" si="56"/>
        <v>0</v>
      </c>
      <c r="AP142" s="36">
        <f t="shared" si="57"/>
        <v>0</v>
      </c>
      <c r="AQ142" s="37">
        <f t="shared" si="58"/>
        <v>0</v>
      </c>
      <c r="AR142" s="37">
        <v>0</v>
      </c>
      <c r="AS142" s="37">
        <v>0</v>
      </c>
      <c r="AT142" s="34">
        <f t="shared" si="47"/>
        <v>0</v>
      </c>
      <c r="AU142" s="38">
        <f t="shared" si="48"/>
        <v>0</v>
      </c>
      <c r="AV142" s="38">
        <f t="shared" si="49"/>
        <v>0</v>
      </c>
      <c r="AW142" s="39" t="str">
        <f t="shared" si="46"/>
        <v/>
      </c>
      <c r="AX142" s="41">
        <f t="shared" si="50"/>
        <v>0</v>
      </c>
      <c r="AY142" s="41">
        <f t="shared" si="51"/>
        <v>0</v>
      </c>
      <c r="AZ142" s="63">
        <f t="shared" si="52"/>
        <v>0</v>
      </c>
      <c r="BA142" s="78">
        <f t="shared" si="53"/>
        <v>0</v>
      </c>
      <c r="BB142" s="74">
        <f t="shared" si="54"/>
        <v>0</v>
      </c>
      <c r="BC142" s="78" t="str">
        <f t="shared" si="55"/>
        <v>Out of Commit</v>
      </c>
    </row>
    <row r="143" spans="1:55" x14ac:dyDescent="0.35">
      <c r="A143" s="34" t="s">
        <v>396</v>
      </c>
      <c r="B143" s="93" t="s">
        <v>452</v>
      </c>
      <c r="C143" s="33">
        <v>0</v>
      </c>
      <c r="D143" s="33"/>
      <c r="E143" s="40"/>
      <c r="F143" s="33">
        <v>0</v>
      </c>
      <c r="G143" s="33">
        <v>0</v>
      </c>
      <c r="H143" s="33">
        <f t="shared" si="65"/>
        <v>0</v>
      </c>
      <c r="I143" s="33"/>
      <c r="J143" s="33"/>
      <c r="K143" s="33">
        <v>0</v>
      </c>
      <c r="L143" s="33"/>
      <c r="M143" s="33">
        <f t="shared" si="59"/>
        <v>0</v>
      </c>
      <c r="N143" s="33"/>
      <c r="O143" s="33"/>
      <c r="P143" s="33">
        <v>0</v>
      </c>
      <c r="Q143" s="33"/>
      <c r="R143" s="33">
        <f t="shared" si="60"/>
        <v>0</v>
      </c>
      <c r="S143" s="33"/>
      <c r="T143" s="33"/>
      <c r="U143" s="33">
        <v>0</v>
      </c>
      <c r="V143" s="33"/>
      <c r="W143" s="33">
        <f t="shared" si="61"/>
        <v>0</v>
      </c>
      <c r="X143" s="33"/>
      <c r="Y143" s="33"/>
      <c r="Z143" s="33">
        <v>0</v>
      </c>
      <c r="AA143" s="33"/>
      <c r="AB143" s="33">
        <f t="shared" si="62"/>
        <v>0</v>
      </c>
      <c r="AC143" s="33"/>
      <c r="AD143" s="33"/>
      <c r="AE143" s="33">
        <v>0</v>
      </c>
      <c r="AF143" s="33"/>
      <c r="AG143" s="33">
        <f t="shared" si="63"/>
        <v>0</v>
      </c>
      <c r="AH143" s="33"/>
      <c r="AI143" s="33"/>
      <c r="AJ143" s="33">
        <v>0</v>
      </c>
      <c r="AK143" s="33"/>
      <c r="AL143" s="33">
        <f t="shared" si="64"/>
        <v>0</v>
      </c>
      <c r="AM143" s="40"/>
      <c r="AN143" s="40"/>
      <c r="AO143" s="35">
        <f t="shared" si="56"/>
        <v>0</v>
      </c>
      <c r="AP143" s="36">
        <f t="shared" si="57"/>
        <v>0</v>
      </c>
      <c r="AQ143" s="37">
        <f t="shared" si="58"/>
        <v>0</v>
      </c>
      <c r="AR143" s="37">
        <v>0</v>
      </c>
      <c r="AS143" s="37">
        <v>0</v>
      </c>
      <c r="AT143" s="34">
        <f t="shared" si="47"/>
        <v>0</v>
      </c>
      <c r="AU143" s="38">
        <f t="shared" si="48"/>
        <v>0</v>
      </c>
      <c r="AV143" s="38">
        <f t="shared" si="49"/>
        <v>0</v>
      </c>
      <c r="AW143" s="39" t="str">
        <f t="shared" si="46"/>
        <v/>
      </c>
      <c r="AX143" s="41">
        <f t="shared" si="50"/>
        <v>0</v>
      </c>
      <c r="AY143" s="41">
        <f t="shared" si="51"/>
        <v>0</v>
      </c>
      <c r="AZ143" s="63">
        <f t="shared" si="52"/>
        <v>0</v>
      </c>
      <c r="BA143" s="78">
        <f t="shared" si="53"/>
        <v>0</v>
      </c>
      <c r="BB143" s="74">
        <f t="shared" si="54"/>
        <v>0</v>
      </c>
      <c r="BC143" s="78" t="str">
        <f t="shared" si="55"/>
        <v>Out of Commit</v>
      </c>
    </row>
    <row r="144" spans="1:55" x14ac:dyDescent="0.35">
      <c r="A144" s="33" t="s">
        <v>396</v>
      </c>
      <c r="B144" s="94" t="s">
        <v>192</v>
      </c>
      <c r="C144" s="33">
        <v>0</v>
      </c>
      <c r="D144" s="33"/>
      <c r="E144" s="33"/>
      <c r="F144" s="33">
        <v>0</v>
      </c>
      <c r="G144" s="33">
        <v>0</v>
      </c>
      <c r="H144" s="33">
        <f t="shared" si="65"/>
        <v>0</v>
      </c>
      <c r="I144" s="33"/>
      <c r="J144" s="33"/>
      <c r="K144" s="33">
        <v>0</v>
      </c>
      <c r="L144" s="33"/>
      <c r="M144" s="33">
        <f t="shared" si="59"/>
        <v>0</v>
      </c>
      <c r="N144" s="33"/>
      <c r="O144" s="33"/>
      <c r="P144" s="33">
        <v>0</v>
      </c>
      <c r="Q144" s="33"/>
      <c r="R144" s="33">
        <f t="shared" si="60"/>
        <v>0</v>
      </c>
      <c r="S144" s="33"/>
      <c r="T144" s="33"/>
      <c r="U144" s="33">
        <v>0</v>
      </c>
      <c r="V144" s="33"/>
      <c r="W144" s="33">
        <f t="shared" si="61"/>
        <v>0</v>
      </c>
      <c r="X144" s="33"/>
      <c r="Y144" s="33"/>
      <c r="Z144" s="33">
        <v>0</v>
      </c>
      <c r="AA144" s="33"/>
      <c r="AB144" s="33">
        <f t="shared" si="62"/>
        <v>0</v>
      </c>
      <c r="AC144" s="33"/>
      <c r="AD144" s="33"/>
      <c r="AE144" s="33">
        <v>0</v>
      </c>
      <c r="AF144" s="33"/>
      <c r="AG144" s="33">
        <f t="shared" si="63"/>
        <v>0</v>
      </c>
      <c r="AH144" s="33"/>
      <c r="AI144" s="33"/>
      <c r="AJ144" s="33">
        <v>0</v>
      </c>
      <c r="AK144" s="33"/>
      <c r="AL144" s="33">
        <f t="shared" si="64"/>
        <v>0</v>
      </c>
      <c r="AM144" s="40"/>
      <c r="AN144" s="40"/>
      <c r="AO144" s="35">
        <f t="shared" si="56"/>
        <v>0</v>
      </c>
      <c r="AP144" s="36">
        <f t="shared" si="57"/>
        <v>0</v>
      </c>
      <c r="AQ144" s="37">
        <f t="shared" si="58"/>
        <v>0</v>
      </c>
      <c r="AR144" s="37">
        <v>0</v>
      </c>
      <c r="AS144" s="37">
        <v>0</v>
      </c>
      <c r="AT144" s="34">
        <f t="shared" si="47"/>
        <v>0</v>
      </c>
      <c r="AU144" s="38">
        <f t="shared" si="48"/>
        <v>0</v>
      </c>
      <c r="AV144" s="38">
        <f t="shared" si="49"/>
        <v>0</v>
      </c>
      <c r="AW144" s="39"/>
      <c r="AX144" s="41">
        <f t="shared" si="50"/>
        <v>0</v>
      </c>
      <c r="AY144" s="41">
        <f t="shared" si="51"/>
        <v>0</v>
      </c>
      <c r="AZ144" s="63">
        <f t="shared" si="52"/>
        <v>0</v>
      </c>
      <c r="BA144" s="78">
        <f t="shared" si="53"/>
        <v>0</v>
      </c>
      <c r="BB144" s="74">
        <f t="shared" si="54"/>
        <v>0</v>
      </c>
      <c r="BC144" s="78" t="str">
        <f t="shared" si="55"/>
        <v>Out of Commit</v>
      </c>
    </row>
    <row r="145" spans="1:55" x14ac:dyDescent="0.35">
      <c r="A145" s="33" t="s">
        <v>396</v>
      </c>
      <c r="B145" s="94" t="s">
        <v>193</v>
      </c>
      <c r="C145" s="33">
        <v>0</v>
      </c>
      <c r="D145" s="33"/>
      <c r="E145" s="33"/>
      <c r="F145" s="33">
        <v>0</v>
      </c>
      <c r="G145" s="33">
        <v>0</v>
      </c>
      <c r="H145" s="33">
        <f t="shared" si="65"/>
        <v>0</v>
      </c>
      <c r="I145" s="33"/>
      <c r="J145" s="33"/>
      <c r="K145" s="33">
        <v>0</v>
      </c>
      <c r="L145" s="33"/>
      <c r="M145" s="33">
        <f t="shared" si="59"/>
        <v>0</v>
      </c>
      <c r="N145" s="33"/>
      <c r="O145" s="33"/>
      <c r="P145" s="33">
        <v>0</v>
      </c>
      <c r="Q145" s="33"/>
      <c r="R145" s="33">
        <f t="shared" si="60"/>
        <v>0</v>
      </c>
      <c r="S145" s="33"/>
      <c r="T145" s="33"/>
      <c r="U145" s="33">
        <v>0</v>
      </c>
      <c r="V145" s="33"/>
      <c r="W145" s="33">
        <f t="shared" si="61"/>
        <v>0</v>
      </c>
      <c r="X145" s="33"/>
      <c r="Y145" s="33"/>
      <c r="Z145" s="33">
        <v>0</v>
      </c>
      <c r="AA145" s="33"/>
      <c r="AB145" s="33">
        <f t="shared" si="62"/>
        <v>0</v>
      </c>
      <c r="AC145" s="33"/>
      <c r="AD145" s="33"/>
      <c r="AE145" s="33">
        <v>0</v>
      </c>
      <c r="AF145" s="33"/>
      <c r="AG145" s="33">
        <f t="shared" si="63"/>
        <v>0</v>
      </c>
      <c r="AH145" s="33"/>
      <c r="AI145" s="33"/>
      <c r="AJ145" s="33">
        <v>0</v>
      </c>
      <c r="AK145" s="33"/>
      <c r="AL145" s="33">
        <f t="shared" si="64"/>
        <v>0</v>
      </c>
      <c r="AM145" s="40"/>
      <c r="AN145" s="40"/>
      <c r="AO145" s="35">
        <f t="shared" si="56"/>
        <v>0</v>
      </c>
      <c r="AP145" s="36">
        <f t="shared" si="57"/>
        <v>0</v>
      </c>
      <c r="AQ145" s="37">
        <f t="shared" si="58"/>
        <v>0</v>
      </c>
      <c r="AR145" s="37">
        <v>0</v>
      </c>
      <c r="AS145" s="37">
        <v>0</v>
      </c>
      <c r="AT145" s="34">
        <f t="shared" si="47"/>
        <v>0</v>
      </c>
      <c r="AU145" s="38">
        <f t="shared" si="48"/>
        <v>0</v>
      </c>
      <c r="AV145" s="38">
        <f t="shared" si="49"/>
        <v>0</v>
      </c>
      <c r="AW145" s="39" t="str">
        <f>IF(AQ145&gt;0,IF(AR145&gt;=AQ145,"Packout Ahead",""),"")</f>
        <v/>
      </c>
      <c r="AX145" s="41">
        <f t="shared" si="50"/>
        <v>0</v>
      </c>
      <c r="AY145" s="41">
        <f t="shared" si="51"/>
        <v>0</v>
      </c>
      <c r="AZ145" s="63">
        <f t="shared" si="52"/>
        <v>0</v>
      </c>
      <c r="BA145" s="78">
        <f t="shared" si="53"/>
        <v>0</v>
      </c>
      <c r="BB145" s="74">
        <f t="shared" si="54"/>
        <v>0</v>
      </c>
      <c r="BC145" s="78" t="str">
        <f t="shared" si="55"/>
        <v>Out of Commit</v>
      </c>
    </row>
    <row r="146" spans="1:55" x14ac:dyDescent="0.35">
      <c r="A146" s="34" t="s">
        <v>396</v>
      </c>
      <c r="B146" s="93" t="s">
        <v>68</v>
      </c>
      <c r="C146" s="33">
        <v>0</v>
      </c>
      <c r="D146" s="40"/>
      <c r="E146" s="40"/>
      <c r="F146" s="33">
        <v>0</v>
      </c>
      <c r="G146" s="33">
        <v>0</v>
      </c>
      <c r="H146" s="33">
        <f t="shared" si="65"/>
        <v>0</v>
      </c>
      <c r="I146" s="33"/>
      <c r="J146" s="33"/>
      <c r="K146" s="33">
        <v>0</v>
      </c>
      <c r="L146" s="33"/>
      <c r="M146" s="33">
        <f t="shared" si="59"/>
        <v>0</v>
      </c>
      <c r="N146" s="33"/>
      <c r="O146" s="33"/>
      <c r="P146" s="33">
        <v>0</v>
      </c>
      <c r="Q146" s="33"/>
      <c r="R146" s="33">
        <f t="shared" si="60"/>
        <v>0</v>
      </c>
      <c r="S146" s="33"/>
      <c r="T146" s="33"/>
      <c r="U146" s="33">
        <v>0</v>
      </c>
      <c r="V146" s="33"/>
      <c r="W146" s="33">
        <f t="shared" si="61"/>
        <v>0</v>
      </c>
      <c r="X146" s="33"/>
      <c r="Y146" s="33"/>
      <c r="Z146" s="33">
        <v>0</v>
      </c>
      <c r="AA146" s="33"/>
      <c r="AB146" s="33">
        <f t="shared" si="62"/>
        <v>0</v>
      </c>
      <c r="AC146" s="33"/>
      <c r="AD146" s="33"/>
      <c r="AE146" s="33">
        <v>0</v>
      </c>
      <c r="AF146" s="33"/>
      <c r="AG146" s="33">
        <f t="shared" si="63"/>
        <v>0</v>
      </c>
      <c r="AH146" s="33"/>
      <c r="AI146" s="33"/>
      <c r="AJ146" s="33">
        <v>0</v>
      </c>
      <c r="AK146" s="33"/>
      <c r="AL146" s="33">
        <f t="shared" si="64"/>
        <v>0</v>
      </c>
      <c r="AM146" s="40"/>
      <c r="AN146" s="40"/>
      <c r="AO146" s="35">
        <f t="shared" si="56"/>
        <v>0</v>
      </c>
      <c r="AP146" s="36">
        <f t="shared" si="57"/>
        <v>0</v>
      </c>
      <c r="AQ146" s="37">
        <f t="shared" si="58"/>
        <v>0</v>
      </c>
      <c r="AR146" s="37">
        <v>0</v>
      </c>
      <c r="AS146" s="37">
        <v>0</v>
      </c>
      <c r="AT146" s="34">
        <f t="shared" si="47"/>
        <v>0</v>
      </c>
      <c r="AU146" s="38">
        <f t="shared" si="48"/>
        <v>0</v>
      </c>
      <c r="AV146" s="38">
        <f t="shared" si="49"/>
        <v>0</v>
      </c>
      <c r="AW146" s="39"/>
      <c r="AX146" s="41">
        <f t="shared" si="50"/>
        <v>0</v>
      </c>
      <c r="AY146" s="41">
        <f t="shared" si="51"/>
        <v>0</v>
      </c>
      <c r="AZ146" s="63">
        <f t="shared" si="52"/>
        <v>0</v>
      </c>
      <c r="BA146" s="78">
        <f t="shared" si="53"/>
        <v>0</v>
      </c>
      <c r="BB146" s="74">
        <f t="shared" si="54"/>
        <v>0</v>
      </c>
      <c r="BC146" s="78" t="str">
        <f t="shared" si="55"/>
        <v>Out of Commit</v>
      </c>
    </row>
    <row r="147" spans="1:55" x14ac:dyDescent="0.35">
      <c r="A147" s="34" t="s">
        <v>396</v>
      </c>
      <c r="B147" s="93" t="s">
        <v>194</v>
      </c>
      <c r="C147" s="33">
        <v>0</v>
      </c>
      <c r="D147" s="33"/>
      <c r="E147" s="44"/>
      <c r="F147" s="33">
        <v>0</v>
      </c>
      <c r="G147" s="33">
        <v>0</v>
      </c>
      <c r="H147" s="33">
        <f t="shared" si="65"/>
        <v>0</v>
      </c>
      <c r="I147" s="33"/>
      <c r="J147" s="33"/>
      <c r="K147" s="33">
        <v>0</v>
      </c>
      <c r="L147" s="33"/>
      <c r="M147" s="33">
        <f t="shared" si="59"/>
        <v>0</v>
      </c>
      <c r="N147" s="33"/>
      <c r="O147" s="33"/>
      <c r="P147" s="33">
        <v>0</v>
      </c>
      <c r="Q147" s="33"/>
      <c r="R147" s="33">
        <f t="shared" si="60"/>
        <v>0</v>
      </c>
      <c r="S147" s="33"/>
      <c r="T147" s="33"/>
      <c r="U147" s="33">
        <v>0</v>
      </c>
      <c r="V147" s="33"/>
      <c r="W147" s="33">
        <f t="shared" si="61"/>
        <v>0</v>
      </c>
      <c r="X147" s="33"/>
      <c r="Y147" s="33"/>
      <c r="Z147" s="33">
        <v>0</v>
      </c>
      <c r="AA147" s="33"/>
      <c r="AB147" s="33">
        <f t="shared" si="62"/>
        <v>0</v>
      </c>
      <c r="AC147" s="33"/>
      <c r="AD147" s="33"/>
      <c r="AE147" s="33">
        <v>0</v>
      </c>
      <c r="AF147" s="33"/>
      <c r="AG147" s="33">
        <f t="shared" si="63"/>
        <v>0</v>
      </c>
      <c r="AH147" s="33"/>
      <c r="AI147" s="33"/>
      <c r="AJ147" s="33">
        <v>0</v>
      </c>
      <c r="AK147" s="33"/>
      <c r="AL147" s="33">
        <f t="shared" si="64"/>
        <v>0</v>
      </c>
      <c r="AM147" s="40"/>
      <c r="AN147" s="40"/>
      <c r="AO147" s="35">
        <f t="shared" si="56"/>
        <v>0</v>
      </c>
      <c r="AP147" s="36">
        <f t="shared" si="57"/>
        <v>0</v>
      </c>
      <c r="AQ147" s="37">
        <f t="shared" si="58"/>
        <v>0</v>
      </c>
      <c r="AR147" s="37">
        <v>0</v>
      </c>
      <c r="AS147" s="37">
        <v>0</v>
      </c>
      <c r="AT147" s="34">
        <f t="shared" si="47"/>
        <v>0</v>
      </c>
      <c r="AU147" s="38">
        <f t="shared" si="48"/>
        <v>0</v>
      </c>
      <c r="AV147" s="38">
        <f t="shared" si="49"/>
        <v>0</v>
      </c>
      <c r="AW147" s="39" t="str">
        <f t="shared" ref="AW147:AW178" si="66">IF(AQ147&gt;0,IF(AR147&gt;=AQ147,"Packout Ahead",""),"")</f>
        <v/>
      </c>
      <c r="AX147" s="41">
        <f t="shared" si="50"/>
        <v>0</v>
      </c>
      <c r="AY147" s="41">
        <f t="shared" si="51"/>
        <v>0</v>
      </c>
      <c r="AZ147" s="63">
        <f t="shared" si="52"/>
        <v>0</v>
      </c>
      <c r="BA147" s="78">
        <f t="shared" si="53"/>
        <v>0</v>
      </c>
      <c r="BB147" s="74">
        <f t="shared" si="54"/>
        <v>0</v>
      </c>
      <c r="BC147" s="78" t="str">
        <f t="shared" si="55"/>
        <v>Out of Commit</v>
      </c>
    </row>
    <row r="148" spans="1:55" x14ac:dyDescent="0.35">
      <c r="A148" s="33" t="s">
        <v>396</v>
      </c>
      <c r="B148" s="94" t="s">
        <v>195</v>
      </c>
      <c r="C148" s="33">
        <v>0</v>
      </c>
      <c r="D148" s="33"/>
      <c r="E148" s="33"/>
      <c r="F148" s="33">
        <v>0</v>
      </c>
      <c r="G148" s="33">
        <v>0</v>
      </c>
      <c r="H148" s="33">
        <f t="shared" si="65"/>
        <v>0</v>
      </c>
      <c r="I148" s="33"/>
      <c r="J148" s="33"/>
      <c r="K148" s="33">
        <v>963</v>
      </c>
      <c r="L148" s="33"/>
      <c r="M148" s="33">
        <f t="shared" si="59"/>
        <v>-963</v>
      </c>
      <c r="N148" s="33"/>
      <c r="O148" s="33"/>
      <c r="P148" s="33">
        <v>0</v>
      </c>
      <c r="Q148" s="33"/>
      <c r="R148" s="33">
        <f t="shared" si="60"/>
        <v>0</v>
      </c>
      <c r="S148" s="33"/>
      <c r="T148" s="33"/>
      <c r="U148" s="33">
        <v>0</v>
      </c>
      <c r="V148" s="33"/>
      <c r="W148" s="33">
        <f t="shared" si="61"/>
        <v>0</v>
      </c>
      <c r="X148" s="33"/>
      <c r="Y148" s="33"/>
      <c r="Z148" s="33">
        <v>0</v>
      </c>
      <c r="AA148" s="33"/>
      <c r="AB148" s="33">
        <f t="shared" si="62"/>
        <v>0</v>
      </c>
      <c r="AC148" s="33"/>
      <c r="AD148" s="33"/>
      <c r="AE148" s="33">
        <v>0</v>
      </c>
      <c r="AF148" s="33"/>
      <c r="AG148" s="33">
        <f t="shared" si="63"/>
        <v>0</v>
      </c>
      <c r="AH148" s="33"/>
      <c r="AI148" s="33"/>
      <c r="AJ148" s="33">
        <v>37</v>
      </c>
      <c r="AK148" s="33"/>
      <c r="AL148" s="33">
        <f t="shared" si="64"/>
        <v>-37</v>
      </c>
      <c r="AM148" s="40"/>
      <c r="AN148" s="40"/>
      <c r="AO148" s="35">
        <f t="shared" si="56"/>
        <v>1000</v>
      </c>
      <c r="AP148" s="36">
        <f t="shared" si="57"/>
        <v>1000</v>
      </c>
      <c r="AQ148" s="37">
        <f t="shared" si="58"/>
        <v>1000</v>
      </c>
      <c r="AR148" s="37">
        <v>0</v>
      </c>
      <c r="AS148" s="37">
        <v>0</v>
      </c>
      <c r="AT148" s="34">
        <f t="shared" si="47"/>
        <v>0</v>
      </c>
      <c r="AU148" s="38">
        <f t="shared" si="48"/>
        <v>0</v>
      </c>
      <c r="AV148" s="38">
        <f t="shared" si="49"/>
        <v>-1000</v>
      </c>
      <c r="AW148" s="39" t="str">
        <f t="shared" si="66"/>
        <v/>
      </c>
      <c r="AX148" s="41">
        <f t="shared" si="50"/>
        <v>-1000</v>
      </c>
      <c r="AY148" s="41">
        <f t="shared" si="51"/>
        <v>0</v>
      </c>
      <c r="AZ148" s="63">
        <f t="shared" si="52"/>
        <v>0</v>
      </c>
      <c r="BA148" s="78">
        <f t="shared" si="53"/>
        <v>0</v>
      </c>
      <c r="BB148" s="74">
        <f t="shared" si="54"/>
        <v>0</v>
      </c>
      <c r="BC148" s="78" t="str">
        <f t="shared" si="55"/>
        <v>Open</v>
      </c>
    </row>
    <row r="149" spans="1:55" x14ac:dyDescent="0.35">
      <c r="A149" s="33" t="s">
        <v>396</v>
      </c>
      <c r="B149" s="94" t="s">
        <v>201</v>
      </c>
      <c r="C149" s="33">
        <v>0</v>
      </c>
      <c r="D149" s="33"/>
      <c r="E149" s="33"/>
      <c r="F149" s="33">
        <v>0</v>
      </c>
      <c r="G149" s="33">
        <v>0</v>
      </c>
      <c r="H149" s="33">
        <f t="shared" si="65"/>
        <v>0</v>
      </c>
      <c r="I149" s="33"/>
      <c r="J149" s="33"/>
      <c r="K149" s="33">
        <v>0</v>
      </c>
      <c r="L149" s="33"/>
      <c r="M149" s="33">
        <f t="shared" si="59"/>
        <v>0</v>
      </c>
      <c r="N149" s="33"/>
      <c r="O149" s="33"/>
      <c r="P149" s="33">
        <v>0</v>
      </c>
      <c r="Q149" s="33"/>
      <c r="R149" s="33">
        <f t="shared" si="60"/>
        <v>0</v>
      </c>
      <c r="S149" s="33"/>
      <c r="T149" s="33"/>
      <c r="U149" s="33">
        <v>0</v>
      </c>
      <c r="V149" s="33"/>
      <c r="W149" s="33">
        <f t="shared" si="61"/>
        <v>0</v>
      </c>
      <c r="X149" s="33"/>
      <c r="Y149" s="33"/>
      <c r="Z149" s="33">
        <v>0</v>
      </c>
      <c r="AA149" s="33"/>
      <c r="AB149" s="33">
        <f t="shared" si="62"/>
        <v>0</v>
      </c>
      <c r="AC149" s="33"/>
      <c r="AD149" s="33"/>
      <c r="AE149" s="33">
        <v>0</v>
      </c>
      <c r="AF149" s="33"/>
      <c r="AG149" s="33">
        <f t="shared" si="63"/>
        <v>0</v>
      </c>
      <c r="AH149" s="33"/>
      <c r="AI149" s="33"/>
      <c r="AJ149" s="33">
        <v>0</v>
      </c>
      <c r="AK149" s="33"/>
      <c r="AL149" s="33">
        <f t="shared" si="64"/>
        <v>0</v>
      </c>
      <c r="AM149" s="40"/>
      <c r="AN149" s="40"/>
      <c r="AO149" s="35">
        <f t="shared" si="56"/>
        <v>0</v>
      </c>
      <c r="AP149" s="36">
        <f t="shared" si="57"/>
        <v>0</v>
      </c>
      <c r="AQ149" s="37">
        <f t="shared" si="58"/>
        <v>0</v>
      </c>
      <c r="AR149" s="37">
        <v>0</v>
      </c>
      <c r="AS149" s="37">
        <v>0</v>
      </c>
      <c r="AT149" s="34">
        <f t="shared" si="47"/>
        <v>0</v>
      </c>
      <c r="AU149" s="38">
        <f t="shared" si="48"/>
        <v>0</v>
      </c>
      <c r="AV149" s="38">
        <f t="shared" si="49"/>
        <v>0</v>
      </c>
      <c r="AW149" s="39" t="str">
        <f t="shared" si="66"/>
        <v/>
      </c>
      <c r="AX149" s="41">
        <f t="shared" si="50"/>
        <v>0</v>
      </c>
      <c r="AY149" s="41">
        <f t="shared" si="51"/>
        <v>0</v>
      </c>
      <c r="AZ149" s="63">
        <f t="shared" si="52"/>
        <v>0</v>
      </c>
      <c r="BA149" s="78">
        <f t="shared" si="53"/>
        <v>0</v>
      </c>
      <c r="BB149" s="74">
        <f t="shared" si="54"/>
        <v>0</v>
      </c>
      <c r="BC149" s="78" t="str">
        <f t="shared" si="55"/>
        <v>Out of Commit</v>
      </c>
    </row>
    <row r="150" spans="1:55" x14ac:dyDescent="0.35">
      <c r="A150" s="33" t="s">
        <v>396</v>
      </c>
      <c r="B150" s="93" t="s">
        <v>70</v>
      </c>
      <c r="C150" s="33">
        <v>0</v>
      </c>
      <c r="D150" s="33"/>
      <c r="E150" s="33"/>
      <c r="F150" s="33">
        <v>0</v>
      </c>
      <c r="G150" s="33">
        <v>0</v>
      </c>
      <c r="H150" s="33">
        <f t="shared" si="65"/>
        <v>0</v>
      </c>
      <c r="I150" s="33"/>
      <c r="J150" s="33"/>
      <c r="K150" s="33">
        <v>0</v>
      </c>
      <c r="L150" s="33"/>
      <c r="M150" s="33">
        <f t="shared" si="59"/>
        <v>0</v>
      </c>
      <c r="N150" s="33"/>
      <c r="O150" s="33"/>
      <c r="P150" s="33">
        <v>0</v>
      </c>
      <c r="Q150" s="33"/>
      <c r="R150" s="33">
        <f t="shared" si="60"/>
        <v>0</v>
      </c>
      <c r="S150" s="33"/>
      <c r="T150" s="33"/>
      <c r="U150" s="33">
        <v>0</v>
      </c>
      <c r="V150" s="33"/>
      <c r="W150" s="33">
        <f t="shared" si="61"/>
        <v>0</v>
      </c>
      <c r="X150" s="33"/>
      <c r="Y150" s="33"/>
      <c r="Z150" s="33">
        <v>0</v>
      </c>
      <c r="AA150" s="33"/>
      <c r="AB150" s="33">
        <f t="shared" si="62"/>
        <v>0</v>
      </c>
      <c r="AC150" s="33"/>
      <c r="AD150" s="33"/>
      <c r="AE150" s="33">
        <v>0</v>
      </c>
      <c r="AF150" s="33"/>
      <c r="AG150" s="33">
        <f t="shared" si="63"/>
        <v>0</v>
      </c>
      <c r="AH150" s="33"/>
      <c r="AI150" s="33"/>
      <c r="AJ150" s="33">
        <v>0</v>
      </c>
      <c r="AK150" s="33"/>
      <c r="AL150" s="33">
        <f t="shared" si="64"/>
        <v>0</v>
      </c>
      <c r="AM150" s="40"/>
      <c r="AN150" s="40"/>
      <c r="AO150" s="35">
        <f t="shared" si="56"/>
        <v>0</v>
      </c>
      <c r="AP150" s="36">
        <f t="shared" si="57"/>
        <v>0</v>
      </c>
      <c r="AQ150" s="37">
        <f t="shared" si="58"/>
        <v>0</v>
      </c>
      <c r="AR150" s="37">
        <v>0</v>
      </c>
      <c r="AS150" s="37">
        <v>0</v>
      </c>
      <c r="AT150" s="34">
        <f t="shared" si="47"/>
        <v>0</v>
      </c>
      <c r="AU150" s="38">
        <f t="shared" si="48"/>
        <v>0</v>
      </c>
      <c r="AV150" s="38">
        <f t="shared" si="49"/>
        <v>0</v>
      </c>
      <c r="AW150" s="39" t="str">
        <f t="shared" si="66"/>
        <v/>
      </c>
      <c r="AX150" s="41">
        <f t="shared" si="50"/>
        <v>0</v>
      </c>
      <c r="AY150" s="41">
        <f t="shared" si="51"/>
        <v>0</v>
      </c>
      <c r="AZ150" s="63">
        <f t="shared" si="52"/>
        <v>0</v>
      </c>
      <c r="BA150" s="78">
        <f t="shared" si="53"/>
        <v>0</v>
      </c>
      <c r="BB150" s="74">
        <f t="shared" si="54"/>
        <v>0</v>
      </c>
      <c r="BC150" s="78" t="str">
        <f t="shared" si="55"/>
        <v>Out of Commit</v>
      </c>
    </row>
    <row r="151" spans="1:55" x14ac:dyDescent="0.35">
      <c r="A151" s="34" t="s">
        <v>396</v>
      </c>
      <c r="B151" s="93" t="s">
        <v>69</v>
      </c>
      <c r="C151" s="33">
        <v>0</v>
      </c>
      <c r="D151" s="33"/>
      <c r="E151" s="40"/>
      <c r="F151" s="33">
        <v>8</v>
      </c>
      <c r="G151" s="33">
        <v>8</v>
      </c>
      <c r="H151" s="33">
        <f t="shared" si="65"/>
        <v>0</v>
      </c>
      <c r="I151" s="33"/>
      <c r="J151" s="33"/>
      <c r="K151" s="33">
        <v>0</v>
      </c>
      <c r="L151" s="33"/>
      <c r="M151" s="33">
        <f t="shared" si="59"/>
        <v>0</v>
      </c>
      <c r="N151" s="33"/>
      <c r="O151" s="33"/>
      <c r="P151" s="33">
        <v>200</v>
      </c>
      <c r="Q151" s="33"/>
      <c r="R151" s="33">
        <f t="shared" si="60"/>
        <v>-200</v>
      </c>
      <c r="S151" s="33"/>
      <c r="T151" s="33"/>
      <c r="U151" s="33">
        <v>200</v>
      </c>
      <c r="V151" s="33"/>
      <c r="W151" s="33">
        <f t="shared" si="61"/>
        <v>-200</v>
      </c>
      <c r="X151" s="33"/>
      <c r="Y151" s="33"/>
      <c r="Z151" s="33">
        <v>100</v>
      </c>
      <c r="AA151" s="33"/>
      <c r="AB151" s="33">
        <f t="shared" si="62"/>
        <v>-100</v>
      </c>
      <c r="AC151" s="33"/>
      <c r="AD151" s="33"/>
      <c r="AE151" s="33">
        <v>92</v>
      </c>
      <c r="AF151" s="33"/>
      <c r="AG151" s="33">
        <f t="shared" si="63"/>
        <v>-92</v>
      </c>
      <c r="AH151" s="33"/>
      <c r="AI151" s="33"/>
      <c r="AJ151" s="33">
        <v>200</v>
      </c>
      <c r="AK151" s="33"/>
      <c r="AL151" s="33">
        <f t="shared" si="64"/>
        <v>-200</v>
      </c>
      <c r="AM151" s="40"/>
      <c r="AN151" s="40"/>
      <c r="AO151" s="35">
        <f t="shared" si="56"/>
        <v>800</v>
      </c>
      <c r="AP151" s="36">
        <f t="shared" si="57"/>
        <v>800</v>
      </c>
      <c r="AQ151" s="37">
        <f t="shared" si="58"/>
        <v>800</v>
      </c>
      <c r="AR151" s="37">
        <v>0</v>
      </c>
      <c r="AS151" s="37">
        <v>0</v>
      </c>
      <c r="AT151" s="34">
        <f t="shared" si="47"/>
        <v>8</v>
      </c>
      <c r="AU151" s="38">
        <f t="shared" si="48"/>
        <v>8</v>
      </c>
      <c r="AV151" s="38">
        <f t="shared" si="49"/>
        <v>-792</v>
      </c>
      <c r="AW151" s="39" t="str">
        <f t="shared" si="66"/>
        <v/>
      </c>
      <c r="AX151" s="41">
        <f t="shared" si="50"/>
        <v>-792</v>
      </c>
      <c r="AY151" s="41">
        <f t="shared" si="51"/>
        <v>8</v>
      </c>
      <c r="AZ151" s="63">
        <f t="shared" si="52"/>
        <v>0</v>
      </c>
      <c r="BA151" s="78">
        <f t="shared" si="53"/>
        <v>8</v>
      </c>
      <c r="BB151" s="74">
        <f t="shared" si="54"/>
        <v>0.01</v>
      </c>
      <c r="BC151" s="78" t="str">
        <f t="shared" si="55"/>
        <v>Open</v>
      </c>
    </row>
    <row r="152" spans="1:55" x14ac:dyDescent="0.35">
      <c r="A152" s="33" t="s">
        <v>396</v>
      </c>
      <c r="B152" s="93" t="s">
        <v>209</v>
      </c>
      <c r="C152" s="33">
        <v>0</v>
      </c>
      <c r="D152" s="33"/>
      <c r="E152" s="33"/>
      <c r="F152" s="33">
        <v>184</v>
      </c>
      <c r="G152" s="33">
        <v>184</v>
      </c>
      <c r="H152" s="33">
        <f t="shared" si="65"/>
        <v>0</v>
      </c>
      <c r="I152" s="33"/>
      <c r="J152" s="33"/>
      <c r="K152" s="33">
        <v>128</v>
      </c>
      <c r="L152" s="33"/>
      <c r="M152" s="33">
        <f t="shared" si="59"/>
        <v>-128</v>
      </c>
      <c r="N152" s="33"/>
      <c r="O152" s="33"/>
      <c r="P152" s="33">
        <v>72</v>
      </c>
      <c r="Q152" s="33"/>
      <c r="R152" s="33">
        <f t="shared" si="60"/>
        <v>-72</v>
      </c>
      <c r="S152" s="33"/>
      <c r="T152" s="33"/>
      <c r="U152" s="33">
        <v>0</v>
      </c>
      <c r="V152" s="33"/>
      <c r="W152" s="33">
        <f t="shared" si="61"/>
        <v>0</v>
      </c>
      <c r="X152" s="33"/>
      <c r="Y152" s="33"/>
      <c r="Z152" s="33">
        <v>0</v>
      </c>
      <c r="AA152" s="33"/>
      <c r="AB152" s="33">
        <f t="shared" si="62"/>
        <v>0</v>
      </c>
      <c r="AC152" s="33"/>
      <c r="AD152" s="33"/>
      <c r="AE152" s="33">
        <v>0</v>
      </c>
      <c r="AF152" s="33"/>
      <c r="AG152" s="33">
        <f t="shared" si="63"/>
        <v>0</v>
      </c>
      <c r="AH152" s="33"/>
      <c r="AI152" s="33"/>
      <c r="AJ152" s="33">
        <v>16</v>
      </c>
      <c r="AK152" s="33"/>
      <c r="AL152" s="33">
        <f t="shared" si="64"/>
        <v>-16</v>
      </c>
      <c r="AM152" s="40"/>
      <c r="AN152" s="40"/>
      <c r="AO152" s="35">
        <f t="shared" si="56"/>
        <v>400</v>
      </c>
      <c r="AP152" s="36">
        <f t="shared" si="57"/>
        <v>400</v>
      </c>
      <c r="AQ152" s="37">
        <f t="shared" si="58"/>
        <v>400</v>
      </c>
      <c r="AR152" s="37">
        <v>0</v>
      </c>
      <c r="AS152" s="37">
        <v>0</v>
      </c>
      <c r="AT152" s="34">
        <f t="shared" si="47"/>
        <v>184</v>
      </c>
      <c r="AU152" s="38">
        <f t="shared" si="48"/>
        <v>184</v>
      </c>
      <c r="AV152" s="38">
        <f t="shared" si="49"/>
        <v>-216</v>
      </c>
      <c r="AW152" s="39" t="str">
        <f t="shared" si="66"/>
        <v/>
      </c>
      <c r="AX152" s="41">
        <f t="shared" si="50"/>
        <v>-216</v>
      </c>
      <c r="AY152" s="41">
        <f t="shared" si="51"/>
        <v>184</v>
      </c>
      <c r="AZ152" s="63">
        <f t="shared" si="52"/>
        <v>0</v>
      </c>
      <c r="BA152" s="78">
        <f t="shared" si="53"/>
        <v>184</v>
      </c>
      <c r="BB152" s="74">
        <f t="shared" si="54"/>
        <v>0.46</v>
      </c>
      <c r="BC152" s="78" t="str">
        <f t="shared" si="55"/>
        <v>Open</v>
      </c>
    </row>
    <row r="153" spans="1:55" x14ac:dyDescent="0.35">
      <c r="A153" s="34" t="s">
        <v>396</v>
      </c>
      <c r="B153" s="93" t="s">
        <v>71</v>
      </c>
      <c r="C153" s="33">
        <v>0</v>
      </c>
      <c r="D153" s="33"/>
      <c r="E153" s="44"/>
      <c r="F153" s="33">
        <v>0</v>
      </c>
      <c r="G153" s="33">
        <v>0</v>
      </c>
      <c r="H153" s="33">
        <f t="shared" si="65"/>
        <v>0</v>
      </c>
      <c r="I153" s="33"/>
      <c r="J153" s="33"/>
      <c r="K153" s="33">
        <v>0</v>
      </c>
      <c r="L153" s="33"/>
      <c r="M153" s="33">
        <f t="shared" si="59"/>
        <v>0</v>
      </c>
      <c r="N153" s="33"/>
      <c r="O153" s="33"/>
      <c r="P153" s="33">
        <v>0</v>
      </c>
      <c r="Q153" s="33"/>
      <c r="R153" s="33">
        <f t="shared" si="60"/>
        <v>0</v>
      </c>
      <c r="S153" s="33"/>
      <c r="T153" s="33"/>
      <c r="U153" s="33">
        <v>0</v>
      </c>
      <c r="V153" s="33"/>
      <c r="W153" s="33">
        <f t="shared" si="61"/>
        <v>0</v>
      </c>
      <c r="X153" s="33"/>
      <c r="Y153" s="33"/>
      <c r="Z153" s="33">
        <v>0</v>
      </c>
      <c r="AA153" s="33"/>
      <c r="AB153" s="33">
        <f t="shared" si="62"/>
        <v>0</v>
      </c>
      <c r="AC153" s="33"/>
      <c r="AD153" s="33"/>
      <c r="AE153" s="33">
        <v>0</v>
      </c>
      <c r="AF153" s="33"/>
      <c r="AG153" s="33">
        <f t="shared" si="63"/>
        <v>0</v>
      </c>
      <c r="AH153" s="33"/>
      <c r="AI153" s="33"/>
      <c r="AJ153" s="33">
        <v>0</v>
      </c>
      <c r="AK153" s="33"/>
      <c r="AL153" s="33">
        <f t="shared" si="64"/>
        <v>0</v>
      </c>
      <c r="AM153" s="40"/>
      <c r="AN153" s="40"/>
      <c r="AO153" s="35">
        <f t="shared" si="56"/>
        <v>0</v>
      </c>
      <c r="AP153" s="36">
        <f t="shared" si="57"/>
        <v>0</v>
      </c>
      <c r="AQ153" s="37">
        <f t="shared" si="58"/>
        <v>0</v>
      </c>
      <c r="AR153" s="37">
        <v>0</v>
      </c>
      <c r="AS153" s="37">
        <v>0</v>
      </c>
      <c r="AT153" s="34">
        <f t="shared" si="47"/>
        <v>0</v>
      </c>
      <c r="AU153" s="38">
        <f t="shared" si="48"/>
        <v>0</v>
      </c>
      <c r="AV153" s="38">
        <f t="shared" si="49"/>
        <v>0</v>
      </c>
      <c r="AW153" s="39" t="str">
        <f t="shared" si="66"/>
        <v/>
      </c>
      <c r="AX153" s="41">
        <f t="shared" si="50"/>
        <v>0</v>
      </c>
      <c r="AY153" s="41">
        <f t="shared" si="51"/>
        <v>0</v>
      </c>
      <c r="AZ153" s="63">
        <f t="shared" si="52"/>
        <v>0</v>
      </c>
      <c r="BA153" s="78">
        <f t="shared" si="53"/>
        <v>0</v>
      </c>
      <c r="BB153" s="74">
        <f t="shared" si="54"/>
        <v>0</v>
      </c>
      <c r="BC153" s="78" t="str">
        <f t="shared" si="55"/>
        <v>Out of Commit</v>
      </c>
    </row>
    <row r="154" spans="1:55" x14ac:dyDescent="0.35">
      <c r="A154" s="33" t="s">
        <v>396</v>
      </c>
      <c r="B154" s="94" t="s">
        <v>72</v>
      </c>
      <c r="C154" s="33">
        <v>0</v>
      </c>
      <c r="D154" s="33"/>
      <c r="E154" s="61"/>
      <c r="F154" s="33">
        <v>0</v>
      </c>
      <c r="G154" s="33">
        <v>0</v>
      </c>
      <c r="H154" s="33">
        <f t="shared" si="65"/>
        <v>0</v>
      </c>
      <c r="I154" s="33"/>
      <c r="J154" s="33"/>
      <c r="K154" s="33">
        <v>0</v>
      </c>
      <c r="L154" s="33"/>
      <c r="M154" s="33">
        <f t="shared" si="59"/>
        <v>0</v>
      </c>
      <c r="N154" s="33"/>
      <c r="O154" s="33"/>
      <c r="P154" s="33">
        <v>0</v>
      </c>
      <c r="Q154" s="33"/>
      <c r="R154" s="33">
        <f t="shared" si="60"/>
        <v>0</v>
      </c>
      <c r="S154" s="33"/>
      <c r="T154" s="33"/>
      <c r="U154" s="33">
        <v>0</v>
      </c>
      <c r="V154" s="33"/>
      <c r="W154" s="33">
        <f t="shared" si="61"/>
        <v>0</v>
      </c>
      <c r="X154" s="33"/>
      <c r="Y154" s="33"/>
      <c r="Z154" s="33">
        <v>0</v>
      </c>
      <c r="AA154" s="33"/>
      <c r="AB154" s="33">
        <f t="shared" si="62"/>
        <v>0</v>
      </c>
      <c r="AC154" s="33"/>
      <c r="AD154" s="33"/>
      <c r="AE154" s="33">
        <v>0</v>
      </c>
      <c r="AF154" s="33"/>
      <c r="AG154" s="33">
        <f t="shared" si="63"/>
        <v>0</v>
      </c>
      <c r="AH154" s="33"/>
      <c r="AI154" s="33"/>
      <c r="AJ154" s="33">
        <v>0</v>
      </c>
      <c r="AK154" s="33"/>
      <c r="AL154" s="33">
        <f t="shared" si="64"/>
        <v>0</v>
      </c>
      <c r="AM154" s="40"/>
      <c r="AN154" s="40"/>
      <c r="AO154" s="35">
        <f t="shared" si="56"/>
        <v>0</v>
      </c>
      <c r="AP154" s="36">
        <f t="shared" si="57"/>
        <v>0</v>
      </c>
      <c r="AQ154" s="37">
        <f t="shared" si="58"/>
        <v>0</v>
      </c>
      <c r="AR154" s="37">
        <v>0</v>
      </c>
      <c r="AS154" s="37">
        <v>0</v>
      </c>
      <c r="AT154" s="34">
        <f t="shared" si="47"/>
        <v>0</v>
      </c>
      <c r="AU154" s="38">
        <f t="shared" si="48"/>
        <v>0</v>
      </c>
      <c r="AV154" s="38">
        <f t="shared" si="49"/>
        <v>0</v>
      </c>
      <c r="AW154" s="39" t="str">
        <f t="shared" si="66"/>
        <v/>
      </c>
      <c r="AX154" s="41">
        <f t="shared" si="50"/>
        <v>0</v>
      </c>
      <c r="AY154" s="41">
        <f t="shared" si="51"/>
        <v>0</v>
      </c>
      <c r="AZ154" s="63">
        <f t="shared" si="52"/>
        <v>0</v>
      </c>
      <c r="BA154" s="78">
        <f t="shared" si="53"/>
        <v>0</v>
      </c>
      <c r="BB154" s="74">
        <f t="shared" si="54"/>
        <v>0</v>
      </c>
      <c r="BC154" s="78" t="str">
        <f t="shared" si="55"/>
        <v>Out of Commit</v>
      </c>
    </row>
    <row r="155" spans="1:55" x14ac:dyDescent="0.35">
      <c r="A155" s="33" t="s">
        <v>396</v>
      </c>
      <c r="B155" s="93" t="s">
        <v>73</v>
      </c>
      <c r="C155" s="33">
        <v>0</v>
      </c>
      <c r="D155" s="33"/>
      <c r="E155" s="40"/>
      <c r="F155" s="33">
        <v>100</v>
      </c>
      <c r="G155" s="33">
        <v>100</v>
      </c>
      <c r="H155" s="33">
        <f t="shared" si="65"/>
        <v>0</v>
      </c>
      <c r="I155" s="33"/>
      <c r="J155" s="33"/>
      <c r="K155" s="33">
        <v>100</v>
      </c>
      <c r="L155" s="33"/>
      <c r="M155" s="33">
        <f t="shared" si="59"/>
        <v>-100</v>
      </c>
      <c r="N155" s="33"/>
      <c r="O155" s="33"/>
      <c r="P155" s="33">
        <v>0</v>
      </c>
      <c r="Q155" s="33"/>
      <c r="R155" s="33">
        <f t="shared" si="60"/>
        <v>0</v>
      </c>
      <c r="S155" s="33"/>
      <c r="T155" s="33"/>
      <c r="U155" s="33">
        <v>0</v>
      </c>
      <c r="V155" s="33"/>
      <c r="W155" s="33">
        <f t="shared" si="61"/>
        <v>0</v>
      </c>
      <c r="X155" s="33"/>
      <c r="Y155" s="33"/>
      <c r="Z155" s="33">
        <v>0</v>
      </c>
      <c r="AA155" s="33"/>
      <c r="AB155" s="33">
        <f t="shared" si="62"/>
        <v>0</v>
      </c>
      <c r="AC155" s="33"/>
      <c r="AD155" s="33"/>
      <c r="AE155" s="33">
        <v>0</v>
      </c>
      <c r="AF155" s="33"/>
      <c r="AG155" s="33">
        <f t="shared" si="63"/>
        <v>0</v>
      </c>
      <c r="AH155" s="33"/>
      <c r="AI155" s="33"/>
      <c r="AJ155" s="33">
        <v>0</v>
      </c>
      <c r="AK155" s="33"/>
      <c r="AL155" s="33">
        <f t="shared" si="64"/>
        <v>0</v>
      </c>
      <c r="AM155" s="40"/>
      <c r="AN155" s="40"/>
      <c r="AO155" s="35">
        <f t="shared" si="56"/>
        <v>200</v>
      </c>
      <c r="AP155" s="36">
        <f t="shared" si="57"/>
        <v>200</v>
      </c>
      <c r="AQ155" s="37">
        <f t="shared" si="58"/>
        <v>200</v>
      </c>
      <c r="AR155" s="37">
        <v>0</v>
      </c>
      <c r="AS155" s="37">
        <v>0</v>
      </c>
      <c r="AT155" s="34">
        <f t="shared" si="47"/>
        <v>100</v>
      </c>
      <c r="AU155" s="38">
        <f t="shared" si="48"/>
        <v>100</v>
      </c>
      <c r="AV155" s="38">
        <f t="shared" si="49"/>
        <v>-100</v>
      </c>
      <c r="AW155" s="39" t="str">
        <f t="shared" si="66"/>
        <v/>
      </c>
      <c r="AX155" s="41">
        <f t="shared" si="50"/>
        <v>-100</v>
      </c>
      <c r="AY155" s="41">
        <f t="shared" si="51"/>
        <v>100</v>
      </c>
      <c r="AZ155" s="63">
        <f t="shared" si="52"/>
        <v>0</v>
      </c>
      <c r="BA155" s="78">
        <f t="shared" si="53"/>
        <v>100</v>
      </c>
      <c r="BB155" s="74">
        <f t="shared" si="54"/>
        <v>0.5</v>
      </c>
      <c r="BC155" s="78" t="str">
        <f t="shared" si="55"/>
        <v>Open</v>
      </c>
    </row>
    <row r="156" spans="1:55" x14ac:dyDescent="0.35">
      <c r="A156" s="34" t="s">
        <v>396</v>
      </c>
      <c r="B156" s="93" t="s">
        <v>67</v>
      </c>
      <c r="C156" s="33">
        <v>0</v>
      </c>
      <c r="D156" s="33"/>
      <c r="E156" s="40"/>
      <c r="F156" s="33">
        <v>0</v>
      </c>
      <c r="G156" s="33">
        <v>0</v>
      </c>
      <c r="H156" s="33">
        <f t="shared" si="65"/>
        <v>0</v>
      </c>
      <c r="I156" s="33"/>
      <c r="J156" s="33"/>
      <c r="K156" s="33">
        <v>0</v>
      </c>
      <c r="L156" s="33"/>
      <c r="M156" s="33">
        <f t="shared" si="59"/>
        <v>0</v>
      </c>
      <c r="N156" s="33"/>
      <c r="O156" s="33"/>
      <c r="P156" s="33">
        <v>0</v>
      </c>
      <c r="Q156" s="33"/>
      <c r="R156" s="33">
        <f t="shared" si="60"/>
        <v>0</v>
      </c>
      <c r="S156" s="33"/>
      <c r="T156" s="33"/>
      <c r="U156" s="33">
        <v>0</v>
      </c>
      <c r="V156" s="33"/>
      <c r="W156" s="33">
        <f t="shared" si="61"/>
        <v>0</v>
      </c>
      <c r="X156" s="33"/>
      <c r="Y156" s="33"/>
      <c r="Z156" s="33">
        <v>0</v>
      </c>
      <c r="AA156" s="33"/>
      <c r="AB156" s="33">
        <f t="shared" si="62"/>
        <v>0</v>
      </c>
      <c r="AC156" s="33"/>
      <c r="AD156" s="33"/>
      <c r="AE156" s="33">
        <v>0</v>
      </c>
      <c r="AF156" s="33"/>
      <c r="AG156" s="33">
        <f t="shared" si="63"/>
        <v>0</v>
      </c>
      <c r="AH156" s="33"/>
      <c r="AI156" s="33"/>
      <c r="AJ156" s="33">
        <v>0</v>
      </c>
      <c r="AK156" s="33"/>
      <c r="AL156" s="33">
        <f t="shared" si="64"/>
        <v>0</v>
      </c>
      <c r="AM156" s="40"/>
      <c r="AN156" s="40"/>
      <c r="AO156" s="35">
        <f t="shared" si="56"/>
        <v>0</v>
      </c>
      <c r="AP156" s="36">
        <f t="shared" si="57"/>
        <v>0</v>
      </c>
      <c r="AQ156" s="37">
        <f t="shared" si="58"/>
        <v>0</v>
      </c>
      <c r="AR156" s="37">
        <v>0</v>
      </c>
      <c r="AS156" s="37">
        <v>0</v>
      </c>
      <c r="AT156" s="34">
        <f t="shared" si="47"/>
        <v>0</v>
      </c>
      <c r="AU156" s="38">
        <f t="shared" si="48"/>
        <v>0</v>
      </c>
      <c r="AV156" s="38">
        <f t="shared" si="49"/>
        <v>0</v>
      </c>
      <c r="AW156" s="39" t="str">
        <f t="shared" si="66"/>
        <v/>
      </c>
      <c r="AX156" s="41">
        <f t="shared" si="50"/>
        <v>0</v>
      </c>
      <c r="AY156" s="41">
        <f t="shared" si="51"/>
        <v>0</v>
      </c>
      <c r="AZ156" s="63">
        <f t="shared" si="52"/>
        <v>0</v>
      </c>
      <c r="BA156" s="78">
        <f t="shared" si="53"/>
        <v>0</v>
      </c>
      <c r="BB156" s="74">
        <f t="shared" si="54"/>
        <v>0</v>
      </c>
      <c r="BC156" s="78" t="str">
        <f t="shared" si="55"/>
        <v>Out of Commit</v>
      </c>
    </row>
    <row r="157" spans="1:55" x14ac:dyDescent="0.35">
      <c r="A157" s="34" t="s">
        <v>396</v>
      </c>
      <c r="B157" s="93" t="s">
        <v>185</v>
      </c>
      <c r="C157" s="33">
        <v>0</v>
      </c>
      <c r="D157" s="33"/>
      <c r="E157" s="34"/>
      <c r="F157" s="33">
        <v>0</v>
      </c>
      <c r="G157" s="33">
        <v>0</v>
      </c>
      <c r="H157" s="33">
        <f t="shared" si="65"/>
        <v>0</v>
      </c>
      <c r="I157" s="33"/>
      <c r="J157" s="33"/>
      <c r="K157" s="33">
        <v>0</v>
      </c>
      <c r="L157" s="33"/>
      <c r="M157" s="33">
        <f t="shared" si="59"/>
        <v>0</v>
      </c>
      <c r="N157" s="33"/>
      <c r="O157" s="33"/>
      <c r="P157" s="33">
        <v>0</v>
      </c>
      <c r="Q157" s="33"/>
      <c r="R157" s="33">
        <f t="shared" si="60"/>
        <v>0</v>
      </c>
      <c r="S157" s="33"/>
      <c r="T157" s="33"/>
      <c r="U157" s="33">
        <v>0</v>
      </c>
      <c r="V157" s="33"/>
      <c r="W157" s="33">
        <f t="shared" si="61"/>
        <v>0</v>
      </c>
      <c r="X157" s="33"/>
      <c r="Y157" s="33"/>
      <c r="Z157" s="33">
        <v>0</v>
      </c>
      <c r="AA157" s="33"/>
      <c r="AB157" s="33">
        <f t="shared" si="62"/>
        <v>0</v>
      </c>
      <c r="AC157" s="33"/>
      <c r="AD157" s="33"/>
      <c r="AE157" s="33">
        <v>0</v>
      </c>
      <c r="AF157" s="33"/>
      <c r="AG157" s="33">
        <f t="shared" si="63"/>
        <v>0</v>
      </c>
      <c r="AH157" s="33"/>
      <c r="AI157" s="33"/>
      <c r="AJ157" s="33">
        <v>0</v>
      </c>
      <c r="AK157" s="33"/>
      <c r="AL157" s="33">
        <f t="shared" si="64"/>
        <v>0</v>
      </c>
      <c r="AM157" s="40"/>
      <c r="AN157" s="40"/>
      <c r="AO157" s="35">
        <f t="shared" si="56"/>
        <v>0</v>
      </c>
      <c r="AP157" s="36">
        <f t="shared" si="57"/>
        <v>0</v>
      </c>
      <c r="AQ157" s="37">
        <f t="shared" si="58"/>
        <v>0</v>
      </c>
      <c r="AR157" s="37">
        <v>0</v>
      </c>
      <c r="AS157" s="37">
        <v>0</v>
      </c>
      <c r="AT157" s="34">
        <f t="shared" si="47"/>
        <v>0</v>
      </c>
      <c r="AU157" s="38">
        <f t="shared" si="48"/>
        <v>0</v>
      </c>
      <c r="AV157" s="38">
        <f t="shared" si="49"/>
        <v>0</v>
      </c>
      <c r="AW157" s="39" t="str">
        <f t="shared" si="66"/>
        <v/>
      </c>
      <c r="AX157" s="41">
        <f t="shared" si="50"/>
        <v>0</v>
      </c>
      <c r="AY157" s="41">
        <f t="shared" si="51"/>
        <v>0</v>
      </c>
      <c r="AZ157" s="63">
        <f t="shared" si="52"/>
        <v>0</v>
      </c>
      <c r="BA157" s="78">
        <f t="shared" si="53"/>
        <v>0</v>
      </c>
      <c r="BB157" s="74">
        <f t="shared" si="54"/>
        <v>0</v>
      </c>
      <c r="BC157" s="78" t="str">
        <f t="shared" si="55"/>
        <v>Out of Commit</v>
      </c>
    </row>
    <row r="158" spans="1:55" x14ac:dyDescent="0.35">
      <c r="A158" s="34" t="s">
        <v>396</v>
      </c>
      <c r="B158" s="93" t="s">
        <v>186</v>
      </c>
      <c r="C158" s="33">
        <v>0</v>
      </c>
      <c r="D158" s="33"/>
      <c r="E158" s="40"/>
      <c r="F158" s="33">
        <v>0</v>
      </c>
      <c r="G158" s="33">
        <v>0</v>
      </c>
      <c r="H158" s="33">
        <f t="shared" si="65"/>
        <v>0</v>
      </c>
      <c r="I158" s="33"/>
      <c r="J158" s="33"/>
      <c r="K158" s="33">
        <v>0</v>
      </c>
      <c r="L158" s="33"/>
      <c r="M158" s="33">
        <f t="shared" si="59"/>
        <v>0</v>
      </c>
      <c r="N158" s="33"/>
      <c r="O158" s="33"/>
      <c r="P158" s="33">
        <v>0</v>
      </c>
      <c r="Q158" s="33"/>
      <c r="R158" s="33">
        <f t="shared" si="60"/>
        <v>0</v>
      </c>
      <c r="S158" s="33"/>
      <c r="T158" s="33"/>
      <c r="U158" s="33">
        <v>0</v>
      </c>
      <c r="V158" s="33"/>
      <c r="W158" s="33">
        <f t="shared" si="61"/>
        <v>0</v>
      </c>
      <c r="X158" s="33"/>
      <c r="Y158" s="33"/>
      <c r="Z158" s="33">
        <v>0</v>
      </c>
      <c r="AA158" s="33"/>
      <c r="AB158" s="33">
        <f t="shared" si="62"/>
        <v>0</v>
      </c>
      <c r="AC158" s="33"/>
      <c r="AD158" s="33"/>
      <c r="AE158" s="33">
        <v>0</v>
      </c>
      <c r="AF158" s="33"/>
      <c r="AG158" s="33">
        <f t="shared" si="63"/>
        <v>0</v>
      </c>
      <c r="AH158" s="33"/>
      <c r="AI158" s="33"/>
      <c r="AJ158" s="33">
        <v>0</v>
      </c>
      <c r="AK158" s="33"/>
      <c r="AL158" s="33">
        <f t="shared" si="64"/>
        <v>0</v>
      </c>
      <c r="AM158" s="40"/>
      <c r="AN158" s="40"/>
      <c r="AO158" s="35">
        <f t="shared" si="56"/>
        <v>0</v>
      </c>
      <c r="AP158" s="36">
        <f t="shared" si="57"/>
        <v>0</v>
      </c>
      <c r="AQ158" s="37">
        <f t="shared" si="58"/>
        <v>0</v>
      </c>
      <c r="AR158" s="37">
        <v>0</v>
      </c>
      <c r="AS158" s="37">
        <v>0</v>
      </c>
      <c r="AT158" s="34">
        <f t="shared" si="47"/>
        <v>0</v>
      </c>
      <c r="AU158" s="38">
        <f t="shared" si="48"/>
        <v>0</v>
      </c>
      <c r="AV158" s="38">
        <f t="shared" si="49"/>
        <v>0</v>
      </c>
      <c r="AW158" s="39" t="str">
        <f t="shared" si="66"/>
        <v/>
      </c>
      <c r="AX158" s="41">
        <f t="shared" si="50"/>
        <v>0</v>
      </c>
      <c r="AY158" s="41">
        <f t="shared" si="51"/>
        <v>0</v>
      </c>
      <c r="AZ158" s="63">
        <f t="shared" si="52"/>
        <v>0</v>
      </c>
      <c r="BA158" s="78">
        <f t="shared" si="53"/>
        <v>0</v>
      </c>
      <c r="BB158" s="74">
        <f t="shared" si="54"/>
        <v>0</v>
      </c>
      <c r="BC158" s="78" t="str">
        <f t="shared" si="55"/>
        <v>Out of Commit</v>
      </c>
    </row>
    <row r="159" spans="1:55" x14ac:dyDescent="0.35">
      <c r="A159" s="33" t="s">
        <v>396</v>
      </c>
      <c r="B159" s="94" t="s">
        <v>187</v>
      </c>
      <c r="C159" s="33">
        <v>0</v>
      </c>
      <c r="D159" s="33"/>
      <c r="E159" s="33"/>
      <c r="F159" s="33">
        <v>0</v>
      </c>
      <c r="G159" s="33">
        <v>0</v>
      </c>
      <c r="H159" s="33">
        <f t="shared" si="65"/>
        <v>0</v>
      </c>
      <c r="I159" s="33"/>
      <c r="J159" s="33"/>
      <c r="K159" s="33">
        <v>0</v>
      </c>
      <c r="L159" s="33"/>
      <c r="M159" s="33">
        <f t="shared" si="59"/>
        <v>0</v>
      </c>
      <c r="N159" s="33"/>
      <c r="O159" s="33"/>
      <c r="P159" s="33">
        <v>0</v>
      </c>
      <c r="Q159" s="33"/>
      <c r="R159" s="33">
        <f t="shared" si="60"/>
        <v>0</v>
      </c>
      <c r="S159" s="33"/>
      <c r="T159" s="33"/>
      <c r="U159" s="33">
        <v>0</v>
      </c>
      <c r="V159" s="33"/>
      <c r="W159" s="33">
        <f t="shared" si="61"/>
        <v>0</v>
      </c>
      <c r="X159" s="33"/>
      <c r="Y159" s="33"/>
      <c r="Z159" s="33">
        <v>0</v>
      </c>
      <c r="AA159" s="33"/>
      <c r="AB159" s="33">
        <f t="shared" si="62"/>
        <v>0</v>
      </c>
      <c r="AC159" s="33"/>
      <c r="AD159" s="33"/>
      <c r="AE159" s="33">
        <v>0</v>
      </c>
      <c r="AF159" s="33"/>
      <c r="AG159" s="33">
        <f t="shared" si="63"/>
        <v>0</v>
      </c>
      <c r="AH159" s="33"/>
      <c r="AI159" s="33"/>
      <c r="AJ159" s="33">
        <v>0</v>
      </c>
      <c r="AK159" s="33"/>
      <c r="AL159" s="33">
        <f t="shared" si="64"/>
        <v>0</v>
      </c>
      <c r="AM159" s="40"/>
      <c r="AN159" s="40"/>
      <c r="AO159" s="35">
        <f t="shared" si="56"/>
        <v>0</v>
      </c>
      <c r="AP159" s="36">
        <f t="shared" si="57"/>
        <v>0</v>
      </c>
      <c r="AQ159" s="37">
        <f t="shared" si="58"/>
        <v>0</v>
      </c>
      <c r="AR159" s="37">
        <v>0</v>
      </c>
      <c r="AS159" s="37">
        <v>0</v>
      </c>
      <c r="AT159" s="34">
        <f t="shared" si="47"/>
        <v>0</v>
      </c>
      <c r="AU159" s="38">
        <f t="shared" si="48"/>
        <v>0</v>
      </c>
      <c r="AV159" s="38">
        <f t="shared" si="49"/>
        <v>0</v>
      </c>
      <c r="AW159" s="39" t="str">
        <f t="shared" si="66"/>
        <v/>
      </c>
      <c r="AX159" s="41">
        <f t="shared" si="50"/>
        <v>0</v>
      </c>
      <c r="AY159" s="41">
        <f t="shared" si="51"/>
        <v>0</v>
      </c>
      <c r="AZ159" s="63">
        <f t="shared" si="52"/>
        <v>0</v>
      </c>
      <c r="BA159" s="78">
        <f t="shared" si="53"/>
        <v>0</v>
      </c>
      <c r="BB159" s="74">
        <f t="shared" si="54"/>
        <v>0</v>
      </c>
      <c r="BC159" s="78" t="str">
        <f t="shared" si="55"/>
        <v>Out of Commit</v>
      </c>
    </row>
    <row r="160" spans="1:55" x14ac:dyDescent="0.35">
      <c r="A160" s="34" t="s">
        <v>396</v>
      </c>
      <c r="B160" s="93" t="s">
        <v>188</v>
      </c>
      <c r="C160" s="33">
        <v>0</v>
      </c>
      <c r="D160" s="33"/>
      <c r="E160" s="40"/>
      <c r="F160" s="33">
        <v>0</v>
      </c>
      <c r="G160" s="33">
        <v>0</v>
      </c>
      <c r="H160" s="33">
        <f t="shared" si="65"/>
        <v>0</v>
      </c>
      <c r="I160" s="33"/>
      <c r="J160" s="33"/>
      <c r="K160" s="33">
        <v>0</v>
      </c>
      <c r="L160" s="33"/>
      <c r="M160" s="33">
        <f t="shared" si="59"/>
        <v>0</v>
      </c>
      <c r="N160" s="33"/>
      <c r="O160" s="33"/>
      <c r="P160" s="33">
        <v>0</v>
      </c>
      <c r="Q160" s="33"/>
      <c r="R160" s="33">
        <f t="shared" si="60"/>
        <v>0</v>
      </c>
      <c r="S160" s="33"/>
      <c r="T160" s="33"/>
      <c r="U160" s="33">
        <v>0</v>
      </c>
      <c r="V160" s="33"/>
      <c r="W160" s="33">
        <f t="shared" si="61"/>
        <v>0</v>
      </c>
      <c r="X160" s="33"/>
      <c r="Y160" s="33"/>
      <c r="Z160" s="33">
        <v>0</v>
      </c>
      <c r="AA160" s="33"/>
      <c r="AB160" s="33">
        <f t="shared" si="62"/>
        <v>0</v>
      </c>
      <c r="AC160" s="33"/>
      <c r="AD160" s="33"/>
      <c r="AE160" s="33">
        <v>0</v>
      </c>
      <c r="AF160" s="33"/>
      <c r="AG160" s="33">
        <f t="shared" si="63"/>
        <v>0</v>
      </c>
      <c r="AH160" s="33"/>
      <c r="AI160" s="33"/>
      <c r="AJ160" s="33">
        <v>0</v>
      </c>
      <c r="AK160" s="33"/>
      <c r="AL160" s="33">
        <f t="shared" si="64"/>
        <v>0</v>
      </c>
      <c r="AM160" s="40"/>
      <c r="AN160" s="40"/>
      <c r="AO160" s="35">
        <f t="shared" si="56"/>
        <v>0</v>
      </c>
      <c r="AP160" s="36">
        <f t="shared" si="57"/>
        <v>0</v>
      </c>
      <c r="AQ160" s="37">
        <f t="shared" si="58"/>
        <v>0</v>
      </c>
      <c r="AR160" s="37">
        <v>0</v>
      </c>
      <c r="AS160" s="37">
        <v>0</v>
      </c>
      <c r="AT160" s="34">
        <f t="shared" si="47"/>
        <v>0</v>
      </c>
      <c r="AU160" s="38">
        <f t="shared" si="48"/>
        <v>0</v>
      </c>
      <c r="AV160" s="38">
        <f t="shared" si="49"/>
        <v>0</v>
      </c>
      <c r="AW160" s="39" t="str">
        <f t="shared" si="66"/>
        <v/>
      </c>
      <c r="AX160" s="41">
        <f t="shared" si="50"/>
        <v>0</v>
      </c>
      <c r="AY160" s="41">
        <f t="shared" si="51"/>
        <v>0</v>
      </c>
      <c r="AZ160" s="63">
        <f t="shared" si="52"/>
        <v>0</v>
      </c>
      <c r="BA160" s="78">
        <f t="shared" si="53"/>
        <v>0</v>
      </c>
      <c r="BB160" s="74">
        <f t="shared" si="54"/>
        <v>0</v>
      </c>
      <c r="BC160" s="78" t="str">
        <f t="shared" si="55"/>
        <v>Out of Commit</v>
      </c>
    </row>
    <row r="161" spans="1:55" x14ac:dyDescent="0.35">
      <c r="A161" s="34" t="s">
        <v>396</v>
      </c>
      <c r="B161" s="93" t="s">
        <v>431</v>
      </c>
      <c r="C161" s="33">
        <v>0</v>
      </c>
      <c r="D161" s="33"/>
      <c r="E161" s="40"/>
      <c r="F161" s="33">
        <v>0</v>
      </c>
      <c r="G161" s="33">
        <v>0</v>
      </c>
      <c r="H161" s="33">
        <f t="shared" si="65"/>
        <v>0</v>
      </c>
      <c r="I161" s="33"/>
      <c r="J161" s="33"/>
      <c r="K161" s="33">
        <v>0</v>
      </c>
      <c r="L161" s="33"/>
      <c r="M161" s="33">
        <f t="shared" si="59"/>
        <v>0</v>
      </c>
      <c r="N161" s="33"/>
      <c r="O161" s="33"/>
      <c r="P161" s="33">
        <v>0</v>
      </c>
      <c r="Q161" s="33"/>
      <c r="R161" s="33">
        <f t="shared" si="60"/>
        <v>0</v>
      </c>
      <c r="S161" s="33"/>
      <c r="T161" s="33"/>
      <c r="U161" s="33">
        <v>0</v>
      </c>
      <c r="V161" s="33"/>
      <c r="W161" s="33">
        <f t="shared" si="61"/>
        <v>0</v>
      </c>
      <c r="X161" s="33"/>
      <c r="Y161" s="33"/>
      <c r="Z161" s="33">
        <v>0</v>
      </c>
      <c r="AA161" s="33"/>
      <c r="AB161" s="33">
        <f t="shared" si="62"/>
        <v>0</v>
      </c>
      <c r="AC161" s="33"/>
      <c r="AD161" s="33"/>
      <c r="AE161" s="33">
        <v>0</v>
      </c>
      <c r="AF161" s="33"/>
      <c r="AG161" s="33">
        <f t="shared" si="63"/>
        <v>0</v>
      </c>
      <c r="AH161" s="33"/>
      <c r="AI161" s="33"/>
      <c r="AJ161" s="33">
        <v>0</v>
      </c>
      <c r="AK161" s="33"/>
      <c r="AL161" s="33">
        <f t="shared" si="64"/>
        <v>0</v>
      </c>
      <c r="AM161" s="40"/>
      <c r="AN161" s="40"/>
      <c r="AO161" s="35">
        <f t="shared" si="56"/>
        <v>0</v>
      </c>
      <c r="AP161" s="36">
        <f t="shared" si="57"/>
        <v>0</v>
      </c>
      <c r="AQ161" s="37">
        <f t="shared" si="58"/>
        <v>0</v>
      </c>
      <c r="AR161" s="37">
        <v>0</v>
      </c>
      <c r="AS161" s="37">
        <v>0</v>
      </c>
      <c r="AT161" s="34">
        <f t="shared" si="47"/>
        <v>0</v>
      </c>
      <c r="AU161" s="38">
        <f t="shared" si="48"/>
        <v>0</v>
      </c>
      <c r="AV161" s="38">
        <f t="shared" si="49"/>
        <v>0</v>
      </c>
      <c r="AW161" s="39" t="str">
        <f t="shared" si="66"/>
        <v/>
      </c>
      <c r="AX161" s="41">
        <f t="shared" si="50"/>
        <v>0</v>
      </c>
      <c r="AY161" s="41">
        <f t="shared" si="51"/>
        <v>0</v>
      </c>
      <c r="AZ161" s="63">
        <f t="shared" si="52"/>
        <v>0</v>
      </c>
      <c r="BA161" s="78">
        <f t="shared" si="53"/>
        <v>0</v>
      </c>
      <c r="BB161" s="74">
        <f t="shared" si="54"/>
        <v>0</v>
      </c>
      <c r="BC161" s="78" t="str">
        <f t="shared" si="55"/>
        <v>Out of Commit</v>
      </c>
    </row>
    <row r="162" spans="1:55" x14ac:dyDescent="0.35">
      <c r="A162" s="33" t="s">
        <v>396</v>
      </c>
      <c r="B162" s="94" t="s">
        <v>190</v>
      </c>
      <c r="C162" s="33">
        <v>0</v>
      </c>
      <c r="D162" s="33"/>
      <c r="E162" s="33"/>
      <c r="F162" s="33">
        <v>0</v>
      </c>
      <c r="G162" s="33">
        <v>0</v>
      </c>
      <c r="H162" s="33">
        <f t="shared" si="65"/>
        <v>0</v>
      </c>
      <c r="I162" s="33"/>
      <c r="J162" s="33"/>
      <c r="K162" s="33">
        <v>0</v>
      </c>
      <c r="L162" s="33"/>
      <c r="M162" s="33">
        <f t="shared" si="59"/>
        <v>0</v>
      </c>
      <c r="N162" s="33"/>
      <c r="O162" s="33"/>
      <c r="P162" s="33">
        <v>0</v>
      </c>
      <c r="Q162" s="33"/>
      <c r="R162" s="33">
        <f t="shared" si="60"/>
        <v>0</v>
      </c>
      <c r="S162" s="33"/>
      <c r="T162" s="33"/>
      <c r="U162" s="33">
        <v>0</v>
      </c>
      <c r="V162" s="33"/>
      <c r="W162" s="33">
        <f t="shared" si="61"/>
        <v>0</v>
      </c>
      <c r="X162" s="33"/>
      <c r="Y162" s="33"/>
      <c r="Z162" s="33">
        <v>0</v>
      </c>
      <c r="AA162" s="33"/>
      <c r="AB162" s="33">
        <f t="shared" si="62"/>
        <v>0</v>
      </c>
      <c r="AC162" s="33"/>
      <c r="AD162" s="33"/>
      <c r="AE162" s="33">
        <v>0</v>
      </c>
      <c r="AF162" s="33"/>
      <c r="AG162" s="33">
        <f t="shared" si="63"/>
        <v>0</v>
      </c>
      <c r="AH162" s="33"/>
      <c r="AI162" s="33"/>
      <c r="AJ162" s="33">
        <v>0</v>
      </c>
      <c r="AK162" s="33"/>
      <c r="AL162" s="33">
        <f t="shared" si="64"/>
        <v>0</v>
      </c>
      <c r="AM162" s="40"/>
      <c r="AN162" s="40"/>
      <c r="AO162" s="35">
        <f t="shared" si="56"/>
        <v>0</v>
      </c>
      <c r="AP162" s="36">
        <f t="shared" si="57"/>
        <v>0</v>
      </c>
      <c r="AQ162" s="37">
        <f t="shared" si="58"/>
        <v>0</v>
      </c>
      <c r="AR162" s="37">
        <v>0</v>
      </c>
      <c r="AS162" s="37">
        <v>0</v>
      </c>
      <c r="AT162" s="34">
        <f t="shared" si="47"/>
        <v>0</v>
      </c>
      <c r="AU162" s="38">
        <f t="shared" si="48"/>
        <v>0</v>
      </c>
      <c r="AV162" s="38">
        <f t="shared" si="49"/>
        <v>0</v>
      </c>
      <c r="AW162" s="39" t="str">
        <f t="shared" si="66"/>
        <v/>
      </c>
      <c r="AX162" s="41">
        <f t="shared" si="50"/>
        <v>0</v>
      </c>
      <c r="AY162" s="41">
        <f t="shared" si="51"/>
        <v>0</v>
      </c>
      <c r="AZ162" s="63">
        <f t="shared" si="52"/>
        <v>0</v>
      </c>
      <c r="BA162" s="78">
        <f t="shared" si="53"/>
        <v>0</v>
      </c>
      <c r="BB162" s="74">
        <f t="shared" si="54"/>
        <v>0</v>
      </c>
      <c r="BC162" s="78" t="str">
        <f t="shared" si="55"/>
        <v>Out of Commit</v>
      </c>
    </row>
    <row r="163" spans="1:55" x14ac:dyDescent="0.35">
      <c r="A163" s="34" t="s">
        <v>396</v>
      </c>
      <c r="B163" s="93" t="s">
        <v>191</v>
      </c>
      <c r="C163" s="33">
        <v>0</v>
      </c>
      <c r="D163" s="33"/>
      <c r="E163" s="40"/>
      <c r="F163" s="33">
        <v>0</v>
      </c>
      <c r="G163" s="33">
        <v>0</v>
      </c>
      <c r="H163" s="33">
        <f t="shared" si="65"/>
        <v>0</v>
      </c>
      <c r="I163" s="33"/>
      <c r="J163" s="33"/>
      <c r="K163" s="33">
        <v>0</v>
      </c>
      <c r="L163" s="33"/>
      <c r="M163" s="33">
        <f t="shared" si="59"/>
        <v>0</v>
      </c>
      <c r="N163" s="33"/>
      <c r="O163" s="33"/>
      <c r="P163" s="33">
        <v>0</v>
      </c>
      <c r="Q163" s="33"/>
      <c r="R163" s="33">
        <f t="shared" si="60"/>
        <v>0</v>
      </c>
      <c r="S163" s="33"/>
      <c r="T163" s="33"/>
      <c r="U163" s="33">
        <v>0</v>
      </c>
      <c r="V163" s="33"/>
      <c r="W163" s="33">
        <f t="shared" si="61"/>
        <v>0</v>
      </c>
      <c r="X163" s="33"/>
      <c r="Y163" s="33"/>
      <c r="Z163" s="33">
        <v>0</v>
      </c>
      <c r="AA163" s="33"/>
      <c r="AB163" s="33">
        <f t="shared" si="62"/>
        <v>0</v>
      </c>
      <c r="AC163" s="33"/>
      <c r="AD163" s="33"/>
      <c r="AE163" s="33">
        <v>0</v>
      </c>
      <c r="AF163" s="33"/>
      <c r="AG163" s="33">
        <f t="shared" si="63"/>
        <v>0</v>
      </c>
      <c r="AH163" s="33"/>
      <c r="AI163" s="33"/>
      <c r="AJ163" s="33">
        <v>0</v>
      </c>
      <c r="AK163" s="33"/>
      <c r="AL163" s="33">
        <f t="shared" si="64"/>
        <v>0</v>
      </c>
      <c r="AM163" s="40"/>
      <c r="AN163" s="40"/>
      <c r="AO163" s="35">
        <f t="shared" si="56"/>
        <v>0</v>
      </c>
      <c r="AP163" s="36">
        <f t="shared" si="57"/>
        <v>0</v>
      </c>
      <c r="AQ163" s="37">
        <f t="shared" si="58"/>
        <v>0</v>
      </c>
      <c r="AR163" s="37">
        <v>0</v>
      </c>
      <c r="AS163" s="37">
        <v>0</v>
      </c>
      <c r="AT163" s="34">
        <f t="shared" si="47"/>
        <v>0</v>
      </c>
      <c r="AU163" s="38">
        <f t="shared" si="48"/>
        <v>0</v>
      </c>
      <c r="AV163" s="38">
        <f t="shared" si="49"/>
        <v>0</v>
      </c>
      <c r="AW163" s="39" t="str">
        <f t="shared" si="66"/>
        <v/>
      </c>
      <c r="AX163" s="41">
        <f t="shared" si="50"/>
        <v>0</v>
      </c>
      <c r="AY163" s="41">
        <f t="shared" si="51"/>
        <v>0</v>
      </c>
      <c r="AZ163" s="63">
        <f t="shared" si="52"/>
        <v>0</v>
      </c>
      <c r="BA163" s="78">
        <f t="shared" si="53"/>
        <v>0</v>
      </c>
      <c r="BB163" s="74">
        <f t="shared" si="54"/>
        <v>0</v>
      </c>
      <c r="BC163" s="78" t="str">
        <f t="shared" si="55"/>
        <v>Out of Commit</v>
      </c>
    </row>
    <row r="164" spans="1:55" x14ac:dyDescent="0.35">
      <c r="A164" s="34" t="s">
        <v>396</v>
      </c>
      <c r="B164" s="93" t="s">
        <v>196</v>
      </c>
      <c r="C164" s="33">
        <v>0</v>
      </c>
      <c r="D164" s="33"/>
      <c r="E164" s="40"/>
      <c r="F164" s="33">
        <v>0</v>
      </c>
      <c r="G164" s="33">
        <v>0</v>
      </c>
      <c r="H164" s="33">
        <f t="shared" si="65"/>
        <v>0</v>
      </c>
      <c r="I164" s="33"/>
      <c r="J164" s="33"/>
      <c r="K164" s="33">
        <v>0</v>
      </c>
      <c r="L164" s="33"/>
      <c r="M164" s="33">
        <f t="shared" si="59"/>
        <v>0</v>
      </c>
      <c r="N164" s="33"/>
      <c r="O164" s="33"/>
      <c r="P164" s="33">
        <v>0</v>
      </c>
      <c r="Q164" s="33"/>
      <c r="R164" s="33">
        <f t="shared" si="60"/>
        <v>0</v>
      </c>
      <c r="S164" s="33"/>
      <c r="T164" s="33"/>
      <c r="U164" s="33">
        <v>0</v>
      </c>
      <c r="V164" s="33"/>
      <c r="W164" s="33">
        <f t="shared" si="61"/>
        <v>0</v>
      </c>
      <c r="X164" s="33"/>
      <c r="Y164" s="33"/>
      <c r="Z164" s="33">
        <v>0</v>
      </c>
      <c r="AA164" s="33"/>
      <c r="AB164" s="33">
        <f t="shared" si="62"/>
        <v>0</v>
      </c>
      <c r="AC164" s="33"/>
      <c r="AD164" s="33"/>
      <c r="AE164" s="33">
        <v>0</v>
      </c>
      <c r="AF164" s="33"/>
      <c r="AG164" s="33">
        <f t="shared" si="63"/>
        <v>0</v>
      </c>
      <c r="AH164" s="33"/>
      <c r="AI164" s="33"/>
      <c r="AJ164" s="33">
        <v>0</v>
      </c>
      <c r="AK164" s="33"/>
      <c r="AL164" s="33">
        <f t="shared" si="64"/>
        <v>0</v>
      </c>
      <c r="AM164" s="40"/>
      <c r="AN164" s="40"/>
      <c r="AO164" s="35">
        <f t="shared" si="56"/>
        <v>0</v>
      </c>
      <c r="AP164" s="36">
        <f t="shared" si="57"/>
        <v>0</v>
      </c>
      <c r="AQ164" s="37">
        <f t="shared" si="58"/>
        <v>0</v>
      </c>
      <c r="AR164" s="37">
        <v>0</v>
      </c>
      <c r="AS164" s="37">
        <v>0</v>
      </c>
      <c r="AT164" s="34">
        <f t="shared" si="47"/>
        <v>0</v>
      </c>
      <c r="AU164" s="38">
        <f t="shared" si="48"/>
        <v>0</v>
      </c>
      <c r="AV164" s="38">
        <f t="shared" si="49"/>
        <v>0</v>
      </c>
      <c r="AW164" s="39" t="str">
        <f t="shared" si="66"/>
        <v/>
      </c>
      <c r="AX164" s="41">
        <f t="shared" si="50"/>
        <v>0</v>
      </c>
      <c r="AY164" s="41">
        <f t="shared" si="51"/>
        <v>0</v>
      </c>
      <c r="AZ164" s="63">
        <f t="shared" si="52"/>
        <v>0</v>
      </c>
      <c r="BA164" s="78">
        <f t="shared" si="53"/>
        <v>0</v>
      </c>
      <c r="BB164" s="74">
        <f t="shared" si="54"/>
        <v>0</v>
      </c>
      <c r="BC164" s="78" t="str">
        <f t="shared" si="55"/>
        <v>Out of Commit</v>
      </c>
    </row>
    <row r="165" spans="1:55" x14ac:dyDescent="0.35">
      <c r="A165" s="33" t="s">
        <v>396</v>
      </c>
      <c r="B165" s="94" t="s">
        <v>197</v>
      </c>
      <c r="C165" s="33">
        <v>0</v>
      </c>
      <c r="D165" s="33"/>
      <c r="E165" s="33"/>
      <c r="F165" s="33">
        <v>0</v>
      </c>
      <c r="G165" s="33">
        <v>0</v>
      </c>
      <c r="H165" s="33">
        <f t="shared" si="65"/>
        <v>0</v>
      </c>
      <c r="I165" s="33"/>
      <c r="J165" s="33"/>
      <c r="K165" s="33">
        <v>0</v>
      </c>
      <c r="L165" s="33"/>
      <c r="M165" s="33">
        <f t="shared" si="59"/>
        <v>0</v>
      </c>
      <c r="N165" s="33"/>
      <c r="O165" s="33"/>
      <c r="P165" s="33">
        <v>0</v>
      </c>
      <c r="Q165" s="33"/>
      <c r="R165" s="33">
        <f t="shared" si="60"/>
        <v>0</v>
      </c>
      <c r="S165" s="33"/>
      <c r="T165" s="33"/>
      <c r="U165" s="33">
        <v>0</v>
      </c>
      <c r="V165" s="33"/>
      <c r="W165" s="33">
        <f t="shared" si="61"/>
        <v>0</v>
      </c>
      <c r="X165" s="33"/>
      <c r="Y165" s="33"/>
      <c r="Z165" s="33">
        <v>0</v>
      </c>
      <c r="AA165" s="33"/>
      <c r="AB165" s="33">
        <f t="shared" si="62"/>
        <v>0</v>
      </c>
      <c r="AC165" s="33"/>
      <c r="AD165" s="33"/>
      <c r="AE165" s="33">
        <v>0</v>
      </c>
      <c r="AF165" s="33"/>
      <c r="AG165" s="33">
        <f t="shared" si="63"/>
        <v>0</v>
      </c>
      <c r="AH165" s="33"/>
      <c r="AI165" s="33"/>
      <c r="AJ165" s="33">
        <v>0</v>
      </c>
      <c r="AK165" s="33"/>
      <c r="AL165" s="33">
        <f t="shared" si="64"/>
        <v>0</v>
      </c>
      <c r="AM165" s="40"/>
      <c r="AN165" s="40"/>
      <c r="AO165" s="35">
        <f t="shared" si="56"/>
        <v>0</v>
      </c>
      <c r="AP165" s="36">
        <f t="shared" si="57"/>
        <v>0</v>
      </c>
      <c r="AQ165" s="37">
        <f t="shared" si="58"/>
        <v>0</v>
      </c>
      <c r="AR165" s="37">
        <v>0</v>
      </c>
      <c r="AS165" s="37">
        <v>0</v>
      </c>
      <c r="AT165" s="34">
        <f t="shared" si="47"/>
        <v>0</v>
      </c>
      <c r="AU165" s="38">
        <f t="shared" si="48"/>
        <v>0</v>
      </c>
      <c r="AV165" s="38">
        <f t="shared" si="49"/>
        <v>0</v>
      </c>
      <c r="AW165" s="39" t="str">
        <f t="shared" si="66"/>
        <v/>
      </c>
      <c r="AX165" s="41">
        <f t="shared" si="50"/>
        <v>0</v>
      </c>
      <c r="AY165" s="41">
        <f t="shared" si="51"/>
        <v>0</v>
      </c>
      <c r="AZ165" s="63">
        <f t="shared" si="52"/>
        <v>0</v>
      </c>
      <c r="BA165" s="78">
        <f t="shared" si="53"/>
        <v>0</v>
      </c>
      <c r="BB165" s="74">
        <f t="shared" si="54"/>
        <v>0</v>
      </c>
      <c r="BC165" s="78" t="str">
        <f t="shared" si="55"/>
        <v>Out of Commit</v>
      </c>
    </row>
    <row r="166" spans="1:55" x14ac:dyDescent="0.35">
      <c r="A166" s="34" t="s">
        <v>396</v>
      </c>
      <c r="B166" s="93" t="s">
        <v>198</v>
      </c>
      <c r="C166" s="33">
        <v>0</v>
      </c>
      <c r="D166" s="40"/>
      <c r="E166" s="40"/>
      <c r="F166" s="33">
        <v>0</v>
      </c>
      <c r="G166" s="33">
        <v>0</v>
      </c>
      <c r="H166" s="33">
        <f t="shared" si="65"/>
        <v>0</v>
      </c>
      <c r="I166" s="33"/>
      <c r="J166" s="33"/>
      <c r="K166" s="33">
        <v>0</v>
      </c>
      <c r="L166" s="33"/>
      <c r="M166" s="33">
        <f t="shared" si="59"/>
        <v>0</v>
      </c>
      <c r="N166" s="33"/>
      <c r="O166" s="33"/>
      <c r="P166" s="33">
        <v>0</v>
      </c>
      <c r="Q166" s="33"/>
      <c r="R166" s="33">
        <f t="shared" si="60"/>
        <v>0</v>
      </c>
      <c r="S166" s="33"/>
      <c r="T166" s="33"/>
      <c r="U166" s="33">
        <v>0</v>
      </c>
      <c r="V166" s="33"/>
      <c r="W166" s="33">
        <f t="shared" si="61"/>
        <v>0</v>
      </c>
      <c r="X166" s="33"/>
      <c r="Y166" s="33"/>
      <c r="Z166" s="33">
        <v>0</v>
      </c>
      <c r="AA166" s="33"/>
      <c r="AB166" s="33">
        <f t="shared" si="62"/>
        <v>0</v>
      </c>
      <c r="AC166" s="33"/>
      <c r="AD166" s="33"/>
      <c r="AE166" s="33">
        <v>0</v>
      </c>
      <c r="AF166" s="33"/>
      <c r="AG166" s="33">
        <f t="shared" si="63"/>
        <v>0</v>
      </c>
      <c r="AH166" s="33"/>
      <c r="AI166" s="33"/>
      <c r="AJ166" s="33">
        <v>0</v>
      </c>
      <c r="AK166" s="33"/>
      <c r="AL166" s="33">
        <f t="shared" si="64"/>
        <v>0</v>
      </c>
      <c r="AM166" s="40"/>
      <c r="AN166" s="40"/>
      <c r="AO166" s="35">
        <f t="shared" si="56"/>
        <v>0</v>
      </c>
      <c r="AP166" s="36">
        <f t="shared" si="57"/>
        <v>0</v>
      </c>
      <c r="AQ166" s="37">
        <f t="shared" si="58"/>
        <v>0</v>
      </c>
      <c r="AR166" s="37">
        <v>0</v>
      </c>
      <c r="AS166" s="37">
        <v>0</v>
      </c>
      <c r="AT166" s="34">
        <f t="shared" si="47"/>
        <v>0</v>
      </c>
      <c r="AU166" s="38">
        <f t="shared" si="48"/>
        <v>0</v>
      </c>
      <c r="AV166" s="38">
        <f t="shared" si="49"/>
        <v>0</v>
      </c>
      <c r="AW166" s="39" t="str">
        <f t="shared" si="66"/>
        <v/>
      </c>
      <c r="AX166" s="41">
        <f t="shared" si="50"/>
        <v>0</v>
      </c>
      <c r="AY166" s="41">
        <f t="shared" si="51"/>
        <v>0</v>
      </c>
      <c r="AZ166" s="63">
        <f t="shared" si="52"/>
        <v>0</v>
      </c>
      <c r="BA166" s="78">
        <f t="shared" si="53"/>
        <v>0</v>
      </c>
      <c r="BB166" s="74">
        <f t="shared" si="54"/>
        <v>0</v>
      </c>
      <c r="BC166" s="78" t="str">
        <f t="shared" si="55"/>
        <v>Out of Commit</v>
      </c>
    </row>
    <row r="167" spans="1:55" x14ac:dyDescent="0.35">
      <c r="A167" s="33" t="s">
        <v>396</v>
      </c>
      <c r="B167" s="93" t="s">
        <v>199</v>
      </c>
      <c r="C167" s="33">
        <v>0</v>
      </c>
      <c r="D167" s="33"/>
      <c r="E167" s="33"/>
      <c r="F167" s="33">
        <v>8</v>
      </c>
      <c r="G167" s="33">
        <v>8</v>
      </c>
      <c r="H167" s="33">
        <f t="shared" si="65"/>
        <v>0</v>
      </c>
      <c r="I167" s="33"/>
      <c r="J167" s="33"/>
      <c r="K167" s="33">
        <v>180</v>
      </c>
      <c r="L167" s="33"/>
      <c r="M167" s="33">
        <f t="shared" si="59"/>
        <v>-180</v>
      </c>
      <c r="N167" s="33"/>
      <c r="O167" s="33"/>
      <c r="P167" s="33">
        <v>120</v>
      </c>
      <c r="Q167" s="33"/>
      <c r="R167" s="33">
        <f t="shared" si="60"/>
        <v>-120</v>
      </c>
      <c r="S167" s="33"/>
      <c r="T167" s="33"/>
      <c r="U167" s="33">
        <v>0</v>
      </c>
      <c r="V167" s="33"/>
      <c r="W167" s="33">
        <f t="shared" si="61"/>
        <v>0</v>
      </c>
      <c r="X167" s="33"/>
      <c r="Y167" s="33"/>
      <c r="Z167" s="33">
        <v>0</v>
      </c>
      <c r="AA167" s="33"/>
      <c r="AB167" s="33">
        <f t="shared" si="62"/>
        <v>0</v>
      </c>
      <c r="AC167" s="33"/>
      <c r="AD167" s="33"/>
      <c r="AE167" s="33">
        <v>0</v>
      </c>
      <c r="AF167" s="33"/>
      <c r="AG167" s="33">
        <f t="shared" si="63"/>
        <v>0</v>
      </c>
      <c r="AH167" s="33"/>
      <c r="AI167" s="33"/>
      <c r="AJ167" s="33">
        <v>0</v>
      </c>
      <c r="AK167" s="33"/>
      <c r="AL167" s="33">
        <f t="shared" si="64"/>
        <v>0</v>
      </c>
      <c r="AM167" s="40"/>
      <c r="AN167" s="40"/>
      <c r="AO167" s="35">
        <f t="shared" si="56"/>
        <v>308</v>
      </c>
      <c r="AP167" s="36">
        <f t="shared" si="57"/>
        <v>308</v>
      </c>
      <c r="AQ167" s="37">
        <f t="shared" si="58"/>
        <v>308</v>
      </c>
      <c r="AR167" s="37">
        <v>0</v>
      </c>
      <c r="AS167" s="37">
        <v>0</v>
      </c>
      <c r="AT167" s="34">
        <f t="shared" si="47"/>
        <v>8</v>
      </c>
      <c r="AU167" s="38">
        <f t="shared" si="48"/>
        <v>8</v>
      </c>
      <c r="AV167" s="38">
        <f t="shared" si="49"/>
        <v>-300</v>
      </c>
      <c r="AW167" s="39" t="str">
        <f t="shared" si="66"/>
        <v/>
      </c>
      <c r="AX167" s="41">
        <f t="shared" si="50"/>
        <v>-300</v>
      </c>
      <c r="AY167" s="41">
        <f t="shared" si="51"/>
        <v>8</v>
      </c>
      <c r="AZ167" s="63">
        <f t="shared" si="52"/>
        <v>0</v>
      </c>
      <c r="BA167" s="78">
        <f t="shared" si="53"/>
        <v>8</v>
      </c>
      <c r="BB167" s="74">
        <f t="shared" si="54"/>
        <v>2.5974025974025976E-2</v>
      </c>
      <c r="BC167" s="78" t="str">
        <f t="shared" si="55"/>
        <v>Open</v>
      </c>
    </row>
    <row r="168" spans="1:55" x14ac:dyDescent="0.35">
      <c r="A168" s="34" t="s">
        <v>396</v>
      </c>
      <c r="B168" s="93" t="s">
        <v>200</v>
      </c>
      <c r="C168" s="33">
        <v>0</v>
      </c>
      <c r="D168" s="33"/>
      <c r="E168" s="40"/>
      <c r="F168" s="33">
        <v>0</v>
      </c>
      <c r="G168" s="33">
        <v>0</v>
      </c>
      <c r="H168" s="33">
        <f t="shared" si="65"/>
        <v>0</v>
      </c>
      <c r="I168" s="33"/>
      <c r="J168" s="33"/>
      <c r="K168" s="33">
        <v>0</v>
      </c>
      <c r="L168" s="33"/>
      <c r="M168" s="33">
        <f t="shared" si="59"/>
        <v>0</v>
      </c>
      <c r="N168" s="33"/>
      <c r="O168" s="33"/>
      <c r="P168" s="33">
        <v>0</v>
      </c>
      <c r="Q168" s="33"/>
      <c r="R168" s="33">
        <f t="shared" si="60"/>
        <v>0</v>
      </c>
      <c r="S168" s="33"/>
      <c r="T168" s="33"/>
      <c r="U168" s="33">
        <v>0</v>
      </c>
      <c r="V168" s="33"/>
      <c r="W168" s="33">
        <f t="shared" si="61"/>
        <v>0</v>
      </c>
      <c r="X168" s="33"/>
      <c r="Y168" s="33"/>
      <c r="Z168" s="33">
        <v>0</v>
      </c>
      <c r="AA168" s="33"/>
      <c r="AB168" s="33">
        <f t="shared" si="62"/>
        <v>0</v>
      </c>
      <c r="AC168" s="33"/>
      <c r="AD168" s="33"/>
      <c r="AE168" s="33">
        <v>0</v>
      </c>
      <c r="AF168" s="33"/>
      <c r="AG168" s="33">
        <f t="shared" si="63"/>
        <v>0</v>
      </c>
      <c r="AH168" s="33"/>
      <c r="AI168" s="33"/>
      <c r="AJ168" s="33">
        <v>0</v>
      </c>
      <c r="AK168" s="33"/>
      <c r="AL168" s="33">
        <f t="shared" si="64"/>
        <v>0</v>
      </c>
      <c r="AM168" s="40"/>
      <c r="AN168" s="40"/>
      <c r="AO168" s="35">
        <f t="shared" si="56"/>
        <v>0</v>
      </c>
      <c r="AP168" s="36">
        <f t="shared" si="57"/>
        <v>0</v>
      </c>
      <c r="AQ168" s="37">
        <f t="shared" si="58"/>
        <v>0</v>
      </c>
      <c r="AR168" s="37">
        <v>0</v>
      </c>
      <c r="AS168" s="37">
        <v>0</v>
      </c>
      <c r="AT168" s="34">
        <f t="shared" si="47"/>
        <v>0</v>
      </c>
      <c r="AU168" s="38">
        <f t="shared" si="48"/>
        <v>0</v>
      </c>
      <c r="AV168" s="38">
        <f t="shared" si="49"/>
        <v>0</v>
      </c>
      <c r="AW168" s="39" t="str">
        <f t="shared" si="66"/>
        <v/>
      </c>
      <c r="AX168" s="41">
        <f t="shared" si="50"/>
        <v>0</v>
      </c>
      <c r="AY168" s="41">
        <f t="shared" si="51"/>
        <v>0</v>
      </c>
      <c r="AZ168" s="63">
        <f t="shared" si="52"/>
        <v>0</v>
      </c>
      <c r="BA168" s="78">
        <f t="shared" si="53"/>
        <v>0</v>
      </c>
      <c r="BB168" s="74">
        <f t="shared" si="54"/>
        <v>0</v>
      </c>
      <c r="BC168" s="78" t="str">
        <f t="shared" si="55"/>
        <v>Out of Commit</v>
      </c>
    </row>
    <row r="169" spans="1:55" x14ac:dyDescent="0.35">
      <c r="A169" s="34" t="s">
        <v>396</v>
      </c>
      <c r="B169" s="93" t="s">
        <v>202</v>
      </c>
      <c r="C169" s="33">
        <v>0</v>
      </c>
      <c r="D169" s="33"/>
      <c r="E169" s="33"/>
      <c r="F169" s="33">
        <v>0</v>
      </c>
      <c r="G169" s="33">
        <v>0</v>
      </c>
      <c r="H169" s="33">
        <f t="shared" si="65"/>
        <v>0</v>
      </c>
      <c r="I169" s="33"/>
      <c r="J169" s="33"/>
      <c r="K169" s="33">
        <v>0</v>
      </c>
      <c r="L169" s="33"/>
      <c r="M169" s="33">
        <f t="shared" si="59"/>
        <v>0</v>
      </c>
      <c r="N169" s="33"/>
      <c r="O169" s="33"/>
      <c r="P169" s="33">
        <v>0</v>
      </c>
      <c r="Q169" s="33"/>
      <c r="R169" s="33">
        <f t="shared" si="60"/>
        <v>0</v>
      </c>
      <c r="S169" s="33"/>
      <c r="T169" s="33"/>
      <c r="U169" s="33">
        <v>0</v>
      </c>
      <c r="V169" s="33"/>
      <c r="W169" s="33">
        <f t="shared" si="61"/>
        <v>0</v>
      </c>
      <c r="X169" s="33"/>
      <c r="Y169" s="33"/>
      <c r="Z169" s="33">
        <v>0</v>
      </c>
      <c r="AA169" s="33"/>
      <c r="AB169" s="33">
        <f t="shared" si="62"/>
        <v>0</v>
      </c>
      <c r="AC169" s="33"/>
      <c r="AD169" s="33"/>
      <c r="AE169" s="33">
        <v>0</v>
      </c>
      <c r="AF169" s="33"/>
      <c r="AG169" s="33">
        <f t="shared" si="63"/>
        <v>0</v>
      </c>
      <c r="AH169" s="33"/>
      <c r="AI169" s="33"/>
      <c r="AJ169" s="33">
        <v>0</v>
      </c>
      <c r="AK169" s="33"/>
      <c r="AL169" s="33">
        <f t="shared" si="64"/>
        <v>0</v>
      </c>
      <c r="AM169" s="40"/>
      <c r="AN169" s="40"/>
      <c r="AO169" s="35">
        <f t="shared" si="56"/>
        <v>0</v>
      </c>
      <c r="AP169" s="36">
        <f t="shared" si="57"/>
        <v>0</v>
      </c>
      <c r="AQ169" s="37">
        <f t="shared" si="58"/>
        <v>0</v>
      </c>
      <c r="AR169" s="37">
        <v>0</v>
      </c>
      <c r="AS169" s="37">
        <v>0</v>
      </c>
      <c r="AT169" s="34">
        <f t="shared" si="47"/>
        <v>0</v>
      </c>
      <c r="AU169" s="38">
        <f t="shared" si="48"/>
        <v>0</v>
      </c>
      <c r="AV169" s="38">
        <f t="shared" si="49"/>
        <v>0</v>
      </c>
      <c r="AW169" s="39" t="str">
        <f t="shared" si="66"/>
        <v/>
      </c>
      <c r="AX169" s="41">
        <f t="shared" si="50"/>
        <v>0</v>
      </c>
      <c r="AY169" s="41">
        <f t="shared" si="51"/>
        <v>0</v>
      </c>
      <c r="AZ169" s="63">
        <f t="shared" si="52"/>
        <v>0</v>
      </c>
      <c r="BA169" s="78">
        <f t="shared" si="53"/>
        <v>0</v>
      </c>
      <c r="BB169" s="74">
        <f t="shared" si="54"/>
        <v>0</v>
      </c>
      <c r="BC169" s="78" t="str">
        <f t="shared" si="55"/>
        <v>Out of Commit</v>
      </c>
    </row>
    <row r="170" spans="1:55" x14ac:dyDescent="0.35">
      <c r="A170" s="34" t="s">
        <v>396</v>
      </c>
      <c r="B170" s="93" t="s">
        <v>203</v>
      </c>
      <c r="C170" s="33">
        <v>0</v>
      </c>
      <c r="D170" s="33"/>
      <c r="E170" s="40"/>
      <c r="F170" s="33">
        <v>0</v>
      </c>
      <c r="G170" s="33">
        <v>0</v>
      </c>
      <c r="H170" s="33">
        <f t="shared" si="65"/>
        <v>0</v>
      </c>
      <c r="I170" s="33"/>
      <c r="J170" s="33"/>
      <c r="K170" s="33">
        <v>0</v>
      </c>
      <c r="L170" s="33"/>
      <c r="M170" s="33">
        <f t="shared" si="59"/>
        <v>0</v>
      </c>
      <c r="N170" s="33"/>
      <c r="O170" s="33"/>
      <c r="P170" s="33">
        <v>0</v>
      </c>
      <c r="Q170" s="33"/>
      <c r="R170" s="33">
        <f t="shared" si="60"/>
        <v>0</v>
      </c>
      <c r="S170" s="33"/>
      <c r="T170" s="33"/>
      <c r="U170" s="33">
        <v>0</v>
      </c>
      <c r="V170" s="33"/>
      <c r="W170" s="33">
        <f t="shared" si="61"/>
        <v>0</v>
      </c>
      <c r="X170" s="33"/>
      <c r="Y170" s="33"/>
      <c r="Z170" s="33">
        <v>0</v>
      </c>
      <c r="AA170" s="33"/>
      <c r="AB170" s="33">
        <f t="shared" si="62"/>
        <v>0</v>
      </c>
      <c r="AC170" s="33"/>
      <c r="AD170" s="33"/>
      <c r="AE170" s="33">
        <v>0</v>
      </c>
      <c r="AF170" s="33"/>
      <c r="AG170" s="33">
        <f t="shared" si="63"/>
        <v>0</v>
      </c>
      <c r="AH170" s="33"/>
      <c r="AI170" s="33"/>
      <c r="AJ170" s="33">
        <v>0</v>
      </c>
      <c r="AK170" s="33"/>
      <c r="AL170" s="33">
        <f t="shared" si="64"/>
        <v>0</v>
      </c>
      <c r="AM170" s="40"/>
      <c r="AN170" s="40"/>
      <c r="AO170" s="35">
        <f t="shared" si="56"/>
        <v>0</v>
      </c>
      <c r="AP170" s="36">
        <f t="shared" si="57"/>
        <v>0</v>
      </c>
      <c r="AQ170" s="37">
        <f t="shared" si="58"/>
        <v>0</v>
      </c>
      <c r="AR170" s="37">
        <v>0</v>
      </c>
      <c r="AS170" s="37">
        <v>0</v>
      </c>
      <c r="AT170" s="34">
        <f t="shared" si="47"/>
        <v>0</v>
      </c>
      <c r="AU170" s="38">
        <f t="shared" si="48"/>
        <v>0</v>
      </c>
      <c r="AV170" s="38">
        <f t="shared" si="49"/>
        <v>0</v>
      </c>
      <c r="AW170" s="39" t="str">
        <f t="shared" si="66"/>
        <v/>
      </c>
      <c r="AX170" s="41">
        <f t="shared" si="50"/>
        <v>0</v>
      </c>
      <c r="AY170" s="41">
        <f t="shared" si="51"/>
        <v>0</v>
      </c>
      <c r="AZ170" s="63">
        <f t="shared" si="52"/>
        <v>0</v>
      </c>
      <c r="BA170" s="78">
        <f t="shared" si="53"/>
        <v>0</v>
      </c>
      <c r="BB170" s="74">
        <f t="shared" si="54"/>
        <v>0</v>
      </c>
      <c r="BC170" s="78" t="str">
        <f t="shared" si="55"/>
        <v>Out of Commit</v>
      </c>
    </row>
    <row r="171" spans="1:55" x14ac:dyDescent="0.35">
      <c r="A171" s="34" t="s">
        <v>396</v>
      </c>
      <c r="B171" s="93" t="s">
        <v>204</v>
      </c>
      <c r="C171" s="33">
        <v>0</v>
      </c>
      <c r="D171" s="33"/>
      <c r="E171" s="40"/>
      <c r="F171" s="33">
        <v>0</v>
      </c>
      <c r="G171" s="33">
        <v>0</v>
      </c>
      <c r="H171" s="33">
        <f t="shared" si="65"/>
        <v>0</v>
      </c>
      <c r="I171" s="33"/>
      <c r="J171" s="33"/>
      <c r="K171" s="33">
        <v>0</v>
      </c>
      <c r="L171" s="33"/>
      <c r="M171" s="33">
        <f t="shared" si="59"/>
        <v>0</v>
      </c>
      <c r="N171" s="33"/>
      <c r="O171" s="33"/>
      <c r="P171" s="33">
        <v>0</v>
      </c>
      <c r="Q171" s="33"/>
      <c r="R171" s="33">
        <f t="shared" si="60"/>
        <v>0</v>
      </c>
      <c r="S171" s="33"/>
      <c r="T171" s="33"/>
      <c r="U171" s="33">
        <v>0</v>
      </c>
      <c r="V171" s="33"/>
      <c r="W171" s="33">
        <f t="shared" si="61"/>
        <v>0</v>
      </c>
      <c r="X171" s="33"/>
      <c r="Y171" s="33"/>
      <c r="Z171" s="33">
        <v>0</v>
      </c>
      <c r="AA171" s="33"/>
      <c r="AB171" s="33">
        <f t="shared" si="62"/>
        <v>0</v>
      </c>
      <c r="AC171" s="33"/>
      <c r="AD171" s="33"/>
      <c r="AE171" s="33">
        <v>0</v>
      </c>
      <c r="AF171" s="33"/>
      <c r="AG171" s="33">
        <f t="shared" si="63"/>
        <v>0</v>
      </c>
      <c r="AH171" s="33"/>
      <c r="AI171" s="33"/>
      <c r="AJ171" s="33">
        <v>0</v>
      </c>
      <c r="AK171" s="33"/>
      <c r="AL171" s="33">
        <f t="shared" si="64"/>
        <v>0</v>
      </c>
      <c r="AM171" s="40"/>
      <c r="AN171" s="40"/>
      <c r="AO171" s="35">
        <f t="shared" si="56"/>
        <v>0</v>
      </c>
      <c r="AP171" s="36">
        <f t="shared" si="57"/>
        <v>0</v>
      </c>
      <c r="AQ171" s="37">
        <f t="shared" si="58"/>
        <v>0</v>
      </c>
      <c r="AR171" s="37">
        <v>0</v>
      </c>
      <c r="AS171" s="37">
        <v>0</v>
      </c>
      <c r="AT171" s="34">
        <f t="shared" si="47"/>
        <v>0</v>
      </c>
      <c r="AU171" s="38">
        <f t="shared" si="48"/>
        <v>0</v>
      </c>
      <c r="AV171" s="38">
        <f t="shared" si="49"/>
        <v>0</v>
      </c>
      <c r="AW171" s="39" t="str">
        <f t="shared" si="66"/>
        <v/>
      </c>
      <c r="AX171" s="41">
        <f t="shared" si="50"/>
        <v>0</v>
      </c>
      <c r="AY171" s="41">
        <f t="shared" si="51"/>
        <v>0</v>
      </c>
      <c r="AZ171" s="63">
        <f t="shared" si="52"/>
        <v>0</v>
      </c>
      <c r="BA171" s="78">
        <f t="shared" si="53"/>
        <v>0</v>
      </c>
      <c r="BB171" s="74">
        <f t="shared" si="54"/>
        <v>0</v>
      </c>
      <c r="BC171" s="78" t="str">
        <f t="shared" si="55"/>
        <v>Out of Commit</v>
      </c>
    </row>
    <row r="172" spans="1:55" x14ac:dyDescent="0.35">
      <c r="A172" s="34" t="s">
        <v>396</v>
      </c>
      <c r="B172" s="93" t="s">
        <v>205</v>
      </c>
      <c r="C172" s="33">
        <v>0</v>
      </c>
      <c r="D172" s="33"/>
      <c r="E172" s="40"/>
      <c r="F172" s="33">
        <v>0</v>
      </c>
      <c r="G172" s="33">
        <v>0</v>
      </c>
      <c r="H172" s="33">
        <f t="shared" si="65"/>
        <v>0</v>
      </c>
      <c r="I172" s="33"/>
      <c r="J172" s="33"/>
      <c r="K172" s="33">
        <v>0</v>
      </c>
      <c r="L172" s="33"/>
      <c r="M172" s="33">
        <f t="shared" si="59"/>
        <v>0</v>
      </c>
      <c r="N172" s="33"/>
      <c r="O172" s="33"/>
      <c r="P172" s="33">
        <v>0</v>
      </c>
      <c r="Q172" s="33"/>
      <c r="R172" s="33">
        <f t="shared" si="60"/>
        <v>0</v>
      </c>
      <c r="S172" s="33"/>
      <c r="T172" s="33"/>
      <c r="U172" s="33">
        <v>0</v>
      </c>
      <c r="V172" s="33"/>
      <c r="W172" s="33">
        <f t="shared" si="61"/>
        <v>0</v>
      </c>
      <c r="X172" s="33"/>
      <c r="Y172" s="33"/>
      <c r="Z172" s="33">
        <v>0</v>
      </c>
      <c r="AA172" s="33"/>
      <c r="AB172" s="33">
        <f t="shared" si="62"/>
        <v>0</v>
      </c>
      <c r="AC172" s="33"/>
      <c r="AD172" s="33"/>
      <c r="AE172" s="33">
        <v>0</v>
      </c>
      <c r="AF172" s="33"/>
      <c r="AG172" s="33">
        <f t="shared" si="63"/>
        <v>0</v>
      </c>
      <c r="AH172" s="33"/>
      <c r="AI172" s="33"/>
      <c r="AJ172" s="33">
        <v>0</v>
      </c>
      <c r="AK172" s="33"/>
      <c r="AL172" s="33">
        <f t="shared" si="64"/>
        <v>0</v>
      </c>
      <c r="AM172" s="40"/>
      <c r="AN172" s="40"/>
      <c r="AO172" s="35">
        <f t="shared" si="56"/>
        <v>0</v>
      </c>
      <c r="AP172" s="36">
        <f t="shared" si="57"/>
        <v>0</v>
      </c>
      <c r="AQ172" s="37">
        <f t="shared" si="58"/>
        <v>0</v>
      </c>
      <c r="AR172" s="37">
        <v>0</v>
      </c>
      <c r="AS172" s="37">
        <v>0</v>
      </c>
      <c r="AT172" s="34">
        <f t="shared" si="47"/>
        <v>0</v>
      </c>
      <c r="AU172" s="38">
        <f t="shared" si="48"/>
        <v>0</v>
      </c>
      <c r="AV172" s="38">
        <f t="shared" si="49"/>
        <v>0</v>
      </c>
      <c r="AW172" s="39" t="str">
        <f t="shared" si="66"/>
        <v/>
      </c>
      <c r="AX172" s="41">
        <f t="shared" si="50"/>
        <v>0</v>
      </c>
      <c r="AY172" s="41">
        <f t="shared" si="51"/>
        <v>0</v>
      </c>
      <c r="AZ172" s="63">
        <f t="shared" si="52"/>
        <v>0</v>
      </c>
      <c r="BA172" s="78">
        <f t="shared" si="53"/>
        <v>0</v>
      </c>
      <c r="BB172" s="74">
        <f t="shared" si="54"/>
        <v>0</v>
      </c>
      <c r="BC172" s="78" t="str">
        <f t="shared" si="55"/>
        <v>Out of Commit</v>
      </c>
    </row>
    <row r="173" spans="1:55" x14ac:dyDescent="0.35">
      <c r="A173" s="33" t="s">
        <v>396</v>
      </c>
      <c r="B173" s="94" t="s">
        <v>206</v>
      </c>
      <c r="C173" s="33">
        <v>0</v>
      </c>
      <c r="D173" s="33"/>
      <c r="E173" s="33"/>
      <c r="F173" s="33">
        <v>0</v>
      </c>
      <c r="G173" s="33">
        <v>0</v>
      </c>
      <c r="H173" s="33">
        <f t="shared" si="65"/>
        <v>0</v>
      </c>
      <c r="I173" s="33"/>
      <c r="J173" s="33"/>
      <c r="K173" s="33">
        <v>0</v>
      </c>
      <c r="L173" s="33"/>
      <c r="M173" s="33">
        <f t="shared" si="59"/>
        <v>0</v>
      </c>
      <c r="N173" s="33"/>
      <c r="O173" s="33"/>
      <c r="P173" s="33">
        <v>0</v>
      </c>
      <c r="Q173" s="33"/>
      <c r="R173" s="33">
        <f t="shared" si="60"/>
        <v>0</v>
      </c>
      <c r="S173" s="33"/>
      <c r="T173" s="33"/>
      <c r="U173" s="33">
        <v>0</v>
      </c>
      <c r="V173" s="33"/>
      <c r="W173" s="33">
        <f t="shared" si="61"/>
        <v>0</v>
      </c>
      <c r="X173" s="33"/>
      <c r="Y173" s="33"/>
      <c r="Z173" s="33">
        <v>0</v>
      </c>
      <c r="AA173" s="33"/>
      <c r="AB173" s="33">
        <f t="shared" si="62"/>
        <v>0</v>
      </c>
      <c r="AC173" s="33"/>
      <c r="AD173" s="33"/>
      <c r="AE173" s="33">
        <v>0</v>
      </c>
      <c r="AF173" s="33"/>
      <c r="AG173" s="33">
        <f t="shared" si="63"/>
        <v>0</v>
      </c>
      <c r="AH173" s="33"/>
      <c r="AI173" s="33"/>
      <c r="AJ173" s="33">
        <v>0</v>
      </c>
      <c r="AK173" s="33"/>
      <c r="AL173" s="33">
        <f t="shared" si="64"/>
        <v>0</v>
      </c>
      <c r="AM173" s="40"/>
      <c r="AN173" s="40"/>
      <c r="AO173" s="35">
        <f t="shared" si="56"/>
        <v>0</v>
      </c>
      <c r="AP173" s="36">
        <f t="shared" si="57"/>
        <v>0</v>
      </c>
      <c r="AQ173" s="37">
        <f t="shared" si="58"/>
        <v>0</v>
      </c>
      <c r="AR173" s="37">
        <v>0</v>
      </c>
      <c r="AS173" s="37">
        <v>0</v>
      </c>
      <c r="AT173" s="34">
        <f t="shared" si="47"/>
        <v>0</v>
      </c>
      <c r="AU173" s="38">
        <f t="shared" si="48"/>
        <v>0</v>
      </c>
      <c r="AV173" s="38">
        <f t="shared" si="49"/>
        <v>0</v>
      </c>
      <c r="AW173" s="39" t="str">
        <f t="shared" si="66"/>
        <v/>
      </c>
      <c r="AX173" s="41">
        <f t="shared" si="50"/>
        <v>0</v>
      </c>
      <c r="AY173" s="41">
        <f t="shared" si="51"/>
        <v>0</v>
      </c>
      <c r="AZ173" s="63">
        <f t="shared" si="52"/>
        <v>0</v>
      </c>
      <c r="BA173" s="78">
        <f t="shared" si="53"/>
        <v>0</v>
      </c>
      <c r="BB173" s="74">
        <f t="shared" si="54"/>
        <v>0</v>
      </c>
      <c r="BC173" s="78" t="str">
        <f t="shared" si="55"/>
        <v>Out of Commit</v>
      </c>
    </row>
    <row r="174" spans="1:55" x14ac:dyDescent="0.35">
      <c r="A174" s="34" t="s">
        <v>396</v>
      </c>
      <c r="B174" s="93" t="s">
        <v>207</v>
      </c>
      <c r="C174" s="33">
        <v>0</v>
      </c>
      <c r="D174" s="40"/>
      <c r="E174" s="40"/>
      <c r="F174" s="33">
        <v>0</v>
      </c>
      <c r="G174" s="33">
        <v>0</v>
      </c>
      <c r="H174" s="33">
        <f t="shared" si="65"/>
        <v>0</v>
      </c>
      <c r="I174" s="33"/>
      <c r="J174" s="33"/>
      <c r="K174" s="33">
        <v>0</v>
      </c>
      <c r="L174" s="33"/>
      <c r="M174" s="33">
        <f t="shared" si="59"/>
        <v>0</v>
      </c>
      <c r="N174" s="33"/>
      <c r="O174" s="33"/>
      <c r="P174" s="33">
        <v>0</v>
      </c>
      <c r="Q174" s="33"/>
      <c r="R174" s="33">
        <f t="shared" si="60"/>
        <v>0</v>
      </c>
      <c r="S174" s="33"/>
      <c r="T174" s="33"/>
      <c r="U174" s="33">
        <v>0</v>
      </c>
      <c r="V174" s="33"/>
      <c r="W174" s="33">
        <f t="shared" si="61"/>
        <v>0</v>
      </c>
      <c r="X174" s="33"/>
      <c r="Y174" s="33"/>
      <c r="Z174" s="33">
        <v>0</v>
      </c>
      <c r="AA174" s="33"/>
      <c r="AB174" s="33">
        <f t="shared" si="62"/>
        <v>0</v>
      </c>
      <c r="AC174" s="33"/>
      <c r="AD174" s="33"/>
      <c r="AE174" s="33">
        <v>0</v>
      </c>
      <c r="AF174" s="33"/>
      <c r="AG174" s="33">
        <f t="shared" si="63"/>
        <v>0</v>
      </c>
      <c r="AH174" s="33"/>
      <c r="AI174" s="33"/>
      <c r="AJ174" s="33">
        <v>0</v>
      </c>
      <c r="AK174" s="33"/>
      <c r="AL174" s="33">
        <f t="shared" si="64"/>
        <v>0</v>
      </c>
      <c r="AM174" s="40"/>
      <c r="AN174" s="40"/>
      <c r="AO174" s="35">
        <f t="shared" si="56"/>
        <v>0</v>
      </c>
      <c r="AP174" s="36">
        <f t="shared" si="57"/>
        <v>0</v>
      </c>
      <c r="AQ174" s="37">
        <f t="shared" si="58"/>
        <v>0</v>
      </c>
      <c r="AR174" s="37">
        <v>0</v>
      </c>
      <c r="AS174" s="37">
        <v>0</v>
      </c>
      <c r="AT174" s="34">
        <f t="shared" si="47"/>
        <v>0</v>
      </c>
      <c r="AU174" s="38">
        <f t="shared" si="48"/>
        <v>0</v>
      </c>
      <c r="AV174" s="38">
        <f t="shared" si="49"/>
        <v>0</v>
      </c>
      <c r="AW174" s="39" t="str">
        <f t="shared" si="66"/>
        <v/>
      </c>
      <c r="AX174" s="41">
        <f t="shared" si="50"/>
        <v>0</v>
      </c>
      <c r="AY174" s="41">
        <f t="shared" si="51"/>
        <v>0</v>
      </c>
      <c r="AZ174" s="63">
        <f t="shared" si="52"/>
        <v>0</v>
      </c>
      <c r="BA174" s="78">
        <f t="shared" si="53"/>
        <v>0</v>
      </c>
      <c r="BB174" s="74">
        <f t="shared" si="54"/>
        <v>0</v>
      </c>
      <c r="BC174" s="78" t="str">
        <f t="shared" si="55"/>
        <v>Out of Commit</v>
      </c>
    </row>
    <row r="175" spans="1:55" x14ac:dyDescent="0.35">
      <c r="A175" s="33" t="s">
        <v>396</v>
      </c>
      <c r="B175" s="94" t="s">
        <v>208</v>
      </c>
      <c r="C175" s="33">
        <v>0</v>
      </c>
      <c r="D175" s="33"/>
      <c r="E175" s="33"/>
      <c r="F175" s="33">
        <v>0</v>
      </c>
      <c r="G175" s="33">
        <v>0</v>
      </c>
      <c r="H175" s="33">
        <f t="shared" si="65"/>
        <v>0</v>
      </c>
      <c r="I175" s="33"/>
      <c r="J175" s="33"/>
      <c r="K175" s="33">
        <v>0</v>
      </c>
      <c r="L175" s="33"/>
      <c r="M175" s="33">
        <f t="shared" si="59"/>
        <v>0</v>
      </c>
      <c r="N175" s="33"/>
      <c r="O175" s="33"/>
      <c r="P175" s="33">
        <v>0</v>
      </c>
      <c r="Q175" s="33"/>
      <c r="R175" s="33">
        <f t="shared" si="60"/>
        <v>0</v>
      </c>
      <c r="S175" s="33"/>
      <c r="T175" s="33"/>
      <c r="U175" s="33">
        <v>0</v>
      </c>
      <c r="V175" s="33"/>
      <c r="W175" s="33">
        <f t="shared" si="61"/>
        <v>0</v>
      </c>
      <c r="X175" s="33"/>
      <c r="Y175" s="33"/>
      <c r="Z175" s="33">
        <v>0</v>
      </c>
      <c r="AA175" s="33"/>
      <c r="AB175" s="33">
        <f t="shared" si="62"/>
        <v>0</v>
      </c>
      <c r="AC175" s="33"/>
      <c r="AD175" s="33"/>
      <c r="AE175" s="33">
        <v>0</v>
      </c>
      <c r="AF175" s="33"/>
      <c r="AG175" s="33">
        <f t="shared" si="63"/>
        <v>0</v>
      </c>
      <c r="AH175" s="33"/>
      <c r="AI175" s="33"/>
      <c r="AJ175" s="33">
        <v>0</v>
      </c>
      <c r="AK175" s="33"/>
      <c r="AL175" s="33">
        <f t="shared" si="64"/>
        <v>0</v>
      </c>
      <c r="AM175" s="40"/>
      <c r="AN175" s="40"/>
      <c r="AO175" s="35">
        <f t="shared" si="56"/>
        <v>0</v>
      </c>
      <c r="AP175" s="36">
        <f t="shared" si="57"/>
        <v>0</v>
      </c>
      <c r="AQ175" s="37">
        <f t="shared" si="58"/>
        <v>0</v>
      </c>
      <c r="AR175" s="37">
        <v>0</v>
      </c>
      <c r="AS175" s="37">
        <v>0</v>
      </c>
      <c r="AT175" s="34">
        <f t="shared" si="47"/>
        <v>0</v>
      </c>
      <c r="AU175" s="38">
        <f t="shared" si="48"/>
        <v>0</v>
      </c>
      <c r="AV175" s="38">
        <f t="shared" si="49"/>
        <v>0</v>
      </c>
      <c r="AW175" s="39" t="str">
        <f t="shared" si="66"/>
        <v/>
      </c>
      <c r="AX175" s="41">
        <f t="shared" si="50"/>
        <v>0</v>
      </c>
      <c r="AY175" s="41">
        <f t="shared" si="51"/>
        <v>0</v>
      </c>
      <c r="AZ175" s="63">
        <f t="shared" si="52"/>
        <v>0</v>
      </c>
      <c r="BA175" s="78">
        <f t="shared" si="53"/>
        <v>0</v>
      </c>
      <c r="BB175" s="74">
        <f t="shared" si="54"/>
        <v>0</v>
      </c>
      <c r="BC175" s="78" t="str">
        <f t="shared" si="55"/>
        <v>Out of Commit</v>
      </c>
    </row>
    <row r="176" spans="1:55" x14ac:dyDescent="0.35">
      <c r="A176" s="34" t="s">
        <v>396</v>
      </c>
      <c r="B176" s="93" t="s">
        <v>210</v>
      </c>
      <c r="C176" s="33">
        <v>0</v>
      </c>
      <c r="D176" s="33"/>
      <c r="E176" s="34"/>
      <c r="F176" s="33">
        <v>0</v>
      </c>
      <c r="G176" s="33">
        <v>0</v>
      </c>
      <c r="H176" s="33">
        <f t="shared" si="65"/>
        <v>0</v>
      </c>
      <c r="I176" s="33"/>
      <c r="J176" s="33"/>
      <c r="K176" s="33">
        <v>0</v>
      </c>
      <c r="L176" s="33"/>
      <c r="M176" s="33">
        <f t="shared" si="59"/>
        <v>0</v>
      </c>
      <c r="N176" s="33"/>
      <c r="O176" s="33"/>
      <c r="P176" s="33">
        <v>0</v>
      </c>
      <c r="Q176" s="33"/>
      <c r="R176" s="33">
        <f t="shared" si="60"/>
        <v>0</v>
      </c>
      <c r="S176" s="33"/>
      <c r="T176" s="33"/>
      <c r="U176" s="33">
        <v>0</v>
      </c>
      <c r="V176" s="33"/>
      <c r="W176" s="33">
        <f t="shared" si="61"/>
        <v>0</v>
      </c>
      <c r="X176" s="33"/>
      <c r="Y176" s="33"/>
      <c r="Z176" s="33">
        <v>0</v>
      </c>
      <c r="AA176" s="33"/>
      <c r="AB176" s="33">
        <f t="shared" si="62"/>
        <v>0</v>
      </c>
      <c r="AC176" s="33"/>
      <c r="AD176" s="33"/>
      <c r="AE176" s="33">
        <v>0</v>
      </c>
      <c r="AF176" s="33"/>
      <c r="AG176" s="33">
        <f t="shared" si="63"/>
        <v>0</v>
      </c>
      <c r="AH176" s="33"/>
      <c r="AI176" s="33"/>
      <c r="AJ176" s="33">
        <v>0</v>
      </c>
      <c r="AK176" s="33"/>
      <c r="AL176" s="33">
        <f t="shared" si="64"/>
        <v>0</v>
      </c>
      <c r="AM176" s="40"/>
      <c r="AN176" s="40"/>
      <c r="AO176" s="35">
        <f t="shared" si="56"/>
        <v>0</v>
      </c>
      <c r="AP176" s="36">
        <f t="shared" si="57"/>
        <v>0</v>
      </c>
      <c r="AQ176" s="37">
        <f t="shared" si="58"/>
        <v>0</v>
      </c>
      <c r="AR176" s="37">
        <v>0</v>
      </c>
      <c r="AS176" s="37">
        <v>0</v>
      </c>
      <c r="AT176" s="34">
        <f t="shared" si="47"/>
        <v>0</v>
      </c>
      <c r="AU176" s="38">
        <f t="shared" si="48"/>
        <v>0</v>
      </c>
      <c r="AV176" s="38">
        <f t="shared" si="49"/>
        <v>0</v>
      </c>
      <c r="AW176" s="39" t="str">
        <f t="shared" si="66"/>
        <v/>
      </c>
      <c r="AX176" s="41">
        <f t="shared" si="50"/>
        <v>0</v>
      </c>
      <c r="AY176" s="41">
        <f t="shared" si="51"/>
        <v>0</v>
      </c>
      <c r="AZ176" s="63">
        <f t="shared" si="52"/>
        <v>0</v>
      </c>
      <c r="BA176" s="78">
        <f t="shared" si="53"/>
        <v>0</v>
      </c>
      <c r="BB176" s="74">
        <f t="shared" si="54"/>
        <v>0</v>
      </c>
      <c r="BC176" s="78" t="str">
        <f t="shared" si="55"/>
        <v>Out of Commit</v>
      </c>
    </row>
    <row r="177" spans="1:55 16370:16376" x14ac:dyDescent="0.35">
      <c r="A177" s="33" t="s">
        <v>396</v>
      </c>
      <c r="B177" s="94" t="s">
        <v>211</v>
      </c>
      <c r="C177" s="33">
        <v>0</v>
      </c>
      <c r="D177" s="40"/>
      <c r="E177" s="40"/>
      <c r="F177" s="33">
        <v>0</v>
      </c>
      <c r="G177" s="33">
        <v>0</v>
      </c>
      <c r="H177" s="33">
        <f t="shared" si="65"/>
        <v>0</v>
      </c>
      <c r="I177" s="33"/>
      <c r="J177" s="33"/>
      <c r="K177" s="33">
        <v>0</v>
      </c>
      <c r="L177" s="33"/>
      <c r="M177" s="33">
        <f t="shared" si="59"/>
        <v>0</v>
      </c>
      <c r="N177" s="33"/>
      <c r="O177" s="33"/>
      <c r="P177" s="33">
        <v>0</v>
      </c>
      <c r="Q177" s="33"/>
      <c r="R177" s="33">
        <f t="shared" si="60"/>
        <v>0</v>
      </c>
      <c r="S177" s="33"/>
      <c r="T177" s="33"/>
      <c r="U177" s="33">
        <v>0</v>
      </c>
      <c r="V177" s="33"/>
      <c r="W177" s="33">
        <f t="shared" si="61"/>
        <v>0</v>
      </c>
      <c r="X177" s="33"/>
      <c r="Y177" s="33"/>
      <c r="Z177" s="33">
        <v>0</v>
      </c>
      <c r="AA177" s="33"/>
      <c r="AB177" s="33">
        <f t="shared" si="62"/>
        <v>0</v>
      </c>
      <c r="AC177" s="33"/>
      <c r="AD177" s="33"/>
      <c r="AE177" s="33">
        <v>0</v>
      </c>
      <c r="AF177" s="33"/>
      <c r="AG177" s="33">
        <f t="shared" si="63"/>
        <v>0</v>
      </c>
      <c r="AH177" s="33"/>
      <c r="AI177" s="33"/>
      <c r="AJ177" s="33">
        <v>0</v>
      </c>
      <c r="AK177" s="33"/>
      <c r="AL177" s="33">
        <f t="shared" si="64"/>
        <v>0</v>
      </c>
      <c r="AM177" s="40"/>
      <c r="AN177" s="40"/>
      <c r="AO177" s="35">
        <f t="shared" si="56"/>
        <v>0</v>
      </c>
      <c r="AP177" s="36">
        <f t="shared" si="57"/>
        <v>0</v>
      </c>
      <c r="AQ177" s="37">
        <f t="shared" si="58"/>
        <v>0</v>
      </c>
      <c r="AR177" s="37">
        <v>0</v>
      </c>
      <c r="AS177" s="37">
        <v>0</v>
      </c>
      <c r="AT177" s="34">
        <f t="shared" si="47"/>
        <v>0</v>
      </c>
      <c r="AU177" s="38">
        <f t="shared" si="48"/>
        <v>0</v>
      </c>
      <c r="AV177" s="38">
        <f t="shared" si="49"/>
        <v>0</v>
      </c>
      <c r="AW177" s="39" t="str">
        <f t="shared" si="66"/>
        <v/>
      </c>
      <c r="AX177" s="41">
        <f t="shared" si="50"/>
        <v>0</v>
      </c>
      <c r="AY177" s="41">
        <f t="shared" si="51"/>
        <v>0</v>
      </c>
      <c r="AZ177" s="63">
        <f t="shared" si="52"/>
        <v>0</v>
      </c>
      <c r="BA177" s="78">
        <f t="shared" si="53"/>
        <v>0</v>
      </c>
      <c r="BB177" s="74">
        <f t="shared" si="54"/>
        <v>0</v>
      </c>
      <c r="BC177" s="78" t="str">
        <f t="shared" si="55"/>
        <v>Out of Commit</v>
      </c>
    </row>
    <row r="178" spans="1:55 16370:16376" x14ac:dyDescent="0.35">
      <c r="A178" s="33" t="s">
        <v>396</v>
      </c>
      <c r="B178" s="94" t="s">
        <v>212</v>
      </c>
      <c r="C178" s="33">
        <v>0</v>
      </c>
      <c r="D178" s="33"/>
      <c r="E178" s="33"/>
      <c r="F178" s="33">
        <v>0</v>
      </c>
      <c r="G178" s="33">
        <v>0</v>
      </c>
      <c r="H178" s="33">
        <f t="shared" si="65"/>
        <v>0</v>
      </c>
      <c r="I178" s="33"/>
      <c r="J178" s="33"/>
      <c r="K178" s="33">
        <v>0</v>
      </c>
      <c r="L178" s="33"/>
      <c r="M178" s="33">
        <f t="shared" si="59"/>
        <v>0</v>
      </c>
      <c r="N178" s="33"/>
      <c r="O178" s="33"/>
      <c r="P178" s="33">
        <v>0</v>
      </c>
      <c r="Q178" s="33"/>
      <c r="R178" s="33">
        <f t="shared" si="60"/>
        <v>0</v>
      </c>
      <c r="S178" s="33"/>
      <c r="T178" s="33"/>
      <c r="U178" s="33">
        <v>100</v>
      </c>
      <c r="V178" s="33"/>
      <c r="W178" s="33">
        <f t="shared" si="61"/>
        <v>-100</v>
      </c>
      <c r="X178" s="33"/>
      <c r="Y178" s="33"/>
      <c r="Z178" s="33">
        <v>200</v>
      </c>
      <c r="AA178" s="33"/>
      <c r="AB178" s="33">
        <f t="shared" si="62"/>
        <v>-200</v>
      </c>
      <c r="AC178" s="33"/>
      <c r="AD178" s="33"/>
      <c r="AE178" s="33">
        <v>0</v>
      </c>
      <c r="AF178" s="33"/>
      <c r="AG178" s="33">
        <f t="shared" si="63"/>
        <v>0</v>
      </c>
      <c r="AH178" s="33"/>
      <c r="AI178" s="33"/>
      <c r="AJ178" s="33">
        <v>79</v>
      </c>
      <c r="AK178" s="33"/>
      <c r="AL178" s="33">
        <f t="shared" si="64"/>
        <v>-79</v>
      </c>
      <c r="AM178" s="40"/>
      <c r="AN178" s="40"/>
      <c r="AO178" s="35">
        <f t="shared" si="56"/>
        <v>379</v>
      </c>
      <c r="AP178" s="36">
        <f t="shared" si="57"/>
        <v>379</v>
      </c>
      <c r="AQ178" s="37">
        <f t="shared" si="58"/>
        <v>379</v>
      </c>
      <c r="AR178" s="37">
        <v>0</v>
      </c>
      <c r="AS178" s="37">
        <v>0</v>
      </c>
      <c r="AT178" s="34">
        <f t="shared" si="47"/>
        <v>0</v>
      </c>
      <c r="AU178" s="38">
        <f t="shared" si="48"/>
        <v>0</v>
      </c>
      <c r="AV178" s="38">
        <f t="shared" si="49"/>
        <v>-379</v>
      </c>
      <c r="AW178" s="39" t="str">
        <f t="shared" si="66"/>
        <v/>
      </c>
      <c r="AX178" s="41">
        <f t="shared" si="50"/>
        <v>-379</v>
      </c>
      <c r="AY178" s="41">
        <f t="shared" si="51"/>
        <v>0</v>
      </c>
      <c r="AZ178" s="63">
        <f t="shared" si="52"/>
        <v>0</v>
      </c>
      <c r="BA178" s="78">
        <f t="shared" si="53"/>
        <v>0</v>
      </c>
      <c r="BB178" s="74">
        <f t="shared" si="54"/>
        <v>0</v>
      </c>
      <c r="BC178" s="78" t="str">
        <f t="shared" si="55"/>
        <v>Open</v>
      </c>
    </row>
    <row r="179" spans="1:55 16370:16376" x14ac:dyDescent="0.35">
      <c r="A179" s="34" t="s">
        <v>396</v>
      </c>
      <c r="B179" s="93" t="s">
        <v>213</v>
      </c>
      <c r="C179" s="33">
        <v>0</v>
      </c>
      <c r="D179" s="33"/>
      <c r="E179" s="33"/>
      <c r="F179" s="33">
        <v>0</v>
      </c>
      <c r="G179" s="33">
        <v>0</v>
      </c>
      <c r="H179" s="33">
        <f t="shared" si="65"/>
        <v>0</v>
      </c>
      <c r="I179" s="33"/>
      <c r="J179" s="33"/>
      <c r="K179" s="33">
        <v>0</v>
      </c>
      <c r="L179" s="33"/>
      <c r="M179" s="33">
        <f t="shared" si="59"/>
        <v>0</v>
      </c>
      <c r="N179" s="33"/>
      <c r="O179" s="33"/>
      <c r="P179" s="33">
        <v>0</v>
      </c>
      <c r="Q179" s="33"/>
      <c r="R179" s="33">
        <f t="shared" si="60"/>
        <v>0</v>
      </c>
      <c r="S179" s="33"/>
      <c r="T179" s="33"/>
      <c r="U179" s="33">
        <v>0</v>
      </c>
      <c r="V179" s="33"/>
      <c r="W179" s="33">
        <f t="shared" si="61"/>
        <v>0</v>
      </c>
      <c r="X179" s="33"/>
      <c r="Y179" s="33"/>
      <c r="Z179" s="33">
        <v>0</v>
      </c>
      <c r="AA179" s="33"/>
      <c r="AB179" s="33">
        <f t="shared" si="62"/>
        <v>0</v>
      </c>
      <c r="AC179" s="33"/>
      <c r="AD179" s="33"/>
      <c r="AE179" s="33">
        <v>0</v>
      </c>
      <c r="AF179" s="33"/>
      <c r="AG179" s="33">
        <f t="shared" si="63"/>
        <v>0</v>
      </c>
      <c r="AH179" s="33"/>
      <c r="AI179" s="33"/>
      <c r="AJ179" s="33">
        <v>0</v>
      </c>
      <c r="AK179" s="33"/>
      <c r="AL179" s="33">
        <f t="shared" si="64"/>
        <v>0</v>
      </c>
      <c r="AM179" s="40"/>
      <c r="AN179" s="40"/>
      <c r="AO179" s="35">
        <f t="shared" si="56"/>
        <v>0</v>
      </c>
      <c r="AP179" s="36">
        <f t="shared" si="57"/>
        <v>0</v>
      </c>
      <c r="AQ179" s="37">
        <f t="shared" si="58"/>
        <v>0</v>
      </c>
      <c r="AR179" s="37">
        <v>0</v>
      </c>
      <c r="AS179" s="37">
        <v>0</v>
      </c>
      <c r="AT179" s="34">
        <f t="shared" si="47"/>
        <v>0</v>
      </c>
      <c r="AU179" s="38">
        <f t="shared" si="48"/>
        <v>0</v>
      </c>
      <c r="AV179" s="38">
        <f t="shared" si="49"/>
        <v>0</v>
      </c>
      <c r="AW179" s="39" t="str">
        <f t="shared" ref="AW179:AW195" si="67">IF(AQ179&gt;0,IF(AR179&gt;=AQ179,"Packout Ahead",""),"")</f>
        <v/>
      </c>
      <c r="AX179" s="41">
        <f t="shared" si="50"/>
        <v>0</v>
      </c>
      <c r="AY179" s="41">
        <f t="shared" si="51"/>
        <v>0</v>
      </c>
      <c r="AZ179" s="63">
        <f t="shared" si="52"/>
        <v>0</v>
      </c>
      <c r="BA179" s="78">
        <f t="shared" si="53"/>
        <v>0</v>
      </c>
      <c r="BB179" s="74">
        <f t="shared" si="54"/>
        <v>0</v>
      </c>
      <c r="BC179" s="78" t="str">
        <f t="shared" si="55"/>
        <v>Out of Commit</v>
      </c>
    </row>
    <row r="180" spans="1:55 16370:16376" x14ac:dyDescent="0.35">
      <c r="A180" s="34" t="s">
        <v>396</v>
      </c>
      <c r="B180" s="93" t="s">
        <v>214</v>
      </c>
      <c r="C180" s="33">
        <v>0</v>
      </c>
      <c r="D180" s="33"/>
      <c r="E180" s="33"/>
      <c r="F180" s="33">
        <v>0</v>
      </c>
      <c r="G180" s="33">
        <v>0</v>
      </c>
      <c r="H180" s="33">
        <f t="shared" si="65"/>
        <v>0</v>
      </c>
      <c r="I180" s="33"/>
      <c r="J180" s="33"/>
      <c r="K180" s="33">
        <v>0</v>
      </c>
      <c r="L180" s="33"/>
      <c r="M180" s="33">
        <f t="shared" si="59"/>
        <v>0</v>
      </c>
      <c r="N180" s="33"/>
      <c r="O180" s="33"/>
      <c r="P180" s="33">
        <v>0</v>
      </c>
      <c r="Q180" s="33"/>
      <c r="R180" s="33">
        <f t="shared" si="60"/>
        <v>0</v>
      </c>
      <c r="S180" s="33"/>
      <c r="T180" s="33"/>
      <c r="U180" s="33">
        <v>0</v>
      </c>
      <c r="V180" s="33"/>
      <c r="W180" s="33">
        <f t="shared" si="61"/>
        <v>0</v>
      </c>
      <c r="X180" s="33"/>
      <c r="Y180" s="33"/>
      <c r="Z180" s="33">
        <v>0</v>
      </c>
      <c r="AA180" s="33"/>
      <c r="AB180" s="33">
        <f t="shared" si="62"/>
        <v>0</v>
      </c>
      <c r="AC180" s="33"/>
      <c r="AD180" s="33"/>
      <c r="AE180" s="33">
        <v>0</v>
      </c>
      <c r="AF180" s="33"/>
      <c r="AG180" s="33">
        <f t="shared" si="63"/>
        <v>0</v>
      </c>
      <c r="AH180" s="33"/>
      <c r="AI180" s="33"/>
      <c r="AJ180" s="33">
        <v>0</v>
      </c>
      <c r="AK180" s="33"/>
      <c r="AL180" s="33">
        <f t="shared" si="64"/>
        <v>0</v>
      </c>
      <c r="AM180" s="40"/>
      <c r="AN180" s="40"/>
      <c r="AO180" s="35">
        <f t="shared" si="56"/>
        <v>0</v>
      </c>
      <c r="AP180" s="36">
        <f t="shared" si="57"/>
        <v>0</v>
      </c>
      <c r="AQ180" s="37">
        <f t="shared" si="58"/>
        <v>0</v>
      </c>
      <c r="AR180" s="37">
        <v>0</v>
      </c>
      <c r="AS180" s="37">
        <v>0</v>
      </c>
      <c r="AT180" s="34">
        <f t="shared" si="47"/>
        <v>0</v>
      </c>
      <c r="AU180" s="38">
        <f t="shared" si="48"/>
        <v>0</v>
      </c>
      <c r="AV180" s="38">
        <f t="shared" si="49"/>
        <v>0</v>
      </c>
      <c r="AW180" s="39" t="str">
        <f t="shared" si="67"/>
        <v/>
      </c>
      <c r="AX180" s="41">
        <f t="shared" si="50"/>
        <v>0</v>
      </c>
      <c r="AY180" s="41">
        <f t="shared" si="51"/>
        <v>0</v>
      </c>
      <c r="AZ180" s="63">
        <f t="shared" si="52"/>
        <v>0</v>
      </c>
      <c r="BA180" s="78">
        <f t="shared" si="53"/>
        <v>0</v>
      </c>
      <c r="BB180" s="74">
        <f t="shared" si="54"/>
        <v>0</v>
      </c>
      <c r="BC180" s="78" t="str">
        <f t="shared" si="55"/>
        <v>Out of Commit</v>
      </c>
    </row>
    <row r="181" spans="1:55 16370:16376" x14ac:dyDescent="0.35">
      <c r="A181" s="33" t="s">
        <v>396</v>
      </c>
      <c r="B181" s="94" t="s">
        <v>215</v>
      </c>
      <c r="C181" s="33">
        <v>0</v>
      </c>
      <c r="D181" s="33"/>
      <c r="E181" s="33"/>
      <c r="F181" s="33">
        <v>3</v>
      </c>
      <c r="G181" s="33">
        <v>3</v>
      </c>
      <c r="H181" s="33">
        <f t="shared" si="65"/>
        <v>0</v>
      </c>
      <c r="I181" s="33"/>
      <c r="J181" s="33"/>
      <c r="K181" s="33">
        <v>0</v>
      </c>
      <c r="L181" s="33"/>
      <c r="M181" s="33">
        <f t="shared" si="59"/>
        <v>0</v>
      </c>
      <c r="N181" s="33"/>
      <c r="O181" s="33"/>
      <c r="P181" s="33">
        <v>80</v>
      </c>
      <c r="Q181" s="33"/>
      <c r="R181" s="33">
        <f t="shared" si="60"/>
        <v>-80</v>
      </c>
      <c r="S181" s="33"/>
      <c r="T181" s="33"/>
      <c r="U181" s="33">
        <v>117</v>
      </c>
      <c r="V181" s="33"/>
      <c r="W181" s="33">
        <f t="shared" si="61"/>
        <v>-117</v>
      </c>
      <c r="X181" s="33"/>
      <c r="Y181" s="33"/>
      <c r="Z181" s="33">
        <v>0</v>
      </c>
      <c r="AA181" s="33"/>
      <c r="AB181" s="33">
        <f t="shared" si="62"/>
        <v>0</v>
      </c>
      <c r="AC181" s="33"/>
      <c r="AD181" s="33"/>
      <c r="AE181" s="33">
        <v>0</v>
      </c>
      <c r="AF181" s="33"/>
      <c r="AG181" s="33">
        <f t="shared" si="63"/>
        <v>0</v>
      </c>
      <c r="AH181" s="33"/>
      <c r="AI181" s="33"/>
      <c r="AJ181" s="33">
        <v>0</v>
      </c>
      <c r="AK181" s="33"/>
      <c r="AL181" s="33">
        <f t="shared" si="64"/>
        <v>0</v>
      </c>
      <c r="AM181" s="40"/>
      <c r="AN181" s="40"/>
      <c r="AO181" s="35">
        <f t="shared" si="56"/>
        <v>200</v>
      </c>
      <c r="AP181" s="36">
        <f t="shared" si="57"/>
        <v>200</v>
      </c>
      <c r="AQ181" s="37">
        <f t="shared" si="58"/>
        <v>200</v>
      </c>
      <c r="AR181" s="37">
        <v>0</v>
      </c>
      <c r="AS181" s="37">
        <v>0</v>
      </c>
      <c r="AT181" s="34">
        <f t="shared" si="47"/>
        <v>3</v>
      </c>
      <c r="AU181" s="38">
        <f t="shared" si="48"/>
        <v>3</v>
      </c>
      <c r="AV181" s="38">
        <f t="shared" si="49"/>
        <v>-197</v>
      </c>
      <c r="AW181" s="39" t="str">
        <f t="shared" si="67"/>
        <v/>
      </c>
      <c r="AX181" s="41">
        <f t="shared" si="50"/>
        <v>-197</v>
      </c>
      <c r="AY181" s="41">
        <f t="shared" si="51"/>
        <v>3</v>
      </c>
      <c r="AZ181" s="63">
        <f t="shared" si="52"/>
        <v>0</v>
      </c>
      <c r="BA181" s="78">
        <f t="shared" si="53"/>
        <v>3</v>
      </c>
      <c r="BB181" s="74">
        <f t="shared" si="54"/>
        <v>1.4999999999999999E-2</v>
      </c>
      <c r="BC181" s="78" t="str">
        <f t="shared" si="55"/>
        <v>Open</v>
      </c>
    </row>
    <row r="182" spans="1:55 16370:16376" x14ac:dyDescent="0.35">
      <c r="A182" s="33" t="s">
        <v>396</v>
      </c>
      <c r="B182" s="93" t="s">
        <v>216</v>
      </c>
      <c r="C182" s="33">
        <v>0</v>
      </c>
      <c r="D182" s="33"/>
      <c r="E182" s="33"/>
      <c r="F182" s="33">
        <v>0</v>
      </c>
      <c r="G182" s="33">
        <v>0</v>
      </c>
      <c r="H182" s="33">
        <f t="shared" si="65"/>
        <v>0</v>
      </c>
      <c r="I182" s="33"/>
      <c r="J182" s="33"/>
      <c r="K182" s="33">
        <v>0</v>
      </c>
      <c r="L182" s="33"/>
      <c r="M182" s="33">
        <f t="shared" si="59"/>
        <v>0</v>
      </c>
      <c r="N182" s="33"/>
      <c r="O182" s="33"/>
      <c r="P182" s="33">
        <v>0</v>
      </c>
      <c r="Q182" s="33"/>
      <c r="R182" s="33">
        <f t="shared" si="60"/>
        <v>0</v>
      </c>
      <c r="S182" s="33"/>
      <c r="T182" s="33"/>
      <c r="U182" s="33">
        <v>0</v>
      </c>
      <c r="V182" s="33"/>
      <c r="W182" s="33">
        <f t="shared" si="61"/>
        <v>0</v>
      </c>
      <c r="X182" s="33"/>
      <c r="Y182" s="33"/>
      <c r="Z182" s="33">
        <v>0</v>
      </c>
      <c r="AA182" s="33"/>
      <c r="AB182" s="33">
        <f t="shared" si="62"/>
        <v>0</v>
      </c>
      <c r="AC182" s="33"/>
      <c r="AD182" s="33"/>
      <c r="AE182" s="33">
        <v>200</v>
      </c>
      <c r="AF182" s="33"/>
      <c r="AG182" s="33">
        <f t="shared" si="63"/>
        <v>-200</v>
      </c>
      <c r="AH182" s="33"/>
      <c r="AI182" s="33"/>
      <c r="AJ182" s="33">
        <v>0</v>
      </c>
      <c r="AK182" s="33"/>
      <c r="AL182" s="33">
        <f t="shared" si="64"/>
        <v>0</v>
      </c>
      <c r="AM182" s="40"/>
      <c r="AN182" s="40"/>
      <c r="AO182" s="35">
        <f t="shared" si="56"/>
        <v>200</v>
      </c>
      <c r="AP182" s="36">
        <f t="shared" si="57"/>
        <v>200</v>
      </c>
      <c r="AQ182" s="37">
        <f t="shared" si="58"/>
        <v>200</v>
      </c>
      <c r="AR182" s="37">
        <v>0</v>
      </c>
      <c r="AS182" s="37">
        <v>0</v>
      </c>
      <c r="AT182" s="34">
        <f t="shared" si="47"/>
        <v>0</v>
      </c>
      <c r="AU182" s="38">
        <f t="shared" si="48"/>
        <v>0</v>
      </c>
      <c r="AV182" s="38">
        <f t="shared" si="49"/>
        <v>-200</v>
      </c>
      <c r="AW182" s="39" t="str">
        <f t="shared" si="67"/>
        <v/>
      </c>
      <c r="AX182" s="41">
        <f t="shared" si="50"/>
        <v>-200</v>
      </c>
      <c r="AY182" s="41">
        <f t="shared" si="51"/>
        <v>0</v>
      </c>
      <c r="AZ182" s="63">
        <f t="shared" si="52"/>
        <v>0</v>
      </c>
      <c r="BA182" s="78">
        <f t="shared" si="53"/>
        <v>0</v>
      </c>
      <c r="BB182" s="74">
        <f t="shared" si="54"/>
        <v>0</v>
      </c>
      <c r="BC182" s="78" t="str">
        <f t="shared" si="55"/>
        <v>Open</v>
      </c>
    </row>
    <row r="183" spans="1:55 16370:16376" x14ac:dyDescent="0.35">
      <c r="A183" s="33" t="s">
        <v>396</v>
      </c>
      <c r="B183" s="94" t="s">
        <v>218</v>
      </c>
      <c r="C183" s="33">
        <v>0</v>
      </c>
      <c r="D183" s="33"/>
      <c r="E183" s="33"/>
      <c r="F183" s="33">
        <v>0</v>
      </c>
      <c r="G183" s="33">
        <v>0</v>
      </c>
      <c r="H183" s="33">
        <f t="shared" si="65"/>
        <v>0</v>
      </c>
      <c r="I183" s="33"/>
      <c r="J183" s="33"/>
      <c r="K183" s="33">
        <v>0</v>
      </c>
      <c r="L183" s="33"/>
      <c r="M183" s="33">
        <f t="shared" si="59"/>
        <v>0</v>
      </c>
      <c r="N183" s="33"/>
      <c r="O183" s="33"/>
      <c r="P183" s="33">
        <v>0</v>
      </c>
      <c r="Q183" s="33"/>
      <c r="R183" s="33">
        <f t="shared" si="60"/>
        <v>0</v>
      </c>
      <c r="S183" s="33"/>
      <c r="T183" s="33"/>
      <c r="U183" s="33">
        <v>0</v>
      </c>
      <c r="V183" s="33"/>
      <c r="W183" s="33">
        <f t="shared" si="61"/>
        <v>0</v>
      </c>
      <c r="X183" s="33"/>
      <c r="Y183" s="33"/>
      <c r="Z183" s="33">
        <v>0</v>
      </c>
      <c r="AA183" s="33"/>
      <c r="AB183" s="33">
        <f t="shared" si="62"/>
        <v>0</v>
      </c>
      <c r="AC183" s="33"/>
      <c r="AD183" s="33"/>
      <c r="AE183" s="33">
        <v>0</v>
      </c>
      <c r="AF183" s="33"/>
      <c r="AG183" s="33">
        <f t="shared" si="63"/>
        <v>0</v>
      </c>
      <c r="AH183" s="33"/>
      <c r="AI183" s="33"/>
      <c r="AJ183" s="33">
        <v>0</v>
      </c>
      <c r="AK183" s="33"/>
      <c r="AL183" s="33">
        <f t="shared" si="64"/>
        <v>0</v>
      </c>
      <c r="AM183" s="40"/>
      <c r="AN183" s="40"/>
      <c r="AO183" s="35">
        <f t="shared" si="56"/>
        <v>0</v>
      </c>
      <c r="AP183" s="36">
        <f t="shared" si="57"/>
        <v>0</v>
      </c>
      <c r="AQ183" s="37">
        <f t="shared" si="58"/>
        <v>0</v>
      </c>
      <c r="AR183" s="37">
        <v>0</v>
      </c>
      <c r="AS183" s="37">
        <v>0</v>
      </c>
      <c r="AT183" s="34">
        <f t="shared" si="47"/>
        <v>0</v>
      </c>
      <c r="AU183" s="38">
        <f t="shared" si="48"/>
        <v>0</v>
      </c>
      <c r="AV183" s="38">
        <f t="shared" si="49"/>
        <v>0</v>
      </c>
      <c r="AW183" s="39" t="str">
        <f t="shared" si="67"/>
        <v/>
      </c>
      <c r="AX183" s="41">
        <f t="shared" si="50"/>
        <v>0</v>
      </c>
      <c r="AY183" s="41">
        <f t="shared" si="51"/>
        <v>0</v>
      </c>
      <c r="AZ183" s="63">
        <f t="shared" si="52"/>
        <v>0</v>
      </c>
      <c r="BA183" s="78">
        <f t="shared" si="53"/>
        <v>0</v>
      </c>
      <c r="BB183" s="74">
        <f t="shared" si="54"/>
        <v>0</v>
      </c>
      <c r="BC183" s="78" t="str">
        <f t="shared" si="55"/>
        <v>Out of Commit</v>
      </c>
    </row>
    <row r="184" spans="1:55 16370:16376" x14ac:dyDescent="0.35">
      <c r="A184" s="33" t="s">
        <v>396</v>
      </c>
      <c r="B184" s="94" t="s">
        <v>78</v>
      </c>
      <c r="C184" s="33">
        <v>0</v>
      </c>
      <c r="D184" s="33"/>
      <c r="E184" s="33"/>
      <c r="F184" s="33">
        <v>0</v>
      </c>
      <c r="G184" s="33">
        <v>0</v>
      </c>
      <c r="H184" s="33">
        <f t="shared" si="65"/>
        <v>0</v>
      </c>
      <c r="I184" s="33"/>
      <c r="J184" s="33"/>
      <c r="K184" s="33">
        <v>0</v>
      </c>
      <c r="L184" s="33"/>
      <c r="M184" s="33">
        <f t="shared" si="59"/>
        <v>0</v>
      </c>
      <c r="N184" s="33"/>
      <c r="O184" s="33"/>
      <c r="P184" s="33">
        <v>0</v>
      </c>
      <c r="Q184" s="33"/>
      <c r="R184" s="33">
        <f t="shared" si="60"/>
        <v>0</v>
      </c>
      <c r="S184" s="33"/>
      <c r="T184" s="33"/>
      <c r="U184" s="33">
        <v>0</v>
      </c>
      <c r="V184" s="33"/>
      <c r="W184" s="33">
        <f t="shared" si="61"/>
        <v>0</v>
      </c>
      <c r="X184" s="33"/>
      <c r="Y184" s="33"/>
      <c r="Z184" s="33">
        <v>307</v>
      </c>
      <c r="AA184" s="33"/>
      <c r="AB184" s="33">
        <f t="shared" si="62"/>
        <v>-307</v>
      </c>
      <c r="AC184" s="33"/>
      <c r="AD184" s="33"/>
      <c r="AE184" s="33">
        <v>0</v>
      </c>
      <c r="AF184" s="33"/>
      <c r="AG184" s="33">
        <f t="shared" si="63"/>
        <v>0</v>
      </c>
      <c r="AH184" s="33"/>
      <c r="AI184" s="33"/>
      <c r="AJ184" s="33">
        <v>0</v>
      </c>
      <c r="AK184" s="33"/>
      <c r="AL184" s="33">
        <f t="shared" si="64"/>
        <v>0</v>
      </c>
      <c r="AM184" s="40"/>
      <c r="AN184" s="40"/>
      <c r="AO184" s="35">
        <f t="shared" si="56"/>
        <v>307</v>
      </c>
      <c r="AP184" s="36">
        <f t="shared" si="57"/>
        <v>307</v>
      </c>
      <c r="AQ184" s="37">
        <f t="shared" si="58"/>
        <v>307</v>
      </c>
      <c r="AR184" s="37">
        <v>0</v>
      </c>
      <c r="AS184" s="37">
        <v>0</v>
      </c>
      <c r="AT184" s="34">
        <f t="shared" si="47"/>
        <v>0</v>
      </c>
      <c r="AU184" s="38">
        <f t="shared" si="48"/>
        <v>0</v>
      </c>
      <c r="AV184" s="38">
        <f t="shared" si="49"/>
        <v>-307</v>
      </c>
      <c r="AW184" s="39" t="str">
        <f t="shared" si="67"/>
        <v/>
      </c>
      <c r="AX184" s="41">
        <f t="shared" si="50"/>
        <v>-307</v>
      </c>
      <c r="AY184" s="41">
        <f t="shared" si="51"/>
        <v>0</v>
      </c>
      <c r="AZ184" s="63">
        <f t="shared" si="52"/>
        <v>0</v>
      </c>
      <c r="BA184" s="78">
        <f t="shared" si="53"/>
        <v>0</v>
      </c>
      <c r="BB184" s="74">
        <f t="shared" si="54"/>
        <v>0</v>
      </c>
      <c r="BC184" s="78" t="str">
        <f t="shared" si="55"/>
        <v>Open</v>
      </c>
    </row>
    <row r="185" spans="1:55 16370:16376" x14ac:dyDescent="0.35">
      <c r="A185" s="33" t="s">
        <v>396</v>
      </c>
      <c r="B185" s="94" t="s">
        <v>81</v>
      </c>
      <c r="C185" s="33">
        <v>0</v>
      </c>
      <c r="D185" s="33"/>
      <c r="E185" s="33"/>
      <c r="F185" s="33">
        <v>928</v>
      </c>
      <c r="G185" s="33">
        <v>928</v>
      </c>
      <c r="H185" s="33">
        <f t="shared" si="65"/>
        <v>0</v>
      </c>
      <c r="I185" s="33"/>
      <c r="J185" s="33"/>
      <c r="K185" s="33">
        <v>0</v>
      </c>
      <c r="L185" s="33"/>
      <c r="M185" s="33">
        <f t="shared" si="59"/>
        <v>0</v>
      </c>
      <c r="N185" s="33"/>
      <c r="O185" s="33"/>
      <c r="P185" s="33">
        <v>0</v>
      </c>
      <c r="Q185" s="33"/>
      <c r="R185" s="33">
        <f t="shared" si="60"/>
        <v>0</v>
      </c>
      <c r="S185" s="33"/>
      <c r="T185" s="33"/>
      <c r="U185" s="33">
        <v>0</v>
      </c>
      <c r="V185" s="33"/>
      <c r="W185" s="33">
        <f t="shared" si="61"/>
        <v>0</v>
      </c>
      <c r="X185" s="33"/>
      <c r="Y185" s="33"/>
      <c r="Z185" s="33">
        <v>0</v>
      </c>
      <c r="AA185" s="33"/>
      <c r="AB185" s="33">
        <f t="shared" si="62"/>
        <v>0</v>
      </c>
      <c r="AC185" s="33"/>
      <c r="AD185" s="33"/>
      <c r="AE185" s="33">
        <v>0</v>
      </c>
      <c r="AF185" s="33"/>
      <c r="AG185" s="33">
        <f t="shared" si="63"/>
        <v>0</v>
      </c>
      <c r="AH185" s="33"/>
      <c r="AI185" s="33"/>
      <c r="AJ185" s="33">
        <v>72</v>
      </c>
      <c r="AK185" s="33"/>
      <c r="AL185" s="33">
        <f t="shared" si="64"/>
        <v>-72</v>
      </c>
      <c r="AM185" s="40"/>
      <c r="AN185" s="40"/>
      <c r="AO185" s="35">
        <f t="shared" si="56"/>
        <v>1000</v>
      </c>
      <c r="AP185" s="36">
        <f t="shared" si="57"/>
        <v>1000</v>
      </c>
      <c r="AQ185" s="37">
        <f t="shared" si="58"/>
        <v>1000</v>
      </c>
      <c r="AR185" s="37">
        <v>0</v>
      </c>
      <c r="AS185" s="37">
        <v>0</v>
      </c>
      <c r="AT185" s="34">
        <f t="shared" si="47"/>
        <v>928</v>
      </c>
      <c r="AU185" s="38">
        <f t="shared" si="48"/>
        <v>928</v>
      </c>
      <c r="AV185" s="38">
        <f t="shared" si="49"/>
        <v>-72</v>
      </c>
      <c r="AW185" s="39" t="str">
        <f t="shared" si="67"/>
        <v/>
      </c>
      <c r="AX185" s="41">
        <f t="shared" si="50"/>
        <v>-72</v>
      </c>
      <c r="AY185" s="41">
        <f t="shared" si="51"/>
        <v>928</v>
      </c>
      <c r="AZ185" s="63">
        <f t="shared" si="52"/>
        <v>0</v>
      </c>
      <c r="BA185" s="78">
        <f t="shared" si="53"/>
        <v>928</v>
      </c>
      <c r="BB185" s="74">
        <f t="shared" si="54"/>
        <v>0.92800000000000005</v>
      </c>
      <c r="BC185" s="78" t="str">
        <f t="shared" si="55"/>
        <v>Open</v>
      </c>
    </row>
    <row r="186" spans="1:55 16370:16376" x14ac:dyDescent="0.35">
      <c r="A186" s="33" t="s">
        <v>396</v>
      </c>
      <c r="B186" s="94" t="s">
        <v>217</v>
      </c>
      <c r="C186" s="33">
        <v>0</v>
      </c>
      <c r="D186" s="33"/>
      <c r="E186" s="33"/>
      <c r="F186" s="33">
        <v>0</v>
      </c>
      <c r="G186" s="33">
        <v>0</v>
      </c>
      <c r="H186" s="33">
        <f t="shared" si="65"/>
        <v>0</v>
      </c>
      <c r="I186" s="33"/>
      <c r="J186" s="33"/>
      <c r="K186" s="33">
        <v>0</v>
      </c>
      <c r="L186" s="33"/>
      <c r="M186" s="33">
        <f t="shared" si="59"/>
        <v>0</v>
      </c>
      <c r="N186" s="33"/>
      <c r="O186" s="33"/>
      <c r="P186" s="33">
        <v>500</v>
      </c>
      <c r="Q186" s="33"/>
      <c r="R186" s="33">
        <f t="shared" si="60"/>
        <v>-500</v>
      </c>
      <c r="S186" s="33"/>
      <c r="T186" s="33"/>
      <c r="U186" s="33">
        <v>300</v>
      </c>
      <c r="V186" s="33"/>
      <c r="W186" s="33">
        <f t="shared" si="61"/>
        <v>-300</v>
      </c>
      <c r="X186" s="33"/>
      <c r="Y186" s="33"/>
      <c r="Z186" s="33">
        <v>400</v>
      </c>
      <c r="AA186" s="33"/>
      <c r="AB186" s="33">
        <f t="shared" si="62"/>
        <v>-400</v>
      </c>
      <c r="AC186" s="33"/>
      <c r="AD186" s="33"/>
      <c r="AE186" s="33">
        <v>0</v>
      </c>
      <c r="AF186" s="33"/>
      <c r="AG186" s="33">
        <f t="shared" si="63"/>
        <v>0</v>
      </c>
      <c r="AH186" s="33"/>
      <c r="AI186" s="33"/>
      <c r="AJ186" s="33">
        <v>0</v>
      </c>
      <c r="AK186" s="33"/>
      <c r="AL186" s="33">
        <f t="shared" si="64"/>
        <v>0</v>
      </c>
      <c r="AM186" s="40"/>
      <c r="AN186" s="40"/>
      <c r="AO186" s="35">
        <f t="shared" si="56"/>
        <v>1200</v>
      </c>
      <c r="AP186" s="36">
        <f t="shared" si="57"/>
        <v>1200</v>
      </c>
      <c r="AQ186" s="37">
        <f t="shared" si="58"/>
        <v>1200</v>
      </c>
      <c r="AR186" s="37">
        <v>0</v>
      </c>
      <c r="AS186" s="37">
        <v>0</v>
      </c>
      <c r="AT186" s="34">
        <f t="shared" si="47"/>
        <v>0</v>
      </c>
      <c r="AU186" s="38">
        <f t="shared" si="48"/>
        <v>0</v>
      </c>
      <c r="AV186" s="38">
        <f t="shared" si="49"/>
        <v>-1200</v>
      </c>
      <c r="AW186" s="39" t="str">
        <f t="shared" si="67"/>
        <v/>
      </c>
      <c r="AX186" s="41">
        <f t="shared" si="50"/>
        <v>-1200</v>
      </c>
      <c r="AY186" s="41">
        <f t="shared" si="51"/>
        <v>0</v>
      </c>
      <c r="AZ186" s="63">
        <f t="shared" si="52"/>
        <v>0</v>
      </c>
      <c r="BA186" s="78">
        <f t="shared" si="53"/>
        <v>0</v>
      </c>
      <c r="BB186" s="74">
        <f t="shared" si="54"/>
        <v>0</v>
      </c>
      <c r="BC186" s="78" t="str">
        <f t="shared" si="55"/>
        <v>Open</v>
      </c>
    </row>
    <row r="187" spans="1:55 16370:16376" x14ac:dyDescent="0.35">
      <c r="A187" s="34" t="s">
        <v>396</v>
      </c>
      <c r="B187" s="93" t="s">
        <v>75</v>
      </c>
      <c r="C187" s="33">
        <v>0</v>
      </c>
      <c r="D187" s="33"/>
      <c r="E187" s="40"/>
      <c r="F187" s="33">
        <v>0</v>
      </c>
      <c r="G187" s="33">
        <v>0</v>
      </c>
      <c r="H187" s="33">
        <f t="shared" si="65"/>
        <v>0</v>
      </c>
      <c r="I187" s="33"/>
      <c r="J187" s="33"/>
      <c r="K187" s="33">
        <v>0</v>
      </c>
      <c r="L187" s="33"/>
      <c r="M187" s="33">
        <f t="shared" si="59"/>
        <v>0</v>
      </c>
      <c r="N187" s="33"/>
      <c r="O187" s="33"/>
      <c r="P187" s="33">
        <v>0</v>
      </c>
      <c r="Q187" s="33"/>
      <c r="R187" s="33">
        <f t="shared" si="60"/>
        <v>0</v>
      </c>
      <c r="S187" s="33"/>
      <c r="T187" s="33"/>
      <c r="U187" s="33">
        <v>0</v>
      </c>
      <c r="V187" s="33"/>
      <c r="W187" s="33">
        <f t="shared" si="61"/>
        <v>0</v>
      </c>
      <c r="X187" s="33"/>
      <c r="Y187" s="33"/>
      <c r="Z187" s="33">
        <v>0</v>
      </c>
      <c r="AA187" s="33"/>
      <c r="AB187" s="33">
        <f t="shared" si="62"/>
        <v>0</v>
      </c>
      <c r="AC187" s="33"/>
      <c r="AD187" s="33"/>
      <c r="AE187" s="33">
        <v>0</v>
      </c>
      <c r="AF187" s="33"/>
      <c r="AG187" s="33">
        <f t="shared" si="63"/>
        <v>0</v>
      </c>
      <c r="AH187" s="33"/>
      <c r="AI187" s="33"/>
      <c r="AJ187" s="33">
        <v>0</v>
      </c>
      <c r="AK187" s="33"/>
      <c r="AL187" s="33">
        <f t="shared" si="64"/>
        <v>0</v>
      </c>
      <c r="AM187" s="40"/>
      <c r="AN187" s="40"/>
      <c r="AO187" s="35">
        <f t="shared" si="56"/>
        <v>0</v>
      </c>
      <c r="AP187" s="36">
        <f t="shared" si="57"/>
        <v>0</v>
      </c>
      <c r="AQ187" s="37">
        <f t="shared" si="58"/>
        <v>0</v>
      </c>
      <c r="AR187" s="37">
        <v>0</v>
      </c>
      <c r="AS187" s="37">
        <v>0</v>
      </c>
      <c r="AT187" s="34">
        <f t="shared" si="47"/>
        <v>0</v>
      </c>
      <c r="AU187" s="38">
        <f t="shared" si="48"/>
        <v>0</v>
      </c>
      <c r="AV187" s="38">
        <f t="shared" si="49"/>
        <v>0</v>
      </c>
      <c r="AW187" s="39" t="str">
        <f t="shared" si="67"/>
        <v/>
      </c>
      <c r="AX187" s="41">
        <f t="shared" si="50"/>
        <v>0</v>
      </c>
      <c r="AY187" s="41">
        <f t="shared" si="51"/>
        <v>0</v>
      </c>
      <c r="AZ187" s="63">
        <f t="shared" si="52"/>
        <v>0</v>
      </c>
      <c r="BA187" s="78">
        <f t="shared" si="53"/>
        <v>0</v>
      </c>
      <c r="BB187" s="74">
        <f t="shared" si="54"/>
        <v>0</v>
      </c>
      <c r="BC187" s="78" t="str">
        <f t="shared" si="55"/>
        <v>Out of Commit</v>
      </c>
      <c r="XEP187" s="14"/>
      <c r="XEQ187" s="42"/>
      <c r="XER187" s="14"/>
      <c r="XES187" s="14"/>
      <c r="XET187" s="14"/>
      <c r="XEU187" s="14"/>
      <c r="XEV187" s="14"/>
    </row>
    <row r="188" spans="1:55 16370:16376" x14ac:dyDescent="0.35">
      <c r="A188" s="34" t="s">
        <v>396</v>
      </c>
      <c r="B188" s="93" t="s">
        <v>390</v>
      </c>
      <c r="C188" s="33">
        <v>0</v>
      </c>
      <c r="D188" s="33"/>
      <c r="E188" s="40"/>
      <c r="F188" s="33">
        <v>0</v>
      </c>
      <c r="G188" s="33">
        <v>0</v>
      </c>
      <c r="H188" s="33">
        <f t="shared" si="65"/>
        <v>0</v>
      </c>
      <c r="I188" s="33"/>
      <c r="J188" s="33"/>
      <c r="K188" s="33">
        <v>0</v>
      </c>
      <c r="L188" s="33"/>
      <c r="M188" s="33">
        <f t="shared" si="59"/>
        <v>0</v>
      </c>
      <c r="N188" s="33"/>
      <c r="O188" s="33"/>
      <c r="P188" s="33">
        <v>0</v>
      </c>
      <c r="Q188" s="33"/>
      <c r="R188" s="33">
        <f t="shared" si="60"/>
        <v>0</v>
      </c>
      <c r="S188" s="33"/>
      <c r="T188" s="33"/>
      <c r="U188" s="33">
        <v>0</v>
      </c>
      <c r="V188" s="33"/>
      <c r="W188" s="33">
        <f t="shared" si="61"/>
        <v>0</v>
      </c>
      <c r="X188" s="33"/>
      <c r="Y188" s="33"/>
      <c r="Z188" s="33">
        <v>0</v>
      </c>
      <c r="AA188" s="33"/>
      <c r="AB188" s="33">
        <f t="shared" si="62"/>
        <v>0</v>
      </c>
      <c r="AC188" s="33"/>
      <c r="AD188" s="33"/>
      <c r="AE188" s="33">
        <v>0</v>
      </c>
      <c r="AF188" s="33"/>
      <c r="AG188" s="33">
        <f t="shared" si="63"/>
        <v>0</v>
      </c>
      <c r="AH188" s="33"/>
      <c r="AI188" s="33"/>
      <c r="AJ188" s="33">
        <v>0</v>
      </c>
      <c r="AK188" s="33"/>
      <c r="AL188" s="33">
        <f t="shared" si="64"/>
        <v>0</v>
      </c>
      <c r="AM188" s="40"/>
      <c r="AN188" s="40"/>
      <c r="AO188" s="35">
        <f t="shared" si="56"/>
        <v>0</v>
      </c>
      <c r="AP188" s="36">
        <f t="shared" si="57"/>
        <v>0</v>
      </c>
      <c r="AQ188" s="37">
        <f t="shared" si="58"/>
        <v>0</v>
      </c>
      <c r="AR188" s="37">
        <v>0</v>
      </c>
      <c r="AS188" s="37">
        <v>0</v>
      </c>
      <c r="AT188" s="34">
        <f t="shared" si="47"/>
        <v>0</v>
      </c>
      <c r="AU188" s="38">
        <f t="shared" si="48"/>
        <v>0</v>
      </c>
      <c r="AV188" s="38">
        <f t="shared" si="49"/>
        <v>0</v>
      </c>
      <c r="AW188" s="39" t="str">
        <f t="shared" si="67"/>
        <v/>
      </c>
      <c r="AX188" s="41">
        <f t="shared" si="50"/>
        <v>0</v>
      </c>
      <c r="AY188" s="41">
        <f t="shared" si="51"/>
        <v>0</v>
      </c>
      <c r="AZ188" s="63">
        <f t="shared" si="52"/>
        <v>0</v>
      </c>
      <c r="BA188" s="78">
        <f t="shared" si="53"/>
        <v>0</v>
      </c>
      <c r="BB188" s="74">
        <f t="shared" si="54"/>
        <v>0</v>
      </c>
      <c r="BC188" s="78" t="str">
        <f t="shared" si="55"/>
        <v>Out of Commit</v>
      </c>
    </row>
    <row r="189" spans="1:55 16370:16376" x14ac:dyDescent="0.35">
      <c r="A189" s="34" t="s">
        <v>396</v>
      </c>
      <c r="B189" s="93" t="s">
        <v>76</v>
      </c>
      <c r="C189" s="33">
        <v>0</v>
      </c>
      <c r="D189" s="33"/>
      <c r="E189" s="40"/>
      <c r="F189" s="33">
        <v>0</v>
      </c>
      <c r="G189" s="33">
        <v>0</v>
      </c>
      <c r="H189" s="33">
        <f t="shared" si="65"/>
        <v>0</v>
      </c>
      <c r="I189" s="33"/>
      <c r="J189" s="33"/>
      <c r="K189" s="33">
        <v>0</v>
      </c>
      <c r="L189" s="33"/>
      <c r="M189" s="33">
        <f t="shared" si="59"/>
        <v>0</v>
      </c>
      <c r="N189" s="33"/>
      <c r="O189" s="33"/>
      <c r="P189" s="33">
        <v>0</v>
      </c>
      <c r="Q189" s="33"/>
      <c r="R189" s="33">
        <f t="shared" si="60"/>
        <v>0</v>
      </c>
      <c r="S189" s="33"/>
      <c r="T189" s="33"/>
      <c r="U189" s="33">
        <v>0</v>
      </c>
      <c r="V189" s="33"/>
      <c r="W189" s="33">
        <f t="shared" si="61"/>
        <v>0</v>
      </c>
      <c r="X189" s="33"/>
      <c r="Y189" s="33"/>
      <c r="Z189" s="33">
        <v>0</v>
      </c>
      <c r="AA189" s="33"/>
      <c r="AB189" s="33">
        <f t="shared" si="62"/>
        <v>0</v>
      </c>
      <c r="AC189" s="33"/>
      <c r="AD189" s="33"/>
      <c r="AE189" s="33">
        <v>0</v>
      </c>
      <c r="AF189" s="33"/>
      <c r="AG189" s="33">
        <f t="shared" si="63"/>
        <v>0</v>
      </c>
      <c r="AH189" s="33"/>
      <c r="AI189" s="33"/>
      <c r="AJ189" s="33">
        <v>0</v>
      </c>
      <c r="AK189" s="33"/>
      <c r="AL189" s="33">
        <f t="shared" si="64"/>
        <v>0</v>
      </c>
      <c r="AM189" s="40"/>
      <c r="AN189" s="40"/>
      <c r="AO189" s="35">
        <f t="shared" si="56"/>
        <v>0</v>
      </c>
      <c r="AP189" s="36">
        <f t="shared" si="57"/>
        <v>0</v>
      </c>
      <c r="AQ189" s="37">
        <f t="shared" si="58"/>
        <v>0</v>
      </c>
      <c r="AR189" s="37">
        <v>0</v>
      </c>
      <c r="AS189" s="37">
        <v>0</v>
      </c>
      <c r="AT189" s="34">
        <f t="shared" si="47"/>
        <v>0</v>
      </c>
      <c r="AU189" s="38">
        <f t="shared" si="48"/>
        <v>0</v>
      </c>
      <c r="AV189" s="38">
        <f t="shared" si="49"/>
        <v>0</v>
      </c>
      <c r="AW189" s="39" t="str">
        <f t="shared" si="67"/>
        <v/>
      </c>
      <c r="AX189" s="41">
        <f t="shared" si="50"/>
        <v>0</v>
      </c>
      <c r="AY189" s="41">
        <f t="shared" si="51"/>
        <v>0</v>
      </c>
      <c r="AZ189" s="63">
        <f t="shared" si="52"/>
        <v>0</v>
      </c>
      <c r="BA189" s="78">
        <f t="shared" si="53"/>
        <v>0</v>
      </c>
      <c r="BB189" s="74">
        <f t="shared" si="54"/>
        <v>0</v>
      </c>
      <c r="BC189" s="78" t="str">
        <f t="shared" si="55"/>
        <v>Out of Commit</v>
      </c>
    </row>
    <row r="190" spans="1:55 16370:16376" x14ac:dyDescent="0.35">
      <c r="A190" s="33" t="s">
        <v>396</v>
      </c>
      <c r="B190" s="93" t="s">
        <v>77</v>
      </c>
      <c r="C190" s="33">
        <v>0</v>
      </c>
      <c r="D190" s="33"/>
      <c r="E190" s="33"/>
      <c r="F190" s="33">
        <v>0</v>
      </c>
      <c r="G190" s="33">
        <v>0</v>
      </c>
      <c r="H190" s="33">
        <f t="shared" si="65"/>
        <v>0</v>
      </c>
      <c r="I190" s="33"/>
      <c r="J190" s="33"/>
      <c r="K190" s="33">
        <v>0</v>
      </c>
      <c r="L190" s="33"/>
      <c r="M190" s="33">
        <f t="shared" si="59"/>
        <v>0</v>
      </c>
      <c r="N190" s="33"/>
      <c r="O190" s="33"/>
      <c r="P190" s="33">
        <v>0</v>
      </c>
      <c r="Q190" s="33"/>
      <c r="R190" s="33">
        <f t="shared" si="60"/>
        <v>0</v>
      </c>
      <c r="S190" s="33"/>
      <c r="T190" s="33"/>
      <c r="U190" s="33">
        <v>0</v>
      </c>
      <c r="V190" s="33"/>
      <c r="W190" s="33">
        <f t="shared" si="61"/>
        <v>0</v>
      </c>
      <c r="X190" s="33"/>
      <c r="Y190" s="33"/>
      <c r="Z190" s="33">
        <v>0</v>
      </c>
      <c r="AA190" s="33"/>
      <c r="AB190" s="33">
        <f t="shared" si="62"/>
        <v>0</v>
      </c>
      <c r="AC190" s="33"/>
      <c r="AD190" s="33"/>
      <c r="AE190" s="33">
        <v>0</v>
      </c>
      <c r="AF190" s="33"/>
      <c r="AG190" s="33">
        <f t="shared" si="63"/>
        <v>0</v>
      </c>
      <c r="AH190" s="33"/>
      <c r="AI190" s="33"/>
      <c r="AJ190" s="33">
        <v>0</v>
      </c>
      <c r="AK190" s="33"/>
      <c r="AL190" s="33">
        <f t="shared" si="64"/>
        <v>0</v>
      </c>
      <c r="AM190" s="40"/>
      <c r="AN190" s="40"/>
      <c r="AO190" s="35">
        <f t="shared" si="56"/>
        <v>0</v>
      </c>
      <c r="AP190" s="36">
        <f t="shared" si="57"/>
        <v>0</v>
      </c>
      <c r="AQ190" s="37">
        <f t="shared" si="58"/>
        <v>0</v>
      </c>
      <c r="AR190" s="37">
        <v>0</v>
      </c>
      <c r="AS190" s="37">
        <v>0</v>
      </c>
      <c r="AT190" s="34">
        <f t="shared" si="47"/>
        <v>0</v>
      </c>
      <c r="AU190" s="38">
        <f t="shared" si="48"/>
        <v>0</v>
      </c>
      <c r="AV190" s="38">
        <f t="shared" si="49"/>
        <v>0</v>
      </c>
      <c r="AW190" s="39" t="str">
        <f t="shared" si="67"/>
        <v/>
      </c>
      <c r="AX190" s="41">
        <f t="shared" si="50"/>
        <v>0</v>
      </c>
      <c r="AY190" s="41">
        <f t="shared" si="51"/>
        <v>0</v>
      </c>
      <c r="AZ190" s="63">
        <f t="shared" si="52"/>
        <v>0</v>
      </c>
      <c r="BA190" s="78">
        <f t="shared" si="53"/>
        <v>0</v>
      </c>
      <c r="BB190" s="74">
        <f t="shared" si="54"/>
        <v>0</v>
      </c>
      <c r="BC190" s="78" t="str">
        <f t="shared" si="55"/>
        <v>Out of Commit</v>
      </c>
    </row>
    <row r="191" spans="1:55 16370:16376" x14ac:dyDescent="0.35">
      <c r="A191" s="33" t="s">
        <v>396</v>
      </c>
      <c r="B191" s="94" t="s">
        <v>230</v>
      </c>
      <c r="C191" s="33">
        <v>0</v>
      </c>
      <c r="D191" s="33"/>
      <c r="E191" s="33"/>
      <c r="F191" s="33">
        <v>316</v>
      </c>
      <c r="G191" s="33">
        <v>316</v>
      </c>
      <c r="H191" s="33">
        <f t="shared" si="65"/>
        <v>0</v>
      </c>
      <c r="I191" s="33"/>
      <c r="J191" s="33"/>
      <c r="K191" s="33">
        <v>0</v>
      </c>
      <c r="L191" s="33"/>
      <c r="M191" s="33">
        <f t="shared" si="59"/>
        <v>0</v>
      </c>
      <c r="N191" s="33"/>
      <c r="O191" s="33"/>
      <c r="P191" s="33">
        <v>0</v>
      </c>
      <c r="Q191" s="33"/>
      <c r="R191" s="33">
        <f t="shared" si="60"/>
        <v>0</v>
      </c>
      <c r="S191" s="33"/>
      <c r="T191" s="33"/>
      <c r="U191" s="33">
        <v>0</v>
      </c>
      <c r="V191" s="33"/>
      <c r="W191" s="33">
        <f t="shared" si="61"/>
        <v>0</v>
      </c>
      <c r="X191" s="33"/>
      <c r="Y191" s="33"/>
      <c r="Z191" s="33">
        <v>0</v>
      </c>
      <c r="AA191" s="33"/>
      <c r="AB191" s="33">
        <f t="shared" si="62"/>
        <v>0</v>
      </c>
      <c r="AC191" s="33"/>
      <c r="AD191" s="33"/>
      <c r="AE191" s="33">
        <v>0</v>
      </c>
      <c r="AF191" s="33"/>
      <c r="AG191" s="33">
        <f t="shared" si="63"/>
        <v>0</v>
      </c>
      <c r="AH191" s="33"/>
      <c r="AI191" s="33"/>
      <c r="AJ191" s="33">
        <v>4</v>
      </c>
      <c r="AK191" s="33"/>
      <c r="AL191" s="33">
        <f t="shared" si="64"/>
        <v>-4</v>
      </c>
      <c r="AM191" s="40"/>
      <c r="AN191" s="40"/>
      <c r="AO191" s="35">
        <f t="shared" si="56"/>
        <v>320</v>
      </c>
      <c r="AP191" s="36">
        <f t="shared" si="57"/>
        <v>320</v>
      </c>
      <c r="AQ191" s="37">
        <f t="shared" si="58"/>
        <v>320</v>
      </c>
      <c r="AR191" s="37">
        <v>0</v>
      </c>
      <c r="AS191" s="37">
        <v>0</v>
      </c>
      <c r="AT191" s="34">
        <f t="shared" si="47"/>
        <v>316</v>
      </c>
      <c r="AU191" s="38">
        <f t="shared" si="48"/>
        <v>316</v>
      </c>
      <c r="AV191" s="38">
        <f t="shared" si="49"/>
        <v>-4</v>
      </c>
      <c r="AW191" s="39" t="str">
        <f t="shared" si="67"/>
        <v/>
      </c>
      <c r="AX191" s="41">
        <f t="shared" si="50"/>
        <v>-4</v>
      </c>
      <c r="AY191" s="41">
        <f t="shared" si="51"/>
        <v>316</v>
      </c>
      <c r="AZ191" s="63">
        <f t="shared" si="52"/>
        <v>0</v>
      </c>
      <c r="BA191" s="78">
        <f t="shared" si="53"/>
        <v>316</v>
      </c>
      <c r="BB191" s="74">
        <f t="shared" si="54"/>
        <v>0.98750000000000004</v>
      </c>
      <c r="BC191" s="78" t="str">
        <f t="shared" si="55"/>
        <v>Open</v>
      </c>
    </row>
    <row r="192" spans="1:55 16370:16376" x14ac:dyDescent="0.35">
      <c r="A192" s="33" t="s">
        <v>396</v>
      </c>
      <c r="B192" s="94" t="s">
        <v>82</v>
      </c>
      <c r="C192" s="33">
        <v>0</v>
      </c>
      <c r="D192" s="33"/>
      <c r="E192" s="33"/>
      <c r="F192" s="33">
        <v>181</v>
      </c>
      <c r="G192" s="33">
        <v>181</v>
      </c>
      <c r="H192" s="33">
        <f t="shared" si="65"/>
        <v>0</v>
      </c>
      <c r="I192" s="33"/>
      <c r="J192" s="33"/>
      <c r="K192" s="33">
        <v>0</v>
      </c>
      <c r="L192" s="33"/>
      <c r="M192" s="33">
        <f t="shared" si="59"/>
        <v>0</v>
      </c>
      <c r="N192" s="33"/>
      <c r="O192" s="33"/>
      <c r="P192" s="33">
        <v>0</v>
      </c>
      <c r="Q192" s="33"/>
      <c r="R192" s="33">
        <f t="shared" si="60"/>
        <v>0</v>
      </c>
      <c r="S192" s="33"/>
      <c r="T192" s="33"/>
      <c r="U192" s="33">
        <v>0</v>
      </c>
      <c r="V192" s="33"/>
      <c r="W192" s="33">
        <f t="shared" si="61"/>
        <v>0</v>
      </c>
      <c r="X192" s="33"/>
      <c r="Y192" s="33"/>
      <c r="Z192" s="33">
        <v>0</v>
      </c>
      <c r="AA192" s="33"/>
      <c r="AB192" s="33">
        <f t="shared" si="62"/>
        <v>0</v>
      </c>
      <c r="AC192" s="33"/>
      <c r="AD192" s="33"/>
      <c r="AE192" s="33">
        <v>734</v>
      </c>
      <c r="AF192" s="33"/>
      <c r="AG192" s="33">
        <f t="shared" si="63"/>
        <v>-734</v>
      </c>
      <c r="AH192" s="33"/>
      <c r="AI192" s="33"/>
      <c r="AJ192" s="33">
        <v>0</v>
      </c>
      <c r="AK192" s="33"/>
      <c r="AL192" s="33">
        <f t="shared" si="64"/>
        <v>0</v>
      </c>
      <c r="AM192" s="40"/>
      <c r="AN192" s="40"/>
      <c r="AO192" s="35">
        <f t="shared" si="56"/>
        <v>915</v>
      </c>
      <c r="AP192" s="36">
        <f t="shared" si="57"/>
        <v>915</v>
      </c>
      <c r="AQ192" s="37">
        <f t="shared" si="58"/>
        <v>915</v>
      </c>
      <c r="AR192" s="37">
        <v>0</v>
      </c>
      <c r="AS192" s="37">
        <v>0</v>
      </c>
      <c r="AT192" s="34">
        <f t="shared" si="47"/>
        <v>181</v>
      </c>
      <c r="AU192" s="38">
        <f t="shared" si="48"/>
        <v>181</v>
      </c>
      <c r="AV192" s="38">
        <f t="shared" si="49"/>
        <v>-734</v>
      </c>
      <c r="AW192" s="39" t="str">
        <f t="shared" si="67"/>
        <v/>
      </c>
      <c r="AX192" s="41">
        <f t="shared" si="50"/>
        <v>-734</v>
      </c>
      <c r="AY192" s="41">
        <f t="shared" si="51"/>
        <v>181</v>
      </c>
      <c r="AZ192" s="63">
        <f t="shared" si="52"/>
        <v>0</v>
      </c>
      <c r="BA192" s="78">
        <f t="shared" si="53"/>
        <v>181</v>
      </c>
      <c r="BB192" s="74">
        <f t="shared" si="54"/>
        <v>0.19781420765027322</v>
      </c>
      <c r="BC192" s="78" t="str">
        <f t="shared" si="55"/>
        <v>Open</v>
      </c>
    </row>
    <row r="193" spans="1:55" x14ac:dyDescent="0.35">
      <c r="A193" s="34" t="s">
        <v>396</v>
      </c>
      <c r="B193" s="93" t="s">
        <v>221</v>
      </c>
      <c r="C193" s="33">
        <v>0</v>
      </c>
      <c r="D193" s="33"/>
      <c r="E193" s="40"/>
      <c r="F193" s="33">
        <v>0</v>
      </c>
      <c r="G193" s="33">
        <v>0</v>
      </c>
      <c r="H193" s="33">
        <f t="shared" si="65"/>
        <v>0</v>
      </c>
      <c r="I193" s="33"/>
      <c r="J193" s="33"/>
      <c r="K193" s="33">
        <v>0</v>
      </c>
      <c r="L193" s="33"/>
      <c r="M193" s="33">
        <f t="shared" si="59"/>
        <v>0</v>
      </c>
      <c r="N193" s="33"/>
      <c r="O193" s="33"/>
      <c r="P193" s="33">
        <v>0</v>
      </c>
      <c r="Q193" s="33"/>
      <c r="R193" s="33">
        <f t="shared" si="60"/>
        <v>0</v>
      </c>
      <c r="S193" s="33"/>
      <c r="T193" s="33"/>
      <c r="U193" s="33">
        <v>0</v>
      </c>
      <c r="V193" s="33"/>
      <c r="W193" s="33">
        <f t="shared" si="61"/>
        <v>0</v>
      </c>
      <c r="X193" s="33"/>
      <c r="Y193" s="33"/>
      <c r="Z193" s="33">
        <v>0</v>
      </c>
      <c r="AA193" s="33"/>
      <c r="AB193" s="33">
        <f t="shared" si="62"/>
        <v>0</v>
      </c>
      <c r="AC193" s="33"/>
      <c r="AD193" s="33"/>
      <c r="AE193" s="33">
        <v>0</v>
      </c>
      <c r="AF193" s="33"/>
      <c r="AG193" s="33">
        <f t="shared" si="63"/>
        <v>0</v>
      </c>
      <c r="AH193" s="33"/>
      <c r="AI193" s="33"/>
      <c r="AJ193" s="33">
        <v>0</v>
      </c>
      <c r="AK193" s="33"/>
      <c r="AL193" s="33">
        <f t="shared" si="64"/>
        <v>0</v>
      </c>
      <c r="AM193" s="40"/>
      <c r="AN193" s="40"/>
      <c r="AO193" s="35">
        <f t="shared" si="56"/>
        <v>0</v>
      </c>
      <c r="AP193" s="36">
        <f t="shared" si="57"/>
        <v>0</v>
      </c>
      <c r="AQ193" s="37">
        <f t="shared" si="58"/>
        <v>0</v>
      </c>
      <c r="AR193" s="37">
        <v>0</v>
      </c>
      <c r="AS193" s="37">
        <v>0</v>
      </c>
      <c r="AT193" s="34">
        <f t="shared" si="47"/>
        <v>0</v>
      </c>
      <c r="AU193" s="38">
        <f t="shared" si="48"/>
        <v>0</v>
      </c>
      <c r="AV193" s="38">
        <f t="shared" si="49"/>
        <v>0</v>
      </c>
      <c r="AW193" s="39" t="str">
        <f t="shared" si="67"/>
        <v/>
      </c>
      <c r="AX193" s="41">
        <f t="shared" si="50"/>
        <v>0</v>
      </c>
      <c r="AY193" s="41">
        <f t="shared" si="51"/>
        <v>0</v>
      </c>
      <c r="AZ193" s="63">
        <f t="shared" si="52"/>
        <v>0</v>
      </c>
      <c r="BA193" s="78">
        <f t="shared" si="53"/>
        <v>0</v>
      </c>
      <c r="BB193" s="74">
        <f t="shared" si="54"/>
        <v>0</v>
      </c>
      <c r="BC193" s="78" t="str">
        <f t="shared" si="55"/>
        <v>Out of Commit</v>
      </c>
    </row>
    <row r="194" spans="1:55" x14ac:dyDescent="0.35">
      <c r="A194" s="34" t="s">
        <v>396</v>
      </c>
      <c r="B194" s="93" t="s">
        <v>222</v>
      </c>
      <c r="C194" s="33">
        <v>0</v>
      </c>
      <c r="D194" s="33"/>
      <c r="E194" s="40"/>
      <c r="F194" s="33">
        <v>0</v>
      </c>
      <c r="G194" s="33">
        <v>0</v>
      </c>
      <c r="H194" s="33">
        <f t="shared" si="65"/>
        <v>0</v>
      </c>
      <c r="I194" s="33"/>
      <c r="J194" s="33"/>
      <c r="K194" s="33">
        <v>0</v>
      </c>
      <c r="L194" s="33"/>
      <c r="M194" s="33">
        <f t="shared" si="59"/>
        <v>0</v>
      </c>
      <c r="N194" s="33"/>
      <c r="O194" s="33"/>
      <c r="P194" s="33">
        <v>0</v>
      </c>
      <c r="Q194" s="33"/>
      <c r="R194" s="33">
        <f t="shared" si="60"/>
        <v>0</v>
      </c>
      <c r="S194" s="33"/>
      <c r="T194" s="33"/>
      <c r="U194" s="33">
        <v>0</v>
      </c>
      <c r="V194" s="33"/>
      <c r="W194" s="33">
        <f t="shared" si="61"/>
        <v>0</v>
      </c>
      <c r="X194" s="33"/>
      <c r="Y194" s="33"/>
      <c r="Z194" s="33">
        <v>0</v>
      </c>
      <c r="AA194" s="33"/>
      <c r="AB194" s="33">
        <f t="shared" si="62"/>
        <v>0</v>
      </c>
      <c r="AC194" s="33"/>
      <c r="AD194" s="33"/>
      <c r="AE194" s="33">
        <v>0</v>
      </c>
      <c r="AF194" s="33"/>
      <c r="AG194" s="33">
        <f t="shared" si="63"/>
        <v>0</v>
      </c>
      <c r="AH194" s="33"/>
      <c r="AI194" s="33"/>
      <c r="AJ194" s="33">
        <v>0</v>
      </c>
      <c r="AK194" s="33"/>
      <c r="AL194" s="33">
        <f t="shared" si="64"/>
        <v>0</v>
      </c>
      <c r="AM194" s="40"/>
      <c r="AN194" s="40"/>
      <c r="AO194" s="35">
        <f t="shared" si="56"/>
        <v>0</v>
      </c>
      <c r="AP194" s="36">
        <f t="shared" si="57"/>
        <v>0</v>
      </c>
      <c r="AQ194" s="37">
        <f t="shared" si="58"/>
        <v>0</v>
      </c>
      <c r="AR194" s="37">
        <v>0</v>
      </c>
      <c r="AS194" s="37">
        <v>0</v>
      </c>
      <c r="AT194" s="34">
        <f t="shared" si="47"/>
        <v>0</v>
      </c>
      <c r="AU194" s="38">
        <f t="shared" si="48"/>
        <v>0</v>
      </c>
      <c r="AV194" s="38">
        <f t="shared" si="49"/>
        <v>0</v>
      </c>
      <c r="AW194" s="39" t="str">
        <f t="shared" si="67"/>
        <v/>
      </c>
      <c r="AX194" s="41">
        <f t="shared" si="50"/>
        <v>0</v>
      </c>
      <c r="AY194" s="41">
        <f t="shared" si="51"/>
        <v>0</v>
      </c>
      <c r="AZ194" s="63">
        <f t="shared" si="52"/>
        <v>0</v>
      </c>
      <c r="BA194" s="78">
        <f t="shared" si="53"/>
        <v>0</v>
      </c>
      <c r="BB194" s="74">
        <f t="shared" si="54"/>
        <v>0</v>
      </c>
      <c r="BC194" s="78" t="str">
        <f t="shared" si="55"/>
        <v>Out of Commit</v>
      </c>
    </row>
    <row r="195" spans="1:55" x14ac:dyDescent="0.35">
      <c r="A195" s="34" t="s">
        <v>396</v>
      </c>
      <c r="B195" s="93" t="s">
        <v>223</v>
      </c>
      <c r="C195" s="33">
        <v>0</v>
      </c>
      <c r="D195" s="40"/>
      <c r="E195" s="40"/>
      <c r="F195" s="33">
        <v>0</v>
      </c>
      <c r="G195" s="33">
        <v>0</v>
      </c>
      <c r="H195" s="33">
        <f t="shared" si="65"/>
        <v>0</v>
      </c>
      <c r="I195" s="33"/>
      <c r="J195" s="33"/>
      <c r="K195" s="33">
        <v>0</v>
      </c>
      <c r="L195" s="33"/>
      <c r="M195" s="33">
        <f t="shared" si="59"/>
        <v>0</v>
      </c>
      <c r="N195" s="33"/>
      <c r="O195" s="33"/>
      <c r="P195" s="33">
        <v>0</v>
      </c>
      <c r="Q195" s="33"/>
      <c r="R195" s="33">
        <f t="shared" si="60"/>
        <v>0</v>
      </c>
      <c r="S195" s="33"/>
      <c r="T195" s="33"/>
      <c r="U195" s="33">
        <v>0</v>
      </c>
      <c r="V195" s="33"/>
      <c r="W195" s="33">
        <f t="shared" si="61"/>
        <v>0</v>
      </c>
      <c r="X195" s="33"/>
      <c r="Y195" s="33"/>
      <c r="Z195" s="33">
        <v>0</v>
      </c>
      <c r="AA195" s="33"/>
      <c r="AB195" s="33">
        <f t="shared" si="62"/>
        <v>0</v>
      </c>
      <c r="AC195" s="33"/>
      <c r="AD195" s="33"/>
      <c r="AE195" s="33">
        <v>0</v>
      </c>
      <c r="AF195" s="33"/>
      <c r="AG195" s="33">
        <f t="shared" si="63"/>
        <v>0</v>
      </c>
      <c r="AH195" s="33"/>
      <c r="AI195" s="33"/>
      <c r="AJ195" s="33">
        <v>0</v>
      </c>
      <c r="AK195" s="33"/>
      <c r="AL195" s="33">
        <f t="shared" si="64"/>
        <v>0</v>
      </c>
      <c r="AM195" s="40"/>
      <c r="AN195" s="40"/>
      <c r="AO195" s="35">
        <f t="shared" si="56"/>
        <v>0</v>
      </c>
      <c r="AP195" s="36">
        <f t="shared" si="57"/>
        <v>0</v>
      </c>
      <c r="AQ195" s="37">
        <f t="shared" si="58"/>
        <v>0</v>
      </c>
      <c r="AR195" s="37">
        <v>0</v>
      </c>
      <c r="AS195" s="37">
        <v>0</v>
      </c>
      <c r="AT195" s="34">
        <f t="shared" si="47"/>
        <v>0</v>
      </c>
      <c r="AU195" s="38">
        <f t="shared" si="48"/>
        <v>0</v>
      </c>
      <c r="AV195" s="38">
        <f t="shared" si="49"/>
        <v>0</v>
      </c>
      <c r="AW195" s="39" t="str">
        <f t="shared" si="67"/>
        <v/>
      </c>
      <c r="AX195" s="41">
        <f t="shared" si="50"/>
        <v>0</v>
      </c>
      <c r="AY195" s="41">
        <f t="shared" si="51"/>
        <v>0</v>
      </c>
      <c r="AZ195" s="63">
        <f t="shared" si="52"/>
        <v>0</v>
      </c>
      <c r="BA195" s="78">
        <f t="shared" si="53"/>
        <v>0</v>
      </c>
      <c r="BB195" s="74">
        <f t="shared" si="54"/>
        <v>0</v>
      </c>
      <c r="BC195" s="78" t="str">
        <f t="shared" si="55"/>
        <v>Out of Commit</v>
      </c>
    </row>
    <row r="196" spans="1:55" x14ac:dyDescent="0.35">
      <c r="A196" s="34" t="s">
        <v>396</v>
      </c>
      <c r="B196" s="93" t="s">
        <v>79</v>
      </c>
      <c r="C196" s="33">
        <v>0</v>
      </c>
      <c r="D196" s="40"/>
      <c r="E196" s="40"/>
      <c r="F196" s="33">
        <v>0</v>
      </c>
      <c r="G196" s="33">
        <v>0</v>
      </c>
      <c r="H196" s="33">
        <f t="shared" si="65"/>
        <v>0</v>
      </c>
      <c r="I196" s="33"/>
      <c r="J196" s="33"/>
      <c r="K196" s="33">
        <v>0</v>
      </c>
      <c r="L196" s="33"/>
      <c r="M196" s="33">
        <f t="shared" si="59"/>
        <v>0</v>
      </c>
      <c r="N196" s="33"/>
      <c r="O196" s="33"/>
      <c r="P196" s="33">
        <v>0</v>
      </c>
      <c r="Q196" s="33"/>
      <c r="R196" s="33">
        <f t="shared" si="60"/>
        <v>0</v>
      </c>
      <c r="S196" s="33"/>
      <c r="T196" s="33"/>
      <c r="U196" s="33">
        <v>0</v>
      </c>
      <c r="V196" s="33"/>
      <c r="W196" s="33">
        <f t="shared" si="61"/>
        <v>0</v>
      </c>
      <c r="X196" s="33"/>
      <c r="Y196" s="33"/>
      <c r="Z196" s="33">
        <v>0</v>
      </c>
      <c r="AA196" s="33"/>
      <c r="AB196" s="33">
        <f t="shared" si="62"/>
        <v>0</v>
      </c>
      <c r="AC196" s="33"/>
      <c r="AD196" s="33"/>
      <c r="AE196" s="33">
        <v>700</v>
      </c>
      <c r="AF196" s="33"/>
      <c r="AG196" s="33">
        <f t="shared" si="63"/>
        <v>-700</v>
      </c>
      <c r="AH196" s="33"/>
      <c r="AI196" s="33"/>
      <c r="AJ196" s="33">
        <v>0</v>
      </c>
      <c r="AK196" s="33"/>
      <c r="AL196" s="33">
        <f t="shared" si="64"/>
        <v>0</v>
      </c>
      <c r="AM196" s="40"/>
      <c r="AN196" s="40"/>
      <c r="AO196" s="35">
        <f t="shared" si="56"/>
        <v>700</v>
      </c>
      <c r="AP196" s="36">
        <f t="shared" si="57"/>
        <v>700</v>
      </c>
      <c r="AQ196" s="37">
        <f t="shared" si="58"/>
        <v>700</v>
      </c>
      <c r="AR196" s="37">
        <v>0</v>
      </c>
      <c r="AS196" s="37">
        <v>0</v>
      </c>
      <c r="AT196" s="34">
        <f t="shared" si="47"/>
        <v>0</v>
      </c>
      <c r="AU196" s="38">
        <f t="shared" si="48"/>
        <v>0</v>
      </c>
      <c r="AV196" s="38">
        <f t="shared" si="49"/>
        <v>-700</v>
      </c>
      <c r="AW196" s="39"/>
      <c r="AX196" s="41">
        <f t="shared" si="50"/>
        <v>-700</v>
      </c>
      <c r="AY196" s="41">
        <f t="shared" si="51"/>
        <v>0</v>
      </c>
      <c r="AZ196" s="63">
        <f t="shared" si="52"/>
        <v>0</v>
      </c>
      <c r="BA196" s="78">
        <f t="shared" si="53"/>
        <v>0</v>
      </c>
      <c r="BB196" s="74">
        <f t="shared" si="54"/>
        <v>0</v>
      </c>
      <c r="BC196" s="78" t="str">
        <f t="shared" si="55"/>
        <v>Open</v>
      </c>
    </row>
    <row r="197" spans="1:55" x14ac:dyDescent="0.35">
      <c r="A197" s="34" t="s">
        <v>396</v>
      </c>
      <c r="B197" s="93" t="s">
        <v>80</v>
      </c>
      <c r="C197" s="33">
        <v>0</v>
      </c>
      <c r="D197" s="40"/>
      <c r="E197" s="40"/>
      <c r="F197" s="33">
        <v>0</v>
      </c>
      <c r="G197" s="33">
        <v>0</v>
      </c>
      <c r="H197" s="33">
        <f t="shared" si="65"/>
        <v>0</v>
      </c>
      <c r="I197" s="33"/>
      <c r="J197" s="33"/>
      <c r="K197" s="33">
        <v>0</v>
      </c>
      <c r="L197" s="33"/>
      <c r="M197" s="33">
        <f t="shared" si="59"/>
        <v>0</v>
      </c>
      <c r="N197" s="33"/>
      <c r="O197" s="33"/>
      <c r="P197" s="33">
        <v>0</v>
      </c>
      <c r="Q197" s="33"/>
      <c r="R197" s="33">
        <f t="shared" si="60"/>
        <v>0</v>
      </c>
      <c r="S197" s="33"/>
      <c r="T197" s="33"/>
      <c r="U197" s="33">
        <v>0</v>
      </c>
      <c r="V197" s="33"/>
      <c r="W197" s="33">
        <f t="shared" si="61"/>
        <v>0</v>
      </c>
      <c r="X197" s="33"/>
      <c r="Y197" s="33"/>
      <c r="Z197" s="33">
        <v>0</v>
      </c>
      <c r="AA197" s="33"/>
      <c r="AB197" s="33">
        <f t="shared" si="62"/>
        <v>0</v>
      </c>
      <c r="AC197" s="33"/>
      <c r="AD197" s="33"/>
      <c r="AE197" s="33">
        <v>0</v>
      </c>
      <c r="AF197" s="33"/>
      <c r="AG197" s="33">
        <f t="shared" si="63"/>
        <v>0</v>
      </c>
      <c r="AH197" s="33"/>
      <c r="AI197" s="33"/>
      <c r="AJ197" s="33">
        <v>0</v>
      </c>
      <c r="AK197" s="33"/>
      <c r="AL197" s="33">
        <f t="shared" si="64"/>
        <v>0</v>
      </c>
      <c r="AM197" s="40"/>
      <c r="AN197" s="40"/>
      <c r="AO197" s="35">
        <f t="shared" si="56"/>
        <v>0</v>
      </c>
      <c r="AP197" s="36">
        <f t="shared" si="57"/>
        <v>0</v>
      </c>
      <c r="AQ197" s="37">
        <f t="shared" si="58"/>
        <v>0</v>
      </c>
      <c r="AR197" s="37">
        <v>0</v>
      </c>
      <c r="AS197" s="37">
        <v>0</v>
      </c>
      <c r="AT197" s="34">
        <f t="shared" si="47"/>
        <v>0</v>
      </c>
      <c r="AU197" s="38">
        <f t="shared" si="48"/>
        <v>0</v>
      </c>
      <c r="AV197" s="38">
        <f t="shared" si="49"/>
        <v>0</v>
      </c>
      <c r="AW197" s="39" t="str">
        <f t="shared" ref="AW197:AW213" si="68">IF(AQ197&gt;0,IF(AR197&gt;=AQ197,"Packout Ahead",""),"")</f>
        <v/>
      </c>
      <c r="AX197" s="41">
        <f t="shared" si="50"/>
        <v>0</v>
      </c>
      <c r="AY197" s="41">
        <f t="shared" si="51"/>
        <v>0</v>
      </c>
      <c r="AZ197" s="63">
        <f t="shared" si="52"/>
        <v>0</v>
      </c>
      <c r="BA197" s="78">
        <f t="shared" si="53"/>
        <v>0</v>
      </c>
      <c r="BB197" s="74">
        <f t="shared" si="54"/>
        <v>0</v>
      </c>
      <c r="BC197" s="78" t="str">
        <f t="shared" si="55"/>
        <v>Out of Commit</v>
      </c>
    </row>
    <row r="198" spans="1:55" x14ac:dyDescent="0.35">
      <c r="A198" s="33" t="s">
        <v>396</v>
      </c>
      <c r="B198" s="94" t="s">
        <v>219</v>
      </c>
      <c r="C198" s="33">
        <v>0</v>
      </c>
      <c r="D198" s="33"/>
      <c r="E198" s="59"/>
      <c r="F198" s="33">
        <v>0</v>
      </c>
      <c r="G198" s="33">
        <v>0</v>
      </c>
      <c r="H198" s="33">
        <f t="shared" si="65"/>
        <v>0</v>
      </c>
      <c r="I198" s="33"/>
      <c r="J198" s="33"/>
      <c r="K198" s="33">
        <v>0</v>
      </c>
      <c r="L198" s="33"/>
      <c r="M198" s="33">
        <f t="shared" si="59"/>
        <v>0</v>
      </c>
      <c r="N198" s="33"/>
      <c r="O198" s="33"/>
      <c r="P198" s="33">
        <v>0</v>
      </c>
      <c r="Q198" s="33"/>
      <c r="R198" s="33">
        <f t="shared" si="60"/>
        <v>0</v>
      </c>
      <c r="S198" s="33"/>
      <c r="T198" s="33"/>
      <c r="U198" s="33">
        <v>0</v>
      </c>
      <c r="V198" s="33"/>
      <c r="W198" s="33">
        <f t="shared" si="61"/>
        <v>0</v>
      </c>
      <c r="X198" s="33"/>
      <c r="Y198" s="33"/>
      <c r="Z198" s="33">
        <v>700</v>
      </c>
      <c r="AA198" s="33"/>
      <c r="AB198" s="33">
        <f t="shared" si="62"/>
        <v>-700</v>
      </c>
      <c r="AC198" s="33"/>
      <c r="AD198" s="33"/>
      <c r="AE198" s="33">
        <v>800</v>
      </c>
      <c r="AF198" s="33"/>
      <c r="AG198" s="33">
        <f t="shared" si="63"/>
        <v>-800</v>
      </c>
      <c r="AH198" s="33"/>
      <c r="AI198" s="33"/>
      <c r="AJ198" s="33">
        <v>0</v>
      </c>
      <c r="AK198" s="33"/>
      <c r="AL198" s="33">
        <f t="shared" si="64"/>
        <v>0</v>
      </c>
      <c r="AM198" s="40"/>
      <c r="AN198" s="40"/>
      <c r="AO198" s="35">
        <f t="shared" si="56"/>
        <v>1500</v>
      </c>
      <c r="AP198" s="36">
        <f t="shared" si="57"/>
        <v>1500</v>
      </c>
      <c r="AQ198" s="37">
        <f t="shared" si="58"/>
        <v>1500</v>
      </c>
      <c r="AR198" s="37">
        <v>0</v>
      </c>
      <c r="AS198" s="37">
        <v>0</v>
      </c>
      <c r="AT198" s="34">
        <f t="shared" si="47"/>
        <v>0</v>
      </c>
      <c r="AU198" s="38">
        <f t="shared" si="48"/>
        <v>0</v>
      </c>
      <c r="AV198" s="38">
        <f t="shared" si="49"/>
        <v>-1500</v>
      </c>
      <c r="AW198" s="39" t="str">
        <f t="shared" si="68"/>
        <v/>
      </c>
      <c r="AX198" s="41">
        <f t="shared" si="50"/>
        <v>-1500</v>
      </c>
      <c r="AY198" s="41">
        <f t="shared" si="51"/>
        <v>0</v>
      </c>
      <c r="AZ198" s="63">
        <f t="shared" si="52"/>
        <v>0</v>
      </c>
      <c r="BA198" s="78">
        <f t="shared" si="53"/>
        <v>0</v>
      </c>
      <c r="BB198" s="74">
        <f t="shared" si="54"/>
        <v>0</v>
      </c>
      <c r="BC198" s="78" t="str">
        <f t="shared" si="55"/>
        <v>Open</v>
      </c>
    </row>
    <row r="199" spans="1:55" x14ac:dyDescent="0.35">
      <c r="A199" s="33" t="s">
        <v>396</v>
      </c>
      <c r="B199" s="94" t="s">
        <v>220</v>
      </c>
      <c r="C199" s="33">
        <v>0</v>
      </c>
      <c r="D199" s="33"/>
      <c r="E199" s="33"/>
      <c r="F199" s="33">
        <v>0</v>
      </c>
      <c r="G199" s="33">
        <v>0</v>
      </c>
      <c r="H199" s="33">
        <f t="shared" si="65"/>
        <v>0</v>
      </c>
      <c r="I199" s="33"/>
      <c r="J199" s="33"/>
      <c r="K199" s="33">
        <v>0</v>
      </c>
      <c r="L199" s="33"/>
      <c r="M199" s="33">
        <f t="shared" si="59"/>
        <v>0</v>
      </c>
      <c r="N199" s="33"/>
      <c r="O199" s="33"/>
      <c r="P199" s="33">
        <v>0</v>
      </c>
      <c r="Q199" s="33"/>
      <c r="R199" s="33">
        <f t="shared" si="60"/>
        <v>0</v>
      </c>
      <c r="S199" s="33"/>
      <c r="T199" s="33"/>
      <c r="U199" s="33">
        <v>0</v>
      </c>
      <c r="V199" s="33"/>
      <c r="W199" s="33">
        <f t="shared" si="61"/>
        <v>0</v>
      </c>
      <c r="X199" s="33"/>
      <c r="Y199" s="33"/>
      <c r="Z199" s="33">
        <v>0</v>
      </c>
      <c r="AA199" s="33"/>
      <c r="AB199" s="33">
        <f t="shared" si="62"/>
        <v>0</v>
      </c>
      <c r="AC199" s="33"/>
      <c r="AD199" s="33"/>
      <c r="AE199" s="33">
        <v>0</v>
      </c>
      <c r="AF199" s="33"/>
      <c r="AG199" s="33">
        <f t="shared" si="63"/>
        <v>0</v>
      </c>
      <c r="AH199" s="33"/>
      <c r="AI199" s="33"/>
      <c r="AJ199" s="33">
        <v>0</v>
      </c>
      <c r="AK199" s="33"/>
      <c r="AL199" s="33">
        <f t="shared" si="64"/>
        <v>0</v>
      </c>
      <c r="AM199" s="40"/>
      <c r="AN199" s="40"/>
      <c r="AO199" s="35">
        <f t="shared" si="56"/>
        <v>0</v>
      </c>
      <c r="AP199" s="36">
        <f t="shared" si="57"/>
        <v>0</v>
      </c>
      <c r="AQ199" s="37">
        <f t="shared" si="58"/>
        <v>0</v>
      </c>
      <c r="AR199" s="37">
        <v>0</v>
      </c>
      <c r="AS199" s="37">
        <v>0</v>
      </c>
      <c r="AT199" s="34">
        <f t="shared" si="47"/>
        <v>0</v>
      </c>
      <c r="AU199" s="38">
        <f t="shared" si="48"/>
        <v>0</v>
      </c>
      <c r="AV199" s="38">
        <f t="shared" si="49"/>
        <v>0</v>
      </c>
      <c r="AW199" s="39" t="str">
        <f t="shared" si="68"/>
        <v/>
      </c>
      <c r="AX199" s="41">
        <f t="shared" si="50"/>
        <v>0</v>
      </c>
      <c r="AY199" s="41">
        <f t="shared" si="51"/>
        <v>0</v>
      </c>
      <c r="AZ199" s="63">
        <f t="shared" si="52"/>
        <v>0</v>
      </c>
      <c r="BA199" s="78">
        <f t="shared" si="53"/>
        <v>0</v>
      </c>
      <c r="BB199" s="74">
        <f t="shared" si="54"/>
        <v>0</v>
      </c>
      <c r="BC199" s="78" t="str">
        <f t="shared" si="55"/>
        <v>Out of Commit</v>
      </c>
    </row>
    <row r="200" spans="1:55" x14ac:dyDescent="0.35">
      <c r="A200" s="33" t="s">
        <v>396</v>
      </c>
      <c r="B200" s="93" t="s">
        <v>224</v>
      </c>
      <c r="C200" s="33">
        <v>0</v>
      </c>
      <c r="D200" s="33"/>
      <c r="E200" s="33"/>
      <c r="F200" s="33">
        <v>0</v>
      </c>
      <c r="G200" s="33">
        <v>0</v>
      </c>
      <c r="H200" s="33">
        <f t="shared" si="65"/>
        <v>0</v>
      </c>
      <c r="I200" s="33"/>
      <c r="J200" s="33"/>
      <c r="K200" s="33">
        <v>0</v>
      </c>
      <c r="L200" s="33"/>
      <c r="M200" s="33">
        <f t="shared" si="59"/>
        <v>0</v>
      </c>
      <c r="N200" s="33"/>
      <c r="O200" s="33"/>
      <c r="P200" s="33">
        <v>0</v>
      </c>
      <c r="Q200" s="33"/>
      <c r="R200" s="33">
        <f t="shared" si="60"/>
        <v>0</v>
      </c>
      <c r="S200" s="33"/>
      <c r="T200" s="33"/>
      <c r="U200" s="33">
        <v>0</v>
      </c>
      <c r="V200" s="33"/>
      <c r="W200" s="33">
        <f t="shared" si="61"/>
        <v>0</v>
      </c>
      <c r="X200" s="33"/>
      <c r="Y200" s="33"/>
      <c r="Z200" s="33">
        <v>0</v>
      </c>
      <c r="AA200" s="33"/>
      <c r="AB200" s="33">
        <f t="shared" si="62"/>
        <v>0</v>
      </c>
      <c r="AC200" s="33"/>
      <c r="AD200" s="33"/>
      <c r="AE200" s="33">
        <v>0</v>
      </c>
      <c r="AF200" s="33"/>
      <c r="AG200" s="33">
        <f t="shared" si="63"/>
        <v>0</v>
      </c>
      <c r="AH200" s="33"/>
      <c r="AI200" s="33"/>
      <c r="AJ200" s="33">
        <v>0</v>
      </c>
      <c r="AK200" s="33"/>
      <c r="AL200" s="33">
        <f t="shared" si="64"/>
        <v>0</v>
      </c>
      <c r="AM200" s="40"/>
      <c r="AN200" s="40"/>
      <c r="AO200" s="35">
        <f t="shared" si="56"/>
        <v>0</v>
      </c>
      <c r="AP200" s="36">
        <f t="shared" si="57"/>
        <v>0</v>
      </c>
      <c r="AQ200" s="37">
        <f t="shared" si="58"/>
        <v>0</v>
      </c>
      <c r="AR200" s="37">
        <v>0</v>
      </c>
      <c r="AS200" s="37">
        <v>0</v>
      </c>
      <c r="AT200" s="34">
        <f t="shared" ref="AT200:AT261" si="69">G200+L200+Q200+V200+AA200+AF200+AK200</f>
        <v>0</v>
      </c>
      <c r="AU200" s="38">
        <f t="shared" ref="AU200:AU261" si="70">AT200+C200-AS200</f>
        <v>0</v>
      </c>
      <c r="AV200" s="38">
        <f t="shared" ref="AV200:AV261" si="71">H200+M200+R200+W200+AB200+AG200+AL200</f>
        <v>0</v>
      </c>
      <c r="AW200" s="39" t="str">
        <f t="shared" si="68"/>
        <v/>
      </c>
      <c r="AX200" s="41">
        <f t="shared" ref="AX200:AX261" si="72">IF(AT200-AQ200&gt;=0,0,AT200-AQ200)</f>
        <v>0</v>
      </c>
      <c r="AY200" s="41">
        <f t="shared" ref="AY200:AY261" si="73">IF(AT200-AQ200&gt;=0,AQ200,AT200)</f>
        <v>0</v>
      </c>
      <c r="AZ200" s="63">
        <f t="shared" ref="AZ200:AZ261" si="74">+IF(AT200-AQ200&gt;=0,AT200-AQ200,0)</f>
        <v>0</v>
      </c>
      <c r="BA200" s="78">
        <f t="shared" ref="BA200:BA261" si="75">AZ200+AY200</f>
        <v>0</v>
      </c>
      <c r="BB200" s="74">
        <f t="shared" ref="BB200:BB261" si="76">IFERROR(AY200/AQ200,0)</f>
        <v>0</v>
      </c>
      <c r="BC200" s="78" t="str">
        <f t="shared" ref="BC200:BC261" si="77">IF(AQ200&gt;0,IF(AY200&gt;=AQ200,"Closed","Open"),"Out of Commit")</f>
        <v>Out of Commit</v>
      </c>
    </row>
    <row r="201" spans="1:55" x14ac:dyDescent="0.35">
      <c r="A201" s="33" t="s">
        <v>396</v>
      </c>
      <c r="B201" s="93" t="s">
        <v>225</v>
      </c>
      <c r="C201" s="33">
        <v>0</v>
      </c>
      <c r="D201" s="33"/>
      <c r="E201" s="33"/>
      <c r="F201" s="33">
        <v>0</v>
      </c>
      <c r="G201" s="33">
        <v>0</v>
      </c>
      <c r="H201" s="33">
        <f t="shared" si="65"/>
        <v>0</v>
      </c>
      <c r="I201" s="33"/>
      <c r="J201" s="33"/>
      <c r="K201" s="33">
        <v>0</v>
      </c>
      <c r="L201" s="33"/>
      <c r="M201" s="33">
        <f t="shared" si="59"/>
        <v>0</v>
      </c>
      <c r="N201" s="33"/>
      <c r="O201" s="33"/>
      <c r="P201" s="33">
        <v>0</v>
      </c>
      <c r="Q201" s="33"/>
      <c r="R201" s="33">
        <f t="shared" si="60"/>
        <v>0</v>
      </c>
      <c r="S201" s="33"/>
      <c r="T201" s="33"/>
      <c r="U201" s="33">
        <v>0</v>
      </c>
      <c r="V201" s="33"/>
      <c r="W201" s="33">
        <f t="shared" si="61"/>
        <v>0</v>
      </c>
      <c r="X201" s="33"/>
      <c r="Y201" s="33"/>
      <c r="Z201" s="33">
        <v>0</v>
      </c>
      <c r="AA201" s="33"/>
      <c r="AB201" s="33">
        <f t="shared" si="62"/>
        <v>0</v>
      </c>
      <c r="AC201" s="33"/>
      <c r="AD201" s="33"/>
      <c r="AE201" s="33">
        <v>0</v>
      </c>
      <c r="AF201" s="33"/>
      <c r="AG201" s="33">
        <f t="shared" si="63"/>
        <v>0</v>
      </c>
      <c r="AH201" s="33"/>
      <c r="AI201" s="33"/>
      <c r="AJ201" s="33">
        <v>0</v>
      </c>
      <c r="AK201" s="33"/>
      <c r="AL201" s="33">
        <f t="shared" si="64"/>
        <v>0</v>
      </c>
      <c r="AM201" s="40"/>
      <c r="AN201" s="40"/>
      <c r="AO201" s="35">
        <f t="shared" ref="AO201:AO262" si="78">F201+K201+P201+U201+Z201+AE201+AJ201</f>
        <v>0</v>
      </c>
      <c r="AP201" s="36">
        <f t="shared" ref="AP201:AP262" si="79">AO201+C201</f>
        <v>0</v>
      </c>
      <c r="AQ201" s="37">
        <f t="shared" ref="AQ201:AQ264" si="80">AO201</f>
        <v>0</v>
      </c>
      <c r="AR201" s="37">
        <v>0</v>
      </c>
      <c r="AS201" s="37">
        <v>0</v>
      </c>
      <c r="AT201" s="34">
        <f t="shared" si="69"/>
        <v>0</v>
      </c>
      <c r="AU201" s="38">
        <f t="shared" si="70"/>
        <v>0</v>
      </c>
      <c r="AV201" s="38">
        <f t="shared" si="71"/>
        <v>0</v>
      </c>
      <c r="AW201" s="39" t="str">
        <f t="shared" si="68"/>
        <v/>
      </c>
      <c r="AX201" s="41">
        <f t="shared" si="72"/>
        <v>0</v>
      </c>
      <c r="AY201" s="41">
        <f t="shared" si="73"/>
        <v>0</v>
      </c>
      <c r="AZ201" s="63">
        <f t="shared" si="74"/>
        <v>0</v>
      </c>
      <c r="BA201" s="78">
        <f t="shared" si="75"/>
        <v>0</v>
      </c>
      <c r="BB201" s="74">
        <f t="shared" si="76"/>
        <v>0</v>
      </c>
      <c r="BC201" s="78" t="str">
        <f t="shared" si="77"/>
        <v>Out of Commit</v>
      </c>
    </row>
    <row r="202" spans="1:55" x14ac:dyDescent="0.35">
      <c r="A202" s="33" t="s">
        <v>396</v>
      </c>
      <c r="B202" s="94" t="s">
        <v>226</v>
      </c>
      <c r="C202" s="33">
        <v>0</v>
      </c>
      <c r="D202" s="43"/>
      <c r="E202" s="59"/>
      <c r="F202" s="33">
        <v>0</v>
      </c>
      <c r="G202" s="33">
        <v>0</v>
      </c>
      <c r="H202" s="33">
        <f t="shared" si="65"/>
        <v>0</v>
      </c>
      <c r="I202" s="33"/>
      <c r="J202" s="33"/>
      <c r="K202" s="33">
        <v>0</v>
      </c>
      <c r="L202" s="33"/>
      <c r="M202" s="33">
        <f t="shared" ref="M202:M265" si="81">L202-K202</f>
        <v>0</v>
      </c>
      <c r="N202" s="33"/>
      <c r="O202" s="33"/>
      <c r="P202" s="33">
        <v>0</v>
      </c>
      <c r="Q202" s="33"/>
      <c r="R202" s="33">
        <f t="shared" ref="R202:R265" si="82">Q202-P202</f>
        <v>0</v>
      </c>
      <c r="S202" s="33"/>
      <c r="T202" s="33"/>
      <c r="U202" s="33">
        <v>0</v>
      </c>
      <c r="V202" s="33"/>
      <c r="W202" s="33">
        <f t="shared" ref="W202:W265" si="83">V202-U202</f>
        <v>0</v>
      </c>
      <c r="X202" s="33"/>
      <c r="Y202" s="33"/>
      <c r="Z202" s="33">
        <v>0</v>
      </c>
      <c r="AA202" s="33"/>
      <c r="AB202" s="33">
        <f t="shared" ref="AB202:AB265" si="84">AA202-Z202</f>
        <v>0</v>
      </c>
      <c r="AC202" s="33"/>
      <c r="AD202" s="33"/>
      <c r="AE202" s="33">
        <v>0</v>
      </c>
      <c r="AF202" s="33"/>
      <c r="AG202" s="33">
        <f t="shared" ref="AG202:AG265" si="85">AF202-AE202</f>
        <v>0</v>
      </c>
      <c r="AH202" s="33"/>
      <c r="AI202" s="33"/>
      <c r="AJ202" s="33">
        <v>0</v>
      </c>
      <c r="AK202" s="33"/>
      <c r="AL202" s="33">
        <f t="shared" ref="AL202:AL265" si="86">AK202-AJ202</f>
        <v>0</v>
      </c>
      <c r="AM202" s="40"/>
      <c r="AN202" s="40"/>
      <c r="AO202" s="35">
        <f t="shared" si="78"/>
        <v>0</v>
      </c>
      <c r="AP202" s="36">
        <f t="shared" si="79"/>
        <v>0</v>
      </c>
      <c r="AQ202" s="37">
        <f t="shared" si="80"/>
        <v>0</v>
      </c>
      <c r="AR202" s="37">
        <v>0</v>
      </c>
      <c r="AS202" s="37">
        <v>0</v>
      </c>
      <c r="AT202" s="34">
        <f t="shared" si="69"/>
        <v>0</v>
      </c>
      <c r="AU202" s="38">
        <f t="shared" si="70"/>
        <v>0</v>
      </c>
      <c r="AV202" s="38">
        <f t="shared" si="71"/>
        <v>0</v>
      </c>
      <c r="AW202" s="39" t="str">
        <f t="shared" si="68"/>
        <v/>
      </c>
      <c r="AX202" s="41">
        <f t="shared" si="72"/>
        <v>0</v>
      </c>
      <c r="AY202" s="41">
        <f t="shared" si="73"/>
        <v>0</v>
      </c>
      <c r="AZ202" s="63">
        <f t="shared" si="74"/>
        <v>0</v>
      </c>
      <c r="BA202" s="78">
        <f t="shared" si="75"/>
        <v>0</v>
      </c>
      <c r="BB202" s="74">
        <f t="shared" si="76"/>
        <v>0</v>
      </c>
      <c r="BC202" s="78" t="str">
        <f t="shared" si="77"/>
        <v>Out of Commit</v>
      </c>
    </row>
    <row r="203" spans="1:55" x14ac:dyDescent="0.35">
      <c r="A203" s="33" t="s">
        <v>396</v>
      </c>
      <c r="B203" s="93" t="s">
        <v>397</v>
      </c>
      <c r="C203" s="33">
        <v>0</v>
      </c>
      <c r="D203" s="33"/>
      <c r="E203" s="59"/>
      <c r="F203" s="33">
        <v>0</v>
      </c>
      <c r="G203" s="33">
        <v>0</v>
      </c>
      <c r="H203" s="33">
        <f t="shared" ref="H203:H266" si="87">G203-F203</f>
        <v>0</v>
      </c>
      <c r="I203" s="33"/>
      <c r="J203" s="33"/>
      <c r="K203" s="33">
        <v>0</v>
      </c>
      <c r="L203" s="33"/>
      <c r="M203" s="33">
        <f t="shared" si="81"/>
        <v>0</v>
      </c>
      <c r="N203" s="33"/>
      <c r="O203" s="33"/>
      <c r="P203" s="33">
        <v>0</v>
      </c>
      <c r="Q203" s="33"/>
      <c r="R203" s="33">
        <f t="shared" si="82"/>
        <v>0</v>
      </c>
      <c r="S203" s="33"/>
      <c r="T203" s="33"/>
      <c r="U203" s="33">
        <v>0</v>
      </c>
      <c r="V203" s="33"/>
      <c r="W203" s="33">
        <f t="shared" si="83"/>
        <v>0</v>
      </c>
      <c r="X203" s="33"/>
      <c r="Y203" s="33"/>
      <c r="Z203" s="33">
        <v>0</v>
      </c>
      <c r="AA203" s="33"/>
      <c r="AB203" s="33">
        <f t="shared" si="84"/>
        <v>0</v>
      </c>
      <c r="AC203" s="33"/>
      <c r="AD203" s="33"/>
      <c r="AE203" s="33">
        <v>0</v>
      </c>
      <c r="AF203" s="33"/>
      <c r="AG203" s="33">
        <f t="shared" si="85"/>
        <v>0</v>
      </c>
      <c r="AH203" s="33"/>
      <c r="AI203" s="33"/>
      <c r="AJ203" s="33">
        <v>0</v>
      </c>
      <c r="AK203" s="33"/>
      <c r="AL203" s="33">
        <f t="shared" si="86"/>
        <v>0</v>
      </c>
      <c r="AM203" s="40"/>
      <c r="AN203" s="40"/>
      <c r="AO203" s="35">
        <f t="shared" si="78"/>
        <v>0</v>
      </c>
      <c r="AP203" s="36">
        <f t="shared" si="79"/>
        <v>0</v>
      </c>
      <c r="AQ203" s="37">
        <f t="shared" si="80"/>
        <v>0</v>
      </c>
      <c r="AR203" s="37">
        <v>0</v>
      </c>
      <c r="AS203" s="37">
        <v>0</v>
      </c>
      <c r="AT203" s="34">
        <f t="shared" si="69"/>
        <v>0</v>
      </c>
      <c r="AU203" s="38">
        <f t="shared" si="70"/>
        <v>0</v>
      </c>
      <c r="AV203" s="38">
        <f t="shared" si="71"/>
        <v>0</v>
      </c>
      <c r="AW203" s="39" t="str">
        <f t="shared" si="68"/>
        <v/>
      </c>
      <c r="AX203" s="41">
        <f t="shared" si="72"/>
        <v>0</v>
      </c>
      <c r="AY203" s="41">
        <f t="shared" si="73"/>
        <v>0</v>
      </c>
      <c r="AZ203" s="63">
        <f t="shared" si="74"/>
        <v>0</v>
      </c>
      <c r="BA203" s="78">
        <f t="shared" si="75"/>
        <v>0</v>
      </c>
      <c r="BB203" s="74">
        <f t="shared" si="76"/>
        <v>0</v>
      </c>
      <c r="BC203" s="78" t="str">
        <f t="shared" si="77"/>
        <v>Out of Commit</v>
      </c>
    </row>
    <row r="204" spans="1:55" x14ac:dyDescent="0.35">
      <c r="A204" s="33" t="s">
        <v>396</v>
      </c>
      <c r="B204" s="94" t="s">
        <v>227</v>
      </c>
      <c r="C204" s="33">
        <v>0</v>
      </c>
      <c r="D204" s="33"/>
      <c r="E204" s="33"/>
      <c r="F204" s="33">
        <v>0</v>
      </c>
      <c r="G204" s="33">
        <v>0</v>
      </c>
      <c r="H204" s="33">
        <f t="shared" si="87"/>
        <v>0</v>
      </c>
      <c r="I204" s="33"/>
      <c r="J204" s="33"/>
      <c r="K204" s="33">
        <v>0</v>
      </c>
      <c r="L204" s="33"/>
      <c r="M204" s="33">
        <f t="shared" si="81"/>
        <v>0</v>
      </c>
      <c r="N204" s="33"/>
      <c r="O204" s="33"/>
      <c r="P204" s="33">
        <v>0</v>
      </c>
      <c r="Q204" s="33"/>
      <c r="R204" s="33">
        <f t="shared" si="82"/>
        <v>0</v>
      </c>
      <c r="S204" s="33"/>
      <c r="T204" s="33"/>
      <c r="U204" s="33">
        <v>0</v>
      </c>
      <c r="V204" s="33"/>
      <c r="W204" s="33">
        <f t="shared" si="83"/>
        <v>0</v>
      </c>
      <c r="X204" s="33"/>
      <c r="Y204" s="33"/>
      <c r="Z204" s="33">
        <v>0</v>
      </c>
      <c r="AA204" s="33"/>
      <c r="AB204" s="33">
        <f t="shared" si="84"/>
        <v>0</v>
      </c>
      <c r="AC204" s="33"/>
      <c r="AD204" s="33"/>
      <c r="AE204" s="33">
        <v>0</v>
      </c>
      <c r="AF204" s="33"/>
      <c r="AG204" s="33">
        <f t="shared" si="85"/>
        <v>0</v>
      </c>
      <c r="AH204" s="33"/>
      <c r="AI204" s="33"/>
      <c r="AJ204" s="33">
        <v>0</v>
      </c>
      <c r="AK204" s="33"/>
      <c r="AL204" s="33">
        <f t="shared" si="86"/>
        <v>0</v>
      </c>
      <c r="AM204" s="40"/>
      <c r="AN204" s="40"/>
      <c r="AO204" s="35">
        <f t="shared" si="78"/>
        <v>0</v>
      </c>
      <c r="AP204" s="36">
        <f t="shared" si="79"/>
        <v>0</v>
      </c>
      <c r="AQ204" s="37">
        <f t="shared" si="80"/>
        <v>0</v>
      </c>
      <c r="AR204" s="37">
        <v>0</v>
      </c>
      <c r="AS204" s="37">
        <v>0</v>
      </c>
      <c r="AT204" s="34">
        <f t="shared" si="69"/>
        <v>0</v>
      </c>
      <c r="AU204" s="38">
        <f t="shared" si="70"/>
        <v>0</v>
      </c>
      <c r="AV204" s="38">
        <f t="shared" si="71"/>
        <v>0</v>
      </c>
      <c r="AW204" s="39" t="str">
        <f t="shared" si="68"/>
        <v/>
      </c>
      <c r="AX204" s="41">
        <f t="shared" si="72"/>
        <v>0</v>
      </c>
      <c r="AY204" s="41">
        <f t="shared" si="73"/>
        <v>0</v>
      </c>
      <c r="AZ204" s="63">
        <f t="shared" si="74"/>
        <v>0</v>
      </c>
      <c r="BA204" s="78">
        <f t="shared" si="75"/>
        <v>0</v>
      </c>
      <c r="BB204" s="74">
        <f t="shared" si="76"/>
        <v>0</v>
      </c>
      <c r="BC204" s="78" t="str">
        <f t="shared" si="77"/>
        <v>Out of Commit</v>
      </c>
    </row>
    <row r="205" spans="1:55" x14ac:dyDescent="0.35">
      <c r="A205" s="33" t="s">
        <v>396</v>
      </c>
      <c r="B205" s="93" t="s">
        <v>228</v>
      </c>
      <c r="C205" s="33">
        <v>0</v>
      </c>
      <c r="D205" s="33"/>
      <c r="E205" s="33"/>
      <c r="F205" s="33">
        <v>0</v>
      </c>
      <c r="G205" s="33">
        <v>0</v>
      </c>
      <c r="H205" s="33">
        <f t="shared" si="87"/>
        <v>0</v>
      </c>
      <c r="I205" s="33"/>
      <c r="J205" s="33"/>
      <c r="K205" s="33">
        <v>0</v>
      </c>
      <c r="L205" s="33"/>
      <c r="M205" s="33">
        <f t="shared" si="81"/>
        <v>0</v>
      </c>
      <c r="N205" s="33"/>
      <c r="O205" s="33"/>
      <c r="P205" s="33">
        <v>0</v>
      </c>
      <c r="Q205" s="33"/>
      <c r="R205" s="33">
        <f t="shared" si="82"/>
        <v>0</v>
      </c>
      <c r="S205" s="33"/>
      <c r="T205" s="33"/>
      <c r="U205" s="33">
        <v>0</v>
      </c>
      <c r="V205" s="33"/>
      <c r="W205" s="33">
        <f t="shared" si="83"/>
        <v>0</v>
      </c>
      <c r="X205" s="33"/>
      <c r="Y205" s="33"/>
      <c r="Z205" s="33">
        <v>0</v>
      </c>
      <c r="AA205" s="33"/>
      <c r="AB205" s="33">
        <f t="shared" si="84"/>
        <v>0</v>
      </c>
      <c r="AC205" s="33"/>
      <c r="AD205" s="33"/>
      <c r="AE205" s="33">
        <v>0</v>
      </c>
      <c r="AF205" s="33"/>
      <c r="AG205" s="33">
        <f t="shared" si="85"/>
        <v>0</v>
      </c>
      <c r="AH205" s="33"/>
      <c r="AI205" s="33"/>
      <c r="AJ205" s="33">
        <v>0</v>
      </c>
      <c r="AK205" s="33"/>
      <c r="AL205" s="33">
        <f t="shared" si="86"/>
        <v>0</v>
      </c>
      <c r="AM205" s="40"/>
      <c r="AN205" s="40"/>
      <c r="AO205" s="35">
        <f t="shared" si="78"/>
        <v>0</v>
      </c>
      <c r="AP205" s="36">
        <f t="shared" si="79"/>
        <v>0</v>
      </c>
      <c r="AQ205" s="37">
        <f t="shared" si="80"/>
        <v>0</v>
      </c>
      <c r="AR205" s="37">
        <v>0</v>
      </c>
      <c r="AS205" s="37">
        <v>0</v>
      </c>
      <c r="AT205" s="34">
        <f t="shared" si="69"/>
        <v>0</v>
      </c>
      <c r="AU205" s="38">
        <f t="shared" si="70"/>
        <v>0</v>
      </c>
      <c r="AV205" s="38">
        <f t="shared" si="71"/>
        <v>0</v>
      </c>
      <c r="AW205" s="39" t="str">
        <f t="shared" si="68"/>
        <v/>
      </c>
      <c r="AX205" s="41">
        <f t="shared" si="72"/>
        <v>0</v>
      </c>
      <c r="AY205" s="41">
        <f t="shared" si="73"/>
        <v>0</v>
      </c>
      <c r="AZ205" s="63">
        <f t="shared" si="74"/>
        <v>0</v>
      </c>
      <c r="BA205" s="78">
        <f t="shared" si="75"/>
        <v>0</v>
      </c>
      <c r="BB205" s="74">
        <f t="shared" si="76"/>
        <v>0</v>
      </c>
      <c r="BC205" s="78" t="str">
        <f t="shared" si="77"/>
        <v>Out of Commit</v>
      </c>
    </row>
    <row r="206" spans="1:55" x14ac:dyDescent="0.35">
      <c r="A206" s="34" t="s">
        <v>396</v>
      </c>
      <c r="B206" s="93" t="s">
        <v>229</v>
      </c>
      <c r="C206" s="33">
        <v>0</v>
      </c>
      <c r="D206" s="33"/>
      <c r="E206" s="33"/>
      <c r="F206" s="33">
        <v>0</v>
      </c>
      <c r="G206" s="33">
        <v>0</v>
      </c>
      <c r="H206" s="33">
        <f t="shared" si="87"/>
        <v>0</v>
      </c>
      <c r="I206" s="33"/>
      <c r="J206" s="33"/>
      <c r="K206" s="33">
        <v>0</v>
      </c>
      <c r="L206" s="33"/>
      <c r="M206" s="33">
        <f t="shared" si="81"/>
        <v>0</v>
      </c>
      <c r="N206" s="33"/>
      <c r="O206" s="33"/>
      <c r="P206" s="33">
        <v>0</v>
      </c>
      <c r="Q206" s="33"/>
      <c r="R206" s="33">
        <f t="shared" si="82"/>
        <v>0</v>
      </c>
      <c r="S206" s="33"/>
      <c r="T206" s="33"/>
      <c r="U206" s="33">
        <v>0</v>
      </c>
      <c r="V206" s="33"/>
      <c r="W206" s="33">
        <f t="shared" si="83"/>
        <v>0</v>
      </c>
      <c r="X206" s="33"/>
      <c r="Y206" s="33"/>
      <c r="Z206" s="33">
        <v>0</v>
      </c>
      <c r="AA206" s="33"/>
      <c r="AB206" s="33">
        <f t="shared" si="84"/>
        <v>0</v>
      </c>
      <c r="AC206" s="33"/>
      <c r="AD206" s="33"/>
      <c r="AE206" s="33">
        <v>0</v>
      </c>
      <c r="AF206" s="33"/>
      <c r="AG206" s="33">
        <f t="shared" si="85"/>
        <v>0</v>
      </c>
      <c r="AH206" s="33"/>
      <c r="AI206" s="33"/>
      <c r="AJ206" s="33">
        <v>0</v>
      </c>
      <c r="AK206" s="33"/>
      <c r="AL206" s="33">
        <f t="shared" si="86"/>
        <v>0</v>
      </c>
      <c r="AM206" s="40"/>
      <c r="AN206" s="40"/>
      <c r="AO206" s="35">
        <f t="shared" si="78"/>
        <v>0</v>
      </c>
      <c r="AP206" s="36">
        <f t="shared" si="79"/>
        <v>0</v>
      </c>
      <c r="AQ206" s="37">
        <f t="shared" si="80"/>
        <v>0</v>
      </c>
      <c r="AR206" s="37">
        <v>0</v>
      </c>
      <c r="AS206" s="37">
        <v>0</v>
      </c>
      <c r="AT206" s="34">
        <f t="shared" si="69"/>
        <v>0</v>
      </c>
      <c r="AU206" s="38">
        <f t="shared" si="70"/>
        <v>0</v>
      </c>
      <c r="AV206" s="38">
        <f t="shared" si="71"/>
        <v>0</v>
      </c>
      <c r="AW206" s="39" t="str">
        <f t="shared" si="68"/>
        <v/>
      </c>
      <c r="AX206" s="41">
        <f t="shared" si="72"/>
        <v>0</v>
      </c>
      <c r="AY206" s="41">
        <f t="shared" si="73"/>
        <v>0</v>
      </c>
      <c r="AZ206" s="63">
        <f t="shared" si="74"/>
        <v>0</v>
      </c>
      <c r="BA206" s="78">
        <f t="shared" si="75"/>
        <v>0</v>
      </c>
      <c r="BB206" s="74">
        <f t="shared" si="76"/>
        <v>0</v>
      </c>
      <c r="BC206" s="78" t="str">
        <f t="shared" si="77"/>
        <v>Out of Commit</v>
      </c>
    </row>
    <row r="207" spans="1:55" x14ac:dyDescent="0.35">
      <c r="A207" s="34" t="s">
        <v>396</v>
      </c>
      <c r="B207" s="93" t="s">
        <v>450</v>
      </c>
      <c r="C207" s="33">
        <v>0</v>
      </c>
      <c r="D207" s="33"/>
      <c r="E207" s="33"/>
      <c r="F207" s="33">
        <v>0</v>
      </c>
      <c r="G207" s="33">
        <v>0</v>
      </c>
      <c r="H207" s="33">
        <f t="shared" si="87"/>
        <v>0</v>
      </c>
      <c r="I207" s="33"/>
      <c r="J207" s="33"/>
      <c r="K207" s="33">
        <v>0</v>
      </c>
      <c r="L207" s="33"/>
      <c r="M207" s="33">
        <f t="shared" si="81"/>
        <v>0</v>
      </c>
      <c r="N207" s="33"/>
      <c r="O207" s="33"/>
      <c r="P207" s="33">
        <v>0</v>
      </c>
      <c r="Q207" s="33"/>
      <c r="R207" s="33">
        <f t="shared" si="82"/>
        <v>0</v>
      </c>
      <c r="S207" s="33"/>
      <c r="T207" s="33"/>
      <c r="U207" s="33">
        <v>0</v>
      </c>
      <c r="V207" s="33"/>
      <c r="W207" s="33">
        <f t="shared" si="83"/>
        <v>0</v>
      </c>
      <c r="X207" s="33"/>
      <c r="Y207" s="33"/>
      <c r="Z207" s="33">
        <v>0</v>
      </c>
      <c r="AA207" s="33"/>
      <c r="AB207" s="33">
        <f t="shared" si="84"/>
        <v>0</v>
      </c>
      <c r="AC207" s="33"/>
      <c r="AD207" s="33"/>
      <c r="AE207" s="33">
        <v>0</v>
      </c>
      <c r="AF207" s="33"/>
      <c r="AG207" s="33">
        <f t="shared" si="85"/>
        <v>0</v>
      </c>
      <c r="AH207" s="33"/>
      <c r="AI207" s="33"/>
      <c r="AJ207" s="33">
        <v>0</v>
      </c>
      <c r="AK207" s="33"/>
      <c r="AL207" s="33">
        <f t="shared" si="86"/>
        <v>0</v>
      </c>
      <c r="AM207" s="40"/>
      <c r="AN207" s="40"/>
      <c r="AO207" s="35">
        <f t="shared" si="78"/>
        <v>0</v>
      </c>
      <c r="AP207" s="36">
        <f t="shared" si="79"/>
        <v>0</v>
      </c>
      <c r="AQ207" s="37">
        <f t="shared" si="80"/>
        <v>0</v>
      </c>
      <c r="AR207" s="37">
        <v>0</v>
      </c>
      <c r="AS207" s="37">
        <v>0</v>
      </c>
      <c r="AT207" s="34">
        <f t="shared" si="69"/>
        <v>0</v>
      </c>
      <c r="AU207" s="38">
        <f t="shared" si="70"/>
        <v>0</v>
      </c>
      <c r="AV207" s="38">
        <f t="shared" si="71"/>
        <v>0</v>
      </c>
      <c r="AW207" s="39" t="str">
        <f t="shared" si="68"/>
        <v/>
      </c>
      <c r="AX207" s="41">
        <f t="shared" si="72"/>
        <v>0</v>
      </c>
      <c r="AY207" s="41">
        <f t="shared" si="73"/>
        <v>0</v>
      </c>
      <c r="AZ207" s="63">
        <f t="shared" si="74"/>
        <v>0</v>
      </c>
      <c r="BA207" s="78">
        <f t="shared" si="75"/>
        <v>0</v>
      </c>
      <c r="BB207" s="74">
        <f t="shared" si="76"/>
        <v>0</v>
      </c>
      <c r="BC207" s="78" t="str">
        <f t="shared" si="77"/>
        <v>Out of Commit</v>
      </c>
    </row>
    <row r="208" spans="1:55" x14ac:dyDescent="0.35">
      <c r="A208" s="34" t="s">
        <v>396</v>
      </c>
      <c r="B208" s="93" t="s">
        <v>451</v>
      </c>
      <c r="C208" s="33">
        <v>0</v>
      </c>
      <c r="D208" s="33"/>
      <c r="E208" s="33"/>
      <c r="F208" s="33">
        <v>0</v>
      </c>
      <c r="G208" s="33">
        <v>0</v>
      </c>
      <c r="H208" s="33">
        <f t="shared" si="87"/>
        <v>0</v>
      </c>
      <c r="I208" s="33"/>
      <c r="J208" s="33"/>
      <c r="K208" s="33">
        <v>0</v>
      </c>
      <c r="L208" s="33"/>
      <c r="M208" s="33">
        <f t="shared" si="81"/>
        <v>0</v>
      </c>
      <c r="N208" s="33"/>
      <c r="O208" s="33"/>
      <c r="P208" s="33">
        <v>0</v>
      </c>
      <c r="Q208" s="33"/>
      <c r="R208" s="33">
        <f t="shared" si="82"/>
        <v>0</v>
      </c>
      <c r="S208" s="33"/>
      <c r="T208" s="33"/>
      <c r="U208" s="33">
        <v>0</v>
      </c>
      <c r="V208" s="33"/>
      <c r="W208" s="33">
        <f t="shared" si="83"/>
        <v>0</v>
      </c>
      <c r="X208" s="33"/>
      <c r="Y208" s="33"/>
      <c r="Z208" s="33">
        <v>0</v>
      </c>
      <c r="AA208" s="33"/>
      <c r="AB208" s="33">
        <f t="shared" si="84"/>
        <v>0</v>
      </c>
      <c r="AC208" s="33"/>
      <c r="AD208" s="33"/>
      <c r="AE208" s="33">
        <v>0</v>
      </c>
      <c r="AF208" s="33"/>
      <c r="AG208" s="33">
        <f t="shared" si="85"/>
        <v>0</v>
      </c>
      <c r="AH208" s="33"/>
      <c r="AI208" s="33"/>
      <c r="AJ208" s="33">
        <v>0</v>
      </c>
      <c r="AK208" s="33"/>
      <c r="AL208" s="33">
        <f t="shared" si="86"/>
        <v>0</v>
      </c>
      <c r="AM208" s="40"/>
      <c r="AN208" s="40"/>
      <c r="AO208" s="35">
        <f t="shared" si="78"/>
        <v>0</v>
      </c>
      <c r="AP208" s="36">
        <f t="shared" si="79"/>
        <v>0</v>
      </c>
      <c r="AQ208" s="37">
        <f t="shared" si="80"/>
        <v>0</v>
      </c>
      <c r="AR208" s="37">
        <v>0</v>
      </c>
      <c r="AS208" s="37">
        <v>0</v>
      </c>
      <c r="AT208" s="34">
        <f t="shared" si="69"/>
        <v>0</v>
      </c>
      <c r="AU208" s="38">
        <f t="shared" si="70"/>
        <v>0</v>
      </c>
      <c r="AV208" s="38">
        <f t="shared" si="71"/>
        <v>0</v>
      </c>
      <c r="AW208" s="39" t="str">
        <f t="shared" si="68"/>
        <v/>
      </c>
      <c r="AX208" s="41">
        <f t="shared" si="72"/>
        <v>0</v>
      </c>
      <c r="AY208" s="41">
        <f t="shared" si="73"/>
        <v>0</v>
      </c>
      <c r="AZ208" s="63">
        <f t="shared" si="74"/>
        <v>0</v>
      </c>
      <c r="BA208" s="78">
        <f t="shared" si="75"/>
        <v>0</v>
      </c>
      <c r="BB208" s="74">
        <f t="shared" si="76"/>
        <v>0</v>
      </c>
      <c r="BC208" s="78" t="str">
        <f t="shared" si="77"/>
        <v>Out of Commit</v>
      </c>
    </row>
    <row r="209" spans="1:55" x14ac:dyDescent="0.35">
      <c r="A209" s="33" t="s">
        <v>396</v>
      </c>
      <c r="B209" s="93" t="s">
        <v>231</v>
      </c>
      <c r="C209" s="33">
        <v>0</v>
      </c>
      <c r="D209" s="33"/>
      <c r="E209" s="34"/>
      <c r="F209" s="33">
        <v>0</v>
      </c>
      <c r="G209" s="33">
        <v>0</v>
      </c>
      <c r="H209" s="33">
        <f t="shared" si="87"/>
        <v>0</v>
      </c>
      <c r="I209" s="33"/>
      <c r="J209" s="33"/>
      <c r="K209" s="33">
        <v>0</v>
      </c>
      <c r="L209" s="33"/>
      <c r="M209" s="33">
        <f t="shared" si="81"/>
        <v>0</v>
      </c>
      <c r="N209" s="33"/>
      <c r="O209" s="33"/>
      <c r="P209" s="33">
        <v>0</v>
      </c>
      <c r="Q209" s="33"/>
      <c r="R209" s="33">
        <f t="shared" si="82"/>
        <v>0</v>
      </c>
      <c r="S209" s="33"/>
      <c r="T209" s="33"/>
      <c r="U209" s="33">
        <v>0</v>
      </c>
      <c r="V209" s="33"/>
      <c r="W209" s="33">
        <f t="shared" si="83"/>
        <v>0</v>
      </c>
      <c r="X209" s="33"/>
      <c r="Y209" s="33"/>
      <c r="Z209" s="33">
        <v>0</v>
      </c>
      <c r="AA209" s="33"/>
      <c r="AB209" s="33">
        <f t="shared" si="84"/>
        <v>0</v>
      </c>
      <c r="AC209" s="33"/>
      <c r="AD209" s="33"/>
      <c r="AE209" s="33">
        <v>0</v>
      </c>
      <c r="AF209" s="33"/>
      <c r="AG209" s="33">
        <f t="shared" si="85"/>
        <v>0</v>
      </c>
      <c r="AH209" s="33"/>
      <c r="AI209" s="33"/>
      <c r="AJ209" s="33">
        <v>0</v>
      </c>
      <c r="AK209" s="33"/>
      <c r="AL209" s="33">
        <f t="shared" si="86"/>
        <v>0</v>
      </c>
      <c r="AM209" s="40"/>
      <c r="AN209" s="40"/>
      <c r="AO209" s="35">
        <f t="shared" si="78"/>
        <v>0</v>
      </c>
      <c r="AP209" s="36">
        <f t="shared" si="79"/>
        <v>0</v>
      </c>
      <c r="AQ209" s="37">
        <f t="shared" si="80"/>
        <v>0</v>
      </c>
      <c r="AR209" s="37">
        <v>0</v>
      </c>
      <c r="AS209" s="37">
        <v>0</v>
      </c>
      <c r="AT209" s="34">
        <f t="shared" si="69"/>
        <v>0</v>
      </c>
      <c r="AU209" s="38">
        <f t="shared" si="70"/>
        <v>0</v>
      </c>
      <c r="AV209" s="38">
        <f t="shared" si="71"/>
        <v>0</v>
      </c>
      <c r="AW209" s="39" t="str">
        <f t="shared" si="68"/>
        <v/>
      </c>
      <c r="AX209" s="41">
        <f t="shared" si="72"/>
        <v>0</v>
      </c>
      <c r="AY209" s="41">
        <f t="shared" si="73"/>
        <v>0</v>
      </c>
      <c r="AZ209" s="63">
        <f t="shared" si="74"/>
        <v>0</v>
      </c>
      <c r="BA209" s="78">
        <f t="shared" si="75"/>
        <v>0</v>
      </c>
      <c r="BB209" s="74">
        <f t="shared" si="76"/>
        <v>0</v>
      </c>
      <c r="BC209" s="78" t="str">
        <f t="shared" si="77"/>
        <v>Out of Commit</v>
      </c>
    </row>
    <row r="210" spans="1:55" x14ac:dyDescent="0.35">
      <c r="A210" s="33" t="s">
        <v>396</v>
      </c>
      <c r="B210" s="94" t="s">
        <v>232</v>
      </c>
      <c r="C210" s="33">
        <v>0</v>
      </c>
      <c r="D210" s="45"/>
      <c r="E210" s="59"/>
      <c r="F210" s="33">
        <v>0</v>
      </c>
      <c r="G210" s="33">
        <v>0</v>
      </c>
      <c r="H210" s="33">
        <f t="shared" si="87"/>
        <v>0</v>
      </c>
      <c r="I210" s="33"/>
      <c r="J210" s="33"/>
      <c r="K210" s="33">
        <v>0</v>
      </c>
      <c r="L210" s="33"/>
      <c r="M210" s="33">
        <f t="shared" si="81"/>
        <v>0</v>
      </c>
      <c r="N210" s="33"/>
      <c r="O210" s="33"/>
      <c r="P210" s="33">
        <v>0</v>
      </c>
      <c r="Q210" s="33"/>
      <c r="R210" s="33">
        <f t="shared" si="82"/>
        <v>0</v>
      </c>
      <c r="S210" s="33"/>
      <c r="T210" s="33"/>
      <c r="U210" s="33">
        <v>0</v>
      </c>
      <c r="V210" s="33"/>
      <c r="W210" s="33">
        <f t="shared" si="83"/>
        <v>0</v>
      </c>
      <c r="X210" s="33"/>
      <c r="Y210" s="33"/>
      <c r="Z210" s="33">
        <v>0</v>
      </c>
      <c r="AA210" s="33"/>
      <c r="AB210" s="33">
        <f t="shared" si="84"/>
        <v>0</v>
      </c>
      <c r="AC210" s="33"/>
      <c r="AD210" s="33"/>
      <c r="AE210" s="33">
        <v>0</v>
      </c>
      <c r="AF210" s="33"/>
      <c r="AG210" s="33">
        <f t="shared" si="85"/>
        <v>0</v>
      </c>
      <c r="AH210" s="33"/>
      <c r="AI210" s="33"/>
      <c r="AJ210" s="33">
        <v>0</v>
      </c>
      <c r="AK210" s="33"/>
      <c r="AL210" s="33">
        <f t="shared" si="86"/>
        <v>0</v>
      </c>
      <c r="AM210" s="40"/>
      <c r="AN210" s="40"/>
      <c r="AO210" s="35">
        <f t="shared" si="78"/>
        <v>0</v>
      </c>
      <c r="AP210" s="36">
        <f t="shared" si="79"/>
        <v>0</v>
      </c>
      <c r="AQ210" s="37">
        <f t="shared" si="80"/>
        <v>0</v>
      </c>
      <c r="AR210" s="37">
        <v>0</v>
      </c>
      <c r="AS210" s="37">
        <v>0</v>
      </c>
      <c r="AT210" s="34">
        <f t="shared" si="69"/>
        <v>0</v>
      </c>
      <c r="AU210" s="38">
        <f t="shared" si="70"/>
        <v>0</v>
      </c>
      <c r="AV210" s="38">
        <f t="shared" si="71"/>
        <v>0</v>
      </c>
      <c r="AW210" s="39" t="str">
        <f t="shared" si="68"/>
        <v/>
      </c>
      <c r="AX210" s="41">
        <f t="shared" si="72"/>
        <v>0</v>
      </c>
      <c r="AY210" s="41">
        <f t="shared" si="73"/>
        <v>0</v>
      </c>
      <c r="AZ210" s="63">
        <f t="shared" si="74"/>
        <v>0</v>
      </c>
      <c r="BA210" s="78">
        <f t="shared" si="75"/>
        <v>0</v>
      </c>
      <c r="BB210" s="74">
        <f t="shared" si="76"/>
        <v>0</v>
      </c>
      <c r="BC210" s="78" t="str">
        <f t="shared" si="77"/>
        <v>Out of Commit</v>
      </c>
    </row>
    <row r="211" spans="1:55" x14ac:dyDescent="0.35">
      <c r="A211" s="34" t="s">
        <v>396</v>
      </c>
      <c r="B211" s="93" t="s">
        <v>233</v>
      </c>
      <c r="C211" s="33">
        <v>0</v>
      </c>
      <c r="D211" s="40"/>
      <c r="E211" s="40"/>
      <c r="F211" s="33">
        <v>0</v>
      </c>
      <c r="G211" s="33">
        <v>0</v>
      </c>
      <c r="H211" s="33">
        <f t="shared" si="87"/>
        <v>0</v>
      </c>
      <c r="I211" s="33"/>
      <c r="J211" s="33"/>
      <c r="K211" s="33">
        <v>0</v>
      </c>
      <c r="L211" s="33"/>
      <c r="M211" s="33">
        <f t="shared" si="81"/>
        <v>0</v>
      </c>
      <c r="N211" s="33"/>
      <c r="O211" s="33"/>
      <c r="P211" s="33">
        <v>0</v>
      </c>
      <c r="Q211" s="33"/>
      <c r="R211" s="33">
        <f t="shared" si="82"/>
        <v>0</v>
      </c>
      <c r="S211" s="33"/>
      <c r="T211" s="33"/>
      <c r="U211" s="33">
        <v>0</v>
      </c>
      <c r="V211" s="33"/>
      <c r="W211" s="33">
        <f t="shared" si="83"/>
        <v>0</v>
      </c>
      <c r="X211" s="33"/>
      <c r="Y211" s="33"/>
      <c r="Z211" s="33">
        <v>0</v>
      </c>
      <c r="AA211" s="33"/>
      <c r="AB211" s="33">
        <f t="shared" si="84"/>
        <v>0</v>
      </c>
      <c r="AC211" s="33"/>
      <c r="AD211" s="33"/>
      <c r="AE211" s="33">
        <v>0</v>
      </c>
      <c r="AF211" s="33"/>
      <c r="AG211" s="33">
        <f t="shared" si="85"/>
        <v>0</v>
      </c>
      <c r="AH211" s="33"/>
      <c r="AI211" s="33"/>
      <c r="AJ211" s="33">
        <v>0</v>
      </c>
      <c r="AK211" s="33"/>
      <c r="AL211" s="33">
        <f t="shared" si="86"/>
        <v>0</v>
      </c>
      <c r="AM211" s="40"/>
      <c r="AN211" s="40"/>
      <c r="AO211" s="35">
        <f t="shared" si="78"/>
        <v>0</v>
      </c>
      <c r="AP211" s="36">
        <f t="shared" si="79"/>
        <v>0</v>
      </c>
      <c r="AQ211" s="37">
        <f t="shared" si="80"/>
        <v>0</v>
      </c>
      <c r="AR211" s="37">
        <v>0</v>
      </c>
      <c r="AS211" s="37">
        <v>0</v>
      </c>
      <c r="AT211" s="34">
        <f t="shared" si="69"/>
        <v>0</v>
      </c>
      <c r="AU211" s="38">
        <f t="shared" si="70"/>
        <v>0</v>
      </c>
      <c r="AV211" s="38">
        <f t="shared" si="71"/>
        <v>0</v>
      </c>
      <c r="AW211" s="39" t="str">
        <f t="shared" si="68"/>
        <v/>
      </c>
      <c r="AX211" s="41">
        <f t="shared" si="72"/>
        <v>0</v>
      </c>
      <c r="AY211" s="41">
        <f t="shared" si="73"/>
        <v>0</v>
      </c>
      <c r="AZ211" s="63">
        <f t="shared" si="74"/>
        <v>0</v>
      </c>
      <c r="BA211" s="78">
        <f t="shared" si="75"/>
        <v>0</v>
      </c>
      <c r="BB211" s="74">
        <f t="shared" si="76"/>
        <v>0</v>
      </c>
      <c r="BC211" s="78" t="str">
        <f t="shared" si="77"/>
        <v>Out of Commit</v>
      </c>
    </row>
    <row r="212" spans="1:55" x14ac:dyDescent="0.35">
      <c r="A212" s="33" t="s">
        <v>396</v>
      </c>
      <c r="B212" s="94" t="s">
        <v>234</v>
      </c>
      <c r="C212" s="33">
        <v>0</v>
      </c>
      <c r="D212" s="33"/>
      <c r="E212" s="33"/>
      <c r="F212" s="33">
        <v>0</v>
      </c>
      <c r="G212" s="33">
        <v>0</v>
      </c>
      <c r="H212" s="33">
        <f t="shared" si="87"/>
        <v>0</v>
      </c>
      <c r="I212" s="33"/>
      <c r="J212" s="33"/>
      <c r="K212" s="33">
        <v>0</v>
      </c>
      <c r="L212" s="33"/>
      <c r="M212" s="33">
        <f t="shared" si="81"/>
        <v>0</v>
      </c>
      <c r="N212" s="33"/>
      <c r="O212" s="33"/>
      <c r="P212" s="33">
        <v>0</v>
      </c>
      <c r="Q212" s="33"/>
      <c r="R212" s="33">
        <f t="shared" si="82"/>
        <v>0</v>
      </c>
      <c r="S212" s="33"/>
      <c r="T212" s="33"/>
      <c r="U212" s="33">
        <v>0</v>
      </c>
      <c r="V212" s="33"/>
      <c r="W212" s="33">
        <f t="shared" si="83"/>
        <v>0</v>
      </c>
      <c r="X212" s="33"/>
      <c r="Y212" s="33"/>
      <c r="Z212" s="33">
        <v>0</v>
      </c>
      <c r="AA212" s="33"/>
      <c r="AB212" s="33">
        <f t="shared" si="84"/>
        <v>0</v>
      </c>
      <c r="AC212" s="33"/>
      <c r="AD212" s="33"/>
      <c r="AE212" s="33">
        <v>0</v>
      </c>
      <c r="AF212" s="33"/>
      <c r="AG212" s="33">
        <f t="shared" si="85"/>
        <v>0</v>
      </c>
      <c r="AH212" s="33"/>
      <c r="AI212" s="33"/>
      <c r="AJ212" s="33">
        <v>0</v>
      </c>
      <c r="AK212" s="33"/>
      <c r="AL212" s="33">
        <f t="shared" si="86"/>
        <v>0</v>
      </c>
      <c r="AM212" s="40"/>
      <c r="AN212" s="40"/>
      <c r="AO212" s="35">
        <f t="shared" si="78"/>
        <v>0</v>
      </c>
      <c r="AP212" s="36">
        <f t="shared" si="79"/>
        <v>0</v>
      </c>
      <c r="AQ212" s="37">
        <f t="shared" si="80"/>
        <v>0</v>
      </c>
      <c r="AR212" s="37">
        <v>0</v>
      </c>
      <c r="AS212" s="37">
        <v>0</v>
      </c>
      <c r="AT212" s="34">
        <f t="shared" si="69"/>
        <v>0</v>
      </c>
      <c r="AU212" s="38">
        <f t="shared" si="70"/>
        <v>0</v>
      </c>
      <c r="AV212" s="38">
        <f t="shared" si="71"/>
        <v>0</v>
      </c>
      <c r="AW212" s="39" t="str">
        <f t="shared" si="68"/>
        <v/>
      </c>
      <c r="AX212" s="41">
        <f t="shared" si="72"/>
        <v>0</v>
      </c>
      <c r="AY212" s="41">
        <f t="shared" si="73"/>
        <v>0</v>
      </c>
      <c r="AZ212" s="63">
        <f t="shared" si="74"/>
        <v>0</v>
      </c>
      <c r="BA212" s="78">
        <f t="shared" si="75"/>
        <v>0</v>
      </c>
      <c r="BB212" s="74">
        <f t="shared" si="76"/>
        <v>0</v>
      </c>
      <c r="BC212" s="78" t="str">
        <f t="shared" si="77"/>
        <v>Out of Commit</v>
      </c>
    </row>
    <row r="213" spans="1:55" x14ac:dyDescent="0.35">
      <c r="A213" s="33" t="s">
        <v>396</v>
      </c>
      <c r="B213" s="94" t="s">
        <v>381</v>
      </c>
      <c r="C213" s="33">
        <v>0</v>
      </c>
      <c r="D213" s="33"/>
      <c r="E213" s="33"/>
      <c r="F213" s="33">
        <v>0</v>
      </c>
      <c r="G213" s="33">
        <v>0</v>
      </c>
      <c r="H213" s="33">
        <f t="shared" si="87"/>
        <v>0</v>
      </c>
      <c r="I213" s="33"/>
      <c r="J213" s="33"/>
      <c r="K213" s="33">
        <v>0</v>
      </c>
      <c r="L213" s="33"/>
      <c r="M213" s="33">
        <f t="shared" si="81"/>
        <v>0</v>
      </c>
      <c r="N213" s="33"/>
      <c r="O213" s="33"/>
      <c r="P213" s="33">
        <v>0</v>
      </c>
      <c r="Q213" s="33"/>
      <c r="R213" s="33">
        <f t="shared" si="82"/>
        <v>0</v>
      </c>
      <c r="S213" s="33"/>
      <c r="T213" s="33"/>
      <c r="U213" s="33">
        <v>0</v>
      </c>
      <c r="V213" s="33"/>
      <c r="W213" s="33">
        <f t="shared" si="83"/>
        <v>0</v>
      </c>
      <c r="X213" s="33"/>
      <c r="Y213" s="33"/>
      <c r="Z213" s="33">
        <v>0</v>
      </c>
      <c r="AA213" s="33"/>
      <c r="AB213" s="33">
        <f t="shared" si="84"/>
        <v>0</v>
      </c>
      <c r="AC213" s="33"/>
      <c r="AD213" s="33"/>
      <c r="AE213" s="33">
        <v>0</v>
      </c>
      <c r="AF213" s="33"/>
      <c r="AG213" s="33">
        <f t="shared" si="85"/>
        <v>0</v>
      </c>
      <c r="AH213" s="33"/>
      <c r="AI213" s="33"/>
      <c r="AJ213" s="33">
        <v>0</v>
      </c>
      <c r="AK213" s="33"/>
      <c r="AL213" s="33">
        <f t="shared" si="86"/>
        <v>0</v>
      </c>
      <c r="AM213" s="40"/>
      <c r="AN213" s="40"/>
      <c r="AO213" s="35">
        <f t="shared" si="78"/>
        <v>0</v>
      </c>
      <c r="AP213" s="36">
        <f t="shared" si="79"/>
        <v>0</v>
      </c>
      <c r="AQ213" s="37">
        <f t="shared" si="80"/>
        <v>0</v>
      </c>
      <c r="AR213" s="37">
        <v>0</v>
      </c>
      <c r="AS213" s="37">
        <v>0</v>
      </c>
      <c r="AT213" s="34">
        <f t="shared" si="69"/>
        <v>0</v>
      </c>
      <c r="AU213" s="38">
        <f t="shared" si="70"/>
        <v>0</v>
      </c>
      <c r="AV213" s="38">
        <f t="shared" si="71"/>
        <v>0</v>
      </c>
      <c r="AW213" s="39" t="str">
        <f t="shared" si="68"/>
        <v/>
      </c>
      <c r="AX213" s="41">
        <f t="shared" si="72"/>
        <v>0</v>
      </c>
      <c r="AY213" s="41">
        <f t="shared" si="73"/>
        <v>0</v>
      </c>
      <c r="AZ213" s="63">
        <f t="shared" si="74"/>
        <v>0</v>
      </c>
      <c r="BA213" s="78">
        <f t="shared" si="75"/>
        <v>0</v>
      </c>
      <c r="BB213" s="74">
        <f t="shared" si="76"/>
        <v>0</v>
      </c>
      <c r="BC213" s="78" t="str">
        <f t="shared" si="77"/>
        <v>Out of Commit</v>
      </c>
    </row>
    <row r="214" spans="1:55" x14ac:dyDescent="0.35">
      <c r="A214" s="33" t="s">
        <v>396</v>
      </c>
      <c r="B214" s="94" t="s">
        <v>237</v>
      </c>
      <c r="C214" s="33">
        <v>0</v>
      </c>
      <c r="D214" s="33"/>
      <c r="E214" s="33"/>
      <c r="F214" s="33">
        <v>0</v>
      </c>
      <c r="G214" s="33">
        <v>0</v>
      </c>
      <c r="H214" s="33">
        <f t="shared" si="87"/>
        <v>0</v>
      </c>
      <c r="I214" s="33"/>
      <c r="J214" s="33"/>
      <c r="K214" s="33">
        <v>0</v>
      </c>
      <c r="L214" s="33"/>
      <c r="M214" s="33">
        <f t="shared" si="81"/>
        <v>0</v>
      </c>
      <c r="N214" s="33"/>
      <c r="O214" s="33"/>
      <c r="P214" s="33">
        <v>0</v>
      </c>
      <c r="Q214" s="33"/>
      <c r="R214" s="33">
        <f t="shared" si="82"/>
        <v>0</v>
      </c>
      <c r="S214" s="33"/>
      <c r="T214" s="33"/>
      <c r="U214" s="33">
        <v>0</v>
      </c>
      <c r="V214" s="33"/>
      <c r="W214" s="33">
        <f t="shared" si="83"/>
        <v>0</v>
      </c>
      <c r="X214" s="33"/>
      <c r="Y214" s="33"/>
      <c r="Z214" s="33">
        <v>1000</v>
      </c>
      <c r="AA214" s="33"/>
      <c r="AB214" s="33">
        <f t="shared" si="84"/>
        <v>-1000</v>
      </c>
      <c r="AC214" s="33"/>
      <c r="AD214" s="33"/>
      <c r="AE214" s="33">
        <v>0</v>
      </c>
      <c r="AF214" s="33"/>
      <c r="AG214" s="33">
        <f t="shared" si="85"/>
        <v>0</v>
      </c>
      <c r="AH214" s="33"/>
      <c r="AI214" s="33"/>
      <c r="AJ214" s="33">
        <v>499</v>
      </c>
      <c r="AK214" s="33"/>
      <c r="AL214" s="33">
        <f t="shared" si="86"/>
        <v>-499</v>
      </c>
      <c r="AM214" s="40"/>
      <c r="AN214" s="40"/>
      <c r="AO214" s="35">
        <f t="shared" si="78"/>
        <v>1499</v>
      </c>
      <c r="AP214" s="36">
        <f t="shared" si="79"/>
        <v>1499</v>
      </c>
      <c r="AQ214" s="37">
        <f t="shared" si="80"/>
        <v>1499</v>
      </c>
      <c r="AR214" s="37">
        <v>0</v>
      </c>
      <c r="AS214" s="37">
        <v>0</v>
      </c>
      <c r="AT214" s="34">
        <f t="shared" si="69"/>
        <v>0</v>
      </c>
      <c r="AU214" s="38">
        <f t="shared" si="70"/>
        <v>0</v>
      </c>
      <c r="AV214" s="38">
        <f t="shared" si="71"/>
        <v>-1499</v>
      </c>
      <c r="AW214" s="39"/>
      <c r="AX214" s="41">
        <f t="shared" si="72"/>
        <v>-1499</v>
      </c>
      <c r="AY214" s="41">
        <f t="shared" si="73"/>
        <v>0</v>
      </c>
      <c r="AZ214" s="63">
        <f t="shared" si="74"/>
        <v>0</v>
      </c>
      <c r="BA214" s="78">
        <f t="shared" si="75"/>
        <v>0</v>
      </c>
      <c r="BB214" s="74">
        <f t="shared" si="76"/>
        <v>0</v>
      </c>
      <c r="BC214" s="78" t="str">
        <f t="shared" si="77"/>
        <v>Open</v>
      </c>
    </row>
    <row r="215" spans="1:55" x14ac:dyDescent="0.35">
      <c r="A215" s="33" t="s">
        <v>396</v>
      </c>
      <c r="B215" s="94" t="s">
        <v>84</v>
      </c>
      <c r="C215" s="33">
        <v>0</v>
      </c>
      <c r="D215" s="33"/>
      <c r="E215" s="33"/>
      <c r="F215" s="33">
        <v>0</v>
      </c>
      <c r="G215" s="33">
        <v>0</v>
      </c>
      <c r="H215" s="33">
        <f t="shared" si="87"/>
        <v>0</v>
      </c>
      <c r="I215" s="33"/>
      <c r="J215" s="33"/>
      <c r="K215" s="33">
        <v>6</v>
      </c>
      <c r="L215" s="33"/>
      <c r="M215" s="33">
        <f t="shared" si="81"/>
        <v>-6</v>
      </c>
      <c r="N215" s="33"/>
      <c r="O215" s="33"/>
      <c r="P215" s="33">
        <v>0</v>
      </c>
      <c r="Q215" s="33"/>
      <c r="R215" s="33">
        <f t="shared" si="82"/>
        <v>0</v>
      </c>
      <c r="S215" s="33"/>
      <c r="T215" s="33"/>
      <c r="U215" s="33">
        <v>0</v>
      </c>
      <c r="V215" s="33"/>
      <c r="W215" s="33">
        <f t="shared" si="83"/>
        <v>0</v>
      </c>
      <c r="X215" s="33"/>
      <c r="Y215" s="33"/>
      <c r="Z215" s="33">
        <v>0</v>
      </c>
      <c r="AA215" s="33"/>
      <c r="AB215" s="33">
        <f t="shared" si="84"/>
        <v>0</v>
      </c>
      <c r="AC215" s="33"/>
      <c r="AD215" s="33"/>
      <c r="AE215" s="33">
        <v>300</v>
      </c>
      <c r="AF215" s="33"/>
      <c r="AG215" s="33">
        <f t="shared" si="85"/>
        <v>-300</v>
      </c>
      <c r="AH215" s="33"/>
      <c r="AI215" s="33"/>
      <c r="AJ215" s="33">
        <v>0</v>
      </c>
      <c r="AK215" s="33"/>
      <c r="AL215" s="33">
        <f t="shared" si="86"/>
        <v>0</v>
      </c>
      <c r="AM215" s="40"/>
      <c r="AN215" s="40"/>
      <c r="AO215" s="35">
        <f t="shared" si="78"/>
        <v>306</v>
      </c>
      <c r="AP215" s="36">
        <f t="shared" si="79"/>
        <v>306</v>
      </c>
      <c r="AQ215" s="37">
        <f t="shared" si="80"/>
        <v>306</v>
      </c>
      <c r="AR215" s="37">
        <v>0</v>
      </c>
      <c r="AS215" s="37">
        <v>0</v>
      </c>
      <c r="AT215" s="34">
        <f t="shared" si="69"/>
        <v>0</v>
      </c>
      <c r="AU215" s="38">
        <f t="shared" si="70"/>
        <v>0</v>
      </c>
      <c r="AV215" s="38">
        <f t="shared" si="71"/>
        <v>-306</v>
      </c>
      <c r="AW215" s="39" t="str">
        <f t="shared" ref="AW215:AW232" si="88">IF(AQ215&gt;0,IF(AR215&gt;=AQ215,"Packout Ahead",""),"")</f>
        <v/>
      </c>
      <c r="AX215" s="41">
        <f t="shared" si="72"/>
        <v>-306</v>
      </c>
      <c r="AY215" s="41">
        <f t="shared" si="73"/>
        <v>0</v>
      </c>
      <c r="AZ215" s="63">
        <f t="shared" si="74"/>
        <v>0</v>
      </c>
      <c r="BA215" s="78">
        <f t="shared" si="75"/>
        <v>0</v>
      </c>
      <c r="BB215" s="74">
        <f t="shared" si="76"/>
        <v>0</v>
      </c>
      <c r="BC215" s="78" t="str">
        <f t="shared" si="77"/>
        <v>Open</v>
      </c>
    </row>
    <row r="216" spans="1:55" x14ac:dyDescent="0.35">
      <c r="A216" s="33" t="s">
        <v>396</v>
      </c>
      <c r="B216" s="94" t="s">
        <v>235</v>
      </c>
      <c r="C216" s="33">
        <v>0</v>
      </c>
      <c r="D216" s="33"/>
      <c r="E216" s="33"/>
      <c r="F216" s="33">
        <v>0</v>
      </c>
      <c r="G216" s="33">
        <v>0</v>
      </c>
      <c r="H216" s="33">
        <f t="shared" si="87"/>
        <v>0</v>
      </c>
      <c r="I216" s="33"/>
      <c r="J216" s="33"/>
      <c r="K216" s="33">
        <v>196</v>
      </c>
      <c r="L216" s="33"/>
      <c r="M216" s="33">
        <f t="shared" si="81"/>
        <v>-196</v>
      </c>
      <c r="N216" s="33"/>
      <c r="O216" s="33"/>
      <c r="P216" s="33">
        <v>0</v>
      </c>
      <c r="Q216" s="33"/>
      <c r="R216" s="33">
        <f t="shared" si="82"/>
        <v>0</v>
      </c>
      <c r="S216" s="33"/>
      <c r="T216" s="33"/>
      <c r="U216" s="33">
        <v>104</v>
      </c>
      <c r="V216" s="33"/>
      <c r="W216" s="33">
        <f t="shared" si="83"/>
        <v>-104</v>
      </c>
      <c r="X216" s="33"/>
      <c r="Y216" s="33"/>
      <c r="Z216" s="33">
        <v>0</v>
      </c>
      <c r="AA216" s="33"/>
      <c r="AB216" s="33">
        <f t="shared" si="84"/>
        <v>0</v>
      </c>
      <c r="AC216" s="33"/>
      <c r="AD216" s="33"/>
      <c r="AE216" s="33">
        <v>0</v>
      </c>
      <c r="AF216" s="33"/>
      <c r="AG216" s="33">
        <f t="shared" si="85"/>
        <v>0</v>
      </c>
      <c r="AH216" s="33"/>
      <c r="AI216" s="33"/>
      <c r="AJ216" s="33">
        <v>0</v>
      </c>
      <c r="AK216" s="33"/>
      <c r="AL216" s="33">
        <f t="shared" si="86"/>
        <v>0</v>
      </c>
      <c r="AM216" s="40"/>
      <c r="AN216" s="40"/>
      <c r="AO216" s="35">
        <f t="shared" si="78"/>
        <v>300</v>
      </c>
      <c r="AP216" s="36">
        <f t="shared" si="79"/>
        <v>300</v>
      </c>
      <c r="AQ216" s="37">
        <f t="shared" si="80"/>
        <v>300</v>
      </c>
      <c r="AR216" s="37">
        <v>0</v>
      </c>
      <c r="AS216" s="37">
        <v>0</v>
      </c>
      <c r="AT216" s="34">
        <f t="shared" si="69"/>
        <v>0</v>
      </c>
      <c r="AU216" s="38">
        <f t="shared" si="70"/>
        <v>0</v>
      </c>
      <c r="AV216" s="38">
        <f t="shared" si="71"/>
        <v>-300</v>
      </c>
      <c r="AW216" s="39" t="str">
        <f t="shared" si="88"/>
        <v/>
      </c>
      <c r="AX216" s="41">
        <f t="shared" si="72"/>
        <v>-300</v>
      </c>
      <c r="AY216" s="41">
        <f t="shared" si="73"/>
        <v>0</v>
      </c>
      <c r="AZ216" s="63">
        <f t="shared" si="74"/>
        <v>0</v>
      </c>
      <c r="BA216" s="78">
        <f t="shared" si="75"/>
        <v>0</v>
      </c>
      <c r="BB216" s="74">
        <f t="shared" si="76"/>
        <v>0</v>
      </c>
      <c r="BC216" s="78" t="str">
        <f t="shared" si="77"/>
        <v>Open</v>
      </c>
    </row>
    <row r="217" spans="1:55" x14ac:dyDescent="0.35">
      <c r="A217" s="33" t="s">
        <v>396</v>
      </c>
      <c r="B217" s="94" t="s">
        <v>236</v>
      </c>
      <c r="C217" s="33">
        <v>0</v>
      </c>
      <c r="D217" s="33"/>
      <c r="E217" s="33"/>
      <c r="F217" s="33">
        <v>0</v>
      </c>
      <c r="G217" s="33">
        <v>0</v>
      </c>
      <c r="H217" s="33">
        <f t="shared" si="87"/>
        <v>0</v>
      </c>
      <c r="I217" s="33"/>
      <c r="J217" s="33"/>
      <c r="K217" s="33">
        <v>0</v>
      </c>
      <c r="L217" s="33"/>
      <c r="M217" s="33">
        <f t="shared" si="81"/>
        <v>0</v>
      </c>
      <c r="N217" s="33"/>
      <c r="O217" s="33"/>
      <c r="P217" s="33">
        <v>0</v>
      </c>
      <c r="Q217" s="33"/>
      <c r="R217" s="33">
        <f t="shared" si="82"/>
        <v>0</v>
      </c>
      <c r="S217" s="33"/>
      <c r="T217" s="33"/>
      <c r="U217" s="33">
        <v>0</v>
      </c>
      <c r="V217" s="33"/>
      <c r="W217" s="33">
        <f t="shared" si="83"/>
        <v>0</v>
      </c>
      <c r="X217" s="33"/>
      <c r="Y217" s="33"/>
      <c r="Z217" s="33">
        <v>0</v>
      </c>
      <c r="AA217" s="33"/>
      <c r="AB217" s="33">
        <f t="shared" si="84"/>
        <v>0</v>
      </c>
      <c r="AC217" s="33"/>
      <c r="AD217" s="33"/>
      <c r="AE217" s="33">
        <v>0</v>
      </c>
      <c r="AF217" s="33"/>
      <c r="AG217" s="33">
        <f t="shared" si="85"/>
        <v>0</v>
      </c>
      <c r="AH217" s="33"/>
      <c r="AI217" s="33"/>
      <c r="AJ217" s="33">
        <v>0</v>
      </c>
      <c r="AK217" s="33"/>
      <c r="AL217" s="33">
        <f t="shared" si="86"/>
        <v>0</v>
      </c>
      <c r="AM217" s="40"/>
      <c r="AN217" s="40"/>
      <c r="AO217" s="35">
        <f t="shared" si="78"/>
        <v>0</v>
      </c>
      <c r="AP217" s="36">
        <f t="shared" si="79"/>
        <v>0</v>
      </c>
      <c r="AQ217" s="37">
        <f t="shared" si="80"/>
        <v>0</v>
      </c>
      <c r="AR217" s="37">
        <v>0</v>
      </c>
      <c r="AS217" s="37">
        <v>0</v>
      </c>
      <c r="AT217" s="34">
        <f t="shared" si="69"/>
        <v>0</v>
      </c>
      <c r="AU217" s="38">
        <f t="shared" si="70"/>
        <v>0</v>
      </c>
      <c r="AV217" s="38">
        <f t="shared" si="71"/>
        <v>0</v>
      </c>
      <c r="AW217" s="39" t="str">
        <f t="shared" si="88"/>
        <v/>
      </c>
      <c r="AX217" s="41">
        <f t="shared" si="72"/>
        <v>0</v>
      </c>
      <c r="AY217" s="41">
        <f t="shared" si="73"/>
        <v>0</v>
      </c>
      <c r="AZ217" s="63">
        <f t="shared" si="74"/>
        <v>0</v>
      </c>
      <c r="BA217" s="78">
        <f t="shared" si="75"/>
        <v>0</v>
      </c>
      <c r="BB217" s="74">
        <f t="shared" si="76"/>
        <v>0</v>
      </c>
      <c r="BC217" s="78" t="str">
        <f t="shared" si="77"/>
        <v>Out of Commit</v>
      </c>
    </row>
    <row r="218" spans="1:55" x14ac:dyDescent="0.35">
      <c r="A218" s="33" t="s">
        <v>396</v>
      </c>
      <c r="B218" s="94" t="s">
        <v>521</v>
      </c>
      <c r="C218" s="33">
        <v>0</v>
      </c>
      <c r="D218" s="33"/>
      <c r="E218" s="33"/>
      <c r="F218" s="33">
        <v>317</v>
      </c>
      <c r="G218" s="33">
        <v>317</v>
      </c>
      <c r="H218" s="33">
        <f t="shared" si="87"/>
        <v>0</v>
      </c>
      <c r="I218" s="33"/>
      <c r="J218" s="33"/>
      <c r="K218" s="33">
        <v>0</v>
      </c>
      <c r="L218" s="33"/>
      <c r="M218" s="33">
        <f t="shared" si="81"/>
        <v>0</v>
      </c>
      <c r="N218" s="33"/>
      <c r="O218" s="33"/>
      <c r="P218" s="33">
        <v>200</v>
      </c>
      <c r="Q218" s="33"/>
      <c r="R218" s="33">
        <f t="shared" si="82"/>
        <v>-200</v>
      </c>
      <c r="S218" s="33"/>
      <c r="T218" s="33"/>
      <c r="U218" s="33">
        <v>0</v>
      </c>
      <c r="V218" s="33"/>
      <c r="W218" s="33">
        <f t="shared" si="83"/>
        <v>0</v>
      </c>
      <c r="X218" s="33"/>
      <c r="Y218" s="33"/>
      <c r="Z218" s="33">
        <v>0</v>
      </c>
      <c r="AA218" s="33"/>
      <c r="AB218" s="33">
        <f t="shared" si="84"/>
        <v>0</v>
      </c>
      <c r="AC218" s="33"/>
      <c r="AD218" s="33"/>
      <c r="AE218" s="33">
        <v>0</v>
      </c>
      <c r="AF218" s="33"/>
      <c r="AG218" s="33">
        <f t="shared" si="85"/>
        <v>0</v>
      </c>
      <c r="AH218" s="33"/>
      <c r="AI218" s="33"/>
      <c r="AJ218" s="33">
        <v>103</v>
      </c>
      <c r="AK218" s="33"/>
      <c r="AL218" s="33">
        <f t="shared" si="86"/>
        <v>-103</v>
      </c>
      <c r="AM218" s="40"/>
      <c r="AN218" s="40"/>
      <c r="AO218" s="35">
        <f t="shared" si="78"/>
        <v>620</v>
      </c>
      <c r="AP218" s="36">
        <f t="shared" si="79"/>
        <v>620</v>
      </c>
      <c r="AQ218" s="37">
        <f t="shared" si="80"/>
        <v>620</v>
      </c>
      <c r="AR218" s="37">
        <v>0</v>
      </c>
      <c r="AS218" s="37">
        <v>0</v>
      </c>
      <c r="AT218" s="34">
        <f t="shared" si="69"/>
        <v>317</v>
      </c>
      <c r="AU218" s="38">
        <f t="shared" si="70"/>
        <v>317</v>
      </c>
      <c r="AV218" s="38">
        <f t="shared" si="71"/>
        <v>-303</v>
      </c>
      <c r="AW218" s="39" t="str">
        <f t="shared" si="88"/>
        <v/>
      </c>
      <c r="AX218" s="41">
        <f t="shared" si="72"/>
        <v>-303</v>
      </c>
      <c r="AY218" s="41">
        <f t="shared" si="73"/>
        <v>317</v>
      </c>
      <c r="AZ218" s="63">
        <f t="shared" si="74"/>
        <v>0</v>
      </c>
      <c r="BA218" s="78">
        <f t="shared" si="75"/>
        <v>317</v>
      </c>
      <c r="BB218" s="74">
        <f t="shared" si="76"/>
        <v>0.51129032258064511</v>
      </c>
      <c r="BC218" s="78" t="str">
        <f t="shared" si="77"/>
        <v>Open</v>
      </c>
    </row>
    <row r="219" spans="1:55" x14ac:dyDescent="0.35">
      <c r="A219" s="33" t="s">
        <v>396</v>
      </c>
      <c r="B219" s="94" t="s">
        <v>238</v>
      </c>
      <c r="C219" s="33">
        <v>0</v>
      </c>
      <c r="D219" s="33"/>
      <c r="E219" s="33"/>
      <c r="F219" s="33">
        <v>0</v>
      </c>
      <c r="G219" s="33">
        <v>0</v>
      </c>
      <c r="H219" s="33">
        <f t="shared" si="87"/>
        <v>0</v>
      </c>
      <c r="I219" s="33"/>
      <c r="J219" s="33"/>
      <c r="K219" s="33">
        <v>0</v>
      </c>
      <c r="L219" s="33"/>
      <c r="M219" s="33">
        <f t="shared" si="81"/>
        <v>0</v>
      </c>
      <c r="N219" s="33"/>
      <c r="O219" s="33"/>
      <c r="P219" s="33">
        <v>0</v>
      </c>
      <c r="Q219" s="33"/>
      <c r="R219" s="33">
        <f t="shared" si="82"/>
        <v>0</v>
      </c>
      <c r="S219" s="33"/>
      <c r="T219" s="33"/>
      <c r="U219" s="33">
        <v>0</v>
      </c>
      <c r="V219" s="33"/>
      <c r="W219" s="33">
        <f t="shared" si="83"/>
        <v>0</v>
      </c>
      <c r="X219" s="33"/>
      <c r="Y219" s="33"/>
      <c r="Z219" s="33">
        <v>0</v>
      </c>
      <c r="AA219" s="33"/>
      <c r="AB219" s="33">
        <f t="shared" si="84"/>
        <v>0</v>
      </c>
      <c r="AC219" s="33"/>
      <c r="AD219" s="33"/>
      <c r="AE219" s="33">
        <v>0</v>
      </c>
      <c r="AF219" s="33"/>
      <c r="AG219" s="33">
        <f t="shared" si="85"/>
        <v>0</v>
      </c>
      <c r="AH219" s="33"/>
      <c r="AI219" s="33"/>
      <c r="AJ219" s="33">
        <v>0</v>
      </c>
      <c r="AK219" s="33"/>
      <c r="AL219" s="33">
        <f t="shared" si="86"/>
        <v>0</v>
      </c>
      <c r="AM219" s="40"/>
      <c r="AN219" s="40"/>
      <c r="AO219" s="35">
        <f t="shared" si="78"/>
        <v>0</v>
      </c>
      <c r="AP219" s="36">
        <f t="shared" si="79"/>
        <v>0</v>
      </c>
      <c r="AQ219" s="37">
        <f t="shared" si="80"/>
        <v>0</v>
      </c>
      <c r="AR219" s="37">
        <v>0</v>
      </c>
      <c r="AS219" s="37">
        <v>0</v>
      </c>
      <c r="AT219" s="34">
        <f t="shared" si="69"/>
        <v>0</v>
      </c>
      <c r="AU219" s="38">
        <f t="shared" si="70"/>
        <v>0</v>
      </c>
      <c r="AV219" s="38">
        <f t="shared" si="71"/>
        <v>0</v>
      </c>
      <c r="AW219" s="39" t="str">
        <f t="shared" si="88"/>
        <v/>
      </c>
      <c r="AX219" s="41">
        <f t="shared" si="72"/>
        <v>0</v>
      </c>
      <c r="AY219" s="41">
        <f t="shared" si="73"/>
        <v>0</v>
      </c>
      <c r="AZ219" s="63">
        <f t="shared" si="74"/>
        <v>0</v>
      </c>
      <c r="BA219" s="78">
        <f t="shared" si="75"/>
        <v>0</v>
      </c>
      <c r="BB219" s="74">
        <f t="shared" si="76"/>
        <v>0</v>
      </c>
      <c r="BC219" s="78" t="str">
        <f t="shared" si="77"/>
        <v>Out of Commit</v>
      </c>
    </row>
    <row r="220" spans="1:55" x14ac:dyDescent="0.35">
      <c r="A220" s="33" t="s">
        <v>396</v>
      </c>
      <c r="B220" s="94" t="s">
        <v>239</v>
      </c>
      <c r="C220" s="33">
        <v>0</v>
      </c>
      <c r="D220" s="33"/>
      <c r="E220" s="33"/>
      <c r="F220" s="33">
        <v>0</v>
      </c>
      <c r="G220" s="33">
        <v>0</v>
      </c>
      <c r="H220" s="33">
        <f t="shared" si="87"/>
        <v>0</v>
      </c>
      <c r="I220" s="33"/>
      <c r="J220" s="33"/>
      <c r="K220" s="33">
        <v>0</v>
      </c>
      <c r="L220" s="33"/>
      <c r="M220" s="33">
        <f t="shared" si="81"/>
        <v>0</v>
      </c>
      <c r="N220" s="33"/>
      <c r="O220" s="33"/>
      <c r="P220" s="33">
        <v>0</v>
      </c>
      <c r="Q220" s="33"/>
      <c r="R220" s="33">
        <f t="shared" si="82"/>
        <v>0</v>
      </c>
      <c r="S220" s="33"/>
      <c r="T220" s="33"/>
      <c r="U220" s="33">
        <v>0</v>
      </c>
      <c r="V220" s="33"/>
      <c r="W220" s="33">
        <f t="shared" si="83"/>
        <v>0</v>
      </c>
      <c r="X220" s="33"/>
      <c r="Y220" s="33"/>
      <c r="Z220" s="33">
        <v>0</v>
      </c>
      <c r="AA220" s="33"/>
      <c r="AB220" s="33">
        <f t="shared" si="84"/>
        <v>0</v>
      </c>
      <c r="AC220" s="33"/>
      <c r="AD220" s="33"/>
      <c r="AE220" s="33">
        <v>0</v>
      </c>
      <c r="AF220" s="33"/>
      <c r="AG220" s="33">
        <f t="shared" si="85"/>
        <v>0</v>
      </c>
      <c r="AH220" s="33"/>
      <c r="AI220" s="33"/>
      <c r="AJ220" s="33">
        <v>0</v>
      </c>
      <c r="AK220" s="33"/>
      <c r="AL220" s="33">
        <f t="shared" si="86"/>
        <v>0</v>
      </c>
      <c r="AM220" s="40"/>
      <c r="AN220" s="40"/>
      <c r="AO220" s="35">
        <f t="shared" si="78"/>
        <v>0</v>
      </c>
      <c r="AP220" s="36">
        <f t="shared" si="79"/>
        <v>0</v>
      </c>
      <c r="AQ220" s="37">
        <f t="shared" si="80"/>
        <v>0</v>
      </c>
      <c r="AR220" s="37">
        <v>0</v>
      </c>
      <c r="AS220" s="37">
        <v>0</v>
      </c>
      <c r="AT220" s="34">
        <f t="shared" si="69"/>
        <v>0</v>
      </c>
      <c r="AU220" s="38">
        <f t="shared" si="70"/>
        <v>0</v>
      </c>
      <c r="AV220" s="38">
        <f t="shared" si="71"/>
        <v>0</v>
      </c>
      <c r="AW220" s="39" t="str">
        <f t="shared" si="88"/>
        <v/>
      </c>
      <c r="AX220" s="41">
        <f t="shared" si="72"/>
        <v>0</v>
      </c>
      <c r="AY220" s="41">
        <f t="shared" si="73"/>
        <v>0</v>
      </c>
      <c r="AZ220" s="63">
        <f t="shared" si="74"/>
        <v>0</v>
      </c>
      <c r="BA220" s="78">
        <f t="shared" si="75"/>
        <v>0</v>
      </c>
      <c r="BB220" s="74">
        <f t="shared" si="76"/>
        <v>0</v>
      </c>
      <c r="BC220" s="78" t="str">
        <f t="shared" si="77"/>
        <v>Out of Commit</v>
      </c>
    </row>
    <row r="221" spans="1:55" x14ac:dyDescent="0.35">
      <c r="A221" s="33" t="s">
        <v>396</v>
      </c>
      <c r="B221" s="94" t="s">
        <v>240</v>
      </c>
      <c r="C221" s="33">
        <v>0</v>
      </c>
      <c r="D221" s="33"/>
      <c r="E221" s="33"/>
      <c r="F221" s="33">
        <v>0</v>
      </c>
      <c r="G221" s="33">
        <v>0</v>
      </c>
      <c r="H221" s="33">
        <f t="shared" si="87"/>
        <v>0</v>
      </c>
      <c r="I221" s="33"/>
      <c r="J221" s="33"/>
      <c r="K221" s="33">
        <v>0</v>
      </c>
      <c r="L221" s="33"/>
      <c r="M221" s="33">
        <f t="shared" si="81"/>
        <v>0</v>
      </c>
      <c r="N221" s="33"/>
      <c r="O221" s="33"/>
      <c r="P221" s="33">
        <v>0</v>
      </c>
      <c r="Q221" s="33"/>
      <c r="R221" s="33">
        <f t="shared" si="82"/>
        <v>0</v>
      </c>
      <c r="S221" s="33"/>
      <c r="T221" s="33"/>
      <c r="U221" s="33">
        <v>0</v>
      </c>
      <c r="V221" s="33"/>
      <c r="W221" s="33">
        <f t="shared" si="83"/>
        <v>0</v>
      </c>
      <c r="X221" s="33"/>
      <c r="Y221" s="33"/>
      <c r="Z221" s="33">
        <v>0</v>
      </c>
      <c r="AA221" s="33"/>
      <c r="AB221" s="33">
        <f t="shared" si="84"/>
        <v>0</v>
      </c>
      <c r="AC221" s="33"/>
      <c r="AD221" s="33"/>
      <c r="AE221" s="33">
        <v>0</v>
      </c>
      <c r="AF221" s="33"/>
      <c r="AG221" s="33">
        <f t="shared" si="85"/>
        <v>0</v>
      </c>
      <c r="AH221" s="33"/>
      <c r="AI221" s="33"/>
      <c r="AJ221" s="33">
        <v>0</v>
      </c>
      <c r="AK221" s="33"/>
      <c r="AL221" s="33">
        <f t="shared" si="86"/>
        <v>0</v>
      </c>
      <c r="AM221" s="40"/>
      <c r="AN221" s="40"/>
      <c r="AO221" s="35">
        <f t="shared" si="78"/>
        <v>0</v>
      </c>
      <c r="AP221" s="36">
        <f t="shared" si="79"/>
        <v>0</v>
      </c>
      <c r="AQ221" s="37">
        <f t="shared" si="80"/>
        <v>0</v>
      </c>
      <c r="AR221" s="37">
        <v>0</v>
      </c>
      <c r="AS221" s="37">
        <v>0</v>
      </c>
      <c r="AT221" s="34">
        <f t="shared" si="69"/>
        <v>0</v>
      </c>
      <c r="AU221" s="38">
        <f t="shared" si="70"/>
        <v>0</v>
      </c>
      <c r="AV221" s="38">
        <f t="shared" si="71"/>
        <v>0</v>
      </c>
      <c r="AW221" s="39" t="str">
        <f t="shared" si="88"/>
        <v/>
      </c>
      <c r="AX221" s="41">
        <f t="shared" si="72"/>
        <v>0</v>
      </c>
      <c r="AY221" s="41">
        <f t="shared" si="73"/>
        <v>0</v>
      </c>
      <c r="AZ221" s="63">
        <f t="shared" si="74"/>
        <v>0</v>
      </c>
      <c r="BA221" s="78">
        <f t="shared" si="75"/>
        <v>0</v>
      </c>
      <c r="BB221" s="74">
        <f t="shared" si="76"/>
        <v>0</v>
      </c>
      <c r="BC221" s="78" t="str">
        <f t="shared" si="77"/>
        <v>Out of Commit</v>
      </c>
    </row>
    <row r="222" spans="1:55" x14ac:dyDescent="0.35">
      <c r="A222" s="33" t="s">
        <v>396</v>
      </c>
      <c r="B222" s="94" t="s">
        <v>241</v>
      </c>
      <c r="C222" s="33">
        <v>0</v>
      </c>
      <c r="D222" s="33"/>
      <c r="E222" s="33"/>
      <c r="F222" s="33">
        <v>0</v>
      </c>
      <c r="G222" s="33">
        <v>0</v>
      </c>
      <c r="H222" s="33">
        <f t="shared" si="87"/>
        <v>0</v>
      </c>
      <c r="I222" s="33"/>
      <c r="J222" s="33"/>
      <c r="K222" s="33">
        <v>0</v>
      </c>
      <c r="L222" s="33"/>
      <c r="M222" s="33">
        <f t="shared" si="81"/>
        <v>0</v>
      </c>
      <c r="N222" s="33"/>
      <c r="O222" s="33"/>
      <c r="P222" s="33">
        <v>0</v>
      </c>
      <c r="Q222" s="33"/>
      <c r="R222" s="33">
        <f t="shared" si="82"/>
        <v>0</v>
      </c>
      <c r="S222" s="33"/>
      <c r="T222" s="33"/>
      <c r="U222" s="33">
        <v>0</v>
      </c>
      <c r="V222" s="33"/>
      <c r="W222" s="33">
        <f t="shared" si="83"/>
        <v>0</v>
      </c>
      <c r="X222" s="33"/>
      <c r="Y222" s="33"/>
      <c r="Z222" s="33">
        <v>0</v>
      </c>
      <c r="AA222" s="33"/>
      <c r="AB222" s="33">
        <f t="shared" si="84"/>
        <v>0</v>
      </c>
      <c r="AC222" s="33"/>
      <c r="AD222" s="33"/>
      <c r="AE222" s="33">
        <v>0</v>
      </c>
      <c r="AF222" s="33"/>
      <c r="AG222" s="33">
        <f t="shared" si="85"/>
        <v>0</v>
      </c>
      <c r="AH222" s="33"/>
      <c r="AI222" s="33"/>
      <c r="AJ222" s="33">
        <v>0</v>
      </c>
      <c r="AK222" s="33"/>
      <c r="AL222" s="33">
        <f t="shared" si="86"/>
        <v>0</v>
      </c>
      <c r="AM222" s="40"/>
      <c r="AN222" s="40"/>
      <c r="AO222" s="35">
        <f t="shared" si="78"/>
        <v>0</v>
      </c>
      <c r="AP222" s="36">
        <f t="shared" si="79"/>
        <v>0</v>
      </c>
      <c r="AQ222" s="37">
        <f t="shared" si="80"/>
        <v>0</v>
      </c>
      <c r="AR222" s="37">
        <v>0</v>
      </c>
      <c r="AS222" s="37">
        <v>0</v>
      </c>
      <c r="AT222" s="34">
        <f t="shared" si="69"/>
        <v>0</v>
      </c>
      <c r="AU222" s="38">
        <f t="shared" si="70"/>
        <v>0</v>
      </c>
      <c r="AV222" s="38">
        <f t="shared" si="71"/>
        <v>0</v>
      </c>
      <c r="AW222" s="39" t="str">
        <f t="shared" si="88"/>
        <v/>
      </c>
      <c r="AX222" s="41">
        <f t="shared" si="72"/>
        <v>0</v>
      </c>
      <c r="AY222" s="41">
        <f t="shared" si="73"/>
        <v>0</v>
      </c>
      <c r="AZ222" s="63">
        <f t="shared" si="74"/>
        <v>0</v>
      </c>
      <c r="BA222" s="78">
        <f t="shared" si="75"/>
        <v>0</v>
      </c>
      <c r="BB222" s="74">
        <f t="shared" si="76"/>
        <v>0</v>
      </c>
      <c r="BC222" s="78" t="str">
        <f t="shared" si="77"/>
        <v>Out of Commit</v>
      </c>
    </row>
    <row r="223" spans="1:55" x14ac:dyDescent="0.35">
      <c r="A223" s="33" t="s">
        <v>396</v>
      </c>
      <c r="B223" s="94" t="s">
        <v>242</v>
      </c>
      <c r="C223" s="33">
        <v>0</v>
      </c>
      <c r="D223" s="33"/>
      <c r="E223" s="33"/>
      <c r="F223" s="33">
        <v>0</v>
      </c>
      <c r="G223" s="33">
        <v>0</v>
      </c>
      <c r="H223" s="33">
        <f t="shared" si="87"/>
        <v>0</v>
      </c>
      <c r="I223" s="33"/>
      <c r="J223" s="33"/>
      <c r="K223" s="33">
        <v>0</v>
      </c>
      <c r="L223" s="33"/>
      <c r="M223" s="33">
        <f t="shared" si="81"/>
        <v>0</v>
      </c>
      <c r="N223" s="33"/>
      <c r="O223" s="33"/>
      <c r="P223" s="33">
        <v>0</v>
      </c>
      <c r="Q223" s="33"/>
      <c r="R223" s="33">
        <f t="shared" si="82"/>
        <v>0</v>
      </c>
      <c r="S223" s="33"/>
      <c r="T223" s="33"/>
      <c r="U223" s="33">
        <v>0</v>
      </c>
      <c r="V223" s="33"/>
      <c r="W223" s="33">
        <f t="shared" si="83"/>
        <v>0</v>
      </c>
      <c r="X223" s="33"/>
      <c r="Y223" s="33"/>
      <c r="Z223" s="33">
        <v>0</v>
      </c>
      <c r="AA223" s="33"/>
      <c r="AB223" s="33">
        <f t="shared" si="84"/>
        <v>0</v>
      </c>
      <c r="AC223" s="33"/>
      <c r="AD223" s="33"/>
      <c r="AE223" s="33">
        <v>0</v>
      </c>
      <c r="AF223" s="33"/>
      <c r="AG223" s="33">
        <f t="shared" si="85"/>
        <v>0</v>
      </c>
      <c r="AH223" s="33"/>
      <c r="AI223" s="33"/>
      <c r="AJ223" s="33">
        <v>0</v>
      </c>
      <c r="AK223" s="33"/>
      <c r="AL223" s="33">
        <f t="shared" si="86"/>
        <v>0</v>
      </c>
      <c r="AM223" s="40"/>
      <c r="AN223" s="40"/>
      <c r="AO223" s="35">
        <f t="shared" si="78"/>
        <v>0</v>
      </c>
      <c r="AP223" s="36">
        <f t="shared" si="79"/>
        <v>0</v>
      </c>
      <c r="AQ223" s="37">
        <f t="shared" si="80"/>
        <v>0</v>
      </c>
      <c r="AR223" s="37">
        <v>0</v>
      </c>
      <c r="AS223" s="37">
        <v>0</v>
      </c>
      <c r="AT223" s="34">
        <f t="shared" si="69"/>
        <v>0</v>
      </c>
      <c r="AU223" s="38">
        <f t="shared" si="70"/>
        <v>0</v>
      </c>
      <c r="AV223" s="38">
        <f t="shared" si="71"/>
        <v>0</v>
      </c>
      <c r="AW223" s="39" t="str">
        <f t="shared" si="88"/>
        <v/>
      </c>
      <c r="AX223" s="41">
        <f t="shared" si="72"/>
        <v>0</v>
      </c>
      <c r="AY223" s="41">
        <f t="shared" si="73"/>
        <v>0</v>
      </c>
      <c r="AZ223" s="63">
        <f t="shared" si="74"/>
        <v>0</v>
      </c>
      <c r="BA223" s="78">
        <f t="shared" si="75"/>
        <v>0</v>
      </c>
      <c r="BB223" s="74">
        <f t="shared" si="76"/>
        <v>0</v>
      </c>
      <c r="BC223" s="78" t="str">
        <f t="shared" si="77"/>
        <v>Out of Commit</v>
      </c>
    </row>
    <row r="224" spans="1:55" x14ac:dyDescent="0.35">
      <c r="A224" s="33" t="s">
        <v>396</v>
      </c>
      <c r="B224" s="94" t="s">
        <v>243</v>
      </c>
      <c r="C224" s="33">
        <v>0</v>
      </c>
      <c r="D224" s="33"/>
      <c r="E224" s="33"/>
      <c r="F224" s="33">
        <v>0</v>
      </c>
      <c r="G224" s="33">
        <v>0</v>
      </c>
      <c r="H224" s="33">
        <f t="shared" si="87"/>
        <v>0</v>
      </c>
      <c r="I224" s="33"/>
      <c r="J224" s="33"/>
      <c r="K224" s="33">
        <v>0</v>
      </c>
      <c r="L224" s="33"/>
      <c r="M224" s="33">
        <f t="shared" si="81"/>
        <v>0</v>
      </c>
      <c r="N224" s="33"/>
      <c r="O224" s="33"/>
      <c r="P224" s="33">
        <v>0</v>
      </c>
      <c r="Q224" s="33"/>
      <c r="R224" s="33">
        <f t="shared" si="82"/>
        <v>0</v>
      </c>
      <c r="S224" s="33"/>
      <c r="T224" s="33"/>
      <c r="U224" s="33">
        <v>0</v>
      </c>
      <c r="V224" s="33"/>
      <c r="W224" s="33">
        <f t="shared" si="83"/>
        <v>0</v>
      </c>
      <c r="X224" s="33"/>
      <c r="Y224" s="33"/>
      <c r="Z224" s="33">
        <v>0</v>
      </c>
      <c r="AA224" s="33"/>
      <c r="AB224" s="33">
        <f t="shared" si="84"/>
        <v>0</v>
      </c>
      <c r="AC224" s="33"/>
      <c r="AD224" s="33"/>
      <c r="AE224" s="33">
        <v>0</v>
      </c>
      <c r="AF224" s="33"/>
      <c r="AG224" s="33">
        <f t="shared" si="85"/>
        <v>0</v>
      </c>
      <c r="AH224" s="33"/>
      <c r="AI224" s="33"/>
      <c r="AJ224" s="33">
        <v>0</v>
      </c>
      <c r="AK224" s="33"/>
      <c r="AL224" s="33">
        <f t="shared" si="86"/>
        <v>0</v>
      </c>
      <c r="AM224" s="40"/>
      <c r="AN224" s="40"/>
      <c r="AO224" s="35">
        <f t="shared" si="78"/>
        <v>0</v>
      </c>
      <c r="AP224" s="36">
        <f t="shared" si="79"/>
        <v>0</v>
      </c>
      <c r="AQ224" s="37">
        <f t="shared" si="80"/>
        <v>0</v>
      </c>
      <c r="AR224" s="37">
        <v>0</v>
      </c>
      <c r="AS224" s="37">
        <v>0</v>
      </c>
      <c r="AT224" s="34">
        <f t="shared" si="69"/>
        <v>0</v>
      </c>
      <c r="AU224" s="38">
        <f t="shared" si="70"/>
        <v>0</v>
      </c>
      <c r="AV224" s="38">
        <f t="shared" si="71"/>
        <v>0</v>
      </c>
      <c r="AW224" s="39" t="str">
        <f t="shared" si="88"/>
        <v/>
      </c>
      <c r="AX224" s="41">
        <f t="shared" si="72"/>
        <v>0</v>
      </c>
      <c r="AY224" s="41">
        <f t="shared" si="73"/>
        <v>0</v>
      </c>
      <c r="AZ224" s="63">
        <f t="shared" si="74"/>
        <v>0</v>
      </c>
      <c r="BA224" s="78">
        <f t="shared" si="75"/>
        <v>0</v>
      </c>
      <c r="BB224" s="74">
        <f t="shared" si="76"/>
        <v>0</v>
      </c>
      <c r="BC224" s="78" t="str">
        <f t="shared" si="77"/>
        <v>Out of Commit</v>
      </c>
    </row>
    <row r="225" spans="1:55" x14ac:dyDescent="0.35">
      <c r="A225" s="33" t="s">
        <v>396</v>
      </c>
      <c r="B225" s="94" t="s">
        <v>244</v>
      </c>
      <c r="C225" s="33">
        <v>0</v>
      </c>
      <c r="D225" s="33"/>
      <c r="E225" s="58"/>
      <c r="F225" s="33">
        <v>0</v>
      </c>
      <c r="G225" s="33">
        <v>0</v>
      </c>
      <c r="H225" s="33">
        <f t="shared" si="87"/>
        <v>0</v>
      </c>
      <c r="I225" s="33"/>
      <c r="J225" s="33"/>
      <c r="K225" s="33">
        <v>0</v>
      </c>
      <c r="L225" s="33"/>
      <c r="M225" s="33">
        <f t="shared" si="81"/>
        <v>0</v>
      </c>
      <c r="N225" s="33"/>
      <c r="O225" s="33"/>
      <c r="P225" s="33">
        <v>0</v>
      </c>
      <c r="Q225" s="33"/>
      <c r="R225" s="33">
        <f t="shared" si="82"/>
        <v>0</v>
      </c>
      <c r="S225" s="33"/>
      <c r="T225" s="33"/>
      <c r="U225" s="33">
        <v>0</v>
      </c>
      <c r="V225" s="33"/>
      <c r="W225" s="33">
        <f t="shared" si="83"/>
        <v>0</v>
      </c>
      <c r="X225" s="33"/>
      <c r="Y225" s="33"/>
      <c r="Z225" s="33">
        <v>0</v>
      </c>
      <c r="AA225" s="33"/>
      <c r="AB225" s="33">
        <f t="shared" si="84"/>
        <v>0</v>
      </c>
      <c r="AC225" s="33"/>
      <c r="AD225" s="33"/>
      <c r="AE225" s="33">
        <v>0</v>
      </c>
      <c r="AF225" s="33"/>
      <c r="AG225" s="33">
        <f t="shared" si="85"/>
        <v>0</v>
      </c>
      <c r="AH225" s="33"/>
      <c r="AI225" s="33"/>
      <c r="AJ225" s="33">
        <v>0</v>
      </c>
      <c r="AK225" s="33"/>
      <c r="AL225" s="33">
        <f t="shared" si="86"/>
        <v>0</v>
      </c>
      <c r="AM225" s="40"/>
      <c r="AN225" s="40"/>
      <c r="AO225" s="35">
        <f t="shared" si="78"/>
        <v>0</v>
      </c>
      <c r="AP225" s="36">
        <f t="shared" si="79"/>
        <v>0</v>
      </c>
      <c r="AQ225" s="37">
        <f t="shared" si="80"/>
        <v>0</v>
      </c>
      <c r="AR225" s="37">
        <v>0</v>
      </c>
      <c r="AS225" s="37">
        <v>0</v>
      </c>
      <c r="AT225" s="34">
        <f t="shared" si="69"/>
        <v>0</v>
      </c>
      <c r="AU225" s="38">
        <f t="shared" si="70"/>
        <v>0</v>
      </c>
      <c r="AV225" s="38">
        <f t="shared" si="71"/>
        <v>0</v>
      </c>
      <c r="AW225" s="39" t="str">
        <f t="shared" si="88"/>
        <v/>
      </c>
      <c r="AX225" s="41">
        <f t="shared" si="72"/>
        <v>0</v>
      </c>
      <c r="AY225" s="41">
        <f t="shared" si="73"/>
        <v>0</v>
      </c>
      <c r="AZ225" s="63">
        <f t="shared" si="74"/>
        <v>0</v>
      </c>
      <c r="BA225" s="78">
        <f t="shared" si="75"/>
        <v>0</v>
      </c>
      <c r="BB225" s="74">
        <f t="shared" si="76"/>
        <v>0</v>
      </c>
      <c r="BC225" s="78" t="str">
        <f t="shared" si="77"/>
        <v>Out of Commit</v>
      </c>
    </row>
    <row r="226" spans="1:55" x14ac:dyDescent="0.35">
      <c r="A226" s="33" t="s">
        <v>396</v>
      </c>
      <c r="B226" s="94" t="s">
        <v>245</v>
      </c>
      <c r="C226" s="33">
        <v>0</v>
      </c>
      <c r="D226" s="33"/>
      <c r="E226" s="33"/>
      <c r="F226" s="33">
        <v>0</v>
      </c>
      <c r="G226" s="33">
        <v>0</v>
      </c>
      <c r="H226" s="33">
        <f t="shared" si="87"/>
        <v>0</v>
      </c>
      <c r="I226" s="33"/>
      <c r="J226" s="33"/>
      <c r="K226" s="33">
        <v>0</v>
      </c>
      <c r="L226" s="33"/>
      <c r="M226" s="33">
        <f t="shared" si="81"/>
        <v>0</v>
      </c>
      <c r="N226" s="33"/>
      <c r="O226" s="33"/>
      <c r="P226" s="33">
        <v>0</v>
      </c>
      <c r="Q226" s="33"/>
      <c r="R226" s="33">
        <f t="shared" si="82"/>
        <v>0</v>
      </c>
      <c r="S226" s="33"/>
      <c r="T226" s="33"/>
      <c r="U226" s="33">
        <v>0</v>
      </c>
      <c r="V226" s="33"/>
      <c r="W226" s="33">
        <f t="shared" si="83"/>
        <v>0</v>
      </c>
      <c r="X226" s="33"/>
      <c r="Y226" s="33"/>
      <c r="Z226" s="33">
        <v>0</v>
      </c>
      <c r="AA226" s="33"/>
      <c r="AB226" s="33">
        <f t="shared" si="84"/>
        <v>0</v>
      </c>
      <c r="AC226" s="33"/>
      <c r="AD226" s="33"/>
      <c r="AE226" s="33">
        <v>0</v>
      </c>
      <c r="AF226" s="33"/>
      <c r="AG226" s="33">
        <f t="shared" si="85"/>
        <v>0</v>
      </c>
      <c r="AH226" s="33"/>
      <c r="AI226" s="33"/>
      <c r="AJ226" s="33">
        <v>0</v>
      </c>
      <c r="AK226" s="33"/>
      <c r="AL226" s="33">
        <f t="shared" si="86"/>
        <v>0</v>
      </c>
      <c r="AM226" s="40"/>
      <c r="AN226" s="40"/>
      <c r="AO226" s="35">
        <f t="shared" si="78"/>
        <v>0</v>
      </c>
      <c r="AP226" s="36">
        <f t="shared" si="79"/>
        <v>0</v>
      </c>
      <c r="AQ226" s="37">
        <f t="shared" si="80"/>
        <v>0</v>
      </c>
      <c r="AR226" s="37">
        <v>0</v>
      </c>
      <c r="AS226" s="37">
        <v>0</v>
      </c>
      <c r="AT226" s="34">
        <f t="shared" si="69"/>
        <v>0</v>
      </c>
      <c r="AU226" s="38">
        <f t="shared" si="70"/>
        <v>0</v>
      </c>
      <c r="AV226" s="38">
        <f t="shared" si="71"/>
        <v>0</v>
      </c>
      <c r="AW226" s="39" t="str">
        <f t="shared" si="88"/>
        <v/>
      </c>
      <c r="AX226" s="41">
        <f t="shared" si="72"/>
        <v>0</v>
      </c>
      <c r="AY226" s="41">
        <f t="shared" si="73"/>
        <v>0</v>
      </c>
      <c r="AZ226" s="63">
        <f t="shared" si="74"/>
        <v>0</v>
      </c>
      <c r="BA226" s="78">
        <f t="shared" si="75"/>
        <v>0</v>
      </c>
      <c r="BB226" s="74">
        <f t="shared" si="76"/>
        <v>0</v>
      </c>
      <c r="BC226" s="78" t="str">
        <f t="shared" si="77"/>
        <v>Out of Commit</v>
      </c>
    </row>
    <row r="227" spans="1:55" x14ac:dyDescent="0.35">
      <c r="A227" s="33" t="s">
        <v>396</v>
      </c>
      <c r="B227" s="94" t="s">
        <v>246</v>
      </c>
      <c r="C227" s="33">
        <v>0</v>
      </c>
      <c r="D227" s="33"/>
      <c r="E227" s="33"/>
      <c r="F227" s="33">
        <v>0</v>
      </c>
      <c r="G227" s="33">
        <v>0</v>
      </c>
      <c r="H227" s="33">
        <f t="shared" si="87"/>
        <v>0</v>
      </c>
      <c r="I227" s="33"/>
      <c r="J227" s="33"/>
      <c r="K227" s="33">
        <v>0</v>
      </c>
      <c r="L227" s="33"/>
      <c r="M227" s="33">
        <f t="shared" si="81"/>
        <v>0</v>
      </c>
      <c r="N227" s="33"/>
      <c r="O227" s="33"/>
      <c r="P227" s="33">
        <v>0</v>
      </c>
      <c r="Q227" s="33"/>
      <c r="R227" s="33">
        <f t="shared" si="82"/>
        <v>0</v>
      </c>
      <c r="S227" s="33"/>
      <c r="T227" s="33"/>
      <c r="U227" s="33">
        <v>0</v>
      </c>
      <c r="V227" s="33"/>
      <c r="W227" s="33">
        <f t="shared" si="83"/>
        <v>0</v>
      </c>
      <c r="X227" s="33"/>
      <c r="Y227" s="33"/>
      <c r="Z227" s="33">
        <v>0</v>
      </c>
      <c r="AA227" s="33"/>
      <c r="AB227" s="33">
        <f t="shared" si="84"/>
        <v>0</v>
      </c>
      <c r="AC227" s="33"/>
      <c r="AD227" s="33"/>
      <c r="AE227" s="33">
        <v>0</v>
      </c>
      <c r="AF227" s="33"/>
      <c r="AG227" s="33">
        <f t="shared" si="85"/>
        <v>0</v>
      </c>
      <c r="AH227" s="33"/>
      <c r="AI227" s="33"/>
      <c r="AJ227" s="33">
        <v>0</v>
      </c>
      <c r="AK227" s="33"/>
      <c r="AL227" s="33">
        <f t="shared" si="86"/>
        <v>0</v>
      </c>
      <c r="AM227" s="40"/>
      <c r="AN227" s="40"/>
      <c r="AO227" s="35">
        <f t="shared" si="78"/>
        <v>0</v>
      </c>
      <c r="AP227" s="36">
        <f t="shared" si="79"/>
        <v>0</v>
      </c>
      <c r="AQ227" s="37">
        <f t="shared" si="80"/>
        <v>0</v>
      </c>
      <c r="AR227" s="37">
        <v>0</v>
      </c>
      <c r="AS227" s="37">
        <v>0</v>
      </c>
      <c r="AT227" s="34">
        <f t="shared" si="69"/>
        <v>0</v>
      </c>
      <c r="AU227" s="38">
        <f t="shared" si="70"/>
        <v>0</v>
      </c>
      <c r="AV227" s="38">
        <f t="shared" si="71"/>
        <v>0</v>
      </c>
      <c r="AW227" s="39" t="str">
        <f t="shared" si="88"/>
        <v/>
      </c>
      <c r="AX227" s="41">
        <f t="shared" si="72"/>
        <v>0</v>
      </c>
      <c r="AY227" s="41">
        <f t="shared" si="73"/>
        <v>0</v>
      </c>
      <c r="AZ227" s="63">
        <f t="shared" si="74"/>
        <v>0</v>
      </c>
      <c r="BA227" s="78">
        <f t="shared" si="75"/>
        <v>0</v>
      </c>
      <c r="BB227" s="74">
        <f t="shared" si="76"/>
        <v>0</v>
      </c>
      <c r="BC227" s="78" t="str">
        <f t="shared" si="77"/>
        <v>Out of Commit</v>
      </c>
    </row>
    <row r="228" spans="1:55" x14ac:dyDescent="0.35">
      <c r="A228" s="33" t="s">
        <v>396</v>
      </c>
      <c r="B228" s="94" t="s">
        <v>247</v>
      </c>
      <c r="C228" s="33">
        <v>0</v>
      </c>
      <c r="D228" s="33"/>
      <c r="E228" s="33"/>
      <c r="F228" s="33">
        <v>0</v>
      </c>
      <c r="G228" s="33">
        <v>0</v>
      </c>
      <c r="H228" s="33">
        <f t="shared" si="87"/>
        <v>0</v>
      </c>
      <c r="I228" s="33"/>
      <c r="J228" s="33"/>
      <c r="K228" s="33">
        <v>0</v>
      </c>
      <c r="L228" s="33"/>
      <c r="M228" s="33">
        <f t="shared" si="81"/>
        <v>0</v>
      </c>
      <c r="N228" s="33"/>
      <c r="O228" s="33"/>
      <c r="P228" s="33">
        <v>0</v>
      </c>
      <c r="Q228" s="33"/>
      <c r="R228" s="33">
        <f t="shared" si="82"/>
        <v>0</v>
      </c>
      <c r="S228" s="33"/>
      <c r="T228" s="33"/>
      <c r="U228" s="33">
        <v>0</v>
      </c>
      <c r="V228" s="33"/>
      <c r="W228" s="33">
        <f t="shared" si="83"/>
        <v>0</v>
      </c>
      <c r="X228" s="33"/>
      <c r="Y228" s="33"/>
      <c r="Z228" s="33">
        <v>0</v>
      </c>
      <c r="AA228" s="33"/>
      <c r="AB228" s="33">
        <f t="shared" si="84"/>
        <v>0</v>
      </c>
      <c r="AC228" s="33"/>
      <c r="AD228" s="33"/>
      <c r="AE228" s="33">
        <v>0</v>
      </c>
      <c r="AF228" s="33"/>
      <c r="AG228" s="33">
        <f t="shared" si="85"/>
        <v>0</v>
      </c>
      <c r="AH228" s="33"/>
      <c r="AI228" s="33"/>
      <c r="AJ228" s="33">
        <v>0</v>
      </c>
      <c r="AK228" s="33"/>
      <c r="AL228" s="33">
        <f t="shared" si="86"/>
        <v>0</v>
      </c>
      <c r="AM228" s="40"/>
      <c r="AN228" s="40"/>
      <c r="AO228" s="35">
        <f t="shared" si="78"/>
        <v>0</v>
      </c>
      <c r="AP228" s="36">
        <f t="shared" si="79"/>
        <v>0</v>
      </c>
      <c r="AQ228" s="37">
        <f t="shared" si="80"/>
        <v>0</v>
      </c>
      <c r="AR228" s="37">
        <v>0</v>
      </c>
      <c r="AS228" s="37">
        <v>0</v>
      </c>
      <c r="AT228" s="34">
        <f t="shared" si="69"/>
        <v>0</v>
      </c>
      <c r="AU228" s="38">
        <f t="shared" si="70"/>
        <v>0</v>
      </c>
      <c r="AV228" s="38">
        <f t="shared" si="71"/>
        <v>0</v>
      </c>
      <c r="AW228" s="39" t="str">
        <f t="shared" si="88"/>
        <v/>
      </c>
      <c r="AX228" s="41">
        <f t="shared" si="72"/>
        <v>0</v>
      </c>
      <c r="AY228" s="41">
        <f t="shared" si="73"/>
        <v>0</v>
      </c>
      <c r="AZ228" s="63">
        <f t="shared" si="74"/>
        <v>0</v>
      </c>
      <c r="BA228" s="78">
        <f t="shared" si="75"/>
        <v>0</v>
      </c>
      <c r="BB228" s="74">
        <f t="shared" si="76"/>
        <v>0</v>
      </c>
      <c r="BC228" s="78" t="str">
        <f t="shared" si="77"/>
        <v>Out of Commit</v>
      </c>
    </row>
    <row r="229" spans="1:55" x14ac:dyDescent="0.35">
      <c r="A229" s="34" t="s">
        <v>85</v>
      </c>
      <c r="B229" s="93" t="s">
        <v>253</v>
      </c>
      <c r="C229" s="33">
        <v>0</v>
      </c>
      <c r="D229" s="33"/>
      <c r="E229" s="40"/>
      <c r="F229" s="33">
        <v>0</v>
      </c>
      <c r="G229" s="33">
        <v>0</v>
      </c>
      <c r="H229" s="33">
        <f t="shared" si="87"/>
        <v>0</v>
      </c>
      <c r="I229" s="33"/>
      <c r="J229" s="33"/>
      <c r="K229" s="33">
        <v>0</v>
      </c>
      <c r="L229" s="33"/>
      <c r="M229" s="33">
        <f t="shared" si="81"/>
        <v>0</v>
      </c>
      <c r="N229" s="33"/>
      <c r="O229" s="33"/>
      <c r="P229" s="33">
        <v>0</v>
      </c>
      <c r="Q229" s="33"/>
      <c r="R229" s="33">
        <f t="shared" si="82"/>
        <v>0</v>
      </c>
      <c r="S229" s="33"/>
      <c r="T229" s="33"/>
      <c r="U229" s="33">
        <v>0</v>
      </c>
      <c r="V229" s="33"/>
      <c r="W229" s="33">
        <f t="shared" si="83"/>
        <v>0</v>
      </c>
      <c r="X229" s="33"/>
      <c r="Y229" s="33"/>
      <c r="Z229" s="33">
        <v>0</v>
      </c>
      <c r="AA229" s="33"/>
      <c r="AB229" s="33">
        <f t="shared" si="84"/>
        <v>0</v>
      </c>
      <c r="AC229" s="33"/>
      <c r="AD229" s="33"/>
      <c r="AE229" s="33">
        <v>0</v>
      </c>
      <c r="AF229" s="33"/>
      <c r="AG229" s="33">
        <f t="shared" si="85"/>
        <v>0</v>
      </c>
      <c r="AH229" s="33"/>
      <c r="AI229" s="33"/>
      <c r="AJ229" s="33">
        <v>0</v>
      </c>
      <c r="AK229" s="33"/>
      <c r="AL229" s="33">
        <f t="shared" si="86"/>
        <v>0</v>
      </c>
      <c r="AM229" s="40"/>
      <c r="AN229" s="40"/>
      <c r="AO229" s="35">
        <f t="shared" si="78"/>
        <v>0</v>
      </c>
      <c r="AP229" s="36">
        <f t="shared" si="79"/>
        <v>0</v>
      </c>
      <c r="AQ229" s="37">
        <f t="shared" si="80"/>
        <v>0</v>
      </c>
      <c r="AR229" s="37">
        <v>0</v>
      </c>
      <c r="AS229" s="37">
        <v>0</v>
      </c>
      <c r="AT229" s="34">
        <f t="shared" si="69"/>
        <v>0</v>
      </c>
      <c r="AU229" s="38">
        <f t="shared" si="70"/>
        <v>0</v>
      </c>
      <c r="AV229" s="38">
        <f t="shared" si="71"/>
        <v>0</v>
      </c>
      <c r="AW229" s="39" t="str">
        <f t="shared" si="88"/>
        <v/>
      </c>
      <c r="AX229" s="41">
        <f t="shared" si="72"/>
        <v>0</v>
      </c>
      <c r="AY229" s="41">
        <f t="shared" si="73"/>
        <v>0</v>
      </c>
      <c r="AZ229" s="63">
        <f t="shared" si="74"/>
        <v>0</v>
      </c>
      <c r="BA229" s="78">
        <f t="shared" si="75"/>
        <v>0</v>
      </c>
      <c r="BB229" s="74">
        <f t="shared" si="76"/>
        <v>0</v>
      </c>
      <c r="BC229" s="78" t="str">
        <f t="shared" si="77"/>
        <v>Out of Commit</v>
      </c>
    </row>
    <row r="230" spans="1:55" x14ac:dyDescent="0.35">
      <c r="A230" s="34" t="s">
        <v>85</v>
      </c>
      <c r="B230" s="93" t="s">
        <v>419</v>
      </c>
      <c r="C230" s="33">
        <v>0</v>
      </c>
      <c r="D230" s="33"/>
      <c r="E230" s="40"/>
      <c r="F230" s="33">
        <v>0</v>
      </c>
      <c r="G230" s="33">
        <v>0</v>
      </c>
      <c r="H230" s="33">
        <f t="shared" si="87"/>
        <v>0</v>
      </c>
      <c r="I230" s="33"/>
      <c r="J230" s="33"/>
      <c r="K230" s="33">
        <v>0</v>
      </c>
      <c r="L230" s="33"/>
      <c r="M230" s="33">
        <f t="shared" si="81"/>
        <v>0</v>
      </c>
      <c r="N230" s="33"/>
      <c r="O230" s="33"/>
      <c r="P230" s="33">
        <v>0</v>
      </c>
      <c r="Q230" s="33"/>
      <c r="R230" s="33">
        <f t="shared" si="82"/>
        <v>0</v>
      </c>
      <c r="S230" s="33"/>
      <c r="T230" s="33"/>
      <c r="U230" s="33">
        <v>0</v>
      </c>
      <c r="V230" s="33"/>
      <c r="W230" s="33">
        <f t="shared" si="83"/>
        <v>0</v>
      </c>
      <c r="X230" s="33"/>
      <c r="Y230" s="33"/>
      <c r="Z230" s="33">
        <v>0</v>
      </c>
      <c r="AA230" s="33"/>
      <c r="AB230" s="33">
        <f t="shared" si="84"/>
        <v>0</v>
      </c>
      <c r="AC230" s="33"/>
      <c r="AD230" s="33"/>
      <c r="AE230" s="33">
        <v>0</v>
      </c>
      <c r="AF230" s="33"/>
      <c r="AG230" s="33">
        <f t="shared" si="85"/>
        <v>0</v>
      </c>
      <c r="AH230" s="33"/>
      <c r="AI230" s="33"/>
      <c r="AJ230" s="33">
        <v>0</v>
      </c>
      <c r="AK230" s="33"/>
      <c r="AL230" s="33">
        <f t="shared" si="86"/>
        <v>0</v>
      </c>
      <c r="AM230" s="40"/>
      <c r="AN230" s="40"/>
      <c r="AO230" s="35">
        <f t="shared" si="78"/>
        <v>0</v>
      </c>
      <c r="AP230" s="36">
        <f t="shared" si="79"/>
        <v>0</v>
      </c>
      <c r="AQ230" s="37">
        <f t="shared" si="80"/>
        <v>0</v>
      </c>
      <c r="AR230" s="37">
        <v>0</v>
      </c>
      <c r="AS230" s="37">
        <v>0</v>
      </c>
      <c r="AT230" s="34">
        <f t="shared" si="69"/>
        <v>0</v>
      </c>
      <c r="AU230" s="38">
        <f t="shared" si="70"/>
        <v>0</v>
      </c>
      <c r="AV230" s="38">
        <f t="shared" si="71"/>
        <v>0</v>
      </c>
      <c r="AW230" s="39" t="str">
        <f t="shared" si="88"/>
        <v/>
      </c>
      <c r="AX230" s="41">
        <f t="shared" si="72"/>
        <v>0</v>
      </c>
      <c r="AY230" s="41">
        <f t="shared" si="73"/>
        <v>0</v>
      </c>
      <c r="AZ230" s="63">
        <f t="shared" si="74"/>
        <v>0</v>
      </c>
      <c r="BA230" s="78">
        <f t="shared" si="75"/>
        <v>0</v>
      </c>
      <c r="BB230" s="74">
        <f t="shared" si="76"/>
        <v>0</v>
      </c>
      <c r="BC230" s="78" t="str">
        <f t="shared" si="77"/>
        <v>Out of Commit</v>
      </c>
    </row>
    <row r="231" spans="1:55" x14ac:dyDescent="0.35">
      <c r="A231" s="34" t="s">
        <v>85</v>
      </c>
      <c r="B231" s="93" t="s">
        <v>86</v>
      </c>
      <c r="C231" s="33">
        <v>0</v>
      </c>
      <c r="D231" s="40"/>
      <c r="E231" s="40"/>
      <c r="F231" s="33">
        <v>0</v>
      </c>
      <c r="G231" s="33">
        <v>0</v>
      </c>
      <c r="H231" s="33">
        <f t="shared" si="87"/>
        <v>0</v>
      </c>
      <c r="I231" s="33"/>
      <c r="J231" s="33"/>
      <c r="K231" s="33">
        <v>0</v>
      </c>
      <c r="L231" s="33"/>
      <c r="M231" s="33">
        <f t="shared" si="81"/>
        <v>0</v>
      </c>
      <c r="N231" s="33"/>
      <c r="O231" s="33"/>
      <c r="P231" s="33">
        <v>0</v>
      </c>
      <c r="Q231" s="33"/>
      <c r="R231" s="33">
        <f t="shared" si="82"/>
        <v>0</v>
      </c>
      <c r="S231" s="33"/>
      <c r="T231" s="33"/>
      <c r="U231" s="33">
        <v>0</v>
      </c>
      <c r="V231" s="33"/>
      <c r="W231" s="33">
        <f t="shared" si="83"/>
        <v>0</v>
      </c>
      <c r="X231" s="33"/>
      <c r="Y231" s="33"/>
      <c r="Z231" s="33">
        <v>0</v>
      </c>
      <c r="AA231" s="33"/>
      <c r="AB231" s="33">
        <f t="shared" si="84"/>
        <v>0</v>
      </c>
      <c r="AC231" s="33"/>
      <c r="AD231" s="33"/>
      <c r="AE231" s="33">
        <v>0</v>
      </c>
      <c r="AF231" s="33"/>
      <c r="AG231" s="33">
        <f t="shared" si="85"/>
        <v>0</v>
      </c>
      <c r="AH231" s="33"/>
      <c r="AI231" s="33"/>
      <c r="AJ231" s="33">
        <v>0</v>
      </c>
      <c r="AK231" s="33"/>
      <c r="AL231" s="33">
        <f t="shared" si="86"/>
        <v>0</v>
      </c>
      <c r="AM231" s="40"/>
      <c r="AN231" s="40"/>
      <c r="AO231" s="35">
        <f t="shared" si="78"/>
        <v>0</v>
      </c>
      <c r="AP231" s="36">
        <f t="shared" si="79"/>
        <v>0</v>
      </c>
      <c r="AQ231" s="37">
        <f t="shared" si="80"/>
        <v>0</v>
      </c>
      <c r="AR231" s="37">
        <v>0</v>
      </c>
      <c r="AS231" s="37">
        <v>0</v>
      </c>
      <c r="AT231" s="34">
        <f t="shared" si="69"/>
        <v>0</v>
      </c>
      <c r="AU231" s="38">
        <f t="shared" si="70"/>
        <v>0</v>
      </c>
      <c r="AV231" s="38">
        <f t="shared" si="71"/>
        <v>0</v>
      </c>
      <c r="AW231" s="39" t="str">
        <f t="shared" si="88"/>
        <v/>
      </c>
      <c r="AX231" s="41">
        <f t="shared" si="72"/>
        <v>0</v>
      </c>
      <c r="AY231" s="41">
        <f t="shared" si="73"/>
        <v>0</v>
      </c>
      <c r="AZ231" s="63">
        <f t="shared" si="74"/>
        <v>0</v>
      </c>
      <c r="BA231" s="78">
        <f t="shared" si="75"/>
        <v>0</v>
      </c>
      <c r="BB231" s="74">
        <f t="shared" si="76"/>
        <v>0</v>
      </c>
      <c r="BC231" s="78" t="str">
        <f t="shared" si="77"/>
        <v>Out of Commit</v>
      </c>
    </row>
    <row r="232" spans="1:55" x14ac:dyDescent="0.35">
      <c r="A232" s="34" t="s">
        <v>85</v>
      </c>
      <c r="B232" s="93" t="s">
        <v>255</v>
      </c>
      <c r="C232" s="33">
        <v>0</v>
      </c>
      <c r="D232" s="40"/>
      <c r="E232" s="40"/>
      <c r="F232" s="33">
        <v>0</v>
      </c>
      <c r="G232" s="33">
        <v>0</v>
      </c>
      <c r="H232" s="33">
        <f t="shared" si="87"/>
        <v>0</v>
      </c>
      <c r="I232" s="33"/>
      <c r="J232" s="33"/>
      <c r="K232" s="33">
        <v>0</v>
      </c>
      <c r="L232" s="33"/>
      <c r="M232" s="33">
        <f t="shared" si="81"/>
        <v>0</v>
      </c>
      <c r="N232" s="33"/>
      <c r="O232" s="33"/>
      <c r="P232" s="33">
        <v>0</v>
      </c>
      <c r="Q232" s="33"/>
      <c r="R232" s="33">
        <f t="shared" si="82"/>
        <v>0</v>
      </c>
      <c r="S232" s="33"/>
      <c r="T232" s="33"/>
      <c r="U232" s="33">
        <v>0</v>
      </c>
      <c r="V232" s="33"/>
      <c r="W232" s="33">
        <f t="shared" si="83"/>
        <v>0</v>
      </c>
      <c r="X232" s="33"/>
      <c r="Y232" s="33"/>
      <c r="Z232" s="33">
        <v>0</v>
      </c>
      <c r="AA232" s="33"/>
      <c r="AB232" s="33">
        <f t="shared" si="84"/>
        <v>0</v>
      </c>
      <c r="AC232" s="33"/>
      <c r="AD232" s="33"/>
      <c r="AE232" s="33">
        <v>0</v>
      </c>
      <c r="AF232" s="33"/>
      <c r="AG232" s="33">
        <f t="shared" si="85"/>
        <v>0</v>
      </c>
      <c r="AH232" s="33"/>
      <c r="AI232" s="33"/>
      <c r="AJ232" s="33">
        <v>0</v>
      </c>
      <c r="AK232" s="33"/>
      <c r="AL232" s="33">
        <f t="shared" si="86"/>
        <v>0</v>
      </c>
      <c r="AM232" s="40"/>
      <c r="AN232" s="40"/>
      <c r="AO232" s="35">
        <f t="shared" si="78"/>
        <v>0</v>
      </c>
      <c r="AP232" s="36">
        <f t="shared" si="79"/>
        <v>0</v>
      </c>
      <c r="AQ232" s="37">
        <f t="shared" si="80"/>
        <v>0</v>
      </c>
      <c r="AR232" s="37">
        <v>0</v>
      </c>
      <c r="AS232" s="37">
        <v>0</v>
      </c>
      <c r="AT232" s="34">
        <f t="shared" si="69"/>
        <v>0</v>
      </c>
      <c r="AU232" s="38">
        <f t="shared" si="70"/>
        <v>0</v>
      </c>
      <c r="AV232" s="38">
        <f t="shared" si="71"/>
        <v>0</v>
      </c>
      <c r="AW232" s="39" t="str">
        <f t="shared" si="88"/>
        <v/>
      </c>
      <c r="AX232" s="41">
        <f t="shared" si="72"/>
        <v>0</v>
      </c>
      <c r="AY232" s="41">
        <f t="shared" si="73"/>
        <v>0</v>
      </c>
      <c r="AZ232" s="63">
        <f t="shared" si="74"/>
        <v>0</v>
      </c>
      <c r="BA232" s="78">
        <f t="shared" si="75"/>
        <v>0</v>
      </c>
      <c r="BB232" s="74">
        <f t="shared" si="76"/>
        <v>0</v>
      </c>
      <c r="BC232" s="78" t="str">
        <f t="shared" si="77"/>
        <v>Out of Commit</v>
      </c>
    </row>
    <row r="233" spans="1:55" x14ac:dyDescent="0.35">
      <c r="A233" s="34" t="s">
        <v>85</v>
      </c>
      <c r="B233" s="97" t="s">
        <v>418</v>
      </c>
      <c r="C233" s="33">
        <v>0</v>
      </c>
      <c r="D233" s="40"/>
      <c r="E233" s="40"/>
      <c r="F233" s="33">
        <v>0</v>
      </c>
      <c r="G233" s="33">
        <v>0</v>
      </c>
      <c r="H233" s="33">
        <f t="shared" si="87"/>
        <v>0</v>
      </c>
      <c r="I233" s="33"/>
      <c r="J233" s="33"/>
      <c r="K233" s="33">
        <v>0</v>
      </c>
      <c r="L233" s="33"/>
      <c r="M233" s="33">
        <f t="shared" si="81"/>
        <v>0</v>
      </c>
      <c r="N233" s="33"/>
      <c r="O233" s="33"/>
      <c r="P233" s="33">
        <v>0</v>
      </c>
      <c r="Q233" s="33"/>
      <c r="R233" s="33">
        <f t="shared" si="82"/>
        <v>0</v>
      </c>
      <c r="S233" s="33"/>
      <c r="T233" s="33"/>
      <c r="U233" s="33">
        <v>0</v>
      </c>
      <c r="V233" s="33"/>
      <c r="W233" s="33">
        <f t="shared" si="83"/>
        <v>0</v>
      </c>
      <c r="X233" s="33"/>
      <c r="Y233" s="33"/>
      <c r="Z233" s="33">
        <v>0</v>
      </c>
      <c r="AA233" s="33"/>
      <c r="AB233" s="33">
        <f t="shared" si="84"/>
        <v>0</v>
      </c>
      <c r="AC233" s="33"/>
      <c r="AD233" s="33"/>
      <c r="AE233" s="33">
        <v>0</v>
      </c>
      <c r="AF233" s="33"/>
      <c r="AG233" s="33">
        <f t="shared" si="85"/>
        <v>0</v>
      </c>
      <c r="AH233" s="33"/>
      <c r="AI233" s="33"/>
      <c r="AJ233" s="33">
        <v>0</v>
      </c>
      <c r="AK233" s="33"/>
      <c r="AL233" s="33">
        <f t="shared" si="86"/>
        <v>0</v>
      </c>
      <c r="AM233" s="40"/>
      <c r="AN233" s="40"/>
      <c r="AO233" s="35">
        <f t="shared" si="78"/>
        <v>0</v>
      </c>
      <c r="AP233" s="36">
        <f t="shared" si="79"/>
        <v>0</v>
      </c>
      <c r="AQ233" s="37">
        <f t="shared" si="80"/>
        <v>0</v>
      </c>
      <c r="AR233" s="37">
        <v>0</v>
      </c>
      <c r="AS233" s="37">
        <v>0</v>
      </c>
      <c r="AT233" s="34">
        <f t="shared" si="69"/>
        <v>0</v>
      </c>
      <c r="AU233" s="38">
        <f t="shared" si="70"/>
        <v>0</v>
      </c>
      <c r="AV233" s="38">
        <f t="shared" si="71"/>
        <v>0</v>
      </c>
      <c r="AW233" s="39"/>
      <c r="AX233" s="41">
        <f t="shared" si="72"/>
        <v>0</v>
      </c>
      <c r="AY233" s="41">
        <f t="shared" si="73"/>
        <v>0</v>
      </c>
      <c r="AZ233" s="63">
        <f t="shared" si="74"/>
        <v>0</v>
      </c>
      <c r="BA233" s="78">
        <f t="shared" si="75"/>
        <v>0</v>
      </c>
      <c r="BB233" s="74">
        <f t="shared" si="76"/>
        <v>0</v>
      </c>
      <c r="BC233" s="78" t="str">
        <f t="shared" si="77"/>
        <v>Out of Commit</v>
      </c>
    </row>
    <row r="234" spans="1:55" x14ac:dyDescent="0.35">
      <c r="A234" s="34" t="s">
        <v>85</v>
      </c>
      <c r="B234" s="93" t="s">
        <v>259</v>
      </c>
      <c r="C234" s="33">
        <v>0</v>
      </c>
      <c r="D234" s="40"/>
      <c r="E234" s="40"/>
      <c r="F234" s="33">
        <v>0</v>
      </c>
      <c r="G234" s="33">
        <v>0</v>
      </c>
      <c r="H234" s="33">
        <f t="shared" si="87"/>
        <v>0</v>
      </c>
      <c r="I234" s="33"/>
      <c r="J234" s="33"/>
      <c r="K234" s="33">
        <v>0</v>
      </c>
      <c r="L234" s="33"/>
      <c r="M234" s="33">
        <f t="shared" si="81"/>
        <v>0</v>
      </c>
      <c r="N234" s="33"/>
      <c r="O234" s="33"/>
      <c r="P234" s="33">
        <v>0</v>
      </c>
      <c r="Q234" s="33"/>
      <c r="R234" s="33">
        <f t="shared" si="82"/>
        <v>0</v>
      </c>
      <c r="S234" s="33"/>
      <c r="T234" s="33"/>
      <c r="U234" s="33">
        <v>0</v>
      </c>
      <c r="V234" s="33"/>
      <c r="W234" s="33">
        <f t="shared" si="83"/>
        <v>0</v>
      </c>
      <c r="X234" s="33"/>
      <c r="Y234" s="33"/>
      <c r="Z234" s="33">
        <v>0</v>
      </c>
      <c r="AA234" s="33"/>
      <c r="AB234" s="33">
        <f t="shared" si="84"/>
        <v>0</v>
      </c>
      <c r="AC234" s="33"/>
      <c r="AD234" s="33"/>
      <c r="AE234" s="33">
        <v>0</v>
      </c>
      <c r="AF234" s="33"/>
      <c r="AG234" s="33">
        <f t="shared" si="85"/>
        <v>0</v>
      </c>
      <c r="AH234" s="33"/>
      <c r="AI234" s="33"/>
      <c r="AJ234" s="33">
        <v>0</v>
      </c>
      <c r="AK234" s="33"/>
      <c r="AL234" s="33">
        <f t="shared" si="86"/>
        <v>0</v>
      </c>
      <c r="AM234" s="40"/>
      <c r="AN234" s="40"/>
      <c r="AO234" s="35">
        <f t="shared" si="78"/>
        <v>0</v>
      </c>
      <c r="AP234" s="36">
        <f t="shared" si="79"/>
        <v>0</v>
      </c>
      <c r="AQ234" s="37">
        <f t="shared" si="80"/>
        <v>0</v>
      </c>
      <c r="AR234" s="37">
        <v>0</v>
      </c>
      <c r="AS234" s="37">
        <v>0</v>
      </c>
      <c r="AT234" s="34">
        <f t="shared" si="69"/>
        <v>0</v>
      </c>
      <c r="AU234" s="38">
        <f t="shared" si="70"/>
        <v>0</v>
      </c>
      <c r="AV234" s="38">
        <f t="shared" si="71"/>
        <v>0</v>
      </c>
      <c r="AW234" s="39" t="str">
        <f t="shared" ref="AW234:AW251" si="89">IF(AQ234&gt;0,IF(AR234&gt;=AQ234,"Packout Ahead",""),"")</f>
        <v/>
      </c>
      <c r="AX234" s="41">
        <f t="shared" si="72"/>
        <v>0</v>
      </c>
      <c r="AY234" s="41">
        <f t="shared" si="73"/>
        <v>0</v>
      </c>
      <c r="AZ234" s="63">
        <f t="shared" si="74"/>
        <v>0</v>
      </c>
      <c r="BA234" s="78">
        <f t="shared" si="75"/>
        <v>0</v>
      </c>
      <c r="BB234" s="74">
        <f t="shared" si="76"/>
        <v>0</v>
      </c>
      <c r="BC234" s="78" t="str">
        <f t="shared" si="77"/>
        <v>Out of Commit</v>
      </c>
    </row>
    <row r="235" spans="1:55" x14ac:dyDescent="0.35">
      <c r="A235" s="34" t="s">
        <v>85</v>
      </c>
      <c r="B235" s="93" t="s">
        <v>87</v>
      </c>
      <c r="C235" s="33">
        <v>0</v>
      </c>
      <c r="D235" s="40"/>
      <c r="E235" s="40"/>
      <c r="F235" s="33">
        <v>0</v>
      </c>
      <c r="G235" s="33">
        <v>0</v>
      </c>
      <c r="H235" s="33">
        <f t="shared" si="87"/>
        <v>0</v>
      </c>
      <c r="I235" s="33"/>
      <c r="J235" s="33"/>
      <c r="K235" s="33">
        <v>0</v>
      </c>
      <c r="L235" s="33"/>
      <c r="M235" s="33">
        <f t="shared" si="81"/>
        <v>0</v>
      </c>
      <c r="N235" s="33"/>
      <c r="O235" s="33"/>
      <c r="P235" s="33">
        <v>0</v>
      </c>
      <c r="Q235" s="33"/>
      <c r="R235" s="33">
        <f t="shared" si="82"/>
        <v>0</v>
      </c>
      <c r="S235" s="33"/>
      <c r="T235" s="33"/>
      <c r="U235" s="33">
        <v>0</v>
      </c>
      <c r="V235" s="33"/>
      <c r="W235" s="33">
        <f t="shared" si="83"/>
        <v>0</v>
      </c>
      <c r="X235" s="33"/>
      <c r="Y235" s="33"/>
      <c r="Z235" s="33">
        <v>0</v>
      </c>
      <c r="AA235" s="33"/>
      <c r="AB235" s="33">
        <f t="shared" si="84"/>
        <v>0</v>
      </c>
      <c r="AC235" s="33"/>
      <c r="AD235" s="33"/>
      <c r="AE235" s="33">
        <v>0</v>
      </c>
      <c r="AF235" s="33"/>
      <c r="AG235" s="33">
        <f t="shared" si="85"/>
        <v>0</v>
      </c>
      <c r="AH235" s="33"/>
      <c r="AI235" s="33"/>
      <c r="AJ235" s="33">
        <v>0</v>
      </c>
      <c r="AK235" s="33"/>
      <c r="AL235" s="33">
        <f t="shared" si="86"/>
        <v>0</v>
      </c>
      <c r="AM235" s="40"/>
      <c r="AN235" s="40"/>
      <c r="AO235" s="35">
        <f t="shared" si="78"/>
        <v>0</v>
      </c>
      <c r="AP235" s="36">
        <f t="shared" si="79"/>
        <v>0</v>
      </c>
      <c r="AQ235" s="37">
        <f t="shared" si="80"/>
        <v>0</v>
      </c>
      <c r="AR235" s="37">
        <v>0</v>
      </c>
      <c r="AS235" s="37">
        <v>0</v>
      </c>
      <c r="AT235" s="34">
        <f t="shared" si="69"/>
        <v>0</v>
      </c>
      <c r="AU235" s="38">
        <f t="shared" si="70"/>
        <v>0</v>
      </c>
      <c r="AV235" s="38">
        <f t="shared" si="71"/>
        <v>0</v>
      </c>
      <c r="AW235" s="39" t="str">
        <f t="shared" si="89"/>
        <v/>
      </c>
      <c r="AX235" s="41">
        <f t="shared" si="72"/>
        <v>0</v>
      </c>
      <c r="AY235" s="41">
        <f t="shared" si="73"/>
        <v>0</v>
      </c>
      <c r="AZ235" s="63">
        <f t="shared" si="74"/>
        <v>0</v>
      </c>
      <c r="BA235" s="78">
        <f t="shared" si="75"/>
        <v>0</v>
      </c>
      <c r="BB235" s="74">
        <f t="shared" si="76"/>
        <v>0</v>
      </c>
      <c r="BC235" s="78" t="str">
        <f t="shared" si="77"/>
        <v>Out of Commit</v>
      </c>
    </row>
    <row r="236" spans="1:55" x14ac:dyDescent="0.35">
      <c r="A236" s="34" t="s">
        <v>85</v>
      </c>
      <c r="B236" s="98" t="s">
        <v>92</v>
      </c>
      <c r="C236" s="33">
        <v>0</v>
      </c>
      <c r="D236" s="40"/>
      <c r="E236" s="40"/>
      <c r="F236" s="33">
        <v>0</v>
      </c>
      <c r="G236" s="33">
        <v>0</v>
      </c>
      <c r="H236" s="33">
        <f t="shared" si="87"/>
        <v>0</v>
      </c>
      <c r="I236" s="33"/>
      <c r="J236" s="33"/>
      <c r="K236" s="33">
        <v>0</v>
      </c>
      <c r="L236" s="33"/>
      <c r="M236" s="33">
        <f t="shared" si="81"/>
        <v>0</v>
      </c>
      <c r="N236" s="33"/>
      <c r="O236" s="33"/>
      <c r="P236" s="33">
        <v>0</v>
      </c>
      <c r="Q236" s="33"/>
      <c r="R236" s="33">
        <f t="shared" si="82"/>
        <v>0</v>
      </c>
      <c r="S236" s="33"/>
      <c r="T236" s="33"/>
      <c r="U236" s="33">
        <v>0</v>
      </c>
      <c r="V236" s="33"/>
      <c r="W236" s="33">
        <f t="shared" si="83"/>
        <v>0</v>
      </c>
      <c r="X236" s="33"/>
      <c r="Y236" s="33"/>
      <c r="Z236" s="33">
        <v>0</v>
      </c>
      <c r="AA236" s="33"/>
      <c r="AB236" s="33">
        <f t="shared" si="84"/>
        <v>0</v>
      </c>
      <c r="AC236" s="33"/>
      <c r="AD236" s="33"/>
      <c r="AE236" s="33">
        <v>0</v>
      </c>
      <c r="AF236" s="33"/>
      <c r="AG236" s="33">
        <f t="shared" si="85"/>
        <v>0</v>
      </c>
      <c r="AH236" s="33"/>
      <c r="AI236" s="33"/>
      <c r="AJ236" s="33">
        <v>0</v>
      </c>
      <c r="AK236" s="33"/>
      <c r="AL236" s="33">
        <f t="shared" si="86"/>
        <v>0</v>
      </c>
      <c r="AM236" s="40"/>
      <c r="AN236" s="40"/>
      <c r="AO236" s="35">
        <f t="shared" si="78"/>
        <v>0</v>
      </c>
      <c r="AP236" s="36">
        <f t="shared" si="79"/>
        <v>0</v>
      </c>
      <c r="AQ236" s="37">
        <f t="shared" si="80"/>
        <v>0</v>
      </c>
      <c r="AR236" s="37">
        <v>0</v>
      </c>
      <c r="AS236" s="37">
        <v>0</v>
      </c>
      <c r="AT236" s="34">
        <f t="shared" si="69"/>
        <v>0</v>
      </c>
      <c r="AU236" s="38">
        <f t="shared" si="70"/>
        <v>0</v>
      </c>
      <c r="AV236" s="38">
        <f t="shared" si="71"/>
        <v>0</v>
      </c>
      <c r="AW236" s="39" t="str">
        <f t="shared" si="89"/>
        <v/>
      </c>
      <c r="AX236" s="41">
        <f t="shared" si="72"/>
        <v>0</v>
      </c>
      <c r="AY236" s="41">
        <f t="shared" si="73"/>
        <v>0</v>
      </c>
      <c r="AZ236" s="63">
        <f t="shared" si="74"/>
        <v>0</v>
      </c>
      <c r="BA236" s="78">
        <f t="shared" si="75"/>
        <v>0</v>
      </c>
      <c r="BB236" s="74">
        <f t="shared" si="76"/>
        <v>0</v>
      </c>
      <c r="BC236" s="78" t="str">
        <f t="shared" si="77"/>
        <v>Out of Commit</v>
      </c>
    </row>
    <row r="237" spans="1:55" x14ac:dyDescent="0.35">
      <c r="A237" s="34" t="s">
        <v>85</v>
      </c>
      <c r="B237" s="97" t="s">
        <v>93</v>
      </c>
      <c r="C237" s="33">
        <v>0</v>
      </c>
      <c r="D237" s="40"/>
      <c r="E237" s="40"/>
      <c r="F237" s="33">
        <v>0</v>
      </c>
      <c r="G237" s="33">
        <v>0</v>
      </c>
      <c r="H237" s="33">
        <f t="shared" si="87"/>
        <v>0</v>
      </c>
      <c r="I237" s="33"/>
      <c r="J237" s="33"/>
      <c r="K237" s="33">
        <v>0</v>
      </c>
      <c r="L237" s="33"/>
      <c r="M237" s="33">
        <f t="shared" si="81"/>
        <v>0</v>
      </c>
      <c r="N237" s="33"/>
      <c r="O237" s="33"/>
      <c r="P237" s="33">
        <v>0</v>
      </c>
      <c r="Q237" s="33"/>
      <c r="R237" s="33">
        <f t="shared" si="82"/>
        <v>0</v>
      </c>
      <c r="S237" s="33"/>
      <c r="T237" s="33"/>
      <c r="U237" s="33">
        <v>0</v>
      </c>
      <c r="V237" s="33"/>
      <c r="W237" s="33">
        <f t="shared" si="83"/>
        <v>0</v>
      </c>
      <c r="X237" s="33"/>
      <c r="Y237" s="33"/>
      <c r="Z237" s="33">
        <v>0</v>
      </c>
      <c r="AA237" s="33"/>
      <c r="AB237" s="33">
        <f t="shared" si="84"/>
        <v>0</v>
      </c>
      <c r="AC237" s="33"/>
      <c r="AD237" s="33"/>
      <c r="AE237" s="33">
        <v>0</v>
      </c>
      <c r="AF237" s="33"/>
      <c r="AG237" s="33">
        <f t="shared" si="85"/>
        <v>0</v>
      </c>
      <c r="AH237" s="33"/>
      <c r="AI237" s="33"/>
      <c r="AJ237" s="33">
        <v>0</v>
      </c>
      <c r="AK237" s="33"/>
      <c r="AL237" s="33">
        <f t="shared" si="86"/>
        <v>0</v>
      </c>
      <c r="AM237" s="40"/>
      <c r="AN237" s="40"/>
      <c r="AO237" s="35">
        <f t="shared" si="78"/>
        <v>0</v>
      </c>
      <c r="AP237" s="36">
        <f t="shared" si="79"/>
        <v>0</v>
      </c>
      <c r="AQ237" s="37">
        <f t="shared" si="80"/>
        <v>0</v>
      </c>
      <c r="AR237" s="37">
        <v>0</v>
      </c>
      <c r="AS237" s="37">
        <v>0</v>
      </c>
      <c r="AT237" s="34">
        <f t="shared" si="69"/>
        <v>0</v>
      </c>
      <c r="AU237" s="38">
        <f t="shared" si="70"/>
        <v>0</v>
      </c>
      <c r="AV237" s="38">
        <f t="shared" si="71"/>
        <v>0</v>
      </c>
      <c r="AW237" s="39" t="str">
        <f t="shared" si="89"/>
        <v/>
      </c>
      <c r="AX237" s="41">
        <f t="shared" si="72"/>
        <v>0</v>
      </c>
      <c r="AY237" s="41">
        <f t="shared" si="73"/>
        <v>0</v>
      </c>
      <c r="AZ237" s="63">
        <f t="shared" si="74"/>
        <v>0</v>
      </c>
      <c r="BA237" s="78">
        <f t="shared" si="75"/>
        <v>0</v>
      </c>
      <c r="BB237" s="74">
        <f t="shared" si="76"/>
        <v>0</v>
      </c>
      <c r="BC237" s="78" t="str">
        <f t="shared" si="77"/>
        <v>Out of Commit</v>
      </c>
    </row>
    <row r="238" spans="1:55" x14ac:dyDescent="0.35">
      <c r="A238" s="34" t="s">
        <v>85</v>
      </c>
      <c r="B238" s="97" t="s">
        <v>434</v>
      </c>
      <c r="C238" s="33">
        <v>0</v>
      </c>
      <c r="D238" s="40"/>
      <c r="E238" s="40"/>
      <c r="F238" s="33">
        <v>0</v>
      </c>
      <c r="G238" s="33">
        <v>0</v>
      </c>
      <c r="H238" s="33">
        <f t="shared" si="87"/>
        <v>0</v>
      </c>
      <c r="I238" s="33"/>
      <c r="J238" s="33"/>
      <c r="K238" s="33">
        <v>0</v>
      </c>
      <c r="L238" s="33"/>
      <c r="M238" s="33">
        <f t="shared" si="81"/>
        <v>0</v>
      </c>
      <c r="N238" s="33"/>
      <c r="O238" s="33"/>
      <c r="P238" s="33">
        <v>200</v>
      </c>
      <c r="Q238" s="33"/>
      <c r="R238" s="33">
        <f t="shared" si="82"/>
        <v>-200</v>
      </c>
      <c r="S238" s="33"/>
      <c r="T238" s="33"/>
      <c r="U238" s="33">
        <v>300</v>
      </c>
      <c r="V238" s="33"/>
      <c r="W238" s="33">
        <f t="shared" si="83"/>
        <v>-300</v>
      </c>
      <c r="X238" s="33"/>
      <c r="Y238" s="33"/>
      <c r="Z238" s="33">
        <v>300</v>
      </c>
      <c r="AA238" s="33"/>
      <c r="AB238" s="33">
        <f t="shared" si="84"/>
        <v>-300</v>
      </c>
      <c r="AC238" s="33"/>
      <c r="AD238" s="33"/>
      <c r="AE238" s="33">
        <v>100</v>
      </c>
      <c r="AF238" s="33"/>
      <c r="AG238" s="33">
        <f t="shared" si="85"/>
        <v>-100</v>
      </c>
      <c r="AH238" s="33"/>
      <c r="AI238" s="33"/>
      <c r="AJ238" s="33">
        <v>0</v>
      </c>
      <c r="AK238" s="33"/>
      <c r="AL238" s="33">
        <f t="shared" si="86"/>
        <v>0</v>
      </c>
      <c r="AM238" s="40"/>
      <c r="AN238" s="40"/>
      <c r="AO238" s="35">
        <f t="shared" si="78"/>
        <v>900</v>
      </c>
      <c r="AP238" s="36">
        <f t="shared" si="79"/>
        <v>900</v>
      </c>
      <c r="AQ238" s="37">
        <f t="shared" si="80"/>
        <v>900</v>
      </c>
      <c r="AR238" s="37">
        <v>0</v>
      </c>
      <c r="AS238" s="37">
        <v>0</v>
      </c>
      <c r="AT238" s="34">
        <f t="shared" si="69"/>
        <v>0</v>
      </c>
      <c r="AU238" s="38">
        <f t="shared" si="70"/>
        <v>0</v>
      </c>
      <c r="AV238" s="38">
        <f t="shared" si="71"/>
        <v>-900</v>
      </c>
      <c r="AW238" s="39" t="str">
        <f t="shared" si="89"/>
        <v/>
      </c>
      <c r="AX238" s="41">
        <f t="shared" si="72"/>
        <v>-900</v>
      </c>
      <c r="AY238" s="41">
        <f t="shared" si="73"/>
        <v>0</v>
      </c>
      <c r="AZ238" s="63">
        <f t="shared" si="74"/>
        <v>0</v>
      </c>
      <c r="BA238" s="78">
        <f t="shared" si="75"/>
        <v>0</v>
      </c>
      <c r="BB238" s="74">
        <f t="shared" si="76"/>
        <v>0</v>
      </c>
      <c r="BC238" s="78" t="str">
        <f t="shared" si="77"/>
        <v>Open</v>
      </c>
    </row>
    <row r="239" spans="1:55" x14ac:dyDescent="0.35">
      <c r="A239" s="34" t="s">
        <v>85</v>
      </c>
      <c r="B239" s="97" t="s">
        <v>410</v>
      </c>
      <c r="C239" s="33">
        <v>0</v>
      </c>
      <c r="D239" s="40"/>
      <c r="E239" s="40"/>
      <c r="F239" s="33">
        <v>0</v>
      </c>
      <c r="G239" s="33">
        <v>0</v>
      </c>
      <c r="H239" s="33">
        <f t="shared" si="87"/>
        <v>0</v>
      </c>
      <c r="I239" s="33"/>
      <c r="J239" s="33"/>
      <c r="K239" s="33">
        <v>0</v>
      </c>
      <c r="L239" s="33"/>
      <c r="M239" s="33">
        <f t="shared" si="81"/>
        <v>0</v>
      </c>
      <c r="N239" s="33"/>
      <c r="O239" s="33"/>
      <c r="P239" s="33">
        <v>0</v>
      </c>
      <c r="Q239" s="33"/>
      <c r="R239" s="33">
        <f t="shared" si="82"/>
        <v>0</v>
      </c>
      <c r="S239" s="33"/>
      <c r="T239" s="33"/>
      <c r="U239" s="33">
        <v>0</v>
      </c>
      <c r="V239" s="33"/>
      <c r="W239" s="33">
        <f t="shared" si="83"/>
        <v>0</v>
      </c>
      <c r="X239" s="33"/>
      <c r="Y239" s="33"/>
      <c r="Z239" s="33">
        <v>0</v>
      </c>
      <c r="AA239" s="33"/>
      <c r="AB239" s="33">
        <f t="shared" si="84"/>
        <v>0</v>
      </c>
      <c r="AC239" s="33"/>
      <c r="AD239" s="33"/>
      <c r="AE239" s="33">
        <v>0</v>
      </c>
      <c r="AF239" s="33"/>
      <c r="AG239" s="33">
        <f t="shared" si="85"/>
        <v>0</v>
      </c>
      <c r="AH239" s="33"/>
      <c r="AI239" s="33"/>
      <c r="AJ239" s="33">
        <v>0</v>
      </c>
      <c r="AK239" s="33"/>
      <c r="AL239" s="33">
        <f t="shared" si="86"/>
        <v>0</v>
      </c>
      <c r="AM239" s="40"/>
      <c r="AN239" s="40"/>
      <c r="AO239" s="35">
        <f t="shared" si="78"/>
        <v>0</v>
      </c>
      <c r="AP239" s="36">
        <f t="shared" si="79"/>
        <v>0</v>
      </c>
      <c r="AQ239" s="37">
        <f t="shared" si="80"/>
        <v>0</v>
      </c>
      <c r="AR239" s="37">
        <v>0</v>
      </c>
      <c r="AS239" s="37">
        <v>0</v>
      </c>
      <c r="AT239" s="34">
        <f t="shared" si="69"/>
        <v>0</v>
      </c>
      <c r="AU239" s="38">
        <f t="shared" si="70"/>
        <v>0</v>
      </c>
      <c r="AV239" s="38">
        <f t="shared" si="71"/>
        <v>0</v>
      </c>
      <c r="AW239" s="39" t="str">
        <f t="shared" si="89"/>
        <v/>
      </c>
      <c r="AX239" s="41">
        <f t="shared" si="72"/>
        <v>0</v>
      </c>
      <c r="AY239" s="41">
        <f t="shared" si="73"/>
        <v>0</v>
      </c>
      <c r="AZ239" s="63">
        <f t="shared" si="74"/>
        <v>0</v>
      </c>
      <c r="BA239" s="78">
        <f t="shared" si="75"/>
        <v>0</v>
      </c>
      <c r="BB239" s="74">
        <f t="shared" si="76"/>
        <v>0</v>
      </c>
      <c r="BC239" s="78" t="str">
        <f t="shared" si="77"/>
        <v>Out of Commit</v>
      </c>
    </row>
    <row r="240" spans="1:55" x14ac:dyDescent="0.35">
      <c r="A240" s="34" t="s">
        <v>85</v>
      </c>
      <c r="B240" s="93" t="s">
        <v>254</v>
      </c>
      <c r="C240" s="33">
        <v>0</v>
      </c>
      <c r="D240" s="40"/>
      <c r="E240" s="40"/>
      <c r="F240" s="33">
        <v>0</v>
      </c>
      <c r="G240" s="33">
        <v>0</v>
      </c>
      <c r="H240" s="33">
        <f t="shared" si="87"/>
        <v>0</v>
      </c>
      <c r="I240" s="33"/>
      <c r="J240" s="33"/>
      <c r="K240" s="33">
        <v>0</v>
      </c>
      <c r="L240" s="33"/>
      <c r="M240" s="33">
        <f t="shared" si="81"/>
        <v>0</v>
      </c>
      <c r="N240" s="33"/>
      <c r="O240" s="33"/>
      <c r="P240" s="33">
        <v>0</v>
      </c>
      <c r="Q240" s="33"/>
      <c r="R240" s="33">
        <f t="shared" si="82"/>
        <v>0</v>
      </c>
      <c r="S240" s="33"/>
      <c r="T240" s="33"/>
      <c r="U240" s="33">
        <v>0</v>
      </c>
      <c r="V240" s="33"/>
      <c r="W240" s="33">
        <f t="shared" si="83"/>
        <v>0</v>
      </c>
      <c r="X240" s="33"/>
      <c r="Y240" s="33"/>
      <c r="Z240" s="33">
        <v>0</v>
      </c>
      <c r="AA240" s="33"/>
      <c r="AB240" s="33">
        <f t="shared" si="84"/>
        <v>0</v>
      </c>
      <c r="AC240" s="33"/>
      <c r="AD240" s="33"/>
      <c r="AE240" s="33">
        <v>0</v>
      </c>
      <c r="AF240" s="33"/>
      <c r="AG240" s="33">
        <f t="shared" si="85"/>
        <v>0</v>
      </c>
      <c r="AH240" s="33"/>
      <c r="AI240" s="33"/>
      <c r="AJ240" s="33">
        <v>0</v>
      </c>
      <c r="AK240" s="33"/>
      <c r="AL240" s="33">
        <f t="shared" si="86"/>
        <v>0</v>
      </c>
      <c r="AM240" s="40"/>
      <c r="AN240" s="40"/>
      <c r="AO240" s="35">
        <f t="shared" si="78"/>
        <v>0</v>
      </c>
      <c r="AP240" s="36">
        <f t="shared" si="79"/>
        <v>0</v>
      </c>
      <c r="AQ240" s="37">
        <f t="shared" si="80"/>
        <v>0</v>
      </c>
      <c r="AR240" s="37">
        <v>0</v>
      </c>
      <c r="AS240" s="37">
        <v>0</v>
      </c>
      <c r="AT240" s="34">
        <f t="shared" si="69"/>
        <v>0</v>
      </c>
      <c r="AU240" s="38">
        <f t="shared" si="70"/>
        <v>0</v>
      </c>
      <c r="AV240" s="38">
        <f t="shared" si="71"/>
        <v>0</v>
      </c>
      <c r="AW240" s="39" t="str">
        <f t="shared" si="89"/>
        <v/>
      </c>
      <c r="AX240" s="41">
        <f t="shared" si="72"/>
        <v>0</v>
      </c>
      <c r="AY240" s="41">
        <f t="shared" si="73"/>
        <v>0</v>
      </c>
      <c r="AZ240" s="63">
        <f t="shared" si="74"/>
        <v>0</v>
      </c>
      <c r="BA240" s="78">
        <f t="shared" si="75"/>
        <v>0</v>
      </c>
      <c r="BB240" s="74">
        <f t="shared" si="76"/>
        <v>0</v>
      </c>
      <c r="BC240" s="78" t="str">
        <f t="shared" si="77"/>
        <v>Out of Commit</v>
      </c>
    </row>
    <row r="241" spans="1:55" x14ac:dyDescent="0.35">
      <c r="A241" s="34" t="s">
        <v>85</v>
      </c>
      <c r="B241" s="97" t="s">
        <v>248</v>
      </c>
      <c r="C241" s="33">
        <v>0</v>
      </c>
      <c r="D241" s="40"/>
      <c r="E241" s="40"/>
      <c r="F241" s="33">
        <v>0</v>
      </c>
      <c r="G241" s="33">
        <v>0</v>
      </c>
      <c r="H241" s="33">
        <f t="shared" si="87"/>
        <v>0</v>
      </c>
      <c r="I241" s="33"/>
      <c r="J241" s="33"/>
      <c r="K241" s="33">
        <v>0</v>
      </c>
      <c r="L241" s="33"/>
      <c r="M241" s="33">
        <f t="shared" si="81"/>
        <v>0</v>
      </c>
      <c r="N241" s="33"/>
      <c r="O241" s="33"/>
      <c r="P241" s="33">
        <v>0</v>
      </c>
      <c r="Q241" s="33"/>
      <c r="R241" s="33">
        <f t="shared" si="82"/>
        <v>0</v>
      </c>
      <c r="S241" s="33"/>
      <c r="T241" s="33"/>
      <c r="U241" s="33">
        <v>0</v>
      </c>
      <c r="V241" s="33"/>
      <c r="W241" s="33">
        <f t="shared" si="83"/>
        <v>0</v>
      </c>
      <c r="X241" s="33"/>
      <c r="Y241" s="33"/>
      <c r="Z241" s="33">
        <v>0</v>
      </c>
      <c r="AA241" s="33"/>
      <c r="AB241" s="33">
        <f t="shared" si="84"/>
        <v>0</v>
      </c>
      <c r="AC241" s="33"/>
      <c r="AD241" s="33"/>
      <c r="AE241" s="33">
        <v>0</v>
      </c>
      <c r="AF241" s="33"/>
      <c r="AG241" s="33">
        <f t="shared" si="85"/>
        <v>0</v>
      </c>
      <c r="AH241" s="33"/>
      <c r="AI241" s="33"/>
      <c r="AJ241" s="33">
        <v>0</v>
      </c>
      <c r="AK241" s="33"/>
      <c r="AL241" s="33">
        <f t="shared" si="86"/>
        <v>0</v>
      </c>
      <c r="AM241" s="40"/>
      <c r="AN241" s="40"/>
      <c r="AO241" s="35">
        <f t="shared" si="78"/>
        <v>0</v>
      </c>
      <c r="AP241" s="36">
        <f t="shared" si="79"/>
        <v>0</v>
      </c>
      <c r="AQ241" s="37">
        <f t="shared" si="80"/>
        <v>0</v>
      </c>
      <c r="AR241" s="37">
        <v>0</v>
      </c>
      <c r="AS241" s="37">
        <v>0</v>
      </c>
      <c r="AT241" s="34">
        <f t="shared" si="69"/>
        <v>0</v>
      </c>
      <c r="AU241" s="38">
        <f t="shared" si="70"/>
        <v>0</v>
      </c>
      <c r="AV241" s="38">
        <f t="shared" si="71"/>
        <v>0</v>
      </c>
      <c r="AW241" s="39" t="str">
        <f t="shared" si="89"/>
        <v/>
      </c>
      <c r="AX241" s="41">
        <f t="shared" si="72"/>
        <v>0</v>
      </c>
      <c r="AY241" s="41">
        <f t="shared" si="73"/>
        <v>0</v>
      </c>
      <c r="AZ241" s="63">
        <f t="shared" si="74"/>
        <v>0</v>
      </c>
      <c r="BA241" s="78">
        <f t="shared" si="75"/>
        <v>0</v>
      </c>
      <c r="BB241" s="74">
        <f t="shared" si="76"/>
        <v>0</v>
      </c>
      <c r="BC241" s="78" t="str">
        <f t="shared" si="77"/>
        <v>Out of Commit</v>
      </c>
    </row>
    <row r="242" spans="1:55" x14ac:dyDescent="0.35">
      <c r="A242" s="34" t="s">
        <v>85</v>
      </c>
      <c r="B242" s="94" t="s">
        <v>249</v>
      </c>
      <c r="C242" s="33">
        <v>0</v>
      </c>
      <c r="D242" s="33"/>
      <c r="E242" s="33"/>
      <c r="F242" s="33">
        <v>0</v>
      </c>
      <c r="G242" s="33">
        <v>0</v>
      </c>
      <c r="H242" s="33">
        <f t="shared" si="87"/>
        <v>0</v>
      </c>
      <c r="I242" s="33"/>
      <c r="J242" s="33"/>
      <c r="K242" s="33">
        <v>0</v>
      </c>
      <c r="L242" s="33"/>
      <c r="M242" s="33">
        <f t="shared" si="81"/>
        <v>0</v>
      </c>
      <c r="N242" s="33"/>
      <c r="O242" s="33"/>
      <c r="P242" s="33">
        <v>0</v>
      </c>
      <c r="Q242" s="33"/>
      <c r="R242" s="33">
        <f t="shared" si="82"/>
        <v>0</v>
      </c>
      <c r="S242" s="33"/>
      <c r="T242" s="33"/>
      <c r="U242" s="33">
        <v>0</v>
      </c>
      <c r="V242" s="33"/>
      <c r="W242" s="33">
        <f t="shared" si="83"/>
        <v>0</v>
      </c>
      <c r="X242" s="33"/>
      <c r="Y242" s="33"/>
      <c r="Z242" s="33">
        <v>0</v>
      </c>
      <c r="AA242" s="33"/>
      <c r="AB242" s="33">
        <f t="shared" si="84"/>
        <v>0</v>
      </c>
      <c r="AC242" s="33"/>
      <c r="AD242" s="33"/>
      <c r="AE242" s="33">
        <v>0</v>
      </c>
      <c r="AF242" s="33"/>
      <c r="AG242" s="33">
        <f t="shared" si="85"/>
        <v>0</v>
      </c>
      <c r="AH242" s="33"/>
      <c r="AI242" s="33"/>
      <c r="AJ242" s="33">
        <v>0</v>
      </c>
      <c r="AK242" s="33"/>
      <c r="AL242" s="33">
        <f t="shared" si="86"/>
        <v>0</v>
      </c>
      <c r="AM242" s="40"/>
      <c r="AN242" s="40"/>
      <c r="AO242" s="35">
        <f t="shared" si="78"/>
        <v>0</v>
      </c>
      <c r="AP242" s="36">
        <f t="shared" si="79"/>
        <v>0</v>
      </c>
      <c r="AQ242" s="37">
        <f t="shared" si="80"/>
        <v>0</v>
      </c>
      <c r="AR242" s="37">
        <v>0</v>
      </c>
      <c r="AS242" s="37">
        <v>0</v>
      </c>
      <c r="AT242" s="34">
        <f t="shared" si="69"/>
        <v>0</v>
      </c>
      <c r="AU242" s="38">
        <f t="shared" si="70"/>
        <v>0</v>
      </c>
      <c r="AV242" s="38">
        <f t="shared" si="71"/>
        <v>0</v>
      </c>
      <c r="AW242" s="39" t="str">
        <f t="shared" si="89"/>
        <v/>
      </c>
      <c r="AX242" s="41">
        <f t="shared" si="72"/>
        <v>0</v>
      </c>
      <c r="AY242" s="41">
        <f t="shared" si="73"/>
        <v>0</v>
      </c>
      <c r="AZ242" s="63">
        <f t="shared" si="74"/>
        <v>0</v>
      </c>
      <c r="BA242" s="78">
        <f t="shared" si="75"/>
        <v>0</v>
      </c>
      <c r="BB242" s="74">
        <f t="shared" si="76"/>
        <v>0</v>
      </c>
      <c r="BC242" s="78" t="str">
        <f t="shared" si="77"/>
        <v>Out of Commit</v>
      </c>
    </row>
    <row r="243" spans="1:55" x14ac:dyDescent="0.35">
      <c r="A243" s="33" t="s">
        <v>94</v>
      </c>
      <c r="B243" s="93" t="s">
        <v>250</v>
      </c>
      <c r="C243" s="33">
        <v>0</v>
      </c>
      <c r="D243" s="33"/>
      <c r="E243" s="33"/>
      <c r="F243" s="33">
        <v>26</v>
      </c>
      <c r="G243" s="33">
        <v>26</v>
      </c>
      <c r="H243" s="33">
        <f t="shared" si="87"/>
        <v>0</v>
      </c>
      <c r="I243" s="33"/>
      <c r="J243" s="33"/>
      <c r="K243" s="33">
        <v>0</v>
      </c>
      <c r="L243" s="33"/>
      <c r="M243" s="33">
        <f t="shared" si="81"/>
        <v>0</v>
      </c>
      <c r="N243" s="33"/>
      <c r="O243" s="33"/>
      <c r="P243" s="33">
        <v>0</v>
      </c>
      <c r="Q243" s="33"/>
      <c r="R243" s="33">
        <f t="shared" si="82"/>
        <v>0</v>
      </c>
      <c r="S243" s="33"/>
      <c r="T243" s="33"/>
      <c r="U243" s="33">
        <v>0</v>
      </c>
      <c r="V243" s="33"/>
      <c r="W243" s="33">
        <f t="shared" si="83"/>
        <v>0</v>
      </c>
      <c r="X243" s="33"/>
      <c r="Y243" s="33"/>
      <c r="Z243" s="33">
        <v>0</v>
      </c>
      <c r="AA243" s="33"/>
      <c r="AB243" s="33">
        <f t="shared" si="84"/>
        <v>0</v>
      </c>
      <c r="AC243" s="33"/>
      <c r="AD243" s="33"/>
      <c r="AE243" s="33">
        <v>0</v>
      </c>
      <c r="AF243" s="33"/>
      <c r="AG243" s="33">
        <f t="shared" si="85"/>
        <v>0</v>
      </c>
      <c r="AH243" s="33"/>
      <c r="AI243" s="33"/>
      <c r="AJ243" s="33">
        <v>0</v>
      </c>
      <c r="AK243" s="33"/>
      <c r="AL243" s="33">
        <f t="shared" si="86"/>
        <v>0</v>
      </c>
      <c r="AM243" s="40"/>
      <c r="AN243" s="40"/>
      <c r="AO243" s="35">
        <f t="shared" si="78"/>
        <v>26</v>
      </c>
      <c r="AP243" s="36">
        <f t="shared" si="79"/>
        <v>26</v>
      </c>
      <c r="AQ243" s="37">
        <f t="shared" si="80"/>
        <v>26</v>
      </c>
      <c r="AR243" s="37">
        <v>0</v>
      </c>
      <c r="AS243" s="37">
        <v>0</v>
      </c>
      <c r="AT243" s="34">
        <f t="shared" si="69"/>
        <v>26</v>
      </c>
      <c r="AU243" s="38">
        <f t="shared" si="70"/>
        <v>26</v>
      </c>
      <c r="AV243" s="38">
        <f t="shared" si="71"/>
        <v>0</v>
      </c>
      <c r="AW243" s="39" t="str">
        <f t="shared" si="89"/>
        <v/>
      </c>
      <c r="AX243" s="41">
        <f t="shared" si="72"/>
        <v>0</v>
      </c>
      <c r="AY243" s="41">
        <f t="shared" si="73"/>
        <v>26</v>
      </c>
      <c r="AZ243" s="63">
        <f t="shared" si="74"/>
        <v>0</v>
      </c>
      <c r="BA243" s="78">
        <f t="shared" si="75"/>
        <v>26</v>
      </c>
      <c r="BB243" s="74">
        <f t="shared" si="76"/>
        <v>1</v>
      </c>
      <c r="BC243" s="78" t="str">
        <f t="shared" si="77"/>
        <v>Closed</v>
      </c>
    </row>
    <row r="244" spans="1:55" x14ac:dyDescent="0.35">
      <c r="A244" s="34" t="s">
        <v>94</v>
      </c>
      <c r="B244" s="93" t="s">
        <v>251</v>
      </c>
      <c r="C244" s="33">
        <v>0</v>
      </c>
      <c r="D244" s="33"/>
      <c r="E244" s="33"/>
      <c r="F244" s="33">
        <v>0</v>
      </c>
      <c r="G244" s="33">
        <v>0</v>
      </c>
      <c r="H244" s="33">
        <f t="shared" si="87"/>
        <v>0</v>
      </c>
      <c r="I244" s="33"/>
      <c r="J244" s="33"/>
      <c r="K244" s="33">
        <v>0</v>
      </c>
      <c r="L244" s="33"/>
      <c r="M244" s="33">
        <f t="shared" si="81"/>
        <v>0</v>
      </c>
      <c r="N244" s="33"/>
      <c r="O244" s="33"/>
      <c r="P244" s="33">
        <v>0</v>
      </c>
      <c r="Q244" s="33"/>
      <c r="R244" s="33">
        <f t="shared" si="82"/>
        <v>0</v>
      </c>
      <c r="S244" s="33"/>
      <c r="T244" s="33"/>
      <c r="U244" s="33">
        <v>0</v>
      </c>
      <c r="V244" s="33"/>
      <c r="W244" s="33">
        <f t="shared" si="83"/>
        <v>0</v>
      </c>
      <c r="X244" s="33"/>
      <c r="Y244" s="33"/>
      <c r="Z244" s="33">
        <v>0</v>
      </c>
      <c r="AA244" s="33"/>
      <c r="AB244" s="33">
        <f t="shared" si="84"/>
        <v>0</v>
      </c>
      <c r="AC244" s="33"/>
      <c r="AD244" s="33"/>
      <c r="AE244" s="33">
        <v>0</v>
      </c>
      <c r="AF244" s="33"/>
      <c r="AG244" s="33">
        <f t="shared" si="85"/>
        <v>0</v>
      </c>
      <c r="AH244" s="33"/>
      <c r="AI244" s="33"/>
      <c r="AJ244" s="33">
        <v>0</v>
      </c>
      <c r="AK244" s="33"/>
      <c r="AL244" s="33">
        <f t="shared" si="86"/>
        <v>0</v>
      </c>
      <c r="AM244" s="40"/>
      <c r="AN244" s="40"/>
      <c r="AO244" s="35">
        <f t="shared" si="78"/>
        <v>0</v>
      </c>
      <c r="AP244" s="36">
        <f t="shared" si="79"/>
        <v>0</v>
      </c>
      <c r="AQ244" s="37">
        <f t="shared" si="80"/>
        <v>0</v>
      </c>
      <c r="AR244" s="37">
        <v>0</v>
      </c>
      <c r="AS244" s="37">
        <v>0</v>
      </c>
      <c r="AT244" s="34">
        <f t="shared" si="69"/>
        <v>0</v>
      </c>
      <c r="AU244" s="38">
        <f t="shared" si="70"/>
        <v>0</v>
      </c>
      <c r="AV244" s="38">
        <f t="shared" si="71"/>
        <v>0</v>
      </c>
      <c r="AW244" s="39" t="str">
        <f t="shared" si="89"/>
        <v/>
      </c>
      <c r="AX244" s="41">
        <f t="shared" si="72"/>
        <v>0</v>
      </c>
      <c r="AY244" s="41">
        <f t="shared" si="73"/>
        <v>0</v>
      </c>
      <c r="AZ244" s="63">
        <f t="shared" si="74"/>
        <v>0</v>
      </c>
      <c r="BA244" s="78">
        <f t="shared" si="75"/>
        <v>0</v>
      </c>
      <c r="BB244" s="74">
        <f t="shared" si="76"/>
        <v>0</v>
      </c>
      <c r="BC244" s="78" t="str">
        <f t="shared" si="77"/>
        <v>Out of Commit</v>
      </c>
    </row>
    <row r="245" spans="1:55" x14ac:dyDescent="0.35">
      <c r="A245" s="33" t="s">
        <v>94</v>
      </c>
      <c r="B245" s="93" t="s">
        <v>252</v>
      </c>
      <c r="C245" s="33">
        <v>0</v>
      </c>
      <c r="D245" s="33"/>
      <c r="E245" s="40"/>
      <c r="F245" s="33">
        <v>0</v>
      </c>
      <c r="G245" s="33">
        <v>0</v>
      </c>
      <c r="H245" s="33">
        <f t="shared" si="87"/>
        <v>0</v>
      </c>
      <c r="I245" s="33"/>
      <c r="J245" s="33"/>
      <c r="K245" s="33">
        <v>0</v>
      </c>
      <c r="L245" s="33"/>
      <c r="M245" s="33">
        <f t="shared" si="81"/>
        <v>0</v>
      </c>
      <c r="N245" s="33"/>
      <c r="O245" s="33"/>
      <c r="P245" s="33">
        <v>0</v>
      </c>
      <c r="Q245" s="33"/>
      <c r="R245" s="33">
        <f t="shared" si="82"/>
        <v>0</v>
      </c>
      <c r="S245" s="33"/>
      <c r="T245" s="33"/>
      <c r="U245" s="33">
        <v>0</v>
      </c>
      <c r="V245" s="33"/>
      <c r="W245" s="33">
        <f t="shared" si="83"/>
        <v>0</v>
      </c>
      <c r="X245" s="33"/>
      <c r="Y245" s="33"/>
      <c r="Z245" s="33">
        <v>0</v>
      </c>
      <c r="AA245" s="33"/>
      <c r="AB245" s="33">
        <f t="shared" si="84"/>
        <v>0</v>
      </c>
      <c r="AC245" s="33"/>
      <c r="AD245" s="33"/>
      <c r="AE245" s="33">
        <v>0</v>
      </c>
      <c r="AF245" s="33"/>
      <c r="AG245" s="33">
        <f t="shared" si="85"/>
        <v>0</v>
      </c>
      <c r="AH245" s="33"/>
      <c r="AI245" s="33"/>
      <c r="AJ245" s="33">
        <v>0</v>
      </c>
      <c r="AK245" s="33"/>
      <c r="AL245" s="33">
        <f t="shared" si="86"/>
        <v>0</v>
      </c>
      <c r="AM245" s="40"/>
      <c r="AN245" s="40"/>
      <c r="AO245" s="35">
        <f t="shared" si="78"/>
        <v>0</v>
      </c>
      <c r="AP245" s="36">
        <f t="shared" si="79"/>
        <v>0</v>
      </c>
      <c r="AQ245" s="37">
        <f t="shared" si="80"/>
        <v>0</v>
      </c>
      <c r="AR245" s="37">
        <v>0</v>
      </c>
      <c r="AS245" s="37">
        <v>0</v>
      </c>
      <c r="AT245" s="34">
        <f t="shared" si="69"/>
        <v>0</v>
      </c>
      <c r="AU245" s="38">
        <f t="shared" si="70"/>
        <v>0</v>
      </c>
      <c r="AV245" s="38">
        <f t="shared" si="71"/>
        <v>0</v>
      </c>
      <c r="AW245" s="39" t="str">
        <f t="shared" si="89"/>
        <v/>
      </c>
      <c r="AX245" s="41">
        <f t="shared" si="72"/>
        <v>0</v>
      </c>
      <c r="AY245" s="41">
        <f t="shared" si="73"/>
        <v>0</v>
      </c>
      <c r="AZ245" s="63">
        <f t="shared" si="74"/>
        <v>0</v>
      </c>
      <c r="BA245" s="78">
        <f t="shared" si="75"/>
        <v>0</v>
      </c>
      <c r="BB245" s="74">
        <f t="shared" si="76"/>
        <v>0</v>
      </c>
      <c r="BC245" s="78" t="str">
        <f t="shared" si="77"/>
        <v>Out of Commit</v>
      </c>
    </row>
    <row r="246" spans="1:55" x14ac:dyDescent="0.35">
      <c r="A246" s="34" t="s">
        <v>85</v>
      </c>
      <c r="B246" s="93" t="s">
        <v>256</v>
      </c>
      <c r="C246" s="33">
        <v>0</v>
      </c>
      <c r="D246" s="40"/>
      <c r="E246" s="40"/>
      <c r="F246" s="33">
        <v>0</v>
      </c>
      <c r="G246" s="33">
        <v>0</v>
      </c>
      <c r="H246" s="33">
        <f t="shared" si="87"/>
        <v>0</v>
      </c>
      <c r="I246" s="33"/>
      <c r="J246" s="33"/>
      <c r="K246" s="33">
        <v>0</v>
      </c>
      <c r="L246" s="33"/>
      <c r="M246" s="33">
        <f t="shared" si="81"/>
        <v>0</v>
      </c>
      <c r="N246" s="33"/>
      <c r="O246" s="33"/>
      <c r="P246" s="33">
        <v>0</v>
      </c>
      <c r="Q246" s="33"/>
      <c r="R246" s="33">
        <f t="shared" si="82"/>
        <v>0</v>
      </c>
      <c r="S246" s="33"/>
      <c r="T246" s="33"/>
      <c r="U246" s="33">
        <v>0</v>
      </c>
      <c r="V246" s="33"/>
      <c r="W246" s="33">
        <f t="shared" si="83"/>
        <v>0</v>
      </c>
      <c r="X246" s="33"/>
      <c r="Y246" s="33"/>
      <c r="Z246" s="33">
        <v>0</v>
      </c>
      <c r="AA246" s="33"/>
      <c r="AB246" s="33">
        <f t="shared" si="84"/>
        <v>0</v>
      </c>
      <c r="AC246" s="33"/>
      <c r="AD246" s="33"/>
      <c r="AE246" s="33">
        <v>0</v>
      </c>
      <c r="AF246" s="33"/>
      <c r="AG246" s="33">
        <f t="shared" si="85"/>
        <v>0</v>
      </c>
      <c r="AH246" s="33"/>
      <c r="AI246" s="33"/>
      <c r="AJ246" s="33">
        <v>0</v>
      </c>
      <c r="AK246" s="33"/>
      <c r="AL246" s="33">
        <f t="shared" si="86"/>
        <v>0</v>
      </c>
      <c r="AM246" s="40"/>
      <c r="AN246" s="40"/>
      <c r="AO246" s="35">
        <f t="shared" si="78"/>
        <v>0</v>
      </c>
      <c r="AP246" s="36">
        <f t="shared" si="79"/>
        <v>0</v>
      </c>
      <c r="AQ246" s="37">
        <f t="shared" si="80"/>
        <v>0</v>
      </c>
      <c r="AR246" s="37">
        <v>0</v>
      </c>
      <c r="AS246" s="37">
        <v>0</v>
      </c>
      <c r="AT246" s="34">
        <f t="shared" si="69"/>
        <v>0</v>
      </c>
      <c r="AU246" s="38">
        <f t="shared" si="70"/>
        <v>0</v>
      </c>
      <c r="AV246" s="38">
        <f t="shared" si="71"/>
        <v>0</v>
      </c>
      <c r="AW246" s="39" t="str">
        <f t="shared" si="89"/>
        <v/>
      </c>
      <c r="AX246" s="41">
        <f t="shared" si="72"/>
        <v>0</v>
      </c>
      <c r="AY246" s="41">
        <f t="shared" si="73"/>
        <v>0</v>
      </c>
      <c r="AZ246" s="63">
        <f t="shared" si="74"/>
        <v>0</v>
      </c>
      <c r="BA246" s="78">
        <f t="shared" si="75"/>
        <v>0</v>
      </c>
      <c r="BB246" s="74">
        <f t="shared" si="76"/>
        <v>0</v>
      </c>
      <c r="BC246" s="78" t="str">
        <f t="shared" si="77"/>
        <v>Out of Commit</v>
      </c>
    </row>
    <row r="247" spans="1:55" x14ac:dyDescent="0.35">
      <c r="A247" s="34" t="s">
        <v>85</v>
      </c>
      <c r="B247" s="93" t="s">
        <v>544</v>
      </c>
      <c r="C247" s="33">
        <v>0</v>
      </c>
      <c r="D247" s="48"/>
      <c r="E247" s="48"/>
      <c r="F247" s="33">
        <v>14</v>
      </c>
      <c r="G247" s="33">
        <v>14</v>
      </c>
      <c r="H247" s="33">
        <f t="shared" si="87"/>
        <v>0</v>
      </c>
      <c r="I247" s="33"/>
      <c r="J247" s="33"/>
      <c r="K247" s="33">
        <v>0</v>
      </c>
      <c r="L247" s="33"/>
      <c r="M247" s="33">
        <f t="shared" si="81"/>
        <v>0</v>
      </c>
      <c r="N247" s="33"/>
      <c r="O247" s="33"/>
      <c r="P247" s="33">
        <v>0</v>
      </c>
      <c r="Q247" s="33"/>
      <c r="R247" s="33">
        <f t="shared" si="82"/>
        <v>0</v>
      </c>
      <c r="S247" s="33"/>
      <c r="T247" s="33"/>
      <c r="U247" s="33">
        <v>0</v>
      </c>
      <c r="V247" s="33"/>
      <c r="W247" s="33">
        <f t="shared" si="83"/>
        <v>0</v>
      </c>
      <c r="X247" s="33"/>
      <c r="Y247" s="33"/>
      <c r="Z247" s="33">
        <v>0</v>
      </c>
      <c r="AA247" s="33"/>
      <c r="AB247" s="33">
        <f t="shared" si="84"/>
        <v>0</v>
      </c>
      <c r="AC247" s="33"/>
      <c r="AD247" s="33"/>
      <c r="AE247" s="33">
        <v>0</v>
      </c>
      <c r="AF247" s="33"/>
      <c r="AG247" s="33">
        <f t="shared" si="85"/>
        <v>0</v>
      </c>
      <c r="AH247" s="33"/>
      <c r="AI247" s="33"/>
      <c r="AJ247" s="33">
        <v>0</v>
      </c>
      <c r="AK247" s="33"/>
      <c r="AL247" s="33">
        <f t="shared" si="86"/>
        <v>0</v>
      </c>
      <c r="AM247" s="40"/>
      <c r="AN247" s="40"/>
      <c r="AO247" s="35">
        <f t="shared" si="78"/>
        <v>14</v>
      </c>
      <c r="AP247" s="36">
        <f t="shared" si="79"/>
        <v>14</v>
      </c>
      <c r="AQ247" s="37">
        <f t="shared" si="80"/>
        <v>14</v>
      </c>
      <c r="AR247" s="37">
        <v>0</v>
      </c>
      <c r="AS247" s="37">
        <v>0</v>
      </c>
      <c r="AT247" s="34">
        <f t="shared" si="69"/>
        <v>14</v>
      </c>
      <c r="AU247" s="38">
        <f t="shared" si="70"/>
        <v>14</v>
      </c>
      <c r="AV247" s="38">
        <f t="shared" si="71"/>
        <v>0</v>
      </c>
      <c r="AW247" s="39" t="str">
        <f t="shared" si="89"/>
        <v/>
      </c>
      <c r="AX247" s="41">
        <f t="shared" si="72"/>
        <v>0</v>
      </c>
      <c r="AY247" s="41">
        <f t="shared" si="73"/>
        <v>14</v>
      </c>
      <c r="AZ247" s="63">
        <f t="shared" si="74"/>
        <v>0</v>
      </c>
      <c r="BA247" s="78">
        <f t="shared" si="75"/>
        <v>14</v>
      </c>
      <c r="BB247" s="74">
        <f t="shared" si="76"/>
        <v>1</v>
      </c>
      <c r="BC247" s="78" t="str">
        <f t="shared" si="77"/>
        <v>Closed</v>
      </c>
    </row>
    <row r="248" spans="1:55" x14ac:dyDescent="0.35">
      <c r="A248" s="34" t="s">
        <v>366</v>
      </c>
      <c r="B248" s="96" t="s">
        <v>393</v>
      </c>
      <c r="C248" s="33">
        <v>0</v>
      </c>
      <c r="D248" s="33"/>
      <c r="E248" s="40"/>
      <c r="F248" s="33">
        <v>0</v>
      </c>
      <c r="G248" s="33">
        <v>0</v>
      </c>
      <c r="H248" s="33">
        <f t="shared" si="87"/>
        <v>0</v>
      </c>
      <c r="I248" s="33"/>
      <c r="J248" s="33"/>
      <c r="K248" s="33">
        <v>0</v>
      </c>
      <c r="L248" s="33"/>
      <c r="M248" s="33">
        <f t="shared" si="81"/>
        <v>0</v>
      </c>
      <c r="N248" s="33"/>
      <c r="O248" s="33"/>
      <c r="P248" s="33">
        <v>0</v>
      </c>
      <c r="Q248" s="33"/>
      <c r="R248" s="33">
        <f t="shared" si="82"/>
        <v>0</v>
      </c>
      <c r="S248" s="33"/>
      <c r="T248" s="33"/>
      <c r="U248" s="33">
        <v>0</v>
      </c>
      <c r="V248" s="33"/>
      <c r="W248" s="33">
        <f t="shared" si="83"/>
        <v>0</v>
      </c>
      <c r="X248" s="33"/>
      <c r="Y248" s="33"/>
      <c r="Z248" s="33">
        <v>0</v>
      </c>
      <c r="AA248" s="33"/>
      <c r="AB248" s="33">
        <f t="shared" si="84"/>
        <v>0</v>
      </c>
      <c r="AC248" s="33"/>
      <c r="AD248" s="33"/>
      <c r="AE248" s="33">
        <v>0</v>
      </c>
      <c r="AF248" s="33"/>
      <c r="AG248" s="33">
        <f t="shared" si="85"/>
        <v>0</v>
      </c>
      <c r="AH248" s="33"/>
      <c r="AI248" s="33"/>
      <c r="AJ248" s="33">
        <v>0</v>
      </c>
      <c r="AK248" s="33"/>
      <c r="AL248" s="33">
        <f t="shared" si="86"/>
        <v>0</v>
      </c>
      <c r="AM248" s="40"/>
      <c r="AN248" s="40"/>
      <c r="AO248" s="35">
        <f t="shared" si="78"/>
        <v>0</v>
      </c>
      <c r="AP248" s="36">
        <f t="shared" si="79"/>
        <v>0</v>
      </c>
      <c r="AQ248" s="37">
        <f t="shared" si="80"/>
        <v>0</v>
      </c>
      <c r="AR248" s="37">
        <v>0</v>
      </c>
      <c r="AS248" s="37">
        <v>0</v>
      </c>
      <c r="AT248" s="34">
        <f t="shared" si="69"/>
        <v>0</v>
      </c>
      <c r="AU248" s="38">
        <f t="shared" si="70"/>
        <v>0</v>
      </c>
      <c r="AV248" s="38">
        <f t="shared" si="71"/>
        <v>0</v>
      </c>
      <c r="AW248" s="39" t="str">
        <f t="shared" si="89"/>
        <v/>
      </c>
      <c r="AX248" s="41">
        <f t="shared" si="72"/>
        <v>0</v>
      </c>
      <c r="AY248" s="41">
        <f t="shared" si="73"/>
        <v>0</v>
      </c>
      <c r="AZ248" s="63">
        <f t="shared" si="74"/>
        <v>0</v>
      </c>
      <c r="BA248" s="78">
        <f t="shared" si="75"/>
        <v>0</v>
      </c>
      <c r="BB248" s="74">
        <f t="shared" si="76"/>
        <v>0</v>
      </c>
      <c r="BC248" s="78" t="str">
        <f t="shared" si="77"/>
        <v>Out of Commit</v>
      </c>
    </row>
    <row r="249" spans="1:55" x14ac:dyDescent="0.35">
      <c r="A249" s="34" t="s">
        <v>366</v>
      </c>
      <c r="B249" s="93" t="s">
        <v>257</v>
      </c>
      <c r="C249" s="33">
        <v>0</v>
      </c>
      <c r="D249" s="33"/>
      <c r="E249" s="40"/>
      <c r="F249" s="33">
        <v>0</v>
      </c>
      <c r="G249" s="33">
        <v>0</v>
      </c>
      <c r="H249" s="33">
        <f t="shared" si="87"/>
        <v>0</v>
      </c>
      <c r="I249" s="33"/>
      <c r="J249" s="33"/>
      <c r="K249" s="33">
        <v>0</v>
      </c>
      <c r="L249" s="33"/>
      <c r="M249" s="33">
        <f t="shared" si="81"/>
        <v>0</v>
      </c>
      <c r="N249" s="33"/>
      <c r="O249" s="33"/>
      <c r="P249" s="33">
        <v>0</v>
      </c>
      <c r="Q249" s="33"/>
      <c r="R249" s="33">
        <f t="shared" si="82"/>
        <v>0</v>
      </c>
      <c r="S249" s="33"/>
      <c r="T249" s="33"/>
      <c r="U249" s="33">
        <v>0</v>
      </c>
      <c r="V249" s="33"/>
      <c r="W249" s="33">
        <f t="shared" si="83"/>
        <v>0</v>
      </c>
      <c r="X249" s="33"/>
      <c r="Y249" s="33"/>
      <c r="Z249" s="33">
        <v>0</v>
      </c>
      <c r="AA249" s="33"/>
      <c r="AB249" s="33">
        <f t="shared" si="84"/>
        <v>0</v>
      </c>
      <c r="AC249" s="33"/>
      <c r="AD249" s="33"/>
      <c r="AE249" s="33">
        <v>0</v>
      </c>
      <c r="AF249" s="33"/>
      <c r="AG249" s="33">
        <f t="shared" si="85"/>
        <v>0</v>
      </c>
      <c r="AH249" s="33"/>
      <c r="AI249" s="33"/>
      <c r="AJ249" s="33">
        <v>0</v>
      </c>
      <c r="AK249" s="33"/>
      <c r="AL249" s="33">
        <f t="shared" si="86"/>
        <v>0</v>
      </c>
      <c r="AM249" s="40"/>
      <c r="AN249" s="40"/>
      <c r="AO249" s="35">
        <f t="shared" si="78"/>
        <v>0</v>
      </c>
      <c r="AP249" s="36">
        <f t="shared" si="79"/>
        <v>0</v>
      </c>
      <c r="AQ249" s="37">
        <f t="shared" si="80"/>
        <v>0</v>
      </c>
      <c r="AR249" s="37">
        <v>0</v>
      </c>
      <c r="AS249" s="37">
        <v>0</v>
      </c>
      <c r="AT249" s="34">
        <f t="shared" si="69"/>
        <v>0</v>
      </c>
      <c r="AU249" s="38">
        <f t="shared" si="70"/>
        <v>0</v>
      </c>
      <c r="AV249" s="38">
        <f t="shared" si="71"/>
        <v>0</v>
      </c>
      <c r="AW249" s="39" t="str">
        <f t="shared" si="89"/>
        <v/>
      </c>
      <c r="AX249" s="41">
        <f t="shared" si="72"/>
        <v>0</v>
      </c>
      <c r="AY249" s="41">
        <f t="shared" si="73"/>
        <v>0</v>
      </c>
      <c r="AZ249" s="63">
        <f t="shared" si="74"/>
        <v>0</v>
      </c>
      <c r="BA249" s="78">
        <f t="shared" si="75"/>
        <v>0</v>
      </c>
      <c r="BB249" s="74">
        <f t="shared" si="76"/>
        <v>0</v>
      </c>
      <c r="BC249" s="78" t="str">
        <f t="shared" si="77"/>
        <v>Out of Commit</v>
      </c>
    </row>
    <row r="250" spans="1:55" x14ac:dyDescent="0.35">
      <c r="A250" s="34" t="s">
        <v>85</v>
      </c>
      <c r="B250" s="93" t="s">
        <v>258</v>
      </c>
      <c r="C250" s="33">
        <v>0</v>
      </c>
      <c r="D250" s="40"/>
      <c r="E250" s="40"/>
      <c r="F250" s="33">
        <v>0</v>
      </c>
      <c r="G250" s="33">
        <v>0</v>
      </c>
      <c r="H250" s="33">
        <f t="shared" si="87"/>
        <v>0</v>
      </c>
      <c r="I250" s="33"/>
      <c r="J250" s="33"/>
      <c r="K250" s="33">
        <v>0</v>
      </c>
      <c r="L250" s="33"/>
      <c r="M250" s="33">
        <f t="shared" si="81"/>
        <v>0</v>
      </c>
      <c r="N250" s="33"/>
      <c r="O250" s="33"/>
      <c r="P250" s="33">
        <v>0</v>
      </c>
      <c r="Q250" s="33"/>
      <c r="R250" s="33">
        <f t="shared" si="82"/>
        <v>0</v>
      </c>
      <c r="S250" s="33"/>
      <c r="T250" s="33"/>
      <c r="U250" s="33">
        <v>0</v>
      </c>
      <c r="V250" s="33"/>
      <c r="W250" s="33">
        <f t="shared" si="83"/>
        <v>0</v>
      </c>
      <c r="X250" s="33"/>
      <c r="Y250" s="33"/>
      <c r="Z250" s="33">
        <v>0</v>
      </c>
      <c r="AA250" s="33"/>
      <c r="AB250" s="33">
        <f t="shared" si="84"/>
        <v>0</v>
      </c>
      <c r="AC250" s="33"/>
      <c r="AD250" s="33"/>
      <c r="AE250" s="33">
        <v>0</v>
      </c>
      <c r="AF250" s="33"/>
      <c r="AG250" s="33">
        <f t="shared" si="85"/>
        <v>0</v>
      </c>
      <c r="AH250" s="33"/>
      <c r="AI250" s="33"/>
      <c r="AJ250" s="33">
        <v>0</v>
      </c>
      <c r="AK250" s="33"/>
      <c r="AL250" s="33">
        <f t="shared" si="86"/>
        <v>0</v>
      </c>
      <c r="AM250" s="40"/>
      <c r="AN250" s="40"/>
      <c r="AO250" s="35">
        <f t="shared" si="78"/>
        <v>0</v>
      </c>
      <c r="AP250" s="36">
        <f t="shared" si="79"/>
        <v>0</v>
      </c>
      <c r="AQ250" s="37">
        <f t="shared" si="80"/>
        <v>0</v>
      </c>
      <c r="AR250" s="37">
        <v>0</v>
      </c>
      <c r="AS250" s="37">
        <v>0</v>
      </c>
      <c r="AT250" s="34">
        <f t="shared" si="69"/>
        <v>0</v>
      </c>
      <c r="AU250" s="38">
        <f t="shared" si="70"/>
        <v>0</v>
      </c>
      <c r="AV250" s="38">
        <f t="shared" si="71"/>
        <v>0</v>
      </c>
      <c r="AW250" s="39" t="str">
        <f t="shared" si="89"/>
        <v/>
      </c>
      <c r="AX250" s="41">
        <f t="shared" si="72"/>
        <v>0</v>
      </c>
      <c r="AY250" s="41">
        <f t="shared" si="73"/>
        <v>0</v>
      </c>
      <c r="AZ250" s="63">
        <f t="shared" si="74"/>
        <v>0</v>
      </c>
      <c r="BA250" s="78">
        <f t="shared" si="75"/>
        <v>0</v>
      </c>
      <c r="BB250" s="74">
        <f t="shared" si="76"/>
        <v>0</v>
      </c>
      <c r="BC250" s="78" t="str">
        <f t="shared" si="77"/>
        <v>Out of Commit</v>
      </c>
    </row>
    <row r="251" spans="1:55" x14ac:dyDescent="0.35">
      <c r="A251" s="34" t="s">
        <v>85</v>
      </c>
      <c r="B251" s="98" t="s">
        <v>414</v>
      </c>
      <c r="C251" s="33">
        <v>0</v>
      </c>
      <c r="D251" s="40"/>
      <c r="E251" s="40"/>
      <c r="F251" s="33">
        <v>0</v>
      </c>
      <c r="G251" s="33">
        <v>0</v>
      </c>
      <c r="H251" s="33">
        <f t="shared" si="87"/>
        <v>0</v>
      </c>
      <c r="I251" s="33"/>
      <c r="J251" s="33"/>
      <c r="K251" s="33">
        <v>0</v>
      </c>
      <c r="L251" s="33"/>
      <c r="M251" s="33">
        <f t="shared" si="81"/>
        <v>0</v>
      </c>
      <c r="N251" s="33"/>
      <c r="O251" s="33"/>
      <c r="P251" s="33">
        <v>0</v>
      </c>
      <c r="Q251" s="33"/>
      <c r="R251" s="33">
        <f t="shared" si="82"/>
        <v>0</v>
      </c>
      <c r="S251" s="33"/>
      <c r="T251" s="33"/>
      <c r="U251" s="33">
        <v>0</v>
      </c>
      <c r="V251" s="33"/>
      <c r="W251" s="33">
        <f t="shared" si="83"/>
        <v>0</v>
      </c>
      <c r="X251" s="33"/>
      <c r="Y251" s="33"/>
      <c r="Z251" s="33">
        <v>0</v>
      </c>
      <c r="AA251" s="33"/>
      <c r="AB251" s="33">
        <f t="shared" si="84"/>
        <v>0</v>
      </c>
      <c r="AC251" s="33"/>
      <c r="AD251" s="33"/>
      <c r="AE251" s="33">
        <v>0</v>
      </c>
      <c r="AF251" s="33"/>
      <c r="AG251" s="33">
        <f t="shared" si="85"/>
        <v>0</v>
      </c>
      <c r="AH251" s="33"/>
      <c r="AI251" s="33"/>
      <c r="AJ251" s="33">
        <v>0</v>
      </c>
      <c r="AK251" s="33"/>
      <c r="AL251" s="33">
        <f t="shared" si="86"/>
        <v>0</v>
      </c>
      <c r="AM251" s="40"/>
      <c r="AN251" s="40"/>
      <c r="AO251" s="35">
        <f t="shared" si="78"/>
        <v>0</v>
      </c>
      <c r="AP251" s="36">
        <f t="shared" si="79"/>
        <v>0</v>
      </c>
      <c r="AQ251" s="37">
        <f t="shared" si="80"/>
        <v>0</v>
      </c>
      <c r="AR251" s="37">
        <v>0</v>
      </c>
      <c r="AS251" s="37">
        <v>0</v>
      </c>
      <c r="AT251" s="34">
        <f t="shared" si="69"/>
        <v>0</v>
      </c>
      <c r="AU251" s="38">
        <f t="shared" si="70"/>
        <v>0</v>
      </c>
      <c r="AV251" s="38">
        <f t="shared" si="71"/>
        <v>0</v>
      </c>
      <c r="AW251" s="39" t="str">
        <f t="shared" si="89"/>
        <v/>
      </c>
      <c r="AX251" s="41">
        <f t="shared" si="72"/>
        <v>0</v>
      </c>
      <c r="AY251" s="41">
        <f t="shared" si="73"/>
        <v>0</v>
      </c>
      <c r="AZ251" s="63">
        <f t="shared" si="74"/>
        <v>0</v>
      </c>
      <c r="BA251" s="78">
        <f t="shared" si="75"/>
        <v>0</v>
      </c>
      <c r="BB251" s="74">
        <f t="shared" si="76"/>
        <v>0</v>
      </c>
      <c r="BC251" s="78" t="str">
        <f t="shared" si="77"/>
        <v>Out of Commit</v>
      </c>
    </row>
    <row r="252" spans="1:55" x14ac:dyDescent="0.35">
      <c r="A252" s="34" t="s">
        <v>85</v>
      </c>
      <c r="B252" s="93" t="s">
        <v>88</v>
      </c>
      <c r="C252" s="33">
        <v>0</v>
      </c>
      <c r="D252" s="40"/>
      <c r="E252" s="40"/>
      <c r="F252" s="33">
        <v>0</v>
      </c>
      <c r="G252" s="33">
        <v>0</v>
      </c>
      <c r="H252" s="33">
        <f t="shared" si="87"/>
        <v>0</v>
      </c>
      <c r="I252" s="33"/>
      <c r="J252" s="33"/>
      <c r="K252" s="33">
        <v>0</v>
      </c>
      <c r="L252" s="33"/>
      <c r="M252" s="33">
        <f t="shared" si="81"/>
        <v>0</v>
      </c>
      <c r="N252" s="33"/>
      <c r="O252" s="33"/>
      <c r="P252" s="33">
        <v>0</v>
      </c>
      <c r="Q252" s="33"/>
      <c r="R252" s="33">
        <f t="shared" si="82"/>
        <v>0</v>
      </c>
      <c r="S252" s="33"/>
      <c r="T252" s="33"/>
      <c r="U252" s="33">
        <v>0</v>
      </c>
      <c r="V252" s="33"/>
      <c r="W252" s="33">
        <f t="shared" si="83"/>
        <v>0</v>
      </c>
      <c r="X252" s="33"/>
      <c r="Y252" s="33"/>
      <c r="Z252" s="33">
        <v>0</v>
      </c>
      <c r="AA252" s="33"/>
      <c r="AB252" s="33">
        <f t="shared" si="84"/>
        <v>0</v>
      </c>
      <c r="AC252" s="33"/>
      <c r="AD252" s="33"/>
      <c r="AE252" s="33">
        <v>0</v>
      </c>
      <c r="AF252" s="33"/>
      <c r="AG252" s="33">
        <f t="shared" si="85"/>
        <v>0</v>
      </c>
      <c r="AH252" s="33"/>
      <c r="AI252" s="33"/>
      <c r="AJ252" s="33">
        <v>0</v>
      </c>
      <c r="AK252" s="33"/>
      <c r="AL252" s="33">
        <f t="shared" si="86"/>
        <v>0</v>
      </c>
      <c r="AM252" s="40"/>
      <c r="AN252" s="40"/>
      <c r="AO252" s="35">
        <f t="shared" si="78"/>
        <v>0</v>
      </c>
      <c r="AP252" s="36">
        <f t="shared" si="79"/>
        <v>0</v>
      </c>
      <c r="AQ252" s="37">
        <f t="shared" si="80"/>
        <v>0</v>
      </c>
      <c r="AR252" s="37">
        <v>0</v>
      </c>
      <c r="AS252" s="37">
        <v>0</v>
      </c>
      <c r="AT252" s="34">
        <f t="shared" si="69"/>
        <v>0</v>
      </c>
      <c r="AU252" s="38">
        <f t="shared" si="70"/>
        <v>0</v>
      </c>
      <c r="AV252" s="38">
        <f t="shared" si="71"/>
        <v>0</v>
      </c>
      <c r="AW252" s="39"/>
      <c r="AX252" s="41">
        <f t="shared" si="72"/>
        <v>0</v>
      </c>
      <c r="AY252" s="41">
        <f t="shared" si="73"/>
        <v>0</v>
      </c>
      <c r="AZ252" s="63">
        <f t="shared" si="74"/>
        <v>0</v>
      </c>
      <c r="BA252" s="78">
        <f t="shared" si="75"/>
        <v>0</v>
      </c>
      <c r="BB252" s="74">
        <f t="shared" si="76"/>
        <v>0</v>
      </c>
      <c r="BC252" s="78" t="str">
        <f t="shared" si="77"/>
        <v>Out of Commit</v>
      </c>
    </row>
    <row r="253" spans="1:55" x14ac:dyDescent="0.35">
      <c r="A253" s="34" t="s">
        <v>85</v>
      </c>
      <c r="B253" s="93" t="s">
        <v>260</v>
      </c>
      <c r="C253" s="33">
        <v>0</v>
      </c>
      <c r="D253" s="40"/>
      <c r="E253" s="40"/>
      <c r="F253" s="33">
        <v>0</v>
      </c>
      <c r="G253" s="33">
        <v>0</v>
      </c>
      <c r="H253" s="33">
        <f t="shared" si="87"/>
        <v>0</v>
      </c>
      <c r="I253" s="33"/>
      <c r="J253" s="33"/>
      <c r="K253" s="33">
        <v>0</v>
      </c>
      <c r="L253" s="33"/>
      <c r="M253" s="33">
        <f t="shared" si="81"/>
        <v>0</v>
      </c>
      <c r="N253" s="33"/>
      <c r="O253" s="33"/>
      <c r="P253" s="33">
        <v>300</v>
      </c>
      <c r="Q253" s="33"/>
      <c r="R253" s="33">
        <f t="shared" si="82"/>
        <v>-300</v>
      </c>
      <c r="S253" s="33"/>
      <c r="T253" s="33"/>
      <c r="U253" s="33">
        <v>0</v>
      </c>
      <c r="V253" s="33"/>
      <c r="W253" s="33">
        <f t="shared" si="83"/>
        <v>0</v>
      </c>
      <c r="X253" s="33"/>
      <c r="Y253" s="33"/>
      <c r="Z253" s="33">
        <v>0</v>
      </c>
      <c r="AA253" s="33"/>
      <c r="AB253" s="33">
        <f t="shared" si="84"/>
        <v>0</v>
      </c>
      <c r="AC253" s="33"/>
      <c r="AD253" s="33"/>
      <c r="AE253" s="33">
        <v>0</v>
      </c>
      <c r="AF253" s="33"/>
      <c r="AG253" s="33">
        <f t="shared" si="85"/>
        <v>0</v>
      </c>
      <c r="AH253" s="33"/>
      <c r="AI253" s="33"/>
      <c r="AJ253" s="33">
        <v>0</v>
      </c>
      <c r="AK253" s="33"/>
      <c r="AL253" s="33">
        <f t="shared" si="86"/>
        <v>0</v>
      </c>
      <c r="AM253" s="40"/>
      <c r="AN253" s="40"/>
      <c r="AO253" s="35">
        <f t="shared" si="78"/>
        <v>300</v>
      </c>
      <c r="AP253" s="36">
        <f t="shared" si="79"/>
        <v>300</v>
      </c>
      <c r="AQ253" s="37">
        <f t="shared" si="80"/>
        <v>300</v>
      </c>
      <c r="AR253" s="37">
        <v>0</v>
      </c>
      <c r="AS253" s="37">
        <v>0</v>
      </c>
      <c r="AT253" s="34">
        <f t="shared" si="69"/>
        <v>0</v>
      </c>
      <c r="AU253" s="38">
        <f t="shared" si="70"/>
        <v>0</v>
      </c>
      <c r="AV253" s="38">
        <f t="shared" si="71"/>
        <v>-300</v>
      </c>
      <c r="AW253" s="39" t="str">
        <f>IF(AQ253&gt;0,IF(AR253&gt;=AQ253,"Packout Ahead",""),"")</f>
        <v/>
      </c>
      <c r="AX253" s="41">
        <f t="shared" si="72"/>
        <v>-300</v>
      </c>
      <c r="AY253" s="41">
        <f t="shared" si="73"/>
        <v>0</v>
      </c>
      <c r="AZ253" s="63">
        <f t="shared" si="74"/>
        <v>0</v>
      </c>
      <c r="BA253" s="78">
        <f t="shared" si="75"/>
        <v>0</v>
      </c>
      <c r="BB253" s="74">
        <f t="shared" si="76"/>
        <v>0</v>
      </c>
      <c r="BC253" s="78" t="str">
        <f t="shared" si="77"/>
        <v>Open</v>
      </c>
    </row>
    <row r="254" spans="1:55" x14ac:dyDescent="0.35">
      <c r="A254" s="34" t="s">
        <v>85</v>
      </c>
      <c r="B254" s="93" t="s">
        <v>261</v>
      </c>
      <c r="C254" s="33">
        <v>0</v>
      </c>
      <c r="D254" s="40"/>
      <c r="E254" s="40"/>
      <c r="F254" s="33">
        <v>0</v>
      </c>
      <c r="G254" s="33">
        <v>0</v>
      </c>
      <c r="H254" s="33">
        <f t="shared" si="87"/>
        <v>0</v>
      </c>
      <c r="I254" s="33"/>
      <c r="J254" s="33"/>
      <c r="K254" s="33">
        <v>0</v>
      </c>
      <c r="L254" s="33"/>
      <c r="M254" s="33">
        <f t="shared" si="81"/>
        <v>0</v>
      </c>
      <c r="N254" s="33"/>
      <c r="O254" s="33"/>
      <c r="P254" s="33">
        <v>0</v>
      </c>
      <c r="Q254" s="33"/>
      <c r="R254" s="33">
        <f t="shared" si="82"/>
        <v>0</v>
      </c>
      <c r="S254" s="33"/>
      <c r="T254" s="33"/>
      <c r="U254" s="33">
        <v>0</v>
      </c>
      <c r="V254" s="33"/>
      <c r="W254" s="33">
        <f t="shared" si="83"/>
        <v>0</v>
      </c>
      <c r="X254" s="33"/>
      <c r="Y254" s="33"/>
      <c r="Z254" s="33">
        <v>0</v>
      </c>
      <c r="AA254" s="33"/>
      <c r="AB254" s="33">
        <f t="shared" si="84"/>
        <v>0</v>
      </c>
      <c r="AC254" s="33"/>
      <c r="AD254" s="33"/>
      <c r="AE254" s="33">
        <v>0</v>
      </c>
      <c r="AF254" s="33"/>
      <c r="AG254" s="33">
        <f t="shared" si="85"/>
        <v>0</v>
      </c>
      <c r="AH254" s="33"/>
      <c r="AI254" s="33"/>
      <c r="AJ254" s="33">
        <v>0</v>
      </c>
      <c r="AK254" s="33"/>
      <c r="AL254" s="33">
        <f t="shared" si="86"/>
        <v>0</v>
      </c>
      <c r="AM254" s="40"/>
      <c r="AN254" s="40"/>
      <c r="AO254" s="35">
        <f t="shared" si="78"/>
        <v>0</v>
      </c>
      <c r="AP254" s="36">
        <f t="shared" si="79"/>
        <v>0</v>
      </c>
      <c r="AQ254" s="37">
        <f t="shared" si="80"/>
        <v>0</v>
      </c>
      <c r="AR254" s="37">
        <v>0</v>
      </c>
      <c r="AS254" s="37">
        <v>0</v>
      </c>
      <c r="AT254" s="34">
        <f t="shared" si="69"/>
        <v>0</v>
      </c>
      <c r="AU254" s="38">
        <f t="shared" si="70"/>
        <v>0</v>
      </c>
      <c r="AV254" s="38">
        <f t="shared" si="71"/>
        <v>0</v>
      </c>
      <c r="AW254" s="39" t="str">
        <f>IF(AQ254&gt;0,IF(AR254&gt;=AQ254,"Packout Ahead",""),"")</f>
        <v/>
      </c>
      <c r="AX254" s="41">
        <f t="shared" si="72"/>
        <v>0</v>
      </c>
      <c r="AY254" s="41">
        <f t="shared" si="73"/>
        <v>0</v>
      </c>
      <c r="AZ254" s="63">
        <f t="shared" si="74"/>
        <v>0</v>
      </c>
      <c r="BA254" s="78">
        <f t="shared" si="75"/>
        <v>0</v>
      </c>
      <c r="BB254" s="74">
        <f t="shared" si="76"/>
        <v>0</v>
      </c>
      <c r="BC254" s="78" t="str">
        <f t="shared" si="77"/>
        <v>Out of Commit</v>
      </c>
    </row>
    <row r="255" spans="1:55" x14ac:dyDescent="0.35">
      <c r="A255" s="34" t="s">
        <v>85</v>
      </c>
      <c r="B255" s="93" t="s">
        <v>89</v>
      </c>
      <c r="C255" s="33">
        <v>0</v>
      </c>
      <c r="D255" s="40"/>
      <c r="E255" s="40"/>
      <c r="F255" s="33">
        <v>0</v>
      </c>
      <c r="G255" s="33">
        <v>0</v>
      </c>
      <c r="H255" s="33">
        <f t="shared" si="87"/>
        <v>0</v>
      </c>
      <c r="I255" s="33"/>
      <c r="J255" s="33"/>
      <c r="K255" s="33">
        <v>0</v>
      </c>
      <c r="L255" s="33"/>
      <c r="M255" s="33">
        <f t="shared" si="81"/>
        <v>0</v>
      </c>
      <c r="N255" s="33"/>
      <c r="O255" s="33"/>
      <c r="P255" s="33">
        <v>0</v>
      </c>
      <c r="Q255" s="33"/>
      <c r="R255" s="33">
        <f t="shared" si="82"/>
        <v>0</v>
      </c>
      <c r="S255" s="33"/>
      <c r="T255" s="33"/>
      <c r="U255" s="33">
        <v>0</v>
      </c>
      <c r="V255" s="33"/>
      <c r="W255" s="33">
        <f t="shared" si="83"/>
        <v>0</v>
      </c>
      <c r="X255" s="33"/>
      <c r="Y255" s="33"/>
      <c r="Z255" s="33">
        <v>0</v>
      </c>
      <c r="AA255" s="33"/>
      <c r="AB255" s="33">
        <f t="shared" si="84"/>
        <v>0</v>
      </c>
      <c r="AC255" s="33"/>
      <c r="AD255" s="33"/>
      <c r="AE255" s="33">
        <v>0</v>
      </c>
      <c r="AF255" s="33"/>
      <c r="AG255" s="33">
        <f t="shared" si="85"/>
        <v>0</v>
      </c>
      <c r="AH255" s="33"/>
      <c r="AI255" s="33"/>
      <c r="AJ255" s="33">
        <v>0</v>
      </c>
      <c r="AK255" s="33"/>
      <c r="AL255" s="33">
        <f t="shared" si="86"/>
        <v>0</v>
      </c>
      <c r="AM255" s="40"/>
      <c r="AN255" s="40"/>
      <c r="AO255" s="35">
        <f t="shared" si="78"/>
        <v>0</v>
      </c>
      <c r="AP255" s="36">
        <f t="shared" si="79"/>
        <v>0</v>
      </c>
      <c r="AQ255" s="37">
        <f t="shared" si="80"/>
        <v>0</v>
      </c>
      <c r="AR255" s="37">
        <v>0</v>
      </c>
      <c r="AS255" s="37">
        <v>0</v>
      </c>
      <c r="AT255" s="34">
        <f t="shared" si="69"/>
        <v>0</v>
      </c>
      <c r="AU255" s="38">
        <f t="shared" si="70"/>
        <v>0</v>
      </c>
      <c r="AV255" s="38">
        <f t="shared" si="71"/>
        <v>0</v>
      </c>
      <c r="AW255" s="39" t="str">
        <f>IF(AQ255&gt;0,IF(AR255&gt;=AQ255,"Packout Ahead",""),"")</f>
        <v/>
      </c>
      <c r="AX255" s="41">
        <f t="shared" si="72"/>
        <v>0</v>
      </c>
      <c r="AY255" s="41">
        <f t="shared" si="73"/>
        <v>0</v>
      </c>
      <c r="AZ255" s="63">
        <f t="shared" si="74"/>
        <v>0</v>
      </c>
      <c r="BA255" s="78">
        <f t="shared" si="75"/>
        <v>0</v>
      </c>
      <c r="BB255" s="74">
        <f t="shared" si="76"/>
        <v>0</v>
      </c>
      <c r="BC255" s="78" t="str">
        <f t="shared" si="77"/>
        <v>Out of Commit</v>
      </c>
    </row>
    <row r="256" spans="1:55" x14ac:dyDescent="0.35">
      <c r="A256" s="34" t="s">
        <v>85</v>
      </c>
      <c r="B256" s="98" t="s">
        <v>90</v>
      </c>
      <c r="C256" s="33">
        <v>0</v>
      </c>
      <c r="D256" s="40"/>
      <c r="E256" s="40"/>
      <c r="F256" s="33">
        <v>0</v>
      </c>
      <c r="G256" s="33">
        <v>0</v>
      </c>
      <c r="H256" s="33">
        <f t="shared" si="87"/>
        <v>0</v>
      </c>
      <c r="I256" s="33"/>
      <c r="J256" s="33"/>
      <c r="K256" s="33">
        <v>0</v>
      </c>
      <c r="L256" s="33"/>
      <c r="M256" s="33">
        <f t="shared" si="81"/>
        <v>0</v>
      </c>
      <c r="N256" s="33"/>
      <c r="O256" s="33"/>
      <c r="P256" s="33">
        <v>0</v>
      </c>
      <c r="Q256" s="33"/>
      <c r="R256" s="33">
        <f t="shared" si="82"/>
        <v>0</v>
      </c>
      <c r="S256" s="33"/>
      <c r="T256" s="33"/>
      <c r="U256" s="33">
        <v>0</v>
      </c>
      <c r="V256" s="33"/>
      <c r="W256" s="33">
        <f t="shared" si="83"/>
        <v>0</v>
      </c>
      <c r="X256" s="33"/>
      <c r="Y256" s="33"/>
      <c r="Z256" s="33">
        <v>0</v>
      </c>
      <c r="AA256" s="33"/>
      <c r="AB256" s="33">
        <f t="shared" si="84"/>
        <v>0</v>
      </c>
      <c r="AC256" s="33"/>
      <c r="AD256" s="33"/>
      <c r="AE256" s="33">
        <v>0</v>
      </c>
      <c r="AF256" s="33"/>
      <c r="AG256" s="33">
        <f t="shared" si="85"/>
        <v>0</v>
      </c>
      <c r="AH256" s="33"/>
      <c r="AI256" s="33"/>
      <c r="AJ256" s="33">
        <v>0</v>
      </c>
      <c r="AK256" s="33"/>
      <c r="AL256" s="33">
        <f t="shared" si="86"/>
        <v>0</v>
      </c>
      <c r="AM256" s="40"/>
      <c r="AN256" s="40"/>
      <c r="AO256" s="35">
        <f t="shared" si="78"/>
        <v>0</v>
      </c>
      <c r="AP256" s="36">
        <f t="shared" si="79"/>
        <v>0</v>
      </c>
      <c r="AQ256" s="37">
        <f t="shared" si="80"/>
        <v>0</v>
      </c>
      <c r="AR256" s="37">
        <v>0</v>
      </c>
      <c r="AS256" s="37">
        <v>0</v>
      </c>
      <c r="AT256" s="34">
        <f t="shared" si="69"/>
        <v>0</v>
      </c>
      <c r="AU256" s="38">
        <f t="shared" si="70"/>
        <v>0</v>
      </c>
      <c r="AV256" s="38">
        <f t="shared" si="71"/>
        <v>0</v>
      </c>
      <c r="AW256" s="39"/>
      <c r="AX256" s="41">
        <f t="shared" si="72"/>
        <v>0</v>
      </c>
      <c r="AY256" s="41">
        <f t="shared" si="73"/>
        <v>0</v>
      </c>
      <c r="AZ256" s="63">
        <f t="shared" si="74"/>
        <v>0</v>
      </c>
      <c r="BA256" s="78">
        <f t="shared" si="75"/>
        <v>0</v>
      </c>
      <c r="BB256" s="74">
        <f t="shared" si="76"/>
        <v>0</v>
      </c>
      <c r="BC256" s="78" t="str">
        <f t="shared" si="77"/>
        <v>Out of Commit</v>
      </c>
    </row>
    <row r="257" spans="1:55" x14ac:dyDescent="0.35">
      <c r="A257" s="33" t="s">
        <v>85</v>
      </c>
      <c r="B257" s="93" t="s">
        <v>413</v>
      </c>
      <c r="C257" s="33">
        <v>0</v>
      </c>
      <c r="D257" s="33"/>
      <c r="E257" s="40"/>
      <c r="F257" s="33">
        <v>0</v>
      </c>
      <c r="G257" s="33">
        <v>0</v>
      </c>
      <c r="H257" s="33">
        <f t="shared" si="87"/>
        <v>0</v>
      </c>
      <c r="I257" s="33"/>
      <c r="J257" s="33"/>
      <c r="K257" s="33">
        <v>0</v>
      </c>
      <c r="L257" s="33"/>
      <c r="M257" s="33">
        <f t="shared" si="81"/>
        <v>0</v>
      </c>
      <c r="N257" s="33"/>
      <c r="O257" s="33"/>
      <c r="P257" s="33">
        <v>0</v>
      </c>
      <c r="Q257" s="33"/>
      <c r="R257" s="33">
        <f t="shared" si="82"/>
        <v>0</v>
      </c>
      <c r="S257" s="33"/>
      <c r="T257" s="33"/>
      <c r="U257" s="33">
        <v>0</v>
      </c>
      <c r="V257" s="33"/>
      <c r="W257" s="33">
        <f t="shared" si="83"/>
        <v>0</v>
      </c>
      <c r="X257" s="33"/>
      <c r="Y257" s="33"/>
      <c r="Z257" s="33">
        <v>0</v>
      </c>
      <c r="AA257" s="33"/>
      <c r="AB257" s="33">
        <f t="shared" si="84"/>
        <v>0</v>
      </c>
      <c r="AC257" s="33"/>
      <c r="AD257" s="33"/>
      <c r="AE257" s="33">
        <v>0</v>
      </c>
      <c r="AF257" s="33"/>
      <c r="AG257" s="33">
        <f t="shared" si="85"/>
        <v>0</v>
      </c>
      <c r="AH257" s="33"/>
      <c r="AI257" s="33"/>
      <c r="AJ257" s="33">
        <v>0</v>
      </c>
      <c r="AK257" s="33"/>
      <c r="AL257" s="33">
        <f t="shared" si="86"/>
        <v>0</v>
      </c>
      <c r="AM257" s="40"/>
      <c r="AN257" s="40"/>
      <c r="AO257" s="35">
        <f t="shared" si="78"/>
        <v>0</v>
      </c>
      <c r="AP257" s="36">
        <f t="shared" si="79"/>
        <v>0</v>
      </c>
      <c r="AQ257" s="37">
        <f t="shared" si="80"/>
        <v>0</v>
      </c>
      <c r="AR257" s="37">
        <v>0</v>
      </c>
      <c r="AS257" s="37">
        <v>0</v>
      </c>
      <c r="AT257" s="34">
        <f t="shared" si="69"/>
        <v>0</v>
      </c>
      <c r="AU257" s="38">
        <f t="shared" si="70"/>
        <v>0</v>
      </c>
      <c r="AV257" s="38">
        <f t="shared" si="71"/>
        <v>0</v>
      </c>
      <c r="AW257" s="39" t="str">
        <f>IF(AQ257&gt;0,IF(AR257&gt;=AQ257,"Packout Ahead",""),"")</f>
        <v/>
      </c>
      <c r="AX257" s="41">
        <f t="shared" si="72"/>
        <v>0</v>
      </c>
      <c r="AY257" s="41">
        <f t="shared" si="73"/>
        <v>0</v>
      </c>
      <c r="AZ257" s="63">
        <f t="shared" si="74"/>
        <v>0</v>
      </c>
      <c r="BA257" s="78">
        <f t="shared" si="75"/>
        <v>0</v>
      </c>
      <c r="BB257" s="74">
        <f t="shared" si="76"/>
        <v>0</v>
      </c>
      <c r="BC257" s="78" t="str">
        <f t="shared" si="77"/>
        <v>Out of Commit</v>
      </c>
    </row>
    <row r="258" spans="1:55" x14ac:dyDescent="0.35">
      <c r="A258" s="33" t="s">
        <v>85</v>
      </c>
      <c r="B258" s="93" t="s">
        <v>383</v>
      </c>
      <c r="C258" s="33">
        <v>0</v>
      </c>
      <c r="D258" s="33"/>
      <c r="E258" s="40"/>
      <c r="F258" s="33">
        <v>0</v>
      </c>
      <c r="G258" s="33">
        <v>0</v>
      </c>
      <c r="H258" s="33">
        <f t="shared" si="87"/>
        <v>0</v>
      </c>
      <c r="I258" s="33"/>
      <c r="J258" s="33"/>
      <c r="K258" s="33">
        <v>0</v>
      </c>
      <c r="L258" s="33"/>
      <c r="M258" s="33">
        <f t="shared" si="81"/>
        <v>0</v>
      </c>
      <c r="N258" s="33"/>
      <c r="O258" s="33"/>
      <c r="P258" s="33">
        <v>0</v>
      </c>
      <c r="Q258" s="33"/>
      <c r="R258" s="33">
        <f t="shared" si="82"/>
        <v>0</v>
      </c>
      <c r="S258" s="33"/>
      <c r="T258" s="33"/>
      <c r="U258" s="33">
        <v>0</v>
      </c>
      <c r="V258" s="33"/>
      <c r="W258" s="33">
        <f t="shared" si="83"/>
        <v>0</v>
      </c>
      <c r="X258" s="33"/>
      <c r="Y258" s="33"/>
      <c r="Z258" s="33">
        <v>0</v>
      </c>
      <c r="AA258" s="33"/>
      <c r="AB258" s="33">
        <f t="shared" si="84"/>
        <v>0</v>
      </c>
      <c r="AC258" s="33"/>
      <c r="AD258" s="33"/>
      <c r="AE258" s="33">
        <v>0</v>
      </c>
      <c r="AF258" s="33"/>
      <c r="AG258" s="33">
        <f t="shared" si="85"/>
        <v>0</v>
      </c>
      <c r="AH258" s="33"/>
      <c r="AI258" s="33"/>
      <c r="AJ258" s="33">
        <v>0</v>
      </c>
      <c r="AK258" s="33"/>
      <c r="AL258" s="33">
        <f t="shared" si="86"/>
        <v>0</v>
      </c>
      <c r="AM258" s="40"/>
      <c r="AN258" s="40"/>
      <c r="AO258" s="35">
        <f t="shared" si="78"/>
        <v>0</v>
      </c>
      <c r="AP258" s="36">
        <f t="shared" si="79"/>
        <v>0</v>
      </c>
      <c r="AQ258" s="37">
        <f t="shared" si="80"/>
        <v>0</v>
      </c>
      <c r="AR258" s="37">
        <v>0</v>
      </c>
      <c r="AS258" s="37">
        <v>0</v>
      </c>
      <c r="AT258" s="34">
        <f t="shared" si="69"/>
        <v>0</v>
      </c>
      <c r="AU258" s="38">
        <f t="shared" si="70"/>
        <v>0</v>
      </c>
      <c r="AV258" s="38">
        <f t="shared" si="71"/>
        <v>0</v>
      </c>
      <c r="AW258" s="39" t="str">
        <f>IF(AQ258&gt;0,IF(AR258&gt;=AQ258,"Packout Ahead",""),"")</f>
        <v/>
      </c>
      <c r="AX258" s="41">
        <f t="shared" si="72"/>
        <v>0</v>
      </c>
      <c r="AY258" s="41">
        <f t="shared" si="73"/>
        <v>0</v>
      </c>
      <c r="AZ258" s="63">
        <f t="shared" si="74"/>
        <v>0</v>
      </c>
      <c r="BA258" s="78">
        <f t="shared" si="75"/>
        <v>0</v>
      </c>
      <c r="BB258" s="74">
        <f t="shared" si="76"/>
        <v>0</v>
      </c>
      <c r="BC258" s="78" t="str">
        <f t="shared" si="77"/>
        <v>Out of Commit</v>
      </c>
    </row>
    <row r="259" spans="1:55" x14ac:dyDescent="0.35">
      <c r="A259" s="34" t="s">
        <v>85</v>
      </c>
      <c r="B259" s="93" t="s">
        <v>421</v>
      </c>
      <c r="C259" s="33">
        <v>0</v>
      </c>
      <c r="D259" s="40"/>
      <c r="E259" s="40"/>
      <c r="F259" s="33">
        <v>0</v>
      </c>
      <c r="G259" s="33">
        <v>0</v>
      </c>
      <c r="H259" s="33">
        <f t="shared" si="87"/>
        <v>0</v>
      </c>
      <c r="I259" s="33"/>
      <c r="J259" s="33"/>
      <c r="K259" s="33">
        <v>0</v>
      </c>
      <c r="L259" s="33"/>
      <c r="M259" s="33">
        <f t="shared" si="81"/>
        <v>0</v>
      </c>
      <c r="N259" s="33"/>
      <c r="O259" s="33"/>
      <c r="P259" s="33">
        <v>0</v>
      </c>
      <c r="Q259" s="33"/>
      <c r="R259" s="33">
        <f t="shared" si="82"/>
        <v>0</v>
      </c>
      <c r="S259" s="33"/>
      <c r="T259" s="33"/>
      <c r="U259" s="33">
        <v>0</v>
      </c>
      <c r="V259" s="33"/>
      <c r="W259" s="33">
        <f t="shared" si="83"/>
        <v>0</v>
      </c>
      <c r="X259" s="33"/>
      <c r="Y259" s="33"/>
      <c r="Z259" s="33">
        <v>0</v>
      </c>
      <c r="AA259" s="33"/>
      <c r="AB259" s="33">
        <f t="shared" si="84"/>
        <v>0</v>
      </c>
      <c r="AC259" s="33"/>
      <c r="AD259" s="33"/>
      <c r="AE259" s="33">
        <v>0</v>
      </c>
      <c r="AF259" s="33"/>
      <c r="AG259" s="33">
        <f t="shared" si="85"/>
        <v>0</v>
      </c>
      <c r="AH259" s="33"/>
      <c r="AI259" s="33"/>
      <c r="AJ259" s="33">
        <v>0</v>
      </c>
      <c r="AK259" s="33"/>
      <c r="AL259" s="33">
        <f t="shared" si="86"/>
        <v>0</v>
      </c>
      <c r="AM259" s="40"/>
      <c r="AN259" s="40"/>
      <c r="AO259" s="35">
        <f t="shared" si="78"/>
        <v>0</v>
      </c>
      <c r="AP259" s="36">
        <f t="shared" si="79"/>
        <v>0</v>
      </c>
      <c r="AQ259" s="37">
        <f t="shared" si="80"/>
        <v>0</v>
      </c>
      <c r="AR259" s="37">
        <v>0</v>
      </c>
      <c r="AS259" s="37">
        <v>0</v>
      </c>
      <c r="AT259" s="34">
        <f t="shared" si="69"/>
        <v>0</v>
      </c>
      <c r="AU259" s="38">
        <f t="shared" si="70"/>
        <v>0</v>
      </c>
      <c r="AV259" s="38">
        <f t="shared" si="71"/>
        <v>0</v>
      </c>
      <c r="AW259" s="39" t="str">
        <f>IF(AQ259&gt;0,IF(AR259&gt;=AQ259,"Packout Ahead",""),"")</f>
        <v/>
      </c>
      <c r="AX259" s="41">
        <f t="shared" si="72"/>
        <v>0</v>
      </c>
      <c r="AY259" s="41">
        <f t="shared" si="73"/>
        <v>0</v>
      </c>
      <c r="AZ259" s="63">
        <f t="shared" si="74"/>
        <v>0</v>
      </c>
      <c r="BA259" s="78">
        <f t="shared" si="75"/>
        <v>0</v>
      </c>
      <c r="BB259" s="74">
        <f t="shared" si="76"/>
        <v>0</v>
      </c>
      <c r="BC259" s="78" t="str">
        <f t="shared" si="77"/>
        <v>Out of Commit</v>
      </c>
    </row>
    <row r="260" spans="1:55" x14ac:dyDescent="0.35">
      <c r="A260" s="34" t="s">
        <v>85</v>
      </c>
      <c r="B260" s="93" t="s">
        <v>91</v>
      </c>
      <c r="C260" s="33">
        <v>0</v>
      </c>
      <c r="D260" s="40"/>
      <c r="E260" s="40"/>
      <c r="F260" s="33">
        <v>0</v>
      </c>
      <c r="G260" s="33">
        <v>0</v>
      </c>
      <c r="H260" s="33">
        <f t="shared" si="87"/>
        <v>0</v>
      </c>
      <c r="I260" s="33"/>
      <c r="J260" s="33"/>
      <c r="K260" s="33">
        <v>0</v>
      </c>
      <c r="L260" s="33"/>
      <c r="M260" s="33">
        <f t="shared" si="81"/>
        <v>0</v>
      </c>
      <c r="N260" s="33"/>
      <c r="O260" s="33"/>
      <c r="P260" s="33">
        <v>0</v>
      </c>
      <c r="Q260" s="33"/>
      <c r="R260" s="33">
        <f t="shared" si="82"/>
        <v>0</v>
      </c>
      <c r="S260" s="33"/>
      <c r="T260" s="33"/>
      <c r="U260" s="33">
        <v>0</v>
      </c>
      <c r="V260" s="33"/>
      <c r="W260" s="33">
        <f t="shared" si="83"/>
        <v>0</v>
      </c>
      <c r="X260" s="33"/>
      <c r="Y260" s="33"/>
      <c r="Z260" s="33">
        <v>0</v>
      </c>
      <c r="AA260" s="33"/>
      <c r="AB260" s="33">
        <f t="shared" si="84"/>
        <v>0</v>
      </c>
      <c r="AC260" s="33"/>
      <c r="AD260" s="33"/>
      <c r="AE260" s="33">
        <v>0</v>
      </c>
      <c r="AF260" s="33"/>
      <c r="AG260" s="33">
        <f t="shared" si="85"/>
        <v>0</v>
      </c>
      <c r="AH260" s="33"/>
      <c r="AI260" s="33"/>
      <c r="AJ260" s="33">
        <v>0</v>
      </c>
      <c r="AK260" s="33"/>
      <c r="AL260" s="33">
        <f t="shared" si="86"/>
        <v>0</v>
      </c>
      <c r="AM260" s="40"/>
      <c r="AN260" s="40"/>
      <c r="AO260" s="35">
        <f t="shared" si="78"/>
        <v>0</v>
      </c>
      <c r="AP260" s="36">
        <f t="shared" si="79"/>
        <v>0</v>
      </c>
      <c r="AQ260" s="37">
        <f t="shared" si="80"/>
        <v>0</v>
      </c>
      <c r="AR260" s="37">
        <v>0</v>
      </c>
      <c r="AS260" s="37">
        <v>0</v>
      </c>
      <c r="AT260" s="34">
        <f t="shared" si="69"/>
        <v>0</v>
      </c>
      <c r="AU260" s="38">
        <f t="shared" si="70"/>
        <v>0</v>
      </c>
      <c r="AV260" s="38">
        <f t="shared" si="71"/>
        <v>0</v>
      </c>
      <c r="AW260" s="39" t="str">
        <f>IF(AQ260&gt;0,IF(AR260&gt;=AQ260,"Packout Ahead",""),"")</f>
        <v/>
      </c>
      <c r="AX260" s="41">
        <f t="shared" si="72"/>
        <v>0</v>
      </c>
      <c r="AY260" s="41">
        <f t="shared" si="73"/>
        <v>0</v>
      </c>
      <c r="AZ260" s="63">
        <f t="shared" si="74"/>
        <v>0</v>
      </c>
      <c r="BA260" s="78">
        <f t="shared" si="75"/>
        <v>0</v>
      </c>
      <c r="BB260" s="74">
        <f t="shared" si="76"/>
        <v>0</v>
      </c>
      <c r="BC260" s="78" t="str">
        <f t="shared" si="77"/>
        <v>Out of Commit</v>
      </c>
    </row>
    <row r="261" spans="1:55" x14ac:dyDescent="0.35">
      <c r="A261" s="34" t="s">
        <v>85</v>
      </c>
      <c r="B261" s="93" t="s">
        <v>377</v>
      </c>
      <c r="C261" s="33">
        <v>0</v>
      </c>
      <c r="D261" s="40"/>
      <c r="E261" s="40"/>
      <c r="F261" s="33">
        <v>0</v>
      </c>
      <c r="G261" s="33">
        <v>0</v>
      </c>
      <c r="H261" s="33">
        <f t="shared" si="87"/>
        <v>0</v>
      </c>
      <c r="I261" s="33"/>
      <c r="J261" s="33"/>
      <c r="K261" s="33">
        <v>0</v>
      </c>
      <c r="L261" s="33"/>
      <c r="M261" s="33">
        <f t="shared" si="81"/>
        <v>0</v>
      </c>
      <c r="N261" s="33"/>
      <c r="O261" s="33"/>
      <c r="P261" s="33">
        <v>0</v>
      </c>
      <c r="Q261" s="33"/>
      <c r="R261" s="33">
        <f t="shared" si="82"/>
        <v>0</v>
      </c>
      <c r="S261" s="33"/>
      <c r="T261" s="33"/>
      <c r="U261" s="33">
        <v>0</v>
      </c>
      <c r="V261" s="33"/>
      <c r="W261" s="33">
        <f t="shared" si="83"/>
        <v>0</v>
      </c>
      <c r="X261" s="33"/>
      <c r="Y261" s="33"/>
      <c r="Z261" s="33">
        <v>0</v>
      </c>
      <c r="AA261" s="33"/>
      <c r="AB261" s="33">
        <f t="shared" si="84"/>
        <v>0</v>
      </c>
      <c r="AC261" s="33"/>
      <c r="AD261" s="33"/>
      <c r="AE261" s="33">
        <v>0</v>
      </c>
      <c r="AF261" s="33"/>
      <c r="AG261" s="33">
        <f t="shared" si="85"/>
        <v>0</v>
      </c>
      <c r="AH261" s="33"/>
      <c r="AI261" s="33"/>
      <c r="AJ261" s="33">
        <v>0</v>
      </c>
      <c r="AK261" s="33"/>
      <c r="AL261" s="33">
        <f t="shared" si="86"/>
        <v>0</v>
      </c>
      <c r="AM261" s="40"/>
      <c r="AN261" s="40"/>
      <c r="AO261" s="35">
        <f t="shared" si="78"/>
        <v>0</v>
      </c>
      <c r="AP261" s="36">
        <f t="shared" si="79"/>
        <v>0</v>
      </c>
      <c r="AQ261" s="37">
        <f t="shared" si="80"/>
        <v>0</v>
      </c>
      <c r="AR261" s="37">
        <v>0</v>
      </c>
      <c r="AS261" s="37">
        <v>0</v>
      </c>
      <c r="AT261" s="34">
        <f t="shared" si="69"/>
        <v>0</v>
      </c>
      <c r="AU261" s="38">
        <f t="shared" si="70"/>
        <v>0</v>
      </c>
      <c r="AV261" s="38">
        <f t="shared" si="71"/>
        <v>0</v>
      </c>
      <c r="AW261" s="39" t="str">
        <f>IF(AQ261&gt;0,IF(AR261&gt;=AQ261,"Packout Ahead",""),"")</f>
        <v/>
      </c>
      <c r="AX261" s="41">
        <f t="shared" si="72"/>
        <v>0</v>
      </c>
      <c r="AY261" s="41">
        <f t="shared" si="73"/>
        <v>0</v>
      </c>
      <c r="AZ261" s="63">
        <f t="shared" si="74"/>
        <v>0</v>
      </c>
      <c r="BA261" s="78">
        <f t="shared" si="75"/>
        <v>0</v>
      </c>
      <c r="BB261" s="74">
        <f t="shared" si="76"/>
        <v>0</v>
      </c>
      <c r="BC261" s="78" t="str">
        <f t="shared" si="77"/>
        <v>Out of Commit</v>
      </c>
    </row>
    <row r="262" spans="1:55" x14ac:dyDescent="0.35">
      <c r="A262" s="34" t="s">
        <v>94</v>
      </c>
      <c r="B262" s="93" t="s">
        <v>263</v>
      </c>
      <c r="C262" s="33">
        <v>0</v>
      </c>
      <c r="D262" s="40"/>
      <c r="E262" s="40"/>
      <c r="F262" s="33">
        <v>0</v>
      </c>
      <c r="G262" s="33">
        <v>0</v>
      </c>
      <c r="H262" s="33">
        <f t="shared" si="87"/>
        <v>0</v>
      </c>
      <c r="I262" s="33"/>
      <c r="J262" s="33"/>
      <c r="K262" s="33">
        <v>0</v>
      </c>
      <c r="L262" s="33"/>
      <c r="M262" s="33">
        <f t="shared" si="81"/>
        <v>0</v>
      </c>
      <c r="N262" s="33"/>
      <c r="O262" s="33"/>
      <c r="P262" s="33">
        <v>0</v>
      </c>
      <c r="Q262" s="33"/>
      <c r="R262" s="33">
        <f t="shared" si="82"/>
        <v>0</v>
      </c>
      <c r="S262" s="33"/>
      <c r="T262" s="33"/>
      <c r="U262" s="33">
        <v>0</v>
      </c>
      <c r="V262" s="33"/>
      <c r="W262" s="33">
        <f t="shared" si="83"/>
        <v>0</v>
      </c>
      <c r="X262" s="33"/>
      <c r="Y262" s="33"/>
      <c r="Z262" s="33">
        <v>0</v>
      </c>
      <c r="AA262" s="33"/>
      <c r="AB262" s="33">
        <f t="shared" si="84"/>
        <v>0</v>
      </c>
      <c r="AC262" s="33"/>
      <c r="AD262" s="33"/>
      <c r="AE262" s="33">
        <v>0</v>
      </c>
      <c r="AF262" s="33"/>
      <c r="AG262" s="33">
        <f t="shared" si="85"/>
        <v>0</v>
      </c>
      <c r="AH262" s="33"/>
      <c r="AI262" s="33"/>
      <c r="AJ262" s="33">
        <v>0</v>
      </c>
      <c r="AK262" s="33"/>
      <c r="AL262" s="33">
        <f t="shared" si="86"/>
        <v>0</v>
      </c>
      <c r="AM262" s="40"/>
      <c r="AN262" s="40"/>
      <c r="AO262" s="35">
        <f t="shared" si="78"/>
        <v>0</v>
      </c>
      <c r="AP262" s="36">
        <f t="shared" si="79"/>
        <v>0</v>
      </c>
      <c r="AQ262" s="37">
        <f t="shared" si="80"/>
        <v>0</v>
      </c>
      <c r="AR262" s="37">
        <v>0</v>
      </c>
      <c r="AS262" s="37">
        <v>0</v>
      </c>
      <c r="AT262" s="34">
        <f t="shared" ref="AT262:AT325" si="90">G262+L262+Q262+V262+AA262+AF262+AK262</f>
        <v>0</v>
      </c>
      <c r="AU262" s="38">
        <f t="shared" ref="AU262:AU325" si="91">AT262+C262-AS262</f>
        <v>0</v>
      </c>
      <c r="AV262" s="38">
        <f t="shared" ref="AV262:AV325" si="92">H262+M262+R262+W262+AB262+AG262+AL262</f>
        <v>0</v>
      </c>
      <c r="AW262" s="39"/>
      <c r="AX262" s="41">
        <f t="shared" ref="AX262:AX325" si="93">IF(AT262-AQ262&gt;=0,0,AT262-AQ262)</f>
        <v>0</v>
      </c>
      <c r="AY262" s="41">
        <f t="shared" ref="AY262:AY325" si="94">IF(AT262-AQ262&gt;=0,AQ262,AT262)</f>
        <v>0</v>
      </c>
      <c r="AZ262" s="63">
        <f t="shared" ref="AZ262:AZ325" si="95">+IF(AT262-AQ262&gt;=0,AT262-AQ262,0)</f>
        <v>0</v>
      </c>
      <c r="BA262" s="78">
        <f t="shared" ref="BA262:BA325" si="96">AZ262+AY262</f>
        <v>0</v>
      </c>
      <c r="BB262" s="74">
        <f t="shared" ref="BB262:BB325" si="97">IFERROR(AY262/AQ262,0)</f>
        <v>0</v>
      </c>
      <c r="BC262" s="78" t="str">
        <f t="shared" ref="BC262:BC325" si="98">IF(AQ262&gt;0,IF(AY262&gt;=AQ262,"Closed","Open"),"Out of Commit")</f>
        <v>Out of Commit</v>
      </c>
    </row>
    <row r="263" spans="1:55" x14ac:dyDescent="0.35">
      <c r="A263" s="34" t="s">
        <v>94</v>
      </c>
      <c r="B263" s="93" t="s">
        <v>264</v>
      </c>
      <c r="C263" s="33">
        <v>0</v>
      </c>
      <c r="D263" s="40"/>
      <c r="E263" s="40"/>
      <c r="F263" s="33">
        <v>0</v>
      </c>
      <c r="G263" s="33">
        <v>0</v>
      </c>
      <c r="H263" s="33">
        <f t="shared" si="87"/>
        <v>0</v>
      </c>
      <c r="I263" s="33"/>
      <c r="J263" s="33"/>
      <c r="K263" s="33">
        <v>0</v>
      </c>
      <c r="L263" s="33"/>
      <c r="M263" s="33">
        <f t="shared" si="81"/>
        <v>0</v>
      </c>
      <c r="N263" s="33"/>
      <c r="O263" s="33"/>
      <c r="P263" s="33">
        <v>0</v>
      </c>
      <c r="Q263" s="33"/>
      <c r="R263" s="33">
        <f t="shared" si="82"/>
        <v>0</v>
      </c>
      <c r="S263" s="33"/>
      <c r="T263" s="33"/>
      <c r="U263" s="33">
        <v>0</v>
      </c>
      <c r="V263" s="33"/>
      <c r="W263" s="33">
        <f t="shared" si="83"/>
        <v>0</v>
      </c>
      <c r="X263" s="33"/>
      <c r="Y263" s="33"/>
      <c r="Z263" s="33">
        <v>0</v>
      </c>
      <c r="AA263" s="33"/>
      <c r="AB263" s="33">
        <f t="shared" si="84"/>
        <v>0</v>
      </c>
      <c r="AC263" s="33"/>
      <c r="AD263" s="33"/>
      <c r="AE263" s="33">
        <v>0</v>
      </c>
      <c r="AF263" s="33"/>
      <c r="AG263" s="33">
        <f t="shared" si="85"/>
        <v>0</v>
      </c>
      <c r="AH263" s="33"/>
      <c r="AI263" s="33"/>
      <c r="AJ263" s="33">
        <v>0</v>
      </c>
      <c r="AK263" s="33"/>
      <c r="AL263" s="33">
        <f t="shared" si="86"/>
        <v>0</v>
      </c>
      <c r="AM263" s="40"/>
      <c r="AN263" s="40"/>
      <c r="AO263" s="35">
        <f t="shared" ref="AO263:AO326" si="99">F263+K263+P263+U263+Z263+AE263+AJ263</f>
        <v>0</v>
      </c>
      <c r="AP263" s="36">
        <f t="shared" ref="AP263:AP326" si="100">AO263+C263</f>
        <v>0</v>
      </c>
      <c r="AQ263" s="37">
        <f t="shared" si="80"/>
        <v>0</v>
      </c>
      <c r="AR263" s="37">
        <v>0</v>
      </c>
      <c r="AS263" s="37">
        <v>0</v>
      </c>
      <c r="AT263" s="34">
        <f t="shared" si="90"/>
        <v>0</v>
      </c>
      <c r="AU263" s="38">
        <f t="shared" si="91"/>
        <v>0</v>
      </c>
      <c r="AV263" s="38">
        <f t="shared" si="92"/>
        <v>0</v>
      </c>
      <c r="AW263" s="39" t="str">
        <f t="shared" ref="AW263:AW274" si="101">IF(AQ263&gt;0,IF(AR263&gt;=AQ263,"Packout Ahead",""),"")</f>
        <v/>
      </c>
      <c r="AX263" s="41">
        <f t="shared" si="93"/>
        <v>0</v>
      </c>
      <c r="AY263" s="41">
        <f t="shared" si="94"/>
        <v>0</v>
      </c>
      <c r="AZ263" s="63">
        <f t="shared" si="95"/>
        <v>0</v>
      </c>
      <c r="BA263" s="78">
        <f t="shared" si="96"/>
        <v>0</v>
      </c>
      <c r="BB263" s="74">
        <f t="shared" si="97"/>
        <v>0</v>
      </c>
      <c r="BC263" s="78" t="str">
        <f t="shared" si="98"/>
        <v>Out of Commit</v>
      </c>
    </row>
    <row r="264" spans="1:55" x14ac:dyDescent="0.35">
      <c r="A264" s="33" t="s">
        <v>94</v>
      </c>
      <c r="B264" s="93" t="s">
        <v>265</v>
      </c>
      <c r="C264" s="33">
        <v>0</v>
      </c>
      <c r="D264" s="33"/>
      <c r="E264" s="40"/>
      <c r="F264" s="33">
        <v>0</v>
      </c>
      <c r="G264" s="33">
        <v>0</v>
      </c>
      <c r="H264" s="33">
        <f t="shared" si="87"/>
        <v>0</v>
      </c>
      <c r="I264" s="33"/>
      <c r="J264" s="33"/>
      <c r="K264" s="33">
        <v>0</v>
      </c>
      <c r="L264" s="33"/>
      <c r="M264" s="33">
        <f t="shared" si="81"/>
        <v>0</v>
      </c>
      <c r="N264" s="33"/>
      <c r="O264" s="33"/>
      <c r="P264" s="33">
        <v>0</v>
      </c>
      <c r="Q264" s="33"/>
      <c r="R264" s="33">
        <f t="shared" si="82"/>
        <v>0</v>
      </c>
      <c r="S264" s="33"/>
      <c r="T264" s="33"/>
      <c r="U264" s="33">
        <v>0</v>
      </c>
      <c r="V264" s="33"/>
      <c r="W264" s="33">
        <f t="shared" si="83"/>
        <v>0</v>
      </c>
      <c r="X264" s="33"/>
      <c r="Y264" s="33"/>
      <c r="Z264" s="33">
        <v>0</v>
      </c>
      <c r="AA264" s="33"/>
      <c r="AB264" s="33">
        <f t="shared" si="84"/>
        <v>0</v>
      </c>
      <c r="AC264" s="33"/>
      <c r="AD264" s="33"/>
      <c r="AE264" s="33">
        <v>0</v>
      </c>
      <c r="AF264" s="33"/>
      <c r="AG264" s="33">
        <f t="shared" si="85"/>
        <v>0</v>
      </c>
      <c r="AH264" s="33"/>
      <c r="AI264" s="33"/>
      <c r="AJ264" s="33">
        <v>0</v>
      </c>
      <c r="AK264" s="33"/>
      <c r="AL264" s="33">
        <f t="shared" si="86"/>
        <v>0</v>
      </c>
      <c r="AM264" s="40"/>
      <c r="AN264" s="40"/>
      <c r="AO264" s="35">
        <f t="shared" si="99"/>
        <v>0</v>
      </c>
      <c r="AP264" s="36">
        <f t="shared" si="100"/>
        <v>0</v>
      </c>
      <c r="AQ264" s="37">
        <f t="shared" si="80"/>
        <v>0</v>
      </c>
      <c r="AR264" s="37">
        <v>0</v>
      </c>
      <c r="AS264" s="37">
        <v>0</v>
      </c>
      <c r="AT264" s="34">
        <f t="shared" si="90"/>
        <v>0</v>
      </c>
      <c r="AU264" s="38">
        <f t="shared" si="91"/>
        <v>0</v>
      </c>
      <c r="AV264" s="38">
        <f t="shared" si="92"/>
        <v>0</v>
      </c>
      <c r="AW264" s="39" t="str">
        <f t="shared" si="101"/>
        <v/>
      </c>
      <c r="AX264" s="41">
        <f t="shared" si="93"/>
        <v>0</v>
      </c>
      <c r="AY264" s="41">
        <f t="shared" si="94"/>
        <v>0</v>
      </c>
      <c r="AZ264" s="63">
        <f t="shared" si="95"/>
        <v>0</v>
      </c>
      <c r="BA264" s="78">
        <f t="shared" si="96"/>
        <v>0</v>
      </c>
      <c r="BB264" s="74">
        <f t="shared" si="97"/>
        <v>0</v>
      </c>
      <c r="BC264" s="78" t="str">
        <f t="shared" si="98"/>
        <v>Out of Commit</v>
      </c>
    </row>
    <row r="265" spans="1:55" x14ac:dyDescent="0.35">
      <c r="A265" s="34" t="s">
        <v>94</v>
      </c>
      <c r="B265" s="93" t="s">
        <v>95</v>
      </c>
      <c r="C265" s="33">
        <v>0</v>
      </c>
      <c r="D265" s="40"/>
      <c r="E265" s="40"/>
      <c r="F265" s="33">
        <v>0</v>
      </c>
      <c r="G265" s="33">
        <v>0</v>
      </c>
      <c r="H265" s="33">
        <f t="shared" si="87"/>
        <v>0</v>
      </c>
      <c r="I265" s="33"/>
      <c r="J265" s="33"/>
      <c r="K265" s="33">
        <v>0</v>
      </c>
      <c r="L265" s="33"/>
      <c r="M265" s="33">
        <f t="shared" si="81"/>
        <v>0</v>
      </c>
      <c r="N265" s="33"/>
      <c r="O265" s="33"/>
      <c r="P265" s="33">
        <v>0</v>
      </c>
      <c r="Q265" s="33"/>
      <c r="R265" s="33">
        <f t="shared" si="82"/>
        <v>0</v>
      </c>
      <c r="S265" s="33"/>
      <c r="T265" s="33"/>
      <c r="U265" s="33">
        <v>0</v>
      </c>
      <c r="V265" s="33"/>
      <c r="W265" s="33">
        <f t="shared" si="83"/>
        <v>0</v>
      </c>
      <c r="X265" s="33"/>
      <c r="Y265" s="33"/>
      <c r="Z265" s="33">
        <v>0</v>
      </c>
      <c r="AA265" s="33"/>
      <c r="AB265" s="33">
        <f t="shared" si="84"/>
        <v>0</v>
      </c>
      <c r="AC265" s="33"/>
      <c r="AD265" s="33"/>
      <c r="AE265" s="33">
        <v>150</v>
      </c>
      <c r="AF265" s="33"/>
      <c r="AG265" s="33">
        <f t="shared" si="85"/>
        <v>-150</v>
      </c>
      <c r="AH265" s="33"/>
      <c r="AI265" s="33"/>
      <c r="AJ265" s="33">
        <v>150</v>
      </c>
      <c r="AK265" s="33"/>
      <c r="AL265" s="33">
        <f t="shared" si="86"/>
        <v>-150</v>
      </c>
      <c r="AM265" s="40"/>
      <c r="AN265" s="40"/>
      <c r="AO265" s="35">
        <f t="shared" si="99"/>
        <v>300</v>
      </c>
      <c r="AP265" s="36">
        <f t="shared" si="100"/>
        <v>300</v>
      </c>
      <c r="AQ265" s="37">
        <f t="shared" ref="AQ265:AQ328" si="102">AO265</f>
        <v>300</v>
      </c>
      <c r="AR265" s="37">
        <v>0</v>
      </c>
      <c r="AS265" s="37">
        <v>0</v>
      </c>
      <c r="AT265" s="34">
        <f t="shared" si="90"/>
        <v>0</v>
      </c>
      <c r="AU265" s="38">
        <f t="shared" si="91"/>
        <v>0</v>
      </c>
      <c r="AV265" s="38">
        <f t="shared" si="92"/>
        <v>-300</v>
      </c>
      <c r="AW265" s="39" t="str">
        <f t="shared" si="101"/>
        <v/>
      </c>
      <c r="AX265" s="41">
        <f t="shared" si="93"/>
        <v>-300</v>
      </c>
      <c r="AY265" s="41">
        <f t="shared" si="94"/>
        <v>0</v>
      </c>
      <c r="AZ265" s="63">
        <f t="shared" si="95"/>
        <v>0</v>
      </c>
      <c r="BA265" s="78">
        <f t="shared" si="96"/>
        <v>0</v>
      </c>
      <c r="BB265" s="74">
        <f t="shared" si="97"/>
        <v>0</v>
      </c>
      <c r="BC265" s="78" t="str">
        <f t="shared" si="98"/>
        <v>Open</v>
      </c>
    </row>
    <row r="266" spans="1:55" x14ac:dyDescent="0.35">
      <c r="A266" s="34" t="s">
        <v>94</v>
      </c>
      <c r="B266" s="93" t="s">
        <v>266</v>
      </c>
      <c r="C266" s="33">
        <v>0</v>
      </c>
      <c r="D266" s="33"/>
      <c r="E266" s="33"/>
      <c r="F266" s="33">
        <v>0</v>
      </c>
      <c r="G266" s="33">
        <v>0</v>
      </c>
      <c r="H266" s="33">
        <f t="shared" si="87"/>
        <v>0</v>
      </c>
      <c r="I266" s="33"/>
      <c r="J266" s="33"/>
      <c r="K266" s="33">
        <v>0</v>
      </c>
      <c r="L266" s="33"/>
      <c r="M266" s="33">
        <f t="shared" ref="M266:M329" si="103">L266-K266</f>
        <v>0</v>
      </c>
      <c r="N266" s="33"/>
      <c r="O266" s="33"/>
      <c r="P266" s="33">
        <v>0</v>
      </c>
      <c r="Q266" s="33"/>
      <c r="R266" s="33">
        <f t="shared" ref="R266:R329" si="104">Q266-P266</f>
        <v>0</v>
      </c>
      <c r="S266" s="33"/>
      <c r="T266" s="33"/>
      <c r="U266" s="33">
        <v>0</v>
      </c>
      <c r="V266" s="33"/>
      <c r="W266" s="33">
        <f t="shared" ref="W266:W329" si="105">V266-U266</f>
        <v>0</v>
      </c>
      <c r="X266" s="33"/>
      <c r="Y266" s="33"/>
      <c r="Z266" s="33">
        <v>0</v>
      </c>
      <c r="AA266" s="33"/>
      <c r="AB266" s="33">
        <f t="shared" ref="AB266:AB329" si="106">AA266-Z266</f>
        <v>0</v>
      </c>
      <c r="AC266" s="33"/>
      <c r="AD266" s="33"/>
      <c r="AE266" s="33">
        <v>0</v>
      </c>
      <c r="AF266" s="33"/>
      <c r="AG266" s="33">
        <f t="shared" ref="AG266:AG329" si="107">AF266-AE266</f>
        <v>0</v>
      </c>
      <c r="AH266" s="33"/>
      <c r="AI266" s="33"/>
      <c r="AJ266" s="33">
        <v>0</v>
      </c>
      <c r="AK266" s="33"/>
      <c r="AL266" s="33">
        <f t="shared" ref="AL266:AL329" si="108">AK266-AJ266</f>
        <v>0</v>
      </c>
      <c r="AM266" s="40"/>
      <c r="AN266" s="40"/>
      <c r="AO266" s="35">
        <f t="shared" si="99"/>
        <v>0</v>
      </c>
      <c r="AP266" s="36">
        <f t="shared" si="100"/>
        <v>0</v>
      </c>
      <c r="AQ266" s="37">
        <f t="shared" si="102"/>
        <v>0</v>
      </c>
      <c r="AR266" s="37">
        <v>0</v>
      </c>
      <c r="AS266" s="37">
        <v>0</v>
      </c>
      <c r="AT266" s="34">
        <f t="shared" si="90"/>
        <v>0</v>
      </c>
      <c r="AU266" s="38">
        <f t="shared" si="91"/>
        <v>0</v>
      </c>
      <c r="AV266" s="38">
        <f t="shared" si="92"/>
        <v>0</v>
      </c>
      <c r="AW266" s="39" t="str">
        <f t="shared" si="101"/>
        <v/>
      </c>
      <c r="AX266" s="41">
        <f t="shared" si="93"/>
        <v>0</v>
      </c>
      <c r="AY266" s="41">
        <f t="shared" si="94"/>
        <v>0</v>
      </c>
      <c r="AZ266" s="63">
        <f t="shared" si="95"/>
        <v>0</v>
      </c>
      <c r="BA266" s="78">
        <f t="shared" si="96"/>
        <v>0</v>
      </c>
      <c r="BB266" s="74">
        <f t="shared" si="97"/>
        <v>0</v>
      </c>
      <c r="BC266" s="78" t="str">
        <f t="shared" si="98"/>
        <v>Out of Commit</v>
      </c>
    </row>
    <row r="267" spans="1:55" x14ac:dyDescent="0.35">
      <c r="A267" s="34" t="s">
        <v>94</v>
      </c>
      <c r="B267" s="93" t="s">
        <v>267</v>
      </c>
      <c r="C267" s="33">
        <v>0</v>
      </c>
      <c r="D267" s="33"/>
      <c r="E267" s="33"/>
      <c r="F267" s="33">
        <v>0</v>
      </c>
      <c r="G267" s="33">
        <v>0</v>
      </c>
      <c r="H267" s="33">
        <f t="shared" ref="H267:H330" si="109">G267-F267</f>
        <v>0</v>
      </c>
      <c r="I267" s="33"/>
      <c r="J267" s="33"/>
      <c r="K267" s="33">
        <v>69</v>
      </c>
      <c r="L267" s="33"/>
      <c r="M267" s="33">
        <f t="shared" si="103"/>
        <v>-69</v>
      </c>
      <c r="N267" s="33"/>
      <c r="O267" s="33"/>
      <c r="P267" s="33">
        <v>81</v>
      </c>
      <c r="Q267" s="33"/>
      <c r="R267" s="33">
        <f t="shared" si="104"/>
        <v>-81</v>
      </c>
      <c r="S267" s="33"/>
      <c r="T267" s="33"/>
      <c r="U267" s="33">
        <v>0</v>
      </c>
      <c r="V267" s="33"/>
      <c r="W267" s="33">
        <f t="shared" si="105"/>
        <v>0</v>
      </c>
      <c r="X267" s="33"/>
      <c r="Y267" s="33"/>
      <c r="Z267" s="33">
        <v>0</v>
      </c>
      <c r="AA267" s="33"/>
      <c r="AB267" s="33">
        <f t="shared" si="106"/>
        <v>0</v>
      </c>
      <c r="AC267" s="33"/>
      <c r="AD267" s="33"/>
      <c r="AE267" s="33">
        <v>0</v>
      </c>
      <c r="AF267" s="33"/>
      <c r="AG267" s="33">
        <f t="shared" si="107"/>
        <v>0</v>
      </c>
      <c r="AH267" s="33"/>
      <c r="AI267" s="33"/>
      <c r="AJ267" s="33">
        <v>0</v>
      </c>
      <c r="AK267" s="33"/>
      <c r="AL267" s="33">
        <f t="shared" si="108"/>
        <v>0</v>
      </c>
      <c r="AM267" s="40"/>
      <c r="AN267" s="40"/>
      <c r="AO267" s="35">
        <f t="shared" si="99"/>
        <v>150</v>
      </c>
      <c r="AP267" s="36">
        <f t="shared" si="100"/>
        <v>150</v>
      </c>
      <c r="AQ267" s="37">
        <f t="shared" si="102"/>
        <v>150</v>
      </c>
      <c r="AR267" s="37">
        <v>0</v>
      </c>
      <c r="AS267" s="37">
        <v>0</v>
      </c>
      <c r="AT267" s="34">
        <f t="shared" si="90"/>
        <v>0</v>
      </c>
      <c r="AU267" s="38">
        <f t="shared" si="91"/>
        <v>0</v>
      </c>
      <c r="AV267" s="38">
        <f t="shared" si="92"/>
        <v>-150</v>
      </c>
      <c r="AW267" s="39" t="str">
        <f t="shared" si="101"/>
        <v/>
      </c>
      <c r="AX267" s="41">
        <f t="shared" si="93"/>
        <v>-150</v>
      </c>
      <c r="AY267" s="41">
        <f t="shared" si="94"/>
        <v>0</v>
      </c>
      <c r="AZ267" s="63">
        <f t="shared" si="95"/>
        <v>0</v>
      </c>
      <c r="BA267" s="78">
        <f t="shared" si="96"/>
        <v>0</v>
      </c>
      <c r="BB267" s="74">
        <f t="shared" si="97"/>
        <v>0</v>
      </c>
      <c r="BC267" s="78" t="str">
        <f t="shared" si="98"/>
        <v>Open</v>
      </c>
    </row>
    <row r="268" spans="1:55" x14ac:dyDescent="0.35">
      <c r="A268" s="34" t="s">
        <v>85</v>
      </c>
      <c r="B268" s="93" t="s">
        <v>543</v>
      </c>
      <c r="C268" s="33">
        <v>0</v>
      </c>
      <c r="D268" s="33"/>
      <c r="E268" s="33"/>
      <c r="F268" s="33">
        <v>51</v>
      </c>
      <c r="G268" s="33">
        <v>51</v>
      </c>
      <c r="H268" s="33">
        <f t="shared" si="109"/>
        <v>0</v>
      </c>
      <c r="I268" s="33"/>
      <c r="J268" s="33"/>
      <c r="K268" s="33">
        <v>0</v>
      </c>
      <c r="L268" s="33"/>
      <c r="M268" s="33">
        <f t="shared" si="103"/>
        <v>0</v>
      </c>
      <c r="N268" s="33"/>
      <c r="O268" s="33"/>
      <c r="P268" s="33">
        <v>0</v>
      </c>
      <c r="Q268" s="33"/>
      <c r="R268" s="33">
        <f t="shared" si="104"/>
        <v>0</v>
      </c>
      <c r="S268" s="33"/>
      <c r="T268" s="33"/>
      <c r="U268" s="33">
        <v>0</v>
      </c>
      <c r="V268" s="33"/>
      <c r="W268" s="33">
        <f t="shared" si="105"/>
        <v>0</v>
      </c>
      <c r="X268" s="33"/>
      <c r="Y268" s="33"/>
      <c r="Z268" s="33">
        <v>0</v>
      </c>
      <c r="AA268" s="33"/>
      <c r="AB268" s="33">
        <f t="shared" si="106"/>
        <v>0</v>
      </c>
      <c r="AC268" s="33"/>
      <c r="AD268" s="33"/>
      <c r="AE268" s="33">
        <v>0</v>
      </c>
      <c r="AF268" s="33"/>
      <c r="AG268" s="33">
        <f t="shared" si="107"/>
        <v>0</v>
      </c>
      <c r="AH268" s="33"/>
      <c r="AI268" s="33"/>
      <c r="AJ268" s="33">
        <v>0</v>
      </c>
      <c r="AK268" s="33"/>
      <c r="AL268" s="33">
        <f t="shared" si="108"/>
        <v>0</v>
      </c>
      <c r="AM268" s="40"/>
      <c r="AN268" s="40"/>
      <c r="AO268" s="35">
        <f t="shared" si="99"/>
        <v>51</v>
      </c>
      <c r="AP268" s="36">
        <f t="shared" si="100"/>
        <v>51</v>
      </c>
      <c r="AQ268" s="37">
        <f t="shared" si="102"/>
        <v>51</v>
      </c>
      <c r="AR268" s="37">
        <v>0</v>
      </c>
      <c r="AS268" s="37">
        <v>0</v>
      </c>
      <c r="AT268" s="34">
        <f t="shared" si="90"/>
        <v>51</v>
      </c>
      <c r="AU268" s="38">
        <f t="shared" si="91"/>
        <v>51</v>
      </c>
      <c r="AV268" s="38">
        <f t="shared" si="92"/>
        <v>0</v>
      </c>
      <c r="AW268" s="39" t="str">
        <f t="shared" si="101"/>
        <v/>
      </c>
      <c r="AX268" s="41">
        <f t="shared" si="93"/>
        <v>0</v>
      </c>
      <c r="AY268" s="41">
        <f t="shared" si="94"/>
        <v>51</v>
      </c>
      <c r="AZ268" s="63">
        <f t="shared" si="95"/>
        <v>0</v>
      </c>
      <c r="BA268" s="78">
        <f t="shared" si="96"/>
        <v>51</v>
      </c>
      <c r="BB268" s="74">
        <f t="shared" si="97"/>
        <v>1</v>
      </c>
      <c r="BC268" s="78" t="str">
        <f t="shared" si="98"/>
        <v>Closed</v>
      </c>
    </row>
    <row r="269" spans="1:55" x14ac:dyDescent="0.35">
      <c r="A269" s="34" t="s">
        <v>85</v>
      </c>
      <c r="B269" s="93" t="s">
        <v>449</v>
      </c>
      <c r="C269" s="33">
        <v>0</v>
      </c>
      <c r="D269" s="33"/>
      <c r="E269" s="33"/>
      <c r="F269" s="33">
        <v>0</v>
      </c>
      <c r="G269" s="33">
        <v>0</v>
      </c>
      <c r="H269" s="33">
        <f t="shared" si="109"/>
        <v>0</v>
      </c>
      <c r="I269" s="33"/>
      <c r="J269" s="33"/>
      <c r="K269" s="33">
        <v>0</v>
      </c>
      <c r="L269" s="33"/>
      <c r="M269" s="33">
        <f t="shared" si="103"/>
        <v>0</v>
      </c>
      <c r="N269" s="33"/>
      <c r="O269" s="33"/>
      <c r="P269" s="33">
        <v>37</v>
      </c>
      <c r="Q269" s="33"/>
      <c r="R269" s="33">
        <f t="shared" si="104"/>
        <v>-37</v>
      </c>
      <c r="S269" s="33"/>
      <c r="T269" s="33"/>
      <c r="U269" s="33">
        <v>0</v>
      </c>
      <c r="V269" s="33"/>
      <c r="W269" s="33">
        <f t="shared" si="105"/>
        <v>0</v>
      </c>
      <c r="X269" s="33"/>
      <c r="Y269" s="33"/>
      <c r="Z269" s="33">
        <v>0</v>
      </c>
      <c r="AA269" s="33"/>
      <c r="AB269" s="33">
        <f t="shared" si="106"/>
        <v>0</v>
      </c>
      <c r="AC269" s="33"/>
      <c r="AD269" s="33"/>
      <c r="AE269" s="33">
        <v>0</v>
      </c>
      <c r="AF269" s="33"/>
      <c r="AG269" s="33">
        <f t="shared" si="107"/>
        <v>0</v>
      </c>
      <c r="AH269" s="33"/>
      <c r="AI269" s="33"/>
      <c r="AJ269" s="33">
        <v>0</v>
      </c>
      <c r="AK269" s="33"/>
      <c r="AL269" s="33">
        <f t="shared" si="108"/>
        <v>0</v>
      </c>
      <c r="AM269" s="40"/>
      <c r="AN269" s="40"/>
      <c r="AO269" s="35">
        <f t="shared" si="99"/>
        <v>37</v>
      </c>
      <c r="AP269" s="36">
        <f t="shared" si="100"/>
        <v>37</v>
      </c>
      <c r="AQ269" s="37">
        <f t="shared" si="102"/>
        <v>37</v>
      </c>
      <c r="AR269" s="37">
        <v>0</v>
      </c>
      <c r="AS269" s="37">
        <v>0</v>
      </c>
      <c r="AT269" s="34">
        <f t="shared" si="90"/>
        <v>0</v>
      </c>
      <c r="AU269" s="38">
        <f t="shared" si="91"/>
        <v>0</v>
      </c>
      <c r="AV269" s="38">
        <f t="shared" si="92"/>
        <v>-37</v>
      </c>
      <c r="AW269" s="39" t="str">
        <f t="shared" si="101"/>
        <v/>
      </c>
      <c r="AX269" s="41">
        <f t="shared" si="93"/>
        <v>-37</v>
      </c>
      <c r="AY269" s="41">
        <f t="shared" si="94"/>
        <v>0</v>
      </c>
      <c r="AZ269" s="63">
        <f t="shared" si="95"/>
        <v>0</v>
      </c>
      <c r="BA269" s="78">
        <f t="shared" si="96"/>
        <v>0</v>
      </c>
      <c r="BB269" s="74">
        <f t="shared" si="97"/>
        <v>0</v>
      </c>
      <c r="BC269" s="78" t="str">
        <f t="shared" si="98"/>
        <v>Open</v>
      </c>
    </row>
    <row r="270" spans="1:55" x14ac:dyDescent="0.35">
      <c r="A270" s="34" t="s">
        <v>85</v>
      </c>
      <c r="B270" s="93" t="s">
        <v>447</v>
      </c>
      <c r="C270" s="33">
        <v>0</v>
      </c>
      <c r="D270" s="40"/>
      <c r="E270" s="40"/>
      <c r="F270" s="33">
        <v>0</v>
      </c>
      <c r="G270" s="33">
        <v>0</v>
      </c>
      <c r="H270" s="33">
        <f t="shared" si="109"/>
        <v>0</v>
      </c>
      <c r="I270" s="33"/>
      <c r="J270" s="33"/>
      <c r="K270" s="33">
        <v>638</v>
      </c>
      <c r="L270" s="33"/>
      <c r="M270" s="33">
        <f t="shared" si="103"/>
        <v>-638</v>
      </c>
      <c r="N270" s="33"/>
      <c r="O270" s="33"/>
      <c r="P270" s="33">
        <v>0</v>
      </c>
      <c r="Q270" s="33"/>
      <c r="R270" s="33">
        <f t="shared" si="104"/>
        <v>0</v>
      </c>
      <c r="S270" s="33"/>
      <c r="T270" s="33"/>
      <c r="U270" s="33">
        <v>0</v>
      </c>
      <c r="V270" s="33"/>
      <c r="W270" s="33">
        <f t="shared" si="105"/>
        <v>0</v>
      </c>
      <c r="X270" s="33"/>
      <c r="Y270" s="33"/>
      <c r="Z270" s="33">
        <v>0</v>
      </c>
      <c r="AA270" s="33"/>
      <c r="AB270" s="33">
        <f t="shared" si="106"/>
        <v>0</v>
      </c>
      <c r="AC270" s="33"/>
      <c r="AD270" s="33"/>
      <c r="AE270" s="33">
        <v>0</v>
      </c>
      <c r="AF270" s="33"/>
      <c r="AG270" s="33">
        <f t="shared" si="107"/>
        <v>0</v>
      </c>
      <c r="AH270" s="33"/>
      <c r="AI270" s="33"/>
      <c r="AJ270" s="33">
        <v>162</v>
      </c>
      <c r="AK270" s="33"/>
      <c r="AL270" s="33">
        <f t="shared" si="108"/>
        <v>-162</v>
      </c>
      <c r="AM270" s="40"/>
      <c r="AN270" s="40"/>
      <c r="AO270" s="35">
        <f t="shared" si="99"/>
        <v>800</v>
      </c>
      <c r="AP270" s="36">
        <f t="shared" si="100"/>
        <v>800</v>
      </c>
      <c r="AQ270" s="37">
        <f t="shared" si="102"/>
        <v>800</v>
      </c>
      <c r="AR270" s="37">
        <v>0</v>
      </c>
      <c r="AS270" s="37">
        <v>0</v>
      </c>
      <c r="AT270" s="34">
        <f t="shared" si="90"/>
        <v>0</v>
      </c>
      <c r="AU270" s="38">
        <f t="shared" si="91"/>
        <v>0</v>
      </c>
      <c r="AV270" s="38">
        <f t="shared" si="92"/>
        <v>-800</v>
      </c>
      <c r="AW270" s="39" t="str">
        <f t="shared" si="101"/>
        <v/>
      </c>
      <c r="AX270" s="41">
        <f t="shared" si="93"/>
        <v>-800</v>
      </c>
      <c r="AY270" s="41">
        <f t="shared" si="94"/>
        <v>0</v>
      </c>
      <c r="AZ270" s="63">
        <f t="shared" si="95"/>
        <v>0</v>
      </c>
      <c r="BA270" s="78">
        <f t="shared" si="96"/>
        <v>0</v>
      </c>
      <c r="BB270" s="74">
        <f t="shared" si="97"/>
        <v>0</v>
      </c>
      <c r="BC270" s="78" t="str">
        <f t="shared" si="98"/>
        <v>Open</v>
      </c>
    </row>
    <row r="271" spans="1:55" x14ac:dyDescent="0.35">
      <c r="A271" s="34" t="s">
        <v>85</v>
      </c>
      <c r="B271" s="93" t="s">
        <v>448</v>
      </c>
      <c r="C271" s="33">
        <v>0</v>
      </c>
      <c r="D271" s="40"/>
      <c r="E271" s="40"/>
      <c r="F271" s="33">
        <v>0</v>
      </c>
      <c r="G271" s="33">
        <v>0</v>
      </c>
      <c r="H271" s="33">
        <f t="shared" si="109"/>
        <v>0</v>
      </c>
      <c r="I271" s="33"/>
      <c r="J271" s="33"/>
      <c r="K271" s="33">
        <v>480</v>
      </c>
      <c r="L271" s="33"/>
      <c r="M271" s="33">
        <f t="shared" si="103"/>
        <v>-480</v>
      </c>
      <c r="N271" s="33"/>
      <c r="O271" s="33"/>
      <c r="P271" s="33">
        <v>0</v>
      </c>
      <c r="Q271" s="33"/>
      <c r="R271" s="33">
        <f t="shared" si="104"/>
        <v>0</v>
      </c>
      <c r="S271" s="33"/>
      <c r="T271" s="33"/>
      <c r="U271" s="33">
        <v>900</v>
      </c>
      <c r="V271" s="33"/>
      <c r="W271" s="33">
        <f t="shared" si="105"/>
        <v>-900</v>
      </c>
      <c r="X271" s="33"/>
      <c r="Y271" s="33"/>
      <c r="Z271" s="33">
        <v>0</v>
      </c>
      <c r="AA271" s="33"/>
      <c r="AB271" s="33">
        <f t="shared" si="106"/>
        <v>0</v>
      </c>
      <c r="AC271" s="33"/>
      <c r="AD271" s="33"/>
      <c r="AE271" s="33">
        <v>0</v>
      </c>
      <c r="AF271" s="33"/>
      <c r="AG271" s="33">
        <f t="shared" si="107"/>
        <v>0</v>
      </c>
      <c r="AH271" s="33"/>
      <c r="AI271" s="33"/>
      <c r="AJ271" s="33">
        <v>0</v>
      </c>
      <c r="AK271" s="33"/>
      <c r="AL271" s="33">
        <f t="shared" si="108"/>
        <v>0</v>
      </c>
      <c r="AM271" s="40"/>
      <c r="AN271" s="40"/>
      <c r="AO271" s="35">
        <f t="shared" si="99"/>
        <v>1380</v>
      </c>
      <c r="AP271" s="36">
        <f t="shared" si="100"/>
        <v>1380</v>
      </c>
      <c r="AQ271" s="37">
        <f t="shared" si="102"/>
        <v>1380</v>
      </c>
      <c r="AR271" s="37">
        <v>0</v>
      </c>
      <c r="AS271" s="37">
        <v>0</v>
      </c>
      <c r="AT271" s="34">
        <f t="shared" si="90"/>
        <v>0</v>
      </c>
      <c r="AU271" s="38">
        <f t="shared" si="91"/>
        <v>0</v>
      </c>
      <c r="AV271" s="38">
        <f t="shared" si="92"/>
        <v>-1380</v>
      </c>
      <c r="AW271" s="39" t="str">
        <f t="shared" si="101"/>
        <v/>
      </c>
      <c r="AX271" s="41">
        <f t="shared" si="93"/>
        <v>-1380</v>
      </c>
      <c r="AY271" s="41">
        <f t="shared" si="94"/>
        <v>0</v>
      </c>
      <c r="AZ271" s="63">
        <f t="shared" si="95"/>
        <v>0</v>
      </c>
      <c r="BA271" s="78">
        <f t="shared" si="96"/>
        <v>0</v>
      </c>
      <c r="BB271" s="74">
        <f t="shared" si="97"/>
        <v>0</v>
      </c>
      <c r="BC271" s="78" t="str">
        <f t="shared" si="98"/>
        <v>Open</v>
      </c>
    </row>
    <row r="272" spans="1:55" x14ac:dyDescent="0.35">
      <c r="A272" s="34" t="s">
        <v>85</v>
      </c>
      <c r="B272" s="93" t="s">
        <v>269</v>
      </c>
      <c r="C272" s="33">
        <v>0</v>
      </c>
      <c r="D272" s="40"/>
      <c r="E272" s="40"/>
      <c r="F272" s="33">
        <v>0</v>
      </c>
      <c r="G272" s="33">
        <v>0</v>
      </c>
      <c r="H272" s="33">
        <f t="shared" si="109"/>
        <v>0</v>
      </c>
      <c r="I272" s="33"/>
      <c r="J272" s="33"/>
      <c r="K272" s="33">
        <v>0</v>
      </c>
      <c r="L272" s="33"/>
      <c r="M272" s="33">
        <f t="shared" si="103"/>
        <v>0</v>
      </c>
      <c r="N272" s="33"/>
      <c r="O272" s="33"/>
      <c r="P272" s="33">
        <v>0</v>
      </c>
      <c r="Q272" s="33"/>
      <c r="R272" s="33">
        <f t="shared" si="104"/>
        <v>0</v>
      </c>
      <c r="S272" s="33"/>
      <c r="T272" s="33"/>
      <c r="U272" s="33">
        <v>0</v>
      </c>
      <c r="V272" s="33"/>
      <c r="W272" s="33">
        <f t="shared" si="105"/>
        <v>0</v>
      </c>
      <c r="X272" s="33"/>
      <c r="Y272" s="33"/>
      <c r="Z272" s="33">
        <v>0</v>
      </c>
      <c r="AA272" s="33"/>
      <c r="AB272" s="33">
        <f t="shared" si="106"/>
        <v>0</v>
      </c>
      <c r="AC272" s="33"/>
      <c r="AD272" s="33"/>
      <c r="AE272" s="33">
        <v>0</v>
      </c>
      <c r="AF272" s="33"/>
      <c r="AG272" s="33">
        <f t="shared" si="107"/>
        <v>0</v>
      </c>
      <c r="AH272" s="33"/>
      <c r="AI272" s="33"/>
      <c r="AJ272" s="33">
        <v>0</v>
      </c>
      <c r="AK272" s="33"/>
      <c r="AL272" s="33">
        <f t="shared" si="108"/>
        <v>0</v>
      </c>
      <c r="AM272" s="40"/>
      <c r="AN272" s="40"/>
      <c r="AO272" s="35">
        <f t="shared" si="99"/>
        <v>0</v>
      </c>
      <c r="AP272" s="36">
        <f t="shared" si="100"/>
        <v>0</v>
      </c>
      <c r="AQ272" s="37">
        <f t="shared" si="102"/>
        <v>0</v>
      </c>
      <c r="AR272" s="37">
        <v>0</v>
      </c>
      <c r="AS272" s="37">
        <v>0</v>
      </c>
      <c r="AT272" s="34">
        <f t="shared" si="90"/>
        <v>0</v>
      </c>
      <c r="AU272" s="38">
        <f t="shared" si="91"/>
        <v>0</v>
      </c>
      <c r="AV272" s="38">
        <f t="shared" si="92"/>
        <v>0</v>
      </c>
      <c r="AW272" s="39" t="str">
        <f t="shared" si="101"/>
        <v/>
      </c>
      <c r="AX272" s="41">
        <f t="shared" si="93"/>
        <v>0</v>
      </c>
      <c r="AY272" s="41">
        <f t="shared" si="94"/>
        <v>0</v>
      </c>
      <c r="AZ272" s="63">
        <f t="shared" si="95"/>
        <v>0</v>
      </c>
      <c r="BA272" s="78">
        <f t="shared" si="96"/>
        <v>0</v>
      </c>
      <c r="BB272" s="74">
        <f t="shared" si="97"/>
        <v>0</v>
      </c>
      <c r="BC272" s="78" t="str">
        <f t="shared" si="98"/>
        <v>Out of Commit</v>
      </c>
    </row>
    <row r="273" spans="1:55" x14ac:dyDescent="0.35">
      <c r="A273" s="33" t="s">
        <v>96</v>
      </c>
      <c r="B273" s="93" t="s">
        <v>280</v>
      </c>
      <c r="C273" s="33">
        <v>0</v>
      </c>
      <c r="D273" s="33"/>
      <c r="E273" s="33"/>
      <c r="F273" s="33">
        <v>0</v>
      </c>
      <c r="G273" s="33">
        <v>0</v>
      </c>
      <c r="H273" s="33">
        <f t="shared" si="109"/>
        <v>0</v>
      </c>
      <c r="I273" s="33"/>
      <c r="J273" s="33"/>
      <c r="K273" s="33">
        <v>0</v>
      </c>
      <c r="L273" s="33"/>
      <c r="M273" s="33">
        <f t="shared" si="103"/>
        <v>0</v>
      </c>
      <c r="N273" s="33"/>
      <c r="O273" s="33"/>
      <c r="P273" s="33">
        <v>0</v>
      </c>
      <c r="Q273" s="33"/>
      <c r="R273" s="33">
        <f t="shared" si="104"/>
        <v>0</v>
      </c>
      <c r="S273" s="33"/>
      <c r="T273" s="33"/>
      <c r="U273" s="33">
        <v>0</v>
      </c>
      <c r="V273" s="33"/>
      <c r="W273" s="33">
        <f t="shared" si="105"/>
        <v>0</v>
      </c>
      <c r="X273" s="33"/>
      <c r="Y273" s="33"/>
      <c r="Z273" s="33">
        <v>0</v>
      </c>
      <c r="AA273" s="33"/>
      <c r="AB273" s="33">
        <f t="shared" si="106"/>
        <v>0</v>
      </c>
      <c r="AC273" s="33"/>
      <c r="AD273" s="33"/>
      <c r="AE273" s="33">
        <v>0</v>
      </c>
      <c r="AF273" s="33"/>
      <c r="AG273" s="33">
        <f t="shared" si="107"/>
        <v>0</v>
      </c>
      <c r="AH273" s="33"/>
      <c r="AI273" s="33"/>
      <c r="AJ273" s="33">
        <v>0</v>
      </c>
      <c r="AK273" s="33"/>
      <c r="AL273" s="33">
        <f t="shared" si="108"/>
        <v>0</v>
      </c>
      <c r="AM273" s="40"/>
      <c r="AN273" s="40"/>
      <c r="AO273" s="35">
        <f t="shared" si="99"/>
        <v>0</v>
      </c>
      <c r="AP273" s="36">
        <f t="shared" si="100"/>
        <v>0</v>
      </c>
      <c r="AQ273" s="37">
        <f t="shared" si="102"/>
        <v>0</v>
      </c>
      <c r="AR273" s="37">
        <v>0</v>
      </c>
      <c r="AS273" s="37">
        <v>0</v>
      </c>
      <c r="AT273" s="34">
        <f t="shared" si="90"/>
        <v>0</v>
      </c>
      <c r="AU273" s="38">
        <f t="shared" si="91"/>
        <v>0</v>
      </c>
      <c r="AV273" s="38">
        <f t="shared" si="92"/>
        <v>0</v>
      </c>
      <c r="AW273" s="39" t="str">
        <f t="shared" si="101"/>
        <v/>
      </c>
      <c r="AX273" s="41">
        <f t="shared" si="93"/>
        <v>0</v>
      </c>
      <c r="AY273" s="41">
        <f t="shared" si="94"/>
        <v>0</v>
      </c>
      <c r="AZ273" s="63">
        <f t="shared" si="95"/>
        <v>0</v>
      </c>
      <c r="BA273" s="78">
        <f t="shared" si="96"/>
        <v>0</v>
      </c>
      <c r="BB273" s="74">
        <f t="shared" si="97"/>
        <v>0</v>
      </c>
      <c r="BC273" s="78" t="str">
        <f t="shared" si="98"/>
        <v>Out of Commit</v>
      </c>
    </row>
    <row r="274" spans="1:55" x14ac:dyDescent="0.35">
      <c r="A274" s="33" t="s">
        <v>96</v>
      </c>
      <c r="B274" s="93" t="s">
        <v>97</v>
      </c>
      <c r="C274" s="33">
        <v>0</v>
      </c>
      <c r="D274" s="33"/>
      <c r="E274" s="33"/>
      <c r="F274" s="33">
        <v>0</v>
      </c>
      <c r="G274" s="33">
        <v>0</v>
      </c>
      <c r="H274" s="33">
        <f t="shared" si="109"/>
        <v>0</v>
      </c>
      <c r="I274" s="33"/>
      <c r="J274" s="33"/>
      <c r="K274" s="33">
        <v>200</v>
      </c>
      <c r="L274" s="33"/>
      <c r="M274" s="33">
        <f t="shared" si="103"/>
        <v>-200</v>
      </c>
      <c r="N274" s="33"/>
      <c r="O274" s="33"/>
      <c r="P274" s="33">
        <v>0</v>
      </c>
      <c r="Q274" s="33"/>
      <c r="R274" s="33">
        <f t="shared" si="104"/>
        <v>0</v>
      </c>
      <c r="S274" s="33"/>
      <c r="T274" s="33"/>
      <c r="U274" s="33">
        <v>0</v>
      </c>
      <c r="V274" s="33"/>
      <c r="W274" s="33">
        <f t="shared" si="105"/>
        <v>0</v>
      </c>
      <c r="X274" s="33"/>
      <c r="Y274" s="33"/>
      <c r="Z274" s="33">
        <v>0</v>
      </c>
      <c r="AA274" s="33"/>
      <c r="AB274" s="33">
        <f t="shared" si="106"/>
        <v>0</v>
      </c>
      <c r="AC274" s="33"/>
      <c r="AD274" s="33"/>
      <c r="AE274" s="33">
        <v>0</v>
      </c>
      <c r="AF274" s="33"/>
      <c r="AG274" s="33">
        <f t="shared" si="107"/>
        <v>0</v>
      </c>
      <c r="AH274" s="33"/>
      <c r="AI274" s="33"/>
      <c r="AJ274" s="33">
        <v>0</v>
      </c>
      <c r="AK274" s="33"/>
      <c r="AL274" s="33">
        <f t="shared" si="108"/>
        <v>0</v>
      </c>
      <c r="AM274" s="40"/>
      <c r="AN274" s="40"/>
      <c r="AO274" s="35">
        <f t="shared" si="99"/>
        <v>200</v>
      </c>
      <c r="AP274" s="36">
        <f t="shared" si="100"/>
        <v>200</v>
      </c>
      <c r="AQ274" s="37">
        <f t="shared" si="102"/>
        <v>200</v>
      </c>
      <c r="AR274" s="37">
        <v>0</v>
      </c>
      <c r="AS274" s="37">
        <v>0</v>
      </c>
      <c r="AT274" s="34">
        <f t="shared" si="90"/>
        <v>0</v>
      </c>
      <c r="AU274" s="38">
        <f t="shared" si="91"/>
        <v>0</v>
      </c>
      <c r="AV274" s="38">
        <f t="shared" si="92"/>
        <v>-200</v>
      </c>
      <c r="AW274" s="39" t="str">
        <f t="shared" si="101"/>
        <v/>
      </c>
      <c r="AX274" s="41">
        <f t="shared" si="93"/>
        <v>-200</v>
      </c>
      <c r="AY274" s="41">
        <f t="shared" si="94"/>
        <v>0</v>
      </c>
      <c r="AZ274" s="63">
        <f t="shared" si="95"/>
        <v>0</v>
      </c>
      <c r="BA274" s="78">
        <f t="shared" si="96"/>
        <v>0</v>
      </c>
      <c r="BB274" s="74">
        <f t="shared" si="97"/>
        <v>0</v>
      </c>
      <c r="BC274" s="78" t="str">
        <f t="shared" si="98"/>
        <v>Open</v>
      </c>
    </row>
    <row r="275" spans="1:55" x14ac:dyDescent="0.35">
      <c r="A275" s="33" t="s">
        <v>96</v>
      </c>
      <c r="B275" s="93" t="s">
        <v>282</v>
      </c>
      <c r="C275" s="33">
        <v>0</v>
      </c>
      <c r="D275" s="33"/>
      <c r="E275" s="33"/>
      <c r="F275" s="33">
        <v>0</v>
      </c>
      <c r="G275" s="33">
        <v>0</v>
      </c>
      <c r="H275" s="33">
        <f t="shared" si="109"/>
        <v>0</v>
      </c>
      <c r="I275" s="33"/>
      <c r="J275" s="33"/>
      <c r="K275" s="33">
        <v>0</v>
      </c>
      <c r="L275" s="33"/>
      <c r="M275" s="33">
        <f t="shared" si="103"/>
        <v>0</v>
      </c>
      <c r="N275" s="33"/>
      <c r="O275" s="33"/>
      <c r="P275" s="33">
        <v>0</v>
      </c>
      <c r="Q275" s="33"/>
      <c r="R275" s="33">
        <f t="shared" si="104"/>
        <v>0</v>
      </c>
      <c r="S275" s="33"/>
      <c r="T275" s="33"/>
      <c r="U275" s="33">
        <v>0</v>
      </c>
      <c r="V275" s="33"/>
      <c r="W275" s="33">
        <f t="shared" si="105"/>
        <v>0</v>
      </c>
      <c r="X275" s="33"/>
      <c r="Y275" s="33"/>
      <c r="Z275" s="33">
        <v>0</v>
      </c>
      <c r="AA275" s="33"/>
      <c r="AB275" s="33">
        <f t="shared" si="106"/>
        <v>0</v>
      </c>
      <c r="AC275" s="33"/>
      <c r="AD275" s="33"/>
      <c r="AE275" s="33">
        <v>0</v>
      </c>
      <c r="AF275" s="33"/>
      <c r="AG275" s="33">
        <f t="shared" si="107"/>
        <v>0</v>
      </c>
      <c r="AH275" s="33"/>
      <c r="AI275" s="33"/>
      <c r="AJ275" s="33">
        <v>0</v>
      </c>
      <c r="AK275" s="33"/>
      <c r="AL275" s="33">
        <f t="shared" si="108"/>
        <v>0</v>
      </c>
      <c r="AM275" s="40"/>
      <c r="AN275" s="40"/>
      <c r="AO275" s="35">
        <f t="shared" si="99"/>
        <v>0</v>
      </c>
      <c r="AP275" s="36">
        <f t="shared" si="100"/>
        <v>0</v>
      </c>
      <c r="AQ275" s="37">
        <f t="shared" si="102"/>
        <v>0</v>
      </c>
      <c r="AR275" s="37">
        <v>0</v>
      </c>
      <c r="AS275" s="37">
        <v>0</v>
      </c>
      <c r="AT275" s="34">
        <f t="shared" si="90"/>
        <v>0</v>
      </c>
      <c r="AU275" s="38">
        <f t="shared" si="91"/>
        <v>0</v>
      </c>
      <c r="AV275" s="38">
        <f t="shared" si="92"/>
        <v>0</v>
      </c>
      <c r="AW275" s="39"/>
      <c r="AX275" s="41">
        <f t="shared" si="93"/>
        <v>0</v>
      </c>
      <c r="AY275" s="41">
        <f t="shared" si="94"/>
        <v>0</v>
      </c>
      <c r="AZ275" s="63">
        <f t="shared" si="95"/>
        <v>0</v>
      </c>
      <c r="BA275" s="78">
        <f t="shared" si="96"/>
        <v>0</v>
      </c>
      <c r="BB275" s="74">
        <f t="shared" si="97"/>
        <v>0</v>
      </c>
      <c r="BC275" s="78" t="str">
        <f t="shared" si="98"/>
        <v>Out of Commit</v>
      </c>
    </row>
    <row r="276" spans="1:55" x14ac:dyDescent="0.35">
      <c r="A276" s="33" t="s">
        <v>96</v>
      </c>
      <c r="B276" s="93" t="s">
        <v>285</v>
      </c>
      <c r="C276" s="33">
        <v>0</v>
      </c>
      <c r="D276" s="33"/>
      <c r="E276" s="59"/>
      <c r="F276" s="33">
        <v>0</v>
      </c>
      <c r="G276" s="33">
        <v>0</v>
      </c>
      <c r="H276" s="33">
        <f t="shared" si="109"/>
        <v>0</v>
      </c>
      <c r="I276" s="33"/>
      <c r="J276" s="33"/>
      <c r="K276" s="33">
        <v>0</v>
      </c>
      <c r="L276" s="33"/>
      <c r="M276" s="33">
        <f t="shared" si="103"/>
        <v>0</v>
      </c>
      <c r="N276" s="33"/>
      <c r="O276" s="33"/>
      <c r="P276" s="33">
        <v>0</v>
      </c>
      <c r="Q276" s="33"/>
      <c r="R276" s="33">
        <f t="shared" si="104"/>
        <v>0</v>
      </c>
      <c r="S276" s="33"/>
      <c r="T276" s="33"/>
      <c r="U276" s="33">
        <v>0</v>
      </c>
      <c r="V276" s="33"/>
      <c r="W276" s="33">
        <f t="shared" si="105"/>
        <v>0</v>
      </c>
      <c r="X276" s="33"/>
      <c r="Y276" s="33"/>
      <c r="Z276" s="33">
        <v>0</v>
      </c>
      <c r="AA276" s="33"/>
      <c r="AB276" s="33">
        <f t="shared" si="106"/>
        <v>0</v>
      </c>
      <c r="AC276" s="33"/>
      <c r="AD276" s="33"/>
      <c r="AE276" s="33">
        <v>0</v>
      </c>
      <c r="AF276" s="33"/>
      <c r="AG276" s="33">
        <f t="shared" si="107"/>
        <v>0</v>
      </c>
      <c r="AH276" s="33"/>
      <c r="AI276" s="33"/>
      <c r="AJ276" s="33">
        <v>0</v>
      </c>
      <c r="AK276" s="33"/>
      <c r="AL276" s="33">
        <f t="shared" si="108"/>
        <v>0</v>
      </c>
      <c r="AM276" s="40"/>
      <c r="AN276" s="40"/>
      <c r="AO276" s="35">
        <f t="shared" si="99"/>
        <v>0</v>
      </c>
      <c r="AP276" s="36">
        <f t="shared" si="100"/>
        <v>0</v>
      </c>
      <c r="AQ276" s="37">
        <f t="shared" si="102"/>
        <v>0</v>
      </c>
      <c r="AR276" s="37">
        <v>0</v>
      </c>
      <c r="AS276" s="37">
        <v>0</v>
      </c>
      <c r="AT276" s="34">
        <f t="shared" si="90"/>
        <v>0</v>
      </c>
      <c r="AU276" s="38">
        <f t="shared" si="91"/>
        <v>0</v>
      </c>
      <c r="AV276" s="38">
        <f t="shared" si="92"/>
        <v>0</v>
      </c>
      <c r="AW276" s="39" t="str">
        <f t="shared" ref="AW276:AW286" si="110">IF(AQ276&gt;0,IF(AR276&gt;=AQ276,"Packout Ahead",""),"")</f>
        <v/>
      </c>
      <c r="AX276" s="41">
        <f t="shared" si="93"/>
        <v>0</v>
      </c>
      <c r="AY276" s="41">
        <f t="shared" si="94"/>
        <v>0</v>
      </c>
      <c r="AZ276" s="63">
        <f t="shared" si="95"/>
        <v>0</v>
      </c>
      <c r="BA276" s="78">
        <f t="shared" si="96"/>
        <v>0</v>
      </c>
      <c r="BB276" s="74">
        <f t="shared" si="97"/>
        <v>0</v>
      </c>
      <c r="BC276" s="78" t="str">
        <f t="shared" si="98"/>
        <v>Out of Commit</v>
      </c>
    </row>
    <row r="277" spans="1:55" x14ac:dyDescent="0.35">
      <c r="A277" s="34" t="s">
        <v>96</v>
      </c>
      <c r="B277" s="93" t="s">
        <v>270</v>
      </c>
      <c r="C277" s="33">
        <v>0</v>
      </c>
      <c r="D277" s="33"/>
      <c r="E277" s="33"/>
      <c r="F277" s="33">
        <v>2</v>
      </c>
      <c r="G277" s="33">
        <v>2</v>
      </c>
      <c r="H277" s="33">
        <f t="shared" si="109"/>
        <v>0</v>
      </c>
      <c r="I277" s="33"/>
      <c r="J277" s="33"/>
      <c r="K277" s="33">
        <v>0</v>
      </c>
      <c r="L277" s="33"/>
      <c r="M277" s="33">
        <f t="shared" si="103"/>
        <v>0</v>
      </c>
      <c r="N277" s="33"/>
      <c r="O277" s="33"/>
      <c r="P277" s="33">
        <v>0</v>
      </c>
      <c r="Q277" s="33"/>
      <c r="R277" s="33">
        <f t="shared" si="104"/>
        <v>0</v>
      </c>
      <c r="S277" s="33"/>
      <c r="T277" s="33"/>
      <c r="U277" s="33">
        <v>0</v>
      </c>
      <c r="V277" s="33"/>
      <c r="W277" s="33">
        <f t="shared" si="105"/>
        <v>0</v>
      </c>
      <c r="X277" s="33"/>
      <c r="Y277" s="33"/>
      <c r="Z277" s="33">
        <v>800</v>
      </c>
      <c r="AA277" s="33"/>
      <c r="AB277" s="33">
        <f t="shared" si="106"/>
        <v>-800</v>
      </c>
      <c r="AC277" s="33"/>
      <c r="AD277" s="33"/>
      <c r="AE277" s="33">
        <v>0</v>
      </c>
      <c r="AF277" s="33"/>
      <c r="AG277" s="33">
        <f t="shared" si="107"/>
        <v>0</v>
      </c>
      <c r="AH277" s="33"/>
      <c r="AI277" s="33"/>
      <c r="AJ277" s="33">
        <v>0</v>
      </c>
      <c r="AK277" s="33"/>
      <c r="AL277" s="33">
        <f t="shared" si="108"/>
        <v>0</v>
      </c>
      <c r="AM277" s="40"/>
      <c r="AN277" s="40"/>
      <c r="AO277" s="35">
        <f t="shared" si="99"/>
        <v>802</v>
      </c>
      <c r="AP277" s="36">
        <f t="shared" si="100"/>
        <v>802</v>
      </c>
      <c r="AQ277" s="37">
        <f t="shared" si="102"/>
        <v>802</v>
      </c>
      <c r="AR277" s="37">
        <v>0</v>
      </c>
      <c r="AS277" s="37">
        <v>0</v>
      </c>
      <c r="AT277" s="34">
        <f t="shared" si="90"/>
        <v>2</v>
      </c>
      <c r="AU277" s="38">
        <f t="shared" si="91"/>
        <v>2</v>
      </c>
      <c r="AV277" s="38">
        <f t="shared" si="92"/>
        <v>-800</v>
      </c>
      <c r="AW277" s="39" t="str">
        <f t="shared" si="110"/>
        <v/>
      </c>
      <c r="AX277" s="41">
        <f t="shared" si="93"/>
        <v>-800</v>
      </c>
      <c r="AY277" s="41">
        <f t="shared" si="94"/>
        <v>2</v>
      </c>
      <c r="AZ277" s="63">
        <f t="shared" si="95"/>
        <v>0</v>
      </c>
      <c r="BA277" s="78">
        <f t="shared" si="96"/>
        <v>2</v>
      </c>
      <c r="BB277" s="74">
        <f t="shared" si="97"/>
        <v>2.4937655860349127E-3</v>
      </c>
      <c r="BC277" s="78" t="str">
        <f t="shared" si="98"/>
        <v>Open</v>
      </c>
    </row>
    <row r="278" spans="1:55" x14ac:dyDescent="0.35">
      <c r="A278" s="33" t="s">
        <v>96</v>
      </c>
      <c r="B278" s="93" t="s">
        <v>271</v>
      </c>
      <c r="C278" s="33">
        <v>0</v>
      </c>
      <c r="D278" s="40"/>
      <c r="E278" s="40"/>
      <c r="F278" s="33">
        <v>0</v>
      </c>
      <c r="G278" s="33">
        <v>0</v>
      </c>
      <c r="H278" s="33">
        <f t="shared" si="109"/>
        <v>0</v>
      </c>
      <c r="I278" s="33"/>
      <c r="J278" s="33"/>
      <c r="K278" s="33">
        <v>0</v>
      </c>
      <c r="L278" s="33"/>
      <c r="M278" s="33">
        <f t="shared" si="103"/>
        <v>0</v>
      </c>
      <c r="N278" s="33"/>
      <c r="O278" s="33"/>
      <c r="P278" s="33">
        <v>0</v>
      </c>
      <c r="Q278" s="33"/>
      <c r="R278" s="33">
        <f t="shared" si="104"/>
        <v>0</v>
      </c>
      <c r="S278" s="33"/>
      <c r="T278" s="33"/>
      <c r="U278" s="33">
        <v>0</v>
      </c>
      <c r="V278" s="33"/>
      <c r="W278" s="33">
        <f t="shared" si="105"/>
        <v>0</v>
      </c>
      <c r="X278" s="33"/>
      <c r="Y278" s="33"/>
      <c r="Z278" s="33">
        <v>0</v>
      </c>
      <c r="AA278" s="33"/>
      <c r="AB278" s="33">
        <f t="shared" si="106"/>
        <v>0</v>
      </c>
      <c r="AC278" s="33"/>
      <c r="AD278" s="33"/>
      <c r="AE278" s="33">
        <v>0</v>
      </c>
      <c r="AF278" s="33"/>
      <c r="AG278" s="33">
        <f t="shared" si="107"/>
        <v>0</v>
      </c>
      <c r="AH278" s="33"/>
      <c r="AI278" s="33"/>
      <c r="AJ278" s="33">
        <v>0</v>
      </c>
      <c r="AK278" s="33"/>
      <c r="AL278" s="33">
        <f t="shared" si="108"/>
        <v>0</v>
      </c>
      <c r="AM278" s="40"/>
      <c r="AN278" s="40"/>
      <c r="AO278" s="35">
        <f t="shared" si="99"/>
        <v>0</v>
      </c>
      <c r="AP278" s="36">
        <f t="shared" si="100"/>
        <v>0</v>
      </c>
      <c r="AQ278" s="37">
        <f t="shared" si="102"/>
        <v>0</v>
      </c>
      <c r="AR278" s="37">
        <v>0</v>
      </c>
      <c r="AS278" s="37">
        <v>0</v>
      </c>
      <c r="AT278" s="34">
        <f t="shared" si="90"/>
        <v>0</v>
      </c>
      <c r="AU278" s="38">
        <f t="shared" si="91"/>
        <v>0</v>
      </c>
      <c r="AV278" s="38">
        <f t="shared" si="92"/>
        <v>0</v>
      </c>
      <c r="AW278" s="39" t="str">
        <f t="shared" si="110"/>
        <v/>
      </c>
      <c r="AX278" s="41">
        <f t="shared" si="93"/>
        <v>0</v>
      </c>
      <c r="AY278" s="41">
        <f t="shared" si="94"/>
        <v>0</v>
      </c>
      <c r="AZ278" s="63">
        <f t="shared" si="95"/>
        <v>0</v>
      </c>
      <c r="BA278" s="78">
        <f t="shared" si="96"/>
        <v>0</v>
      </c>
      <c r="BB278" s="74">
        <f t="shared" si="97"/>
        <v>0</v>
      </c>
      <c r="BC278" s="78" t="str">
        <f t="shared" si="98"/>
        <v>Out of Commit</v>
      </c>
    </row>
    <row r="279" spans="1:55" x14ac:dyDescent="0.35">
      <c r="A279" s="33" t="s">
        <v>96</v>
      </c>
      <c r="B279" s="93" t="s">
        <v>272</v>
      </c>
      <c r="C279" s="33">
        <v>0</v>
      </c>
      <c r="D279" s="33"/>
      <c r="E279" s="33"/>
      <c r="F279" s="33">
        <v>0</v>
      </c>
      <c r="G279" s="33">
        <v>0</v>
      </c>
      <c r="H279" s="33">
        <f t="shared" si="109"/>
        <v>0</v>
      </c>
      <c r="I279" s="33"/>
      <c r="J279" s="33"/>
      <c r="K279" s="33">
        <v>0</v>
      </c>
      <c r="L279" s="33"/>
      <c r="M279" s="33">
        <f t="shared" si="103"/>
        <v>0</v>
      </c>
      <c r="N279" s="33"/>
      <c r="O279" s="33"/>
      <c r="P279" s="33">
        <v>0</v>
      </c>
      <c r="Q279" s="33"/>
      <c r="R279" s="33">
        <f t="shared" si="104"/>
        <v>0</v>
      </c>
      <c r="S279" s="33"/>
      <c r="T279" s="33"/>
      <c r="U279" s="33">
        <v>0</v>
      </c>
      <c r="V279" s="33"/>
      <c r="W279" s="33">
        <f t="shared" si="105"/>
        <v>0</v>
      </c>
      <c r="X279" s="33"/>
      <c r="Y279" s="33"/>
      <c r="Z279" s="33">
        <v>0</v>
      </c>
      <c r="AA279" s="33"/>
      <c r="AB279" s="33">
        <f t="shared" si="106"/>
        <v>0</v>
      </c>
      <c r="AC279" s="33"/>
      <c r="AD279" s="33"/>
      <c r="AE279" s="33">
        <v>0</v>
      </c>
      <c r="AF279" s="33"/>
      <c r="AG279" s="33">
        <f t="shared" si="107"/>
        <v>0</v>
      </c>
      <c r="AH279" s="33"/>
      <c r="AI279" s="33"/>
      <c r="AJ279" s="33">
        <v>0</v>
      </c>
      <c r="AK279" s="33"/>
      <c r="AL279" s="33">
        <f t="shared" si="108"/>
        <v>0</v>
      </c>
      <c r="AM279" s="40"/>
      <c r="AN279" s="40"/>
      <c r="AO279" s="35">
        <f t="shared" si="99"/>
        <v>0</v>
      </c>
      <c r="AP279" s="36">
        <f t="shared" si="100"/>
        <v>0</v>
      </c>
      <c r="AQ279" s="37">
        <f t="shared" si="102"/>
        <v>0</v>
      </c>
      <c r="AR279" s="37">
        <v>0</v>
      </c>
      <c r="AS279" s="37">
        <v>0</v>
      </c>
      <c r="AT279" s="34">
        <f t="shared" si="90"/>
        <v>0</v>
      </c>
      <c r="AU279" s="38">
        <f t="shared" si="91"/>
        <v>0</v>
      </c>
      <c r="AV279" s="38">
        <f t="shared" si="92"/>
        <v>0</v>
      </c>
      <c r="AW279" s="39" t="str">
        <f t="shared" si="110"/>
        <v/>
      </c>
      <c r="AX279" s="41">
        <f t="shared" si="93"/>
        <v>0</v>
      </c>
      <c r="AY279" s="41">
        <f t="shared" si="94"/>
        <v>0</v>
      </c>
      <c r="AZ279" s="63">
        <f t="shared" si="95"/>
        <v>0</v>
      </c>
      <c r="BA279" s="78">
        <f t="shared" si="96"/>
        <v>0</v>
      </c>
      <c r="BB279" s="74">
        <f t="shared" si="97"/>
        <v>0</v>
      </c>
      <c r="BC279" s="78" t="str">
        <f t="shared" si="98"/>
        <v>Out of Commit</v>
      </c>
    </row>
    <row r="280" spans="1:55" x14ac:dyDescent="0.35">
      <c r="A280" s="33" t="s">
        <v>96</v>
      </c>
      <c r="B280" s="93" t="s">
        <v>273</v>
      </c>
      <c r="C280" s="33">
        <v>0</v>
      </c>
      <c r="D280" s="33"/>
      <c r="E280" s="33"/>
      <c r="F280" s="33">
        <v>0</v>
      </c>
      <c r="G280" s="33">
        <v>0</v>
      </c>
      <c r="H280" s="33">
        <f t="shared" si="109"/>
        <v>0</v>
      </c>
      <c r="I280" s="33"/>
      <c r="J280" s="33"/>
      <c r="K280" s="33">
        <v>0</v>
      </c>
      <c r="L280" s="33"/>
      <c r="M280" s="33">
        <f t="shared" si="103"/>
        <v>0</v>
      </c>
      <c r="N280" s="33"/>
      <c r="O280" s="33"/>
      <c r="P280" s="33">
        <v>0</v>
      </c>
      <c r="Q280" s="33"/>
      <c r="R280" s="33">
        <f t="shared" si="104"/>
        <v>0</v>
      </c>
      <c r="S280" s="33"/>
      <c r="T280" s="33"/>
      <c r="U280" s="33">
        <v>0</v>
      </c>
      <c r="V280" s="33"/>
      <c r="W280" s="33">
        <f t="shared" si="105"/>
        <v>0</v>
      </c>
      <c r="X280" s="33"/>
      <c r="Y280" s="33"/>
      <c r="Z280" s="33">
        <v>0</v>
      </c>
      <c r="AA280" s="33"/>
      <c r="AB280" s="33">
        <f t="shared" si="106"/>
        <v>0</v>
      </c>
      <c r="AC280" s="33"/>
      <c r="AD280" s="33"/>
      <c r="AE280" s="33">
        <v>0</v>
      </c>
      <c r="AF280" s="33"/>
      <c r="AG280" s="33">
        <f t="shared" si="107"/>
        <v>0</v>
      </c>
      <c r="AH280" s="33"/>
      <c r="AI280" s="33"/>
      <c r="AJ280" s="33">
        <v>0</v>
      </c>
      <c r="AK280" s="33"/>
      <c r="AL280" s="33">
        <f t="shared" si="108"/>
        <v>0</v>
      </c>
      <c r="AM280" s="40"/>
      <c r="AN280" s="40"/>
      <c r="AO280" s="35">
        <f t="shared" si="99"/>
        <v>0</v>
      </c>
      <c r="AP280" s="36">
        <f t="shared" si="100"/>
        <v>0</v>
      </c>
      <c r="AQ280" s="37">
        <f t="shared" si="102"/>
        <v>0</v>
      </c>
      <c r="AR280" s="37">
        <v>0</v>
      </c>
      <c r="AS280" s="37">
        <v>0</v>
      </c>
      <c r="AT280" s="34">
        <f t="shared" si="90"/>
        <v>0</v>
      </c>
      <c r="AU280" s="38">
        <f t="shared" si="91"/>
        <v>0</v>
      </c>
      <c r="AV280" s="38">
        <f t="shared" si="92"/>
        <v>0</v>
      </c>
      <c r="AW280" s="39" t="str">
        <f t="shared" si="110"/>
        <v/>
      </c>
      <c r="AX280" s="41">
        <f t="shared" si="93"/>
        <v>0</v>
      </c>
      <c r="AY280" s="41">
        <f t="shared" si="94"/>
        <v>0</v>
      </c>
      <c r="AZ280" s="63">
        <f t="shared" si="95"/>
        <v>0</v>
      </c>
      <c r="BA280" s="78">
        <f t="shared" si="96"/>
        <v>0</v>
      </c>
      <c r="BB280" s="74">
        <f t="shared" si="97"/>
        <v>0</v>
      </c>
      <c r="BC280" s="78" t="str">
        <f t="shared" si="98"/>
        <v>Out of Commit</v>
      </c>
    </row>
    <row r="281" spans="1:55" x14ac:dyDescent="0.35">
      <c r="A281" s="33" t="s">
        <v>96</v>
      </c>
      <c r="B281" s="93" t="s">
        <v>274</v>
      </c>
      <c r="C281" s="33">
        <v>0</v>
      </c>
      <c r="D281" s="33"/>
      <c r="E281" s="33"/>
      <c r="F281" s="33">
        <v>0</v>
      </c>
      <c r="G281" s="33">
        <v>0</v>
      </c>
      <c r="H281" s="33">
        <f t="shared" si="109"/>
        <v>0</v>
      </c>
      <c r="I281" s="33"/>
      <c r="J281" s="33"/>
      <c r="K281" s="33">
        <v>0</v>
      </c>
      <c r="L281" s="33"/>
      <c r="M281" s="33">
        <f t="shared" si="103"/>
        <v>0</v>
      </c>
      <c r="N281" s="33"/>
      <c r="O281" s="33"/>
      <c r="P281" s="33">
        <v>0</v>
      </c>
      <c r="Q281" s="33"/>
      <c r="R281" s="33">
        <f t="shared" si="104"/>
        <v>0</v>
      </c>
      <c r="S281" s="33"/>
      <c r="T281" s="33"/>
      <c r="U281" s="33">
        <v>0</v>
      </c>
      <c r="V281" s="33"/>
      <c r="W281" s="33">
        <f t="shared" si="105"/>
        <v>0</v>
      </c>
      <c r="X281" s="33"/>
      <c r="Y281" s="33"/>
      <c r="Z281" s="33">
        <v>0</v>
      </c>
      <c r="AA281" s="33"/>
      <c r="AB281" s="33">
        <f t="shared" si="106"/>
        <v>0</v>
      </c>
      <c r="AC281" s="33"/>
      <c r="AD281" s="33"/>
      <c r="AE281" s="33">
        <v>0</v>
      </c>
      <c r="AF281" s="33"/>
      <c r="AG281" s="33">
        <f t="shared" si="107"/>
        <v>0</v>
      </c>
      <c r="AH281" s="33"/>
      <c r="AI281" s="33"/>
      <c r="AJ281" s="33">
        <v>0</v>
      </c>
      <c r="AK281" s="33"/>
      <c r="AL281" s="33">
        <f t="shared" si="108"/>
        <v>0</v>
      </c>
      <c r="AM281" s="40"/>
      <c r="AN281" s="40"/>
      <c r="AO281" s="35">
        <f t="shared" si="99"/>
        <v>0</v>
      </c>
      <c r="AP281" s="36">
        <f t="shared" si="100"/>
        <v>0</v>
      </c>
      <c r="AQ281" s="37">
        <f t="shared" si="102"/>
        <v>0</v>
      </c>
      <c r="AR281" s="37">
        <v>0</v>
      </c>
      <c r="AS281" s="37">
        <v>0</v>
      </c>
      <c r="AT281" s="34">
        <f t="shared" si="90"/>
        <v>0</v>
      </c>
      <c r="AU281" s="38">
        <f t="shared" si="91"/>
        <v>0</v>
      </c>
      <c r="AV281" s="38">
        <f t="shared" si="92"/>
        <v>0</v>
      </c>
      <c r="AW281" s="39" t="str">
        <f t="shared" si="110"/>
        <v/>
      </c>
      <c r="AX281" s="41">
        <f t="shared" si="93"/>
        <v>0</v>
      </c>
      <c r="AY281" s="41">
        <f t="shared" si="94"/>
        <v>0</v>
      </c>
      <c r="AZ281" s="63">
        <f t="shared" si="95"/>
        <v>0</v>
      </c>
      <c r="BA281" s="78">
        <f t="shared" si="96"/>
        <v>0</v>
      </c>
      <c r="BB281" s="74">
        <f t="shared" si="97"/>
        <v>0</v>
      </c>
      <c r="BC281" s="78" t="str">
        <f t="shared" si="98"/>
        <v>Out of Commit</v>
      </c>
    </row>
    <row r="282" spans="1:55" x14ac:dyDescent="0.35">
      <c r="A282" s="33" t="s">
        <v>96</v>
      </c>
      <c r="B282" s="93" t="s">
        <v>275</v>
      </c>
      <c r="C282" s="33">
        <v>0</v>
      </c>
      <c r="D282" s="33"/>
      <c r="E282" s="33"/>
      <c r="F282" s="33">
        <v>0</v>
      </c>
      <c r="G282" s="33">
        <v>0</v>
      </c>
      <c r="H282" s="33">
        <f t="shared" si="109"/>
        <v>0</v>
      </c>
      <c r="I282" s="33"/>
      <c r="J282" s="33"/>
      <c r="K282" s="33">
        <v>0</v>
      </c>
      <c r="L282" s="33"/>
      <c r="M282" s="33">
        <f t="shared" si="103"/>
        <v>0</v>
      </c>
      <c r="N282" s="33"/>
      <c r="O282" s="33"/>
      <c r="P282" s="33">
        <v>0</v>
      </c>
      <c r="Q282" s="33"/>
      <c r="R282" s="33">
        <f t="shared" si="104"/>
        <v>0</v>
      </c>
      <c r="S282" s="33"/>
      <c r="T282" s="33"/>
      <c r="U282" s="33">
        <v>0</v>
      </c>
      <c r="V282" s="33"/>
      <c r="W282" s="33">
        <f t="shared" si="105"/>
        <v>0</v>
      </c>
      <c r="X282" s="33"/>
      <c r="Y282" s="33"/>
      <c r="Z282" s="33">
        <v>0</v>
      </c>
      <c r="AA282" s="33"/>
      <c r="AB282" s="33">
        <f t="shared" si="106"/>
        <v>0</v>
      </c>
      <c r="AC282" s="33"/>
      <c r="AD282" s="33"/>
      <c r="AE282" s="33">
        <v>0</v>
      </c>
      <c r="AF282" s="33"/>
      <c r="AG282" s="33">
        <f t="shared" si="107"/>
        <v>0</v>
      </c>
      <c r="AH282" s="33"/>
      <c r="AI282" s="33"/>
      <c r="AJ282" s="33">
        <v>0</v>
      </c>
      <c r="AK282" s="33"/>
      <c r="AL282" s="33">
        <f t="shared" si="108"/>
        <v>0</v>
      </c>
      <c r="AM282" s="40"/>
      <c r="AN282" s="40"/>
      <c r="AO282" s="35">
        <f t="shared" si="99"/>
        <v>0</v>
      </c>
      <c r="AP282" s="36">
        <f t="shared" si="100"/>
        <v>0</v>
      </c>
      <c r="AQ282" s="37">
        <f t="shared" si="102"/>
        <v>0</v>
      </c>
      <c r="AR282" s="37">
        <v>0</v>
      </c>
      <c r="AS282" s="37">
        <v>0</v>
      </c>
      <c r="AT282" s="34">
        <f t="shared" si="90"/>
        <v>0</v>
      </c>
      <c r="AU282" s="38">
        <f t="shared" si="91"/>
        <v>0</v>
      </c>
      <c r="AV282" s="38">
        <f t="shared" si="92"/>
        <v>0</v>
      </c>
      <c r="AW282" s="39" t="str">
        <f t="shared" si="110"/>
        <v/>
      </c>
      <c r="AX282" s="41">
        <f t="shared" si="93"/>
        <v>0</v>
      </c>
      <c r="AY282" s="41">
        <f t="shared" si="94"/>
        <v>0</v>
      </c>
      <c r="AZ282" s="63">
        <f t="shared" si="95"/>
        <v>0</v>
      </c>
      <c r="BA282" s="78">
        <f t="shared" si="96"/>
        <v>0</v>
      </c>
      <c r="BB282" s="74">
        <f t="shared" si="97"/>
        <v>0</v>
      </c>
      <c r="BC282" s="78" t="str">
        <f t="shared" si="98"/>
        <v>Out of Commit</v>
      </c>
    </row>
    <row r="283" spans="1:55" x14ac:dyDescent="0.35">
      <c r="A283" s="33" t="s">
        <v>96</v>
      </c>
      <c r="B283" s="93" t="s">
        <v>276</v>
      </c>
      <c r="C283" s="33">
        <v>0</v>
      </c>
      <c r="D283" s="33"/>
      <c r="E283" s="59"/>
      <c r="F283" s="33">
        <v>0</v>
      </c>
      <c r="G283" s="33">
        <v>0</v>
      </c>
      <c r="H283" s="33">
        <f t="shared" si="109"/>
        <v>0</v>
      </c>
      <c r="I283" s="33"/>
      <c r="J283" s="33"/>
      <c r="K283" s="33">
        <v>0</v>
      </c>
      <c r="L283" s="33"/>
      <c r="M283" s="33">
        <f t="shared" si="103"/>
        <v>0</v>
      </c>
      <c r="N283" s="33"/>
      <c r="O283" s="33"/>
      <c r="P283" s="33">
        <v>0</v>
      </c>
      <c r="Q283" s="33"/>
      <c r="R283" s="33">
        <f t="shared" si="104"/>
        <v>0</v>
      </c>
      <c r="S283" s="33"/>
      <c r="T283" s="33"/>
      <c r="U283" s="33">
        <v>0</v>
      </c>
      <c r="V283" s="33"/>
      <c r="W283" s="33">
        <f t="shared" si="105"/>
        <v>0</v>
      </c>
      <c r="X283" s="33"/>
      <c r="Y283" s="33"/>
      <c r="Z283" s="33">
        <v>0</v>
      </c>
      <c r="AA283" s="33"/>
      <c r="AB283" s="33">
        <f t="shared" si="106"/>
        <v>0</v>
      </c>
      <c r="AC283" s="33"/>
      <c r="AD283" s="33"/>
      <c r="AE283" s="33">
        <v>0</v>
      </c>
      <c r="AF283" s="33"/>
      <c r="AG283" s="33">
        <f t="shared" si="107"/>
        <v>0</v>
      </c>
      <c r="AH283" s="33"/>
      <c r="AI283" s="33"/>
      <c r="AJ283" s="33">
        <v>0</v>
      </c>
      <c r="AK283" s="33"/>
      <c r="AL283" s="33">
        <f t="shared" si="108"/>
        <v>0</v>
      </c>
      <c r="AM283" s="40"/>
      <c r="AN283" s="40"/>
      <c r="AO283" s="35">
        <f t="shared" si="99"/>
        <v>0</v>
      </c>
      <c r="AP283" s="36">
        <f t="shared" si="100"/>
        <v>0</v>
      </c>
      <c r="AQ283" s="37">
        <f t="shared" si="102"/>
        <v>0</v>
      </c>
      <c r="AR283" s="37">
        <v>0</v>
      </c>
      <c r="AS283" s="37">
        <v>0</v>
      </c>
      <c r="AT283" s="34">
        <f t="shared" si="90"/>
        <v>0</v>
      </c>
      <c r="AU283" s="38">
        <f t="shared" si="91"/>
        <v>0</v>
      </c>
      <c r="AV283" s="38">
        <f t="shared" si="92"/>
        <v>0</v>
      </c>
      <c r="AW283" s="39" t="str">
        <f t="shared" si="110"/>
        <v/>
      </c>
      <c r="AX283" s="41">
        <f t="shared" si="93"/>
        <v>0</v>
      </c>
      <c r="AY283" s="41">
        <f t="shared" si="94"/>
        <v>0</v>
      </c>
      <c r="AZ283" s="63">
        <f t="shared" si="95"/>
        <v>0</v>
      </c>
      <c r="BA283" s="78">
        <f t="shared" si="96"/>
        <v>0</v>
      </c>
      <c r="BB283" s="74">
        <f t="shared" si="97"/>
        <v>0</v>
      </c>
      <c r="BC283" s="78" t="str">
        <f t="shared" si="98"/>
        <v>Out of Commit</v>
      </c>
    </row>
    <row r="284" spans="1:55" x14ac:dyDescent="0.35">
      <c r="A284" s="33" t="s">
        <v>96</v>
      </c>
      <c r="B284" s="93" t="s">
        <v>277</v>
      </c>
      <c r="C284" s="33">
        <v>0</v>
      </c>
      <c r="D284" s="33"/>
      <c r="E284" s="33"/>
      <c r="F284" s="33">
        <v>0</v>
      </c>
      <c r="G284" s="33">
        <v>0</v>
      </c>
      <c r="H284" s="33">
        <f t="shared" si="109"/>
        <v>0</v>
      </c>
      <c r="I284" s="33"/>
      <c r="J284" s="33"/>
      <c r="K284" s="33">
        <v>0</v>
      </c>
      <c r="L284" s="33"/>
      <c r="M284" s="33">
        <f t="shared" si="103"/>
        <v>0</v>
      </c>
      <c r="N284" s="33"/>
      <c r="O284" s="33"/>
      <c r="P284" s="33">
        <v>0</v>
      </c>
      <c r="Q284" s="33"/>
      <c r="R284" s="33">
        <f t="shared" si="104"/>
        <v>0</v>
      </c>
      <c r="S284" s="33"/>
      <c r="T284" s="33"/>
      <c r="U284" s="33">
        <v>0</v>
      </c>
      <c r="V284" s="33"/>
      <c r="W284" s="33">
        <f t="shared" si="105"/>
        <v>0</v>
      </c>
      <c r="X284" s="33"/>
      <c r="Y284" s="33"/>
      <c r="Z284" s="33">
        <v>0</v>
      </c>
      <c r="AA284" s="33"/>
      <c r="AB284" s="33">
        <f t="shared" si="106"/>
        <v>0</v>
      </c>
      <c r="AC284" s="33"/>
      <c r="AD284" s="33"/>
      <c r="AE284" s="33">
        <v>0</v>
      </c>
      <c r="AF284" s="33"/>
      <c r="AG284" s="33">
        <f t="shared" si="107"/>
        <v>0</v>
      </c>
      <c r="AH284" s="33"/>
      <c r="AI284" s="33"/>
      <c r="AJ284" s="33">
        <v>0</v>
      </c>
      <c r="AK284" s="33"/>
      <c r="AL284" s="33">
        <f t="shared" si="108"/>
        <v>0</v>
      </c>
      <c r="AM284" s="40"/>
      <c r="AN284" s="40"/>
      <c r="AO284" s="35">
        <f t="shared" si="99"/>
        <v>0</v>
      </c>
      <c r="AP284" s="36">
        <f t="shared" si="100"/>
        <v>0</v>
      </c>
      <c r="AQ284" s="37">
        <f t="shared" si="102"/>
        <v>0</v>
      </c>
      <c r="AR284" s="37">
        <v>0</v>
      </c>
      <c r="AS284" s="37">
        <v>0</v>
      </c>
      <c r="AT284" s="34">
        <f t="shared" si="90"/>
        <v>0</v>
      </c>
      <c r="AU284" s="38">
        <f t="shared" si="91"/>
        <v>0</v>
      </c>
      <c r="AV284" s="38">
        <f t="shared" si="92"/>
        <v>0</v>
      </c>
      <c r="AW284" s="39" t="str">
        <f t="shared" si="110"/>
        <v/>
      </c>
      <c r="AX284" s="41">
        <f t="shared" si="93"/>
        <v>0</v>
      </c>
      <c r="AY284" s="41">
        <f t="shared" si="94"/>
        <v>0</v>
      </c>
      <c r="AZ284" s="63">
        <f t="shared" si="95"/>
        <v>0</v>
      </c>
      <c r="BA284" s="78">
        <f t="shared" si="96"/>
        <v>0</v>
      </c>
      <c r="BB284" s="74">
        <f t="shared" si="97"/>
        <v>0</v>
      </c>
      <c r="BC284" s="78" t="str">
        <f t="shared" si="98"/>
        <v>Out of Commit</v>
      </c>
    </row>
    <row r="285" spans="1:55" x14ac:dyDescent="0.35">
      <c r="A285" s="33" t="s">
        <v>96</v>
      </c>
      <c r="B285" s="93" t="s">
        <v>278</v>
      </c>
      <c r="C285" s="33">
        <v>0</v>
      </c>
      <c r="D285" s="45"/>
      <c r="E285" s="45"/>
      <c r="F285" s="33">
        <v>0</v>
      </c>
      <c r="G285" s="33">
        <v>0</v>
      </c>
      <c r="H285" s="33">
        <f t="shared" si="109"/>
        <v>0</v>
      </c>
      <c r="I285" s="33"/>
      <c r="J285" s="33"/>
      <c r="K285" s="33">
        <v>0</v>
      </c>
      <c r="L285" s="33"/>
      <c r="M285" s="33">
        <f t="shared" si="103"/>
        <v>0</v>
      </c>
      <c r="N285" s="33"/>
      <c r="O285" s="33"/>
      <c r="P285" s="33">
        <v>0</v>
      </c>
      <c r="Q285" s="33"/>
      <c r="R285" s="33">
        <f t="shared" si="104"/>
        <v>0</v>
      </c>
      <c r="S285" s="33"/>
      <c r="T285" s="33"/>
      <c r="U285" s="33">
        <v>0</v>
      </c>
      <c r="V285" s="33"/>
      <c r="W285" s="33">
        <f t="shared" si="105"/>
        <v>0</v>
      </c>
      <c r="X285" s="33"/>
      <c r="Y285" s="33"/>
      <c r="Z285" s="33">
        <v>0</v>
      </c>
      <c r="AA285" s="33"/>
      <c r="AB285" s="33">
        <f t="shared" si="106"/>
        <v>0</v>
      </c>
      <c r="AC285" s="33"/>
      <c r="AD285" s="33"/>
      <c r="AE285" s="33">
        <v>0</v>
      </c>
      <c r="AF285" s="33"/>
      <c r="AG285" s="33">
        <f t="shared" si="107"/>
        <v>0</v>
      </c>
      <c r="AH285" s="33"/>
      <c r="AI285" s="33"/>
      <c r="AJ285" s="33">
        <v>0</v>
      </c>
      <c r="AK285" s="33"/>
      <c r="AL285" s="33">
        <f t="shared" si="108"/>
        <v>0</v>
      </c>
      <c r="AM285" s="40"/>
      <c r="AN285" s="40"/>
      <c r="AO285" s="35">
        <f t="shared" si="99"/>
        <v>0</v>
      </c>
      <c r="AP285" s="36">
        <f t="shared" si="100"/>
        <v>0</v>
      </c>
      <c r="AQ285" s="37">
        <f t="shared" si="102"/>
        <v>0</v>
      </c>
      <c r="AR285" s="37">
        <v>0</v>
      </c>
      <c r="AS285" s="37">
        <v>0</v>
      </c>
      <c r="AT285" s="34">
        <f t="shared" si="90"/>
        <v>0</v>
      </c>
      <c r="AU285" s="38">
        <f t="shared" si="91"/>
        <v>0</v>
      </c>
      <c r="AV285" s="38">
        <f t="shared" si="92"/>
        <v>0</v>
      </c>
      <c r="AW285" s="39" t="str">
        <f t="shared" si="110"/>
        <v/>
      </c>
      <c r="AX285" s="41">
        <f t="shared" si="93"/>
        <v>0</v>
      </c>
      <c r="AY285" s="41">
        <f t="shared" si="94"/>
        <v>0</v>
      </c>
      <c r="AZ285" s="63">
        <f t="shared" si="95"/>
        <v>0</v>
      </c>
      <c r="BA285" s="78">
        <f t="shared" si="96"/>
        <v>0</v>
      </c>
      <c r="BB285" s="74">
        <f t="shared" si="97"/>
        <v>0</v>
      </c>
      <c r="BC285" s="78" t="str">
        <f t="shared" si="98"/>
        <v>Out of Commit</v>
      </c>
    </row>
    <row r="286" spans="1:55" x14ac:dyDescent="0.35">
      <c r="A286" s="33" t="s">
        <v>96</v>
      </c>
      <c r="B286" s="93" t="s">
        <v>279</v>
      </c>
      <c r="C286" s="33">
        <v>0</v>
      </c>
      <c r="D286" s="45"/>
      <c r="E286" s="45"/>
      <c r="F286" s="33">
        <v>0</v>
      </c>
      <c r="G286" s="33">
        <v>0</v>
      </c>
      <c r="H286" s="33">
        <f t="shared" si="109"/>
        <v>0</v>
      </c>
      <c r="I286" s="33"/>
      <c r="J286" s="33"/>
      <c r="K286" s="33">
        <v>0</v>
      </c>
      <c r="L286" s="33"/>
      <c r="M286" s="33">
        <f t="shared" si="103"/>
        <v>0</v>
      </c>
      <c r="N286" s="33"/>
      <c r="O286" s="33"/>
      <c r="P286" s="33">
        <v>0</v>
      </c>
      <c r="Q286" s="33"/>
      <c r="R286" s="33">
        <f t="shared" si="104"/>
        <v>0</v>
      </c>
      <c r="S286" s="33"/>
      <c r="T286" s="33"/>
      <c r="U286" s="33">
        <v>0</v>
      </c>
      <c r="V286" s="33"/>
      <c r="W286" s="33">
        <f t="shared" si="105"/>
        <v>0</v>
      </c>
      <c r="X286" s="33"/>
      <c r="Y286" s="33"/>
      <c r="Z286" s="33">
        <v>0</v>
      </c>
      <c r="AA286" s="33"/>
      <c r="AB286" s="33">
        <f t="shared" si="106"/>
        <v>0</v>
      </c>
      <c r="AC286" s="33"/>
      <c r="AD286" s="33"/>
      <c r="AE286" s="33">
        <v>0</v>
      </c>
      <c r="AF286" s="33"/>
      <c r="AG286" s="33">
        <f t="shared" si="107"/>
        <v>0</v>
      </c>
      <c r="AH286" s="33"/>
      <c r="AI286" s="33"/>
      <c r="AJ286" s="33">
        <v>0</v>
      </c>
      <c r="AK286" s="33"/>
      <c r="AL286" s="33">
        <f t="shared" si="108"/>
        <v>0</v>
      </c>
      <c r="AM286" s="40"/>
      <c r="AN286" s="40"/>
      <c r="AO286" s="35">
        <f t="shared" si="99"/>
        <v>0</v>
      </c>
      <c r="AP286" s="36">
        <f t="shared" si="100"/>
        <v>0</v>
      </c>
      <c r="AQ286" s="37">
        <f t="shared" si="102"/>
        <v>0</v>
      </c>
      <c r="AR286" s="37">
        <v>0</v>
      </c>
      <c r="AS286" s="37">
        <v>0</v>
      </c>
      <c r="AT286" s="34">
        <f t="shared" si="90"/>
        <v>0</v>
      </c>
      <c r="AU286" s="38">
        <f t="shared" si="91"/>
        <v>0</v>
      </c>
      <c r="AV286" s="38">
        <f t="shared" si="92"/>
        <v>0</v>
      </c>
      <c r="AW286" s="39" t="str">
        <f t="shared" si="110"/>
        <v/>
      </c>
      <c r="AX286" s="41">
        <f t="shared" si="93"/>
        <v>0</v>
      </c>
      <c r="AY286" s="41">
        <f t="shared" si="94"/>
        <v>0</v>
      </c>
      <c r="AZ286" s="63">
        <f t="shared" si="95"/>
        <v>0</v>
      </c>
      <c r="BA286" s="78">
        <f t="shared" si="96"/>
        <v>0</v>
      </c>
      <c r="BB286" s="74">
        <f t="shared" si="97"/>
        <v>0</v>
      </c>
      <c r="BC286" s="78" t="str">
        <f t="shared" si="98"/>
        <v>Out of Commit</v>
      </c>
    </row>
    <row r="287" spans="1:55" x14ac:dyDescent="0.35">
      <c r="A287" s="33" t="s">
        <v>96</v>
      </c>
      <c r="B287" s="93" t="s">
        <v>283</v>
      </c>
      <c r="C287" s="33">
        <v>0</v>
      </c>
      <c r="D287" s="33"/>
      <c r="E287" s="33"/>
      <c r="F287" s="33">
        <v>0</v>
      </c>
      <c r="G287" s="33">
        <v>0</v>
      </c>
      <c r="H287" s="33">
        <f t="shared" si="109"/>
        <v>0</v>
      </c>
      <c r="I287" s="33"/>
      <c r="J287" s="33"/>
      <c r="K287" s="33">
        <v>0</v>
      </c>
      <c r="L287" s="33"/>
      <c r="M287" s="33">
        <f t="shared" si="103"/>
        <v>0</v>
      </c>
      <c r="N287" s="33"/>
      <c r="O287" s="33"/>
      <c r="P287" s="33">
        <v>0</v>
      </c>
      <c r="Q287" s="33"/>
      <c r="R287" s="33">
        <f t="shared" si="104"/>
        <v>0</v>
      </c>
      <c r="S287" s="33"/>
      <c r="T287" s="33"/>
      <c r="U287" s="33">
        <v>0</v>
      </c>
      <c r="V287" s="33"/>
      <c r="W287" s="33">
        <f t="shared" si="105"/>
        <v>0</v>
      </c>
      <c r="X287" s="33"/>
      <c r="Y287" s="33"/>
      <c r="Z287" s="33">
        <v>0</v>
      </c>
      <c r="AA287" s="33"/>
      <c r="AB287" s="33">
        <f t="shared" si="106"/>
        <v>0</v>
      </c>
      <c r="AC287" s="33"/>
      <c r="AD287" s="33"/>
      <c r="AE287" s="33">
        <v>0</v>
      </c>
      <c r="AF287" s="33"/>
      <c r="AG287" s="33">
        <f t="shared" si="107"/>
        <v>0</v>
      </c>
      <c r="AH287" s="33"/>
      <c r="AI287" s="33"/>
      <c r="AJ287" s="33">
        <v>0</v>
      </c>
      <c r="AK287" s="33"/>
      <c r="AL287" s="33">
        <f t="shared" si="108"/>
        <v>0</v>
      </c>
      <c r="AM287" s="40"/>
      <c r="AN287" s="40"/>
      <c r="AO287" s="35">
        <f t="shared" si="99"/>
        <v>0</v>
      </c>
      <c r="AP287" s="36">
        <f t="shared" si="100"/>
        <v>0</v>
      </c>
      <c r="AQ287" s="37">
        <f t="shared" si="102"/>
        <v>0</v>
      </c>
      <c r="AR287" s="37">
        <v>0</v>
      </c>
      <c r="AS287" s="37">
        <v>0</v>
      </c>
      <c r="AT287" s="34">
        <f t="shared" si="90"/>
        <v>0</v>
      </c>
      <c r="AU287" s="38">
        <f t="shared" si="91"/>
        <v>0</v>
      </c>
      <c r="AV287" s="38">
        <f t="shared" si="92"/>
        <v>0</v>
      </c>
      <c r="AW287" s="39"/>
      <c r="AX287" s="41">
        <f t="shared" si="93"/>
        <v>0</v>
      </c>
      <c r="AY287" s="41">
        <f t="shared" si="94"/>
        <v>0</v>
      </c>
      <c r="AZ287" s="63">
        <f t="shared" si="95"/>
        <v>0</v>
      </c>
      <c r="BA287" s="78">
        <f t="shared" si="96"/>
        <v>0</v>
      </c>
      <c r="BB287" s="74">
        <f t="shared" si="97"/>
        <v>0</v>
      </c>
      <c r="BC287" s="78" t="str">
        <f t="shared" si="98"/>
        <v>Out of Commit</v>
      </c>
    </row>
    <row r="288" spans="1:55" x14ac:dyDescent="0.35">
      <c r="A288" s="33" t="s">
        <v>96</v>
      </c>
      <c r="B288" s="93" t="s">
        <v>284</v>
      </c>
      <c r="C288" s="33">
        <v>0</v>
      </c>
      <c r="D288" s="33"/>
      <c r="E288" s="33"/>
      <c r="F288" s="33">
        <v>0</v>
      </c>
      <c r="G288" s="33">
        <v>0</v>
      </c>
      <c r="H288" s="33">
        <f t="shared" si="109"/>
        <v>0</v>
      </c>
      <c r="I288" s="33"/>
      <c r="J288" s="33"/>
      <c r="K288" s="33">
        <v>0</v>
      </c>
      <c r="L288" s="33"/>
      <c r="M288" s="33">
        <f t="shared" si="103"/>
        <v>0</v>
      </c>
      <c r="N288" s="33"/>
      <c r="O288" s="33"/>
      <c r="P288" s="33">
        <v>0</v>
      </c>
      <c r="Q288" s="33"/>
      <c r="R288" s="33">
        <f t="shared" si="104"/>
        <v>0</v>
      </c>
      <c r="S288" s="33"/>
      <c r="T288" s="33"/>
      <c r="U288" s="33">
        <v>0</v>
      </c>
      <c r="V288" s="33"/>
      <c r="W288" s="33">
        <f t="shared" si="105"/>
        <v>0</v>
      </c>
      <c r="X288" s="33"/>
      <c r="Y288" s="33"/>
      <c r="Z288" s="33">
        <v>0</v>
      </c>
      <c r="AA288" s="33"/>
      <c r="AB288" s="33">
        <f t="shared" si="106"/>
        <v>0</v>
      </c>
      <c r="AC288" s="33"/>
      <c r="AD288" s="33"/>
      <c r="AE288" s="33">
        <v>0</v>
      </c>
      <c r="AF288" s="33"/>
      <c r="AG288" s="33">
        <f t="shared" si="107"/>
        <v>0</v>
      </c>
      <c r="AH288" s="33"/>
      <c r="AI288" s="33"/>
      <c r="AJ288" s="33">
        <v>0</v>
      </c>
      <c r="AK288" s="33"/>
      <c r="AL288" s="33">
        <f t="shared" si="108"/>
        <v>0</v>
      </c>
      <c r="AM288" s="40"/>
      <c r="AN288" s="40"/>
      <c r="AO288" s="35">
        <f t="shared" si="99"/>
        <v>0</v>
      </c>
      <c r="AP288" s="36">
        <f t="shared" si="100"/>
        <v>0</v>
      </c>
      <c r="AQ288" s="37">
        <f t="shared" si="102"/>
        <v>0</v>
      </c>
      <c r="AR288" s="37">
        <v>0</v>
      </c>
      <c r="AS288" s="37">
        <v>0</v>
      </c>
      <c r="AT288" s="34">
        <f t="shared" si="90"/>
        <v>0</v>
      </c>
      <c r="AU288" s="38">
        <f t="shared" si="91"/>
        <v>0</v>
      </c>
      <c r="AV288" s="38">
        <f t="shared" si="92"/>
        <v>0</v>
      </c>
      <c r="AW288" s="39" t="str">
        <f>IF(AQ288&gt;0,IF(AR288&gt;=AQ288,"Packout Ahead",""),"")</f>
        <v/>
      </c>
      <c r="AX288" s="41">
        <f t="shared" si="93"/>
        <v>0</v>
      </c>
      <c r="AY288" s="41">
        <f t="shared" si="94"/>
        <v>0</v>
      </c>
      <c r="AZ288" s="63">
        <f t="shared" si="95"/>
        <v>0</v>
      </c>
      <c r="BA288" s="78">
        <f t="shared" si="96"/>
        <v>0</v>
      </c>
      <c r="BB288" s="74">
        <f t="shared" si="97"/>
        <v>0</v>
      </c>
      <c r="BC288" s="78" t="str">
        <f t="shared" si="98"/>
        <v>Out of Commit</v>
      </c>
    </row>
    <row r="289" spans="1:55" x14ac:dyDescent="0.35">
      <c r="A289" s="33" t="s">
        <v>96</v>
      </c>
      <c r="B289" s="97" t="s">
        <v>281</v>
      </c>
      <c r="C289" s="33">
        <v>0</v>
      </c>
      <c r="D289" s="33"/>
      <c r="E289" s="33"/>
      <c r="F289" s="33">
        <v>0</v>
      </c>
      <c r="G289" s="33">
        <v>0</v>
      </c>
      <c r="H289" s="33">
        <f t="shared" si="109"/>
        <v>0</v>
      </c>
      <c r="I289" s="33"/>
      <c r="J289" s="33"/>
      <c r="K289" s="33">
        <v>0</v>
      </c>
      <c r="L289" s="33"/>
      <c r="M289" s="33">
        <f t="shared" si="103"/>
        <v>0</v>
      </c>
      <c r="N289" s="33"/>
      <c r="O289" s="33"/>
      <c r="P289" s="33">
        <v>0</v>
      </c>
      <c r="Q289" s="33"/>
      <c r="R289" s="33">
        <f t="shared" si="104"/>
        <v>0</v>
      </c>
      <c r="S289" s="33"/>
      <c r="T289" s="33"/>
      <c r="U289" s="33">
        <v>0</v>
      </c>
      <c r="V289" s="33"/>
      <c r="W289" s="33">
        <f t="shared" si="105"/>
        <v>0</v>
      </c>
      <c r="X289" s="33"/>
      <c r="Y289" s="33"/>
      <c r="Z289" s="33">
        <v>0</v>
      </c>
      <c r="AA289" s="33"/>
      <c r="AB289" s="33">
        <f t="shared" si="106"/>
        <v>0</v>
      </c>
      <c r="AC289" s="33"/>
      <c r="AD289" s="33"/>
      <c r="AE289" s="33">
        <v>0</v>
      </c>
      <c r="AF289" s="33"/>
      <c r="AG289" s="33">
        <f t="shared" si="107"/>
        <v>0</v>
      </c>
      <c r="AH289" s="33"/>
      <c r="AI289" s="33"/>
      <c r="AJ289" s="33">
        <v>0</v>
      </c>
      <c r="AK289" s="33"/>
      <c r="AL289" s="33">
        <f t="shared" si="108"/>
        <v>0</v>
      </c>
      <c r="AM289" s="40"/>
      <c r="AN289" s="40"/>
      <c r="AO289" s="35">
        <f t="shared" si="99"/>
        <v>0</v>
      </c>
      <c r="AP289" s="36">
        <f t="shared" si="100"/>
        <v>0</v>
      </c>
      <c r="AQ289" s="37">
        <f t="shared" si="102"/>
        <v>0</v>
      </c>
      <c r="AR289" s="37">
        <v>0</v>
      </c>
      <c r="AS289" s="37">
        <v>0</v>
      </c>
      <c r="AT289" s="34">
        <f t="shared" si="90"/>
        <v>0</v>
      </c>
      <c r="AU289" s="38">
        <f t="shared" si="91"/>
        <v>0</v>
      </c>
      <c r="AV289" s="38">
        <f t="shared" si="92"/>
        <v>0</v>
      </c>
      <c r="AW289" s="39" t="str">
        <f>IF(AQ289&gt;0,IF(AR289&gt;=AQ289,"Packout Ahead",""),"")</f>
        <v/>
      </c>
      <c r="AX289" s="41">
        <f t="shared" si="93"/>
        <v>0</v>
      </c>
      <c r="AY289" s="41">
        <f t="shared" si="94"/>
        <v>0</v>
      </c>
      <c r="AZ289" s="63">
        <f t="shared" si="95"/>
        <v>0</v>
      </c>
      <c r="BA289" s="78">
        <f t="shared" si="96"/>
        <v>0</v>
      </c>
      <c r="BB289" s="74">
        <f t="shared" si="97"/>
        <v>0</v>
      </c>
      <c r="BC289" s="78" t="str">
        <f t="shared" si="98"/>
        <v>Out of Commit</v>
      </c>
    </row>
    <row r="290" spans="1:55" x14ac:dyDescent="0.35">
      <c r="A290" s="33" t="s">
        <v>96</v>
      </c>
      <c r="B290" s="93" t="s">
        <v>286</v>
      </c>
      <c r="C290" s="33">
        <v>0</v>
      </c>
      <c r="D290" s="33"/>
      <c r="E290" s="50"/>
      <c r="F290" s="33">
        <v>0</v>
      </c>
      <c r="G290" s="33">
        <v>0</v>
      </c>
      <c r="H290" s="33">
        <f t="shared" si="109"/>
        <v>0</v>
      </c>
      <c r="I290" s="33"/>
      <c r="J290" s="33"/>
      <c r="K290" s="33">
        <v>0</v>
      </c>
      <c r="L290" s="33"/>
      <c r="M290" s="33">
        <f t="shared" si="103"/>
        <v>0</v>
      </c>
      <c r="N290" s="33"/>
      <c r="O290" s="33"/>
      <c r="P290" s="33">
        <v>0</v>
      </c>
      <c r="Q290" s="33"/>
      <c r="R290" s="33">
        <f t="shared" si="104"/>
        <v>0</v>
      </c>
      <c r="S290" s="33"/>
      <c r="T290" s="33"/>
      <c r="U290" s="33">
        <v>0</v>
      </c>
      <c r="V290" s="33"/>
      <c r="W290" s="33">
        <f t="shared" si="105"/>
        <v>0</v>
      </c>
      <c r="X290" s="33"/>
      <c r="Y290" s="33"/>
      <c r="Z290" s="33">
        <v>0</v>
      </c>
      <c r="AA290" s="33"/>
      <c r="AB290" s="33">
        <f t="shared" si="106"/>
        <v>0</v>
      </c>
      <c r="AC290" s="33"/>
      <c r="AD290" s="33"/>
      <c r="AE290" s="33">
        <v>0</v>
      </c>
      <c r="AF290" s="33"/>
      <c r="AG290" s="33">
        <f t="shared" si="107"/>
        <v>0</v>
      </c>
      <c r="AH290" s="33"/>
      <c r="AI290" s="33"/>
      <c r="AJ290" s="33">
        <v>0</v>
      </c>
      <c r="AK290" s="33"/>
      <c r="AL290" s="33">
        <f t="shared" si="108"/>
        <v>0</v>
      </c>
      <c r="AM290" s="40"/>
      <c r="AN290" s="40"/>
      <c r="AO290" s="35">
        <f t="shared" si="99"/>
        <v>0</v>
      </c>
      <c r="AP290" s="36">
        <f t="shared" si="100"/>
        <v>0</v>
      </c>
      <c r="AQ290" s="37">
        <f t="shared" si="102"/>
        <v>0</v>
      </c>
      <c r="AR290" s="37">
        <v>0</v>
      </c>
      <c r="AS290" s="37">
        <v>0</v>
      </c>
      <c r="AT290" s="34">
        <f t="shared" si="90"/>
        <v>0</v>
      </c>
      <c r="AU290" s="38">
        <f t="shared" si="91"/>
        <v>0</v>
      </c>
      <c r="AV290" s="38">
        <f t="shared" si="92"/>
        <v>0</v>
      </c>
      <c r="AW290" s="39" t="str">
        <f>IF(AQ290&gt;0,IF(AR290&gt;=AQ290,"Packout Ahead",""),"")</f>
        <v/>
      </c>
      <c r="AX290" s="41">
        <f t="shared" si="93"/>
        <v>0</v>
      </c>
      <c r="AY290" s="41">
        <f t="shared" si="94"/>
        <v>0</v>
      </c>
      <c r="AZ290" s="63">
        <f t="shared" si="95"/>
        <v>0</v>
      </c>
      <c r="BA290" s="78">
        <f t="shared" si="96"/>
        <v>0</v>
      </c>
      <c r="BB290" s="74">
        <f t="shared" si="97"/>
        <v>0</v>
      </c>
      <c r="BC290" s="78" t="str">
        <f t="shared" si="98"/>
        <v>Out of Commit</v>
      </c>
    </row>
    <row r="291" spans="1:55" x14ac:dyDescent="0.35">
      <c r="A291" s="34" t="s">
        <v>96</v>
      </c>
      <c r="B291" s="93" t="s">
        <v>287</v>
      </c>
      <c r="C291" s="33">
        <v>0</v>
      </c>
      <c r="D291" s="33"/>
      <c r="E291" s="33"/>
      <c r="F291" s="33">
        <v>0</v>
      </c>
      <c r="G291" s="33">
        <v>0</v>
      </c>
      <c r="H291" s="33">
        <f t="shared" si="109"/>
        <v>0</v>
      </c>
      <c r="I291" s="33"/>
      <c r="J291" s="33"/>
      <c r="K291" s="33">
        <v>0</v>
      </c>
      <c r="L291" s="33"/>
      <c r="M291" s="33">
        <f t="shared" si="103"/>
        <v>0</v>
      </c>
      <c r="N291" s="33"/>
      <c r="O291" s="33"/>
      <c r="P291" s="33">
        <v>0</v>
      </c>
      <c r="Q291" s="33"/>
      <c r="R291" s="33">
        <f t="shared" si="104"/>
        <v>0</v>
      </c>
      <c r="S291" s="33"/>
      <c r="T291" s="33"/>
      <c r="U291" s="33">
        <v>0</v>
      </c>
      <c r="V291" s="33"/>
      <c r="W291" s="33">
        <f t="shared" si="105"/>
        <v>0</v>
      </c>
      <c r="X291" s="33"/>
      <c r="Y291" s="33"/>
      <c r="Z291" s="33">
        <v>0</v>
      </c>
      <c r="AA291" s="33"/>
      <c r="AB291" s="33">
        <f t="shared" si="106"/>
        <v>0</v>
      </c>
      <c r="AC291" s="33"/>
      <c r="AD291" s="33"/>
      <c r="AE291" s="33">
        <v>0</v>
      </c>
      <c r="AF291" s="33"/>
      <c r="AG291" s="33">
        <f t="shared" si="107"/>
        <v>0</v>
      </c>
      <c r="AH291" s="33"/>
      <c r="AI291" s="33"/>
      <c r="AJ291" s="33">
        <v>0</v>
      </c>
      <c r="AK291" s="33"/>
      <c r="AL291" s="33">
        <f t="shared" si="108"/>
        <v>0</v>
      </c>
      <c r="AM291" s="40"/>
      <c r="AN291" s="40"/>
      <c r="AO291" s="35">
        <f t="shared" si="99"/>
        <v>0</v>
      </c>
      <c r="AP291" s="36">
        <f t="shared" si="100"/>
        <v>0</v>
      </c>
      <c r="AQ291" s="37">
        <f t="shared" si="102"/>
        <v>0</v>
      </c>
      <c r="AR291" s="37">
        <v>0</v>
      </c>
      <c r="AS291" s="37">
        <v>0</v>
      </c>
      <c r="AT291" s="34">
        <f t="shared" si="90"/>
        <v>0</v>
      </c>
      <c r="AU291" s="38">
        <f t="shared" si="91"/>
        <v>0</v>
      </c>
      <c r="AV291" s="38">
        <f t="shared" si="92"/>
        <v>0</v>
      </c>
      <c r="AW291" s="39"/>
      <c r="AX291" s="41">
        <f t="shared" si="93"/>
        <v>0</v>
      </c>
      <c r="AY291" s="41">
        <f t="shared" si="94"/>
        <v>0</v>
      </c>
      <c r="AZ291" s="63">
        <f t="shared" si="95"/>
        <v>0</v>
      </c>
      <c r="BA291" s="78">
        <f t="shared" si="96"/>
        <v>0</v>
      </c>
      <c r="BB291" s="74">
        <f t="shared" si="97"/>
        <v>0</v>
      </c>
      <c r="BC291" s="78" t="str">
        <f t="shared" si="98"/>
        <v>Out of Commit</v>
      </c>
    </row>
    <row r="292" spans="1:55" x14ac:dyDescent="0.35">
      <c r="A292" s="34" t="s">
        <v>96</v>
      </c>
      <c r="B292" s="93" t="s">
        <v>99</v>
      </c>
      <c r="C292" s="33">
        <v>0</v>
      </c>
      <c r="D292" s="33"/>
      <c r="E292" s="40"/>
      <c r="F292" s="33">
        <v>0</v>
      </c>
      <c r="G292" s="33">
        <v>0</v>
      </c>
      <c r="H292" s="33">
        <f t="shared" si="109"/>
        <v>0</v>
      </c>
      <c r="I292" s="33"/>
      <c r="J292" s="33"/>
      <c r="K292" s="33">
        <v>0</v>
      </c>
      <c r="L292" s="33"/>
      <c r="M292" s="33">
        <f t="shared" si="103"/>
        <v>0</v>
      </c>
      <c r="N292" s="33"/>
      <c r="O292" s="33"/>
      <c r="P292" s="33">
        <v>0</v>
      </c>
      <c r="Q292" s="33"/>
      <c r="R292" s="33">
        <f t="shared" si="104"/>
        <v>0</v>
      </c>
      <c r="S292" s="33"/>
      <c r="T292" s="33"/>
      <c r="U292" s="33">
        <v>450</v>
      </c>
      <c r="V292" s="33"/>
      <c r="W292" s="33">
        <f t="shared" si="105"/>
        <v>-450</v>
      </c>
      <c r="X292" s="33"/>
      <c r="Y292" s="33"/>
      <c r="Z292" s="33">
        <v>0</v>
      </c>
      <c r="AA292" s="33"/>
      <c r="AB292" s="33">
        <f t="shared" si="106"/>
        <v>0</v>
      </c>
      <c r="AC292" s="33"/>
      <c r="AD292" s="33"/>
      <c r="AE292" s="33">
        <v>0</v>
      </c>
      <c r="AF292" s="33"/>
      <c r="AG292" s="33">
        <f t="shared" si="107"/>
        <v>0</v>
      </c>
      <c r="AH292" s="33"/>
      <c r="AI292" s="33"/>
      <c r="AJ292" s="33">
        <v>0</v>
      </c>
      <c r="AK292" s="33"/>
      <c r="AL292" s="33">
        <f t="shared" si="108"/>
        <v>0</v>
      </c>
      <c r="AM292" s="40"/>
      <c r="AN292" s="40"/>
      <c r="AO292" s="35">
        <f t="shared" si="99"/>
        <v>450</v>
      </c>
      <c r="AP292" s="36">
        <f t="shared" si="100"/>
        <v>450</v>
      </c>
      <c r="AQ292" s="37">
        <f t="shared" si="102"/>
        <v>450</v>
      </c>
      <c r="AR292" s="37">
        <v>0</v>
      </c>
      <c r="AS292" s="37">
        <v>0</v>
      </c>
      <c r="AT292" s="34">
        <f t="shared" si="90"/>
        <v>0</v>
      </c>
      <c r="AU292" s="38">
        <f t="shared" si="91"/>
        <v>0</v>
      </c>
      <c r="AV292" s="38">
        <f t="shared" si="92"/>
        <v>-450</v>
      </c>
      <c r="AW292" s="39" t="str">
        <f>IF(AQ292&gt;0,IF(AR292&gt;=AQ292,"Packout Ahead",""),"")</f>
        <v/>
      </c>
      <c r="AX292" s="41">
        <f t="shared" si="93"/>
        <v>-450</v>
      </c>
      <c r="AY292" s="41">
        <f t="shared" si="94"/>
        <v>0</v>
      </c>
      <c r="AZ292" s="63">
        <f t="shared" si="95"/>
        <v>0</v>
      </c>
      <c r="BA292" s="78">
        <f t="shared" si="96"/>
        <v>0</v>
      </c>
      <c r="BB292" s="74">
        <f t="shared" si="97"/>
        <v>0</v>
      </c>
      <c r="BC292" s="78" t="str">
        <f t="shared" si="98"/>
        <v>Open</v>
      </c>
    </row>
    <row r="293" spans="1:55" x14ac:dyDescent="0.35">
      <c r="A293" s="33" t="s">
        <v>96</v>
      </c>
      <c r="B293" s="94" t="s">
        <v>289</v>
      </c>
      <c r="C293" s="33">
        <v>0</v>
      </c>
      <c r="D293" s="33"/>
      <c r="E293" s="59"/>
      <c r="F293" s="33">
        <v>0</v>
      </c>
      <c r="G293" s="33">
        <v>0</v>
      </c>
      <c r="H293" s="33">
        <f t="shared" si="109"/>
        <v>0</v>
      </c>
      <c r="I293" s="33"/>
      <c r="J293" s="33"/>
      <c r="K293" s="33">
        <v>0</v>
      </c>
      <c r="L293" s="33"/>
      <c r="M293" s="33">
        <f t="shared" si="103"/>
        <v>0</v>
      </c>
      <c r="N293" s="33"/>
      <c r="O293" s="33"/>
      <c r="P293" s="33">
        <v>0</v>
      </c>
      <c r="Q293" s="33"/>
      <c r="R293" s="33">
        <f t="shared" si="104"/>
        <v>0</v>
      </c>
      <c r="S293" s="33"/>
      <c r="T293" s="33"/>
      <c r="U293" s="33">
        <v>0</v>
      </c>
      <c r="V293" s="33"/>
      <c r="W293" s="33">
        <f t="shared" si="105"/>
        <v>0</v>
      </c>
      <c r="X293" s="33"/>
      <c r="Y293" s="33"/>
      <c r="Z293" s="33">
        <v>0</v>
      </c>
      <c r="AA293" s="33"/>
      <c r="AB293" s="33">
        <f t="shared" si="106"/>
        <v>0</v>
      </c>
      <c r="AC293" s="33"/>
      <c r="AD293" s="33"/>
      <c r="AE293" s="33">
        <v>0</v>
      </c>
      <c r="AF293" s="33"/>
      <c r="AG293" s="33">
        <f t="shared" si="107"/>
        <v>0</v>
      </c>
      <c r="AH293" s="33"/>
      <c r="AI293" s="33"/>
      <c r="AJ293" s="33">
        <v>0</v>
      </c>
      <c r="AK293" s="33"/>
      <c r="AL293" s="33">
        <f t="shared" si="108"/>
        <v>0</v>
      </c>
      <c r="AM293" s="40"/>
      <c r="AN293" s="40"/>
      <c r="AO293" s="35">
        <f t="shared" si="99"/>
        <v>0</v>
      </c>
      <c r="AP293" s="36">
        <f t="shared" si="100"/>
        <v>0</v>
      </c>
      <c r="AQ293" s="37">
        <f t="shared" si="102"/>
        <v>0</v>
      </c>
      <c r="AR293" s="37">
        <v>0</v>
      </c>
      <c r="AS293" s="37">
        <v>0</v>
      </c>
      <c r="AT293" s="34">
        <f t="shared" si="90"/>
        <v>0</v>
      </c>
      <c r="AU293" s="38">
        <f t="shared" si="91"/>
        <v>0</v>
      </c>
      <c r="AV293" s="38">
        <f t="shared" si="92"/>
        <v>0</v>
      </c>
      <c r="AW293" s="39" t="str">
        <f>IF(AQ293&gt;0,IF(AR293&gt;=AQ293,"Packout Ahead",""),"")</f>
        <v/>
      </c>
      <c r="AX293" s="41">
        <f t="shared" si="93"/>
        <v>0</v>
      </c>
      <c r="AY293" s="41">
        <f t="shared" si="94"/>
        <v>0</v>
      </c>
      <c r="AZ293" s="63">
        <f t="shared" si="95"/>
        <v>0</v>
      </c>
      <c r="BA293" s="78">
        <f t="shared" si="96"/>
        <v>0</v>
      </c>
      <c r="BB293" s="74">
        <f t="shared" si="97"/>
        <v>0</v>
      </c>
      <c r="BC293" s="78" t="str">
        <f t="shared" si="98"/>
        <v>Out of Commit</v>
      </c>
    </row>
    <row r="294" spans="1:55" x14ac:dyDescent="0.35">
      <c r="A294" s="33" t="s">
        <v>96</v>
      </c>
      <c r="B294" s="94" t="s">
        <v>291</v>
      </c>
      <c r="C294" s="33">
        <v>0</v>
      </c>
      <c r="D294" s="33"/>
      <c r="E294" s="33"/>
      <c r="F294" s="33">
        <v>0</v>
      </c>
      <c r="G294" s="33">
        <v>0</v>
      </c>
      <c r="H294" s="33">
        <f t="shared" si="109"/>
        <v>0</v>
      </c>
      <c r="I294" s="33"/>
      <c r="J294" s="33"/>
      <c r="K294" s="33">
        <v>0</v>
      </c>
      <c r="L294" s="33"/>
      <c r="M294" s="33">
        <f t="shared" si="103"/>
        <v>0</v>
      </c>
      <c r="N294" s="33"/>
      <c r="O294" s="33"/>
      <c r="P294" s="33">
        <v>0</v>
      </c>
      <c r="Q294" s="33"/>
      <c r="R294" s="33">
        <f t="shared" si="104"/>
        <v>0</v>
      </c>
      <c r="S294" s="33"/>
      <c r="T294" s="33"/>
      <c r="U294" s="33">
        <v>0</v>
      </c>
      <c r="V294" s="33"/>
      <c r="W294" s="33">
        <f t="shared" si="105"/>
        <v>0</v>
      </c>
      <c r="X294" s="33"/>
      <c r="Y294" s="33"/>
      <c r="Z294" s="33">
        <v>0</v>
      </c>
      <c r="AA294" s="33"/>
      <c r="AB294" s="33">
        <f t="shared" si="106"/>
        <v>0</v>
      </c>
      <c r="AC294" s="33"/>
      <c r="AD294" s="33"/>
      <c r="AE294" s="33">
        <v>0</v>
      </c>
      <c r="AF294" s="33"/>
      <c r="AG294" s="33">
        <f t="shared" si="107"/>
        <v>0</v>
      </c>
      <c r="AH294" s="33"/>
      <c r="AI294" s="33"/>
      <c r="AJ294" s="33">
        <v>0</v>
      </c>
      <c r="AK294" s="33"/>
      <c r="AL294" s="33">
        <f t="shared" si="108"/>
        <v>0</v>
      </c>
      <c r="AM294" s="40"/>
      <c r="AN294" s="40"/>
      <c r="AO294" s="35">
        <f t="shared" si="99"/>
        <v>0</v>
      </c>
      <c r="AP294" s="36">
        <f t="shared" si="100"/>
        <v>0</v>
      </c>
      <c r="AQ294" s="37">
        <f t="shared" si="102"/>
        <v>0</v>
      </c>
      <c r="AR294" s="37">
        <v>0</v>
      </c>
      <c r="AS294" s="37">
        <v>0</v>
      </c>
      <c r="AT294" s="34">
        <f t="shared" si="90"/>
        <v>0</v>
      </c>
      <c r="AU294" s="38">
        <f t="shared" si="91"/>
        <v>0</v>
      </c>
      <c r="AV294" s="38">
        <f t="shared" si="92"/>
        <v>0</v>
      </c>
      <c r="AW294" s="39"/>
      <c r="AX294" s="41">
        <f t="shared" si="93"/>
        <v>0</v>
      </c>
      <c r="AY294" s="41">
        <f t="shared" si="94"/>
        <v>0</v>
      </c>
      <c r="AZ294" s="63">
        <f t="shared" si="95"/>
        <v>0</v>
      </c>
      <c r="BA294" s="78">
        <f t="shared" si="96"/>
        <v>0</v>
      </c>
      <c r="BB294" s="74">
        <f t="shared" si="97"/>
        <v>0</v>
      </c>
      <c r="BC294" s="78" t="str">
        <f t="shared" si="98"/>
        <v>Out of Commit</v>
      </c>
    </row>
    <row r="295" spans="1:55" x14ac:dyDescent="0.35">
      <c r="A295" s="33" t="s">
        <v>96</v>
      </c>
      <c r="B295" s="94" t="s">
        <v>100</v>
      </c>
      <c r="C295" s="33">
        <v>0</v>
      </c>
      <c r="D295" s="33"/>
      <c r="E295" s="33"/>
      <c r="F295" s="33">
        <v>0</v>
      </c>
      <c r="G295" s="33">
        <v>0</v>
      </c>
      <c r="H295" s="33">
        <f t="shared" si="109"/>
        <v>0</v>
      </c>
      <c r="I295" s="33"/>
      <c r="J295" s="33"/>
      <c r="K295" s="33">
        <v>129</v>
      </c>
      <c r="L295" s="33"/>
      <c r="M295" s="33">
        <f t="shared" si="103"/>
        <v>-129</v>
      </c>
      <c r="N295" s="33"/>
      <c r="O295" s="33"/>
      <c r="P295" s="33">
        <v>0</v>
      </c>
      <c r="Q295" s="33"/>
      <c r="R295" s="33">
        <f t="shared" si="104"/>
        <v>0</v>
      </c>
      <c r="S295" s="33"/>
      <c r="T295" s="33"/>
      <c r="U295" s="33">
        <v>0</v>
      </c>
      <c r="V295" s="33"/>
      <c r="W295" s="33">
        <f t="shared" si="105"/>
        <v>0</v>
      </c>
      <c r="X295" s="33"/>
      <c r="Y295" s="33"/>
      <c r="Z295" s="33">
        <v>0</v>
      </c>
      <c r="AA295" s="33"/>
      <c r="AB295" s="33">
        <f t="shared" si="106"/>
        <v>0</v>
      </c>
      <c r="AC295" s="33"/>
      <c r="AD295" s="33"/>
      <c r="AE295" s="33">
        <v>300</v>
      </c>
      <c r="AF295" s="33"/>
      <c r="AG295" s="33">
        <f t="shared" si="107"/>
        <v>-300</v>
      </c>
      <c r="AH295" s="33"/>
      <c r="AI295" s="33"/>
      <c r="AJ295" s="33">
        <v>600</v>
      </c>
      <c r="AK295" s="33"/>
      <c r="AL295" s="33">
        <f t="shared" si="108"/>
        <v>-600</v>
      </c>
      <c r="AM295" s="40"/>
      <c r="AN295" s="40"/>
      <c r="AO295" s="35">
        <f t="shared" si="99"/>
        <v>1029</v>
      </c>
      <c r="AP295" s="36">
        <f t="shared" si="100"/>
        <v>1029</v>
      </c>
      <c r="AQ295" s="37">
        <f t="shared" si="102"/>
        <v>1029</v>
      </c>
      <c r="AR295" s="37">
        <v>0</v>
      </c>
      <c r="AS295" s="37">
        <v>0</v>
      </c>
      <c r="AT295" s="34">
        <f t="shared" si="90"/>
        <v>0</v>
      </c>
      <c r="AU295" s="38">
        <f t="shared" si="91"/>
        <v>0</v>
      </c>
      <c r="AV295" s="38">
        <f t="shared" si="92"/>
        <v>-1029</v>
      </c>
      <c r="AW295" s="39" t="str">
        <f>IF(AQ295&gt;0,IF(AR295&gt;=AQ295,"Packout Ahead",""),"")</f>
        <v/>
      </c>
      <c r="AX295" s="41">
        <f t="shared" si="93"/>
        <v>-1029</v>
      </c>
      <c r="AY295" s="41">
        <f t="shared" si="94"/>
        <v>0</v>
      </c>
      <c r="AZ295" s="63">
        <f t="shared" si="95"/>
        <v>0</v>
      </c>
      <c r="BA295" s="78">
        <f t="shared" si="96"/>
        <v>0</v>
      </c>
      <c r="BB295" s="74">
        <f t="shared" si="97"/>
        <v>0</v>
      </c>
      <c r="BC295" s="78" t="str">
        <f t="shared" si="98"/>
        <v>Open</v>
      </c>
    </row>
    <row r="296" spans="1:55" x14ac:dyDescent="0.35">
      <c r="A296" s="33" t="s">
        <v>96</v>
      </c>
      <c r="B296" s="94" t="s">
        <v>288</v>
      </c>
      <c r="C296" s="33">
        <v>0</v>
      </c>
      <c r="D296" s="33"/>
      <c r="E296" s="33"/>
      <c r="F296" s="33">
        <v>0</v>
      </c>
      <c r="G296" s="33">
        <v>0</v>
      </c>
      <c r="H296" s="33">
        <f t="shared" si="109"/>
        <v>0</v>
      </c>
      <c r="I296" s="33"/>
      <c r="J296" s="33"/>
      <c r="K296" s="33">
        <v>0</v>
      </c>
      <c r="L296" s="33"/>
      <c r="M296" s="33">
        <f t="shared" si="103"/>
        <v>0</v>
      </c>
      <c r="N296" s="33"/>
      <c r="O296" s="33"/>
      <c r="P296" s="33">
        <v>0</v>
      </c>
      <c r="Q296" s="33"/>
      <c r="R296" s="33">
        <f t="shared" si="104"/>
        <v>0</v>
      </c>
      <c r="S296" s="33"/>
      <c r="T296" s="33"/>
      <c r="U296" s="33">
        <v>0</v>
      </c>
      <c r="V296" s="33"/>
      <c r="W296" s="33">
        <f t="shared" si="105"/>
        <v>0</v>
      </c>
      <c r="X296" s="33"/>
      <c r="Y296" s="33"/>
      <c r="Z296" s="33">
        <v>0</v>
      </c>
      <c r="AA296" s="33"/>
      <c r="AB296" s="33">
        <f t="shared" si="106"/>
        <v>0</v>
      </c>
      <c r="AC296" s="33"/>
      <c r="AD296" s="33"/>
      <c r="AE296" s="33">
        <v>0</v>
      </c>
      <c r="AF296" s="33"/>
      <c r="AG296" s="33">
        <f t="shared" si="107"/>
        <v>0</v>
      </c>
      <c r="AH296" s="33"/>
      <c r="AI296" s="33"/>
      <c r="AJ296" s="33">
        <v>0</v>
      </c>
      <c r="AK296" s="33"/>
      <c r="AL296" s="33">
        <f t="shared" si="108"/>
        <v>0</v>
      </c>
      <c r="AM296" s="40"/>
      <c r="AN296" s="40"/>
      <c r="AO296" s="35">
        <f t="shared" si="99"/>
        <v>0</v>
      </c>
      <c r="AP296" s="36">
        <f t="shared" si="100"/>
        <v>0</v>
      </c>
      <c r="AQ296" s="37">
        <f t="shared" si="102"/>
        <v>0</v>
      </c>
      <c r="AR296" s="37">
        <v>0</v>
      </c>
      <c r="AS296" s="37">
        <v>0</v>
      </c>
      <c r="AT296" s="34">
        <f t="shared" si="90"/>
        <v>0</v>
      </c>
      <c r="AU296" s="38">
        <f t="shared" si="91"/>
        <v>0</v>
      </c>
      <c r="AV296" s="38">
        <f t="shared" si="92"/>
        <v>0</v>
      </c>
      <c r="AW296" s="39" t="str">
        <f>IF(AQ296&gt;0,IF(AR296&gt;=AQ296,"Packout Ahead",""),"")</f>
        <v/>
      </c>
      <c r="AX296" s="41">
        <f t="shared" si="93"/>
        <v>0</v>
      </c>
      <c r="AY296" s="41">
        <f t="shared" si="94"/>
        <v>0</v>
      </c>
      <c r="AZ296" s="63">
        <f t="shared" si="95"/>
        <v>0</v>
      </c>
      <c r="BA296" s="78">
        <f t="shared" si="96"/>
        <v>0</v>
      </c>
      <c r="BB296" s="74">
        <f t="shared" si="97"/>
        <v>0</v>
      </c>
      <c r="BC296" s="78" t="str">
        <f t="shared" si="98"/>
        <v>Out of Commit</v>
      </c>
    </row>
    <row r="297" spans="1:55" x14ac:dyDescent="0.35">
      <c r="A297" s="33" t="s">
        <v>96</v>
      </c>
      <c r="B297" s="94" t="s">
        <v>101</v>
      </c>
      <c r="C297" s="33">
        <v>0</v>
      </c>
      <c r="D297" s="33"/>
      <c r="E297" s="33"/>
      <c r="F297" s="33">
        <v>0</v>
      </c>
      <c r="G297" s="33">
        <v>0</v>
      </c>
      <c r="H297" s="33">
        <f t="shared" si="109"/>
        <v>0</v>
      </c>
      <c r="I297" s="33"/>
      <c r="J297" s="33"/>
      <c r="K297" s="33">
        <v>0</v>
      </c>
      <c r="L297" s="33"/>
      <c r="M297" s="33">
        <f t="shared" si="103"/>
        <v>0</v>
      </c>
      <c r="N297" s="33"/>
      <c r="O297" s="33"/>
      <c r="P297" s="33">
        <v>0</v>
      </c>
      <c r="Q297" s="33"/>
      <c r="R297" s="33">
        <f t="shared" si="104"/>
        <v>0</v>
      </c>
      <c r="S297" s="33"/>
      <c r="T297" s="33"/>
      <c r="U297" s="33">
        <v>0</v>
      </c>
      <c r="V297" s="33"/>
      <c r="W297" s="33">
        <f t="shared" si="105"/>
        <v>0</v>
      </c>
      <c r="X297" s="33"/>
      <c r="Y297" s="33"/>
      <c r="Z297" s="33">
        <v>0</v>
      </c>
      <c r="AA297" s="33"/>
      <c r="AB297" s="33">
        <f t="shared" si="106"/>
        <v>0</v>
      </c>
      <c r="AC297" s="33"/>
      <c r="AD297" s="33"/>
      <c r="AE297" s="33">
        <v>0</v>
      </c>
      <c r="AF297" s="33"/>
      <c r="AG297" s="33">
        <f t="shared" si="107"/>
        <v>0</v>
      </c>
      <c r="AH297" s="33"/>
      <c r="AI297" s="33"/>
      <c r="AJ297" s="33">
        <v>0</v>
      </c>
      <c r="AK297" s="33"/>
      <c r="AL297" s="33">
        <f t="shared" si="108"/>
        <v>0</v>
      </c>
      <c r="AM297" s="40"/>
      <c r="AN297" s="40"/>
      <c r="AO297" s="35">
        <f t="shared" si="99"/>
        <v>0</v>
      </c>
      <c r="AP297" s="36">
        <f t="shared" si="100"/>
        <v>0</v>
      </c>
      <c r="AQ297" s="37">
        <f t="shared" si="102"/>
        <v>0</v>
      </c>
      <c r="AR297" s="37">
        <v>0</v>
      </c>
      <c r="AS297" s="37">
        <v>0</v>
      </c>
      <c r="AT297" s="34">
        <f t="shared" si="90"/>
        <v>0</v>
      </c>
      <c r="AU297" s="38">
        <f t="shared" si="91"/>
        <v>0</v>
      </c>
      <c r="AV297" s="38">
        <f t="shared" si="92"/>
        <v>0</v>
      </c>
      <c r="AW297" s="39"/>
      <c r="AX297" s="41">
        <f t="shared" si="93"/>
        <v>0</v>
      </c>
      <c r="AY297" s="41">
        <f t="shared" si="94"/>
        <v>0</v>
      </c>
      <c r="AZ297" s="63">
        <f t="shared" si="95"/>
        <v>0</v>
      </c>
      <c r="BA297" s="78">
        <f t="shared" si="96"/>
        <v>0</v>
      </c>
      <c r="BB297" s="74">
        <f t="shared" si="97"/>
        <v>0</v>
      </c>
      <c r="BC297" s="78" t="str">
        <f t="shared" si="98"/>
        <v>Out of Commit</v>
      </c>
    </row>
    <row r="298" spans="1:55" x14ac:dyDescent="0.35">
      <c r="A298" s="33" t="s">
        <v>96</v>
      </c>
      <c r="B298" s="94" t="s">
        <v>102</v>
      </c>
      <c r="C298" s="33">
        <v>0</v>
      </c>
      <c r="D298" s="33"/>
      <c r="E298" s="33"/>
      <c r="F298" s="33">
        <v>0</v>
      </c>
      <c r="G298" s="33">
        <v>0</v>
      </c>
      <c r="H298" s="33">
        <f t="shared" si="109"/>
        <v>0</v>
      </c>
      <c r="I298" s="33"/>
      <c r="J298" s="33"/>
      <c r="K298" s="33">
        <v>0</v>
      </c>
      <c r="L298" s="33"/>
      <c r="M298" s="33">
        <f t="shared" si="103"/>
        <v>0</v>
      </c>
      <c r="N298" s="33"/>
      <c r="O298" s="33"/>
      <c r="P298" s="33">
        <v>0</v>
      </c>
      <c r="Q298" s="33"/>
      <c r="R298" s="33">
        <f t="shared" si="104"/>
        <v>0</v>
      </c>
      <c r="S298" s="33"/>
      <c r="T298" s="33"/>
      <c r="U298" s="33">
        <v>0</v>
      </c>
      <c r="V298" s="33"/>
      <c r="W298" s="33">
        <f t="shared" si="105"/>
        <v>0</v>
      </c>
      <c r="X298" s="33"/>
      <c r="Y298" s="33"/>
      <c r="Z298" s="33">
        <v>0</v>
      </c>
      <c r="AA298" s="33"/>
      <c r="AB298" s="33">
        <f t="shared" si="106"/>
        <v>0</v>
      </c>
      <c r="AC298" s="33"/>
      <c r="AD298" s="33"/>
      <c r="AE298" s="33">
        <v>0</v>
      </c>
      <c r="AF298" s="33"/>
      <c r="AG298" s="33">
        <f t="shared" si="107"/>
        <v>0</v>
      </c>
      <c r="AH298" s="33"/>
      <c r="AI298" s="33"/>
      <c r="AJ298" s="33">
        <v>0</v>
      </c>
      <c r="AK298" s="33"/>
      <c r="AL298" s="33">
        <f t="shared" si="108"/>
        <v>0</v>
      </c>
      <c r="AM298" s="40"/>
      <c r="AN298" s="40"/>
      <c r="AO298" s="35">
        <f t="shared" si="99"/>
        <v>0</v>
      </c>
      <c r="AP298" s="36">
        <f t="shared" si="100"/>
        <v>0</v>
      </c>
      <c r="AQ298" s="37">
        <f t="shared" si="102"/>
        <v>0</v>
      </c>
      <c r="AR298" s="37">
        <v>0</v>
      </c>
      <c r="AS298" s="37">
        <v>0</v>
      </c>
      <c r="AT298" s="34">
        <f t="shared" si="90"/>
        <v>0</v>
      </c>
      <c r="AU298" s="38">
        <f t="shared" si="91"/>
        <v>0</v>
      </c>
      <c r="AV298" s="38">
        <f t="shared" si="92"/>
        <v>0</v>
      </c>
      <c r="AW298" s="39" t="str">
        <f t="shared" ref="AW298:AW308" si="111">IF(AQ298&gt;0,IF(AR298&gt;=AQ298,"Packout Ahead",""),"")</f>
        <v/>
      </c>
      <c r="AX298" s="41">
        <f t="shared" si="93"/>
        <v>0</v>
      </c>
      <c r="AY298" s="41">
        <f t="shared" si="94"/>
        <v>0</v>
      </c>
      <c r="AZ298" s="63">
        <f t="shared" si="95"/>
        <v>0</v>
      </c>
      <c r="BA298" s="78">
        <f t="shared" si="96"/>
        <v>0</v>
      </c>
      <c r="BB298" s="74">
        <f t="shared" si="97"/>
        <v>0</v>
      </c>
      <c r="BC298" s="78" t="str">
        <f t="shared" si="98"/>
        <v>Out of Commit</v>
      </c>
    </row>
    <row r="299" spans="1:55" x14ac:dyDescent="0.35">
      <c r="A299" s="33" t="s">
        <v>96</v>
      </c>
      <c r="B299" s="94" t="s">
        <v>290</v>
      </c>
      <c r="C299" s="33">
        <v>0</v>
      </c>
      <c r="D299" s="33"/>
      <c r="E299" s="33"/>
      <c r="F299" s="33">
        <v>0</v>
      </c>
      <c r="G299" s="33">
        <v>0</v>
      </c>
      <c r="H299" s="33">
        <f t="shared" si="109"/>
        <v>0</v>
      </c>
      <c r="I299" s="33"/>
      <c r="J299" s="33"/>
      <c r="K299" s="33">
        <v>0</v>
      </c>
      <c r="L299" s="33"/>
      <c r="M299" s="33">
        <f t="shared" si="103"/>
        <v>0</v>
      </c>
      <c r="N299" s="33"/>
      <c r="O299" s="33"/>
      <c r="P299" s="33">
        <v>0</v>
      </c>
      <c r="Q299" s="33"/>
      <c r="R299" s="33">
        <f t="shared" si="104"/>
        <v>0</v>
      </c>
      <c r="S299" s="33"/>
      <c r="T299" s="33"/>
      <c r="U299" s="33">
        <v>0</v>
      </c>
      <c r="V299" s="33"/>
      <c r="W299" s="33">
        <f t="shared" si="105"/>
        <v>0</v>
      </c>
      <c r="X299" s="33"/>
      <c r="Y299" s="33"/>
      <c r="Z299" s="33">
        <v>0</v>
      </c>
      <c r="AA299" s="33"/>
      <c r="AB299" s="33">
        <f t="shared" si="106"/>
        <v>0</v>
      </c>
      <c r="AC299" s="33"/>
      <c r="AD299" s="33"/>
      <c r="AE299" s="33">
        <v>0</v>
      </c>
      <c r="AF299" s="33"/>
      <c r="AG299" s="33">
        <f t="shared" si="107"/>
        <v>0</v>
      </c>
      <c r="AH299" s="33"/>
      <c r="AI299" s="33"/>
      <c r="AJ299" s="33">
        <v>0</v>
      </c>
      <c r="AK299" s="33"/>
      <c r="AL299" s="33">
        <f t="shared" si="108"/>
        <v>0</v>
      </c>
      <c r="AM299" s="40"/>
      <c r="AN299" s="40"/>
      <c r="AO299" s="35">
        <f t="shared" si="99"/>
        <v>0</v>
      </c>
      <c r="AP299" s="36">
        <f t="shared" si="100"/>
        <v>0</v>
      </c>
      <c r="AQ299" s="37">
        <f t="shared" si="102"/>
        <v>0</v>
      </c>
      <c r="AR299" s="37">
        <v>0</v>
      </c>
      <c r="AS299" s="37">
        <v>0</v>
      </c>
      <c r="AT299" s="34">
        <f t="shared" si="90"/>
        <v>0</v>
      </c>
      <c r="AU299" s="38">
        <f t="shared" si="91"/>
        <v>0</v>
      </c>
      <c r="AV299" s="38">
        <f t="shared" si="92"/>
        <v>0</v>
      </c>
      <c r="AW299" s="39" t="str">
        <f t="shared" si="111"/>
        <v/>
      </c>
      <c r="AX299" s="41">
        <f t="shared" si="93"/>
        <v>0</v>
      </c>
      <c r="AY299" s="41">
        <f t="shared" si="94"/>
        <v>0</v>
      </c>
      <c r="AZ299" s="63">
        <f t="shared" si="95"/>
        <v>0</v>
      </c>
      <c r="BA299" s="78">
        <f t="shared" si="96"/>
        <v>0</v>
      </c>
      <c r="BB299" s="74">
        <f t="shared" si="97"/>
        <v>0</v>
      </c>
      <c r="BC299" s="78" t="str">
        <f t="shared" si="98"/>
        <v>Out of Commit</v>
      </c>
    </row>
    <row r="300" spans="1:55" x14ac:dyDescent="0.35">
      <c r="A300" s="34" t="s">
        <v>437</v>
      </c>
      <c r="B300" s="93" t="s">
        <v>438</v>
      </c>
      <c r="C300" s="33">
        <v>0</v>
      </c>
      <c r="D300" s="46"/>
      <c r="E300" s="46"/>
      <c r="F300" s="33">
        <v>0</v>
      </c>
      <c r="G300" s="33">
        <v>0</v>
      </c>
      <c r="H300" s="33">
        <f t="shared" si="109"/>
        <v>0</v>
      </c>
      <c r="I300" s="33"/>
      <c r="J300" s="33"/>
      <c r="K300" s="33">
        <v>0</v>
      </c>
      <c r="L300" s="33"/>
      <c r="M300" s="33">
        <f t="shared" si="103"/>
        <v>0</v>
      </c>
      <c r="N300" s="33"/>
      <c r="O300" s="33"/>
      <c r="P300" s="33">
        <v>0</v>
      </c>
      <c r="Q300" s="33"/>
      <c r="R300" s="33">
        <f t="shared" si="104"/>
        <v>0</v>
      </c>
      <c r="S300" s="33"/>
      <c r="T300" s="33"/>
      <c r="U300" s="33">
        <v>0</v>
      </c>
      <c r="V300" s="33"/>
      <c r="W300" s="33">
        <f t="shared" si="105"/>
        <v>0</v>
      </c>
      <c r="X300" s="33"/>
      <c r="Y300" s="33"/>
      <c r="Z300" s="33">
        <v>0</v>
      </c>
      <c r="AA300" s="33"/>
      <c r="AB300" s="33">
        <f t="shared" si="106"/>
        <v>0</v>
      </c>
      <c r="AC300" s="33"/>
      <c r="AD300" s="33"/>
      <c r="AE300" s="33">
        <v>0</v>
      </c>
      <c r="AF300" s="33"/>
      <c r="AG300" s="33">
        <f t="shared" si="107"/>
        <v>0</v>
      </c>
      <c r="AH300" s="33"/>
      <c r="AI300" s="33"/>
      <c r="AJ300" s="33">
        <v>0</v>
      </c>
      <c r="AK300" s="33"/>
      <c r="AL300" s="33">
        <f t="shared" si="108"/>
        <v>0</v>
      </c>
      <c r="AM300" s="40"/>
      <c r="AN300" s="40"/>
      <c r="AO300" s="35">
        <f t="shared" si="99"/>
        <v>0</v>
      </c>
      <c r="AP300" s="36">
        <f t="shared" si="100"/>
        <v>0</v>
      </c>
      <c r="AQ300" s="37">
        <f t="shared" si="102"/>
        <v>0</v>
      </c>
      <c r="AR300" s="37">
        <v>0</v>
      </c>
      <c r="AS300" s="37">
        <v>0</v>
      </c>
      <c r="AT300" s="34">
        <f t="shared" si="90"/>
        <v>0</v>
      </c>
      <c r="AU300" s="38">
        <f t="shared" si="91"/>
        <v>0</v>
      </c>
      <c r="AV300" s="38">
        <f t="shared" si="92"/>
        <v>0</v>
      </c>
      <c r="AW300" s="39" t="str">
        <f t="shared" si="111"/>
        <v/>
      </c>
      <c r="AX300" s="41">
        <f t="shared" si="93"/>
        <v>0</v>
      </c>
      <c r="AY300" s="41">
        <f t="shared" si="94"/>
        <v>0</v>
      </c>
      <c r="AZ300" s="63">
        <f t="shared" si="95"/>
        <v>0</v>
      </c>
      <c r="BA300" s="78">
        <f t="shared" si="96"/>
        <v>0</v>
      </c>
      <c r="BB300" s="74">
        <f t="shared" si="97"/>
        <v>0</v>
      </c>
      <c r="BC300" s="78" t="str">
        <f t="shared" si="98"/>
        <v>Out of Commit</v>
      </c>
    </row>
    <row r="301" spans="1:55" x14ac:dyDescent="0.35">
      <c r="A301" s="34" t="s">
        <v>437</v>
      </c>
      <c r="B301" s="93" t="s">
        <v>439</v>
      </c>
      <c r="C301" s="33">
        <v>0</v>
      </c>
      <c r="D301" s="46"/>
      <c r="E301" s="46"/>
      <c r="F301" s="33">
        <v>0</v>
      </c>
      <c r="G301" s="33">
        <v>0</v>
      </c>
      <c r="H301" s="33">
        <f t="shared" si="109"/>
        <v>0</v>
      </c>
      <c r="I301" s="33"/>
      <c r="J301" s="33"/>
      <c r="K301" s="33">
        <v>0</v>
      </c>
      <c r="L301" s="33"/>
      <c r="M301" s="33">
        <f t="shared" si="103"/>
        <v>0</v>
      </c>
      <c r="N301" s="33"/>
      <c r="O301" s="33"/>
      <c r="P301" s="33">
        <v>0</v>
      </c>
      <c r="Q301" s="33"/>
      <c r="R301" s="33">
        <f t="shared" si="104"/>
        <v>0</v>
      </c>
      <c r="S301" s="33"/>
      <c r="T301" s="33"/>
      <c r="U301" s="33">
        <v>0</v>
      </c>
      <c r="V301" s="33"/>
      <c r="W301" s="33">
        <f t="shared" si="105"/>
        <v>0</v>
      </c>
      <c r="X301" s="33"/>
      <c r="Y301" s="33"/>
      <c r="Z301" s="33">
        <v>0</v>
      </c>
      <c r="AA301" s="33"/>
      <c r="AB301" s="33">
        <f t="shared" si="106"/>
        <v>0</v>
      </c>
      <c r="AC301" s="33"/>
      <c r="AD301" s="33"/>
      <c r="AE301" s="33">
        <v>0</v>
      </c>
      <c r="AF301" s="33"/>
      <c r="AG301" s="33">
        <f t="shared" si="107"/>
        <v>0</v>
      </c>
      <c r="AH301" s="33"/>
      <c r="AI301" s="33"/>
      <c r="AJ301" s="33">
        <v>0</v>
      </c>
      <c r="AK301" s="33"/>
      <c r="AL301" s="33">
        <f t="shared" si="108"/>
        <v>0</v>
      </c>
      <c r="AM301" s="40"/>
      <c r="AN301" s="40"/>
      <c r="AO301" s="35">
        <f t="shared" si="99"/>
        <v>0</v>
      </c>
      <c r="AP301" s="36">
        <f t="shared" si="100"/>
        <v>0</v>
      </c>
      <c r="AQ301" s="37">
        <f t="shared" si="102"/>
        <v>0</v>
      </c>
      <c r="AR301" s="37">
        <v>0</v>
      </c>
      <c r="AS301" s="37">
        <v>0</v>
      </c>
      <c r="AT301" s="34">
        <f t="shared" si="90"/>
        <v>0</v>
      </c>
      <c r="AU301" s="38">
        <f t="shared" si="91"/>
        <v>0</v>
      </c>
      <c r="AV301" s="38">
        <f t="shared" si="92"/>
        <v>0</v>
      </c>
      <c r="AW301" s="39" t="str">
        <f t="shared" si="111"/>
        <v/>
      </c>
      <c r="AX301" s="41">
        <f t="shared" si="93"/>
        <v>0</v>
      </c>
      <c r="AY301" s="41">
        <f t="shared" si="94"/>
        <v>0</v>
      </c>
      <c r="AZ301" s="63">
        <f t="shared" si="95"/>
        <v>0</v>
      </c>
      <c r="BA301" s="78">
        <f t="shared" si="96"/>
        <v>0</v>
      </c>
      <c r="BB301" s="74">
        <f t="shared" si="97"/>
        <v>0</v>
      </c>
      <c r="BC301" s="78" t="str">
        <f t="shared" si="98"/>
        <v>Out of Commit</v>
      </c>
    </row>
    <row r="302" spans="1:55" x14ac:dyDescent="0.35">
      <c r="A302" s="34" t="s">
        <v>437</v>
      </c>
      <c r="B302" s="93" t="s">
        <v>440</v>
      </c>
      <c r="C302" s="33">
        <v>0</v>
      </c>
      <c r="D302" s="40"/>
      <c r="E302" s="40"/>
      <c r="F302" s="33">
        <v>0</v>
      </c>
      <c r="G302" s="33">
        <v>0</v>
      </c>
      <c r="H302" s="33">
        <f t="shared" si="109"/>
        <v>0</v>
      </c>
      <c r="I302" s="33"/>
      <c r="J302" s="33"/>
      <c r="K302" s="33">
        <v>0</v>
      </c>
      <c r="L302" s="33"/>
      <c r="M302" s="33">
        <f t="shared" si="103"/>
        <v>0</v>
      </c>
      <c r="N302" s="33"/>
      <c r="O302" s="33"/>
      <c r="P302" s="33">
        <v>0</v>
      </c>
      <c r="Q302" s="33"/>
      <c r="R302" s="33">
        <f t="shared" si="104"/>
        <v>0</v>
      </c>
      <c r="S302" s="33"/>
      <c r="T302" s="33"/>
      <c r="U302" s="33">
        <v>0</v>
      </c>
      <c r="V302" s="33"/>
      <c r="W302" s="33">
        <f t="shared" si="105"/>
        <v>0</v>
      </c>
      <c r="X302" s="33"/>
      <c r="Y302" s="33"/>
      <c r="Z302" s="33">
        <v>0</v>
      </c>
      <c r="AA302" s="33"/>
      <c r="AB302" s="33">
        <f t="shared" si="106"/>
        <v>0</v>
      </c>
      <c r="AC302" s="33"/>
      <c r="AD302" s="33"/>
      <c r="AE302" s="33">
        <v>0</v>
      </c>
      <c r="AF302" s="33"/>
      <c r="AG302" s="33">
        <f t="shared" si="107"/>
        <v>0</v>
      </c>
      <c r="AH302" s="33"/>
      <c r="AI302" s="33"/>
      <c r="AJ302" s="33">
        <v>0</v>
      </c>
      <c r="AK302" s="33"/>
      <c r="AL302" s="33">
        <f t="shared" si="108"/>
        <v>0</v>
      </c>
      <c r="AM302" s="40"/>
      <c r="AN302" s="40"/>
      <c r="AO302" s="35">
        <f t="shared" si="99"/>
        <v>0</v>
      </c>
      <c r="AP302" s="36">
        <f t="shared" si="100"/>
        <v>0</v>
      </c>
      <c r="AQ302" s="37">
        <f t="shared" si="102"/>
        <v>0</v>
      </c>
      <c r="AR302" s="37">
        <v>0</v>
      </c>
      <c r="AS302" s="37">
        <v>0</v>
      </c>
      <c r="AT302" s="34">
        <f t="shared" si="90"/>
        <v>0</v>
      </c>
      <c r="AU302" s="38">
        <f t="shared" si="91"/>
        <v>0</v>
      </c>
      <c r="AV302" s="38">
        <f t="shared" si="92"/>
        <v>0</v>
      </c>
      <c r="AW302" s="39" t="str">
        <f t="shared" si="111"/>
        <v/>
      </c>
      <c r="AX302" s="41">
        <f t="shared" si="93"/>
        <v>0</v>
      </c>
      <c r="AY302" s="41">
        <f t="shared" si="94"/>
        <v>0</v>
      </c>
      <c r="AZ302" s="63">
        <f t="shared" si="95"/>
        <v>0</v>
      </c>
      <c r="BA302" s="78">
        <f t="shared" si="96"/>
        <v>0</v>
      </c>
      <c r="BB302" s="74">
        <f t="shared" si="97"/>
        <v>0</v>
      </c>
      <c r="BC302" s="78" t="str">
        <f t="shared" si="98"/>
        <v>Out of Commit</v>
      </c>
    </row>
    <row r="303" spans="1:55" x14ac:dyDescent="0.35">
      <c r="A303" s="34" t="s">
        <v>437</v>
      </c>
      <c r="B303" s="93" t="s">
        <v>441</v>
      </c>
      <c r="C303" s="33">
        <v>0</v>
      </c>
      <c r="D303" s="40"/>
      <c r="E303" s="40"/>
      <c r="F303" s="33">
        <v>0</v>
      </c>
      <c r="G303" s="33">
        <v>0</v>
      </c>
      <c r="H303" s="33">
        <f t="shared" si="109"/>
        <v>0</v>
      </c>
      <c r="I303" s="33"/>
      <c r="J303" s="33"/>
      <c r="K303" s="33">
        <v>0</v>
      </c>
      <c r="L303" s="33"/>
      <c r="M303" s="33">
        <f t="shared" si="103"/>
        <v>0</v>
      </c>
      <c r="N303" s="33"/>
      <c r="O303" s="33"/>
      <c r="P303" s="33">
        <v>0</v>
      </c>
      <c r="Q303" s="33"/>
      <c r="R303" s="33">
        <f t="shared" si="104"/>
        <v>0</v>
      </c>
      <c r="S303" s="33"/>
      <c r="T303" s="33"/>
      <c r="U303" s="33">
        <v>0</v>
      </c>
      <c r="V303" s="33"/>
      <c r="W303" s="33">
        <f t="shared" si="105"/>
        <v>0</v>
      </c>
      <c r="X303" s="33"/>
      <c r="Y303" s="33"/>
      <c r="Z303" s="33">
        <v>0</v>
      </c>
      <c r="AA303" s="33"/>
      <c r="AB303" s="33">
        <f t="shared" si="106"/>
        <v>0</v>
      </c>
      <c r="AC303" s="33"/>
      <c r="AD303" s="33"/>
      <c r="AE303" s="33">
        <v>0</v>
      </c>
      <c r="AF303" s="33"/>
      <c r="AG303" s="33">
        <f t="shared" si="107"/>
        <v>0</v>
      </c>
      <c r="AH303" s="33"/>
      <c r="AI303" s="33"/>
      <c r="AJ303" s="33">
        <v>0</v>
      </c>
      <c r="AK303" s="33"/>
      <c r="AL303" s="33">
        <f t="shared" si="108"/>
        <v>0</v>
      </c>
      <c r="AM303" s="40"/>
      <c r="AN303" s="40"/>
      <c r="AO303" s="35">
        <f t="shared" si="99"/>
        <v>0</v>
      </c>
      <c r="AP303" s="36">
        <f t="shared" si="100"/>
        <v>0</v>
      </c>
      <c r="AQ303" s="37">
        <f t="shared" si="102"/>
        <v>0</v>
      </c>
      <c r="AR303" s="37">
        <v>0</v>
      </c>
      <c r="AS303" s="37">
        <v>0</v>
      </c>
      <c r="AT303" s="34">
        <f t="shared" si="90"/>
        <v>0</v>
      </c>
      <c r="AU303" s="38">
        <f t="shared" si="91"/>
        <v>0</v>
      </c>
      <c r="AV303" s="38">
        <f t="shared" si="92"/>
        <v>0</v>
      </c>
      <c r="AW303" s="39" t="str">
        <f t="shared" si="111"/>
        <v/>
      </c>
      <c r="AX303" s="41">
        <f t="shared" si="93"/>
        <v>0</v>
      </c>
      <c r="AY303" s="41">
        <f t="shared" si="94"/>
        <v>0</v>
      </c>
      <c r="AZ303" s="63">
        <f t="shared" si="95"/>
        <v>0</v>
      </c>
      <c r="BA303" s="78">
        <f t="shared" si="96"/>
        <v>0</v>
      </c>
      <c r="BB303" s="74">
        <f t="shared" si="97"/>
        <v>0</v>
      </c>
      <c r="BC303" s="78" t="str">
        <f t="shared" si="98"/>
        <v>Out of Commit</v>
      </c>
    </row>
    <row r="304" spans="1:55" x14ac:dyDescent="0.35">
      <c r="A304" s="34" t="s">
        <v>437</v>
      </c>
      <c r="B304" s="93" t="s">
        <v>442</v>
      </c>
      <c r="C304" s="33">
        <v>0</v>
      </c>
      <c r="D304" s="40"/>
      <c r="E304" s="40"/>
      <c r="F304" s="33">
        <v>0</v>
      </c>
      <c r="G304" s="33">
        <v>0</v>
      </c>
      <c r="H304" s="33">
        <f t="shared" si="109"/>
        <v>0</v>
      </c>
      <c r="I304" s="33"/>
      <c r="J304" s="33"/>
      <c r="K304" s="33">
        <v>0</v>
      </c>
      <c r="L304" s="33"/>
      <c r="M304" s="33">
        <f t="shared" si="103"/>
        <v>0</v>
      </c>
      <c r="N304" s="33"/>
      <c r="O304" s="33"/>
      <c r="P304" s="33">
        <v>0</v>
      </c>
      <c r="Q304" s="33"/>
      <c r="R304" s="33">
        <f t="shared" si="104"/>
        <v>0</v>
      </c>
      <c r="S304" s="33"/>
      <c r="T304" s="33"/>
      <c r="U304" s="33">
        <v>0</v>
      </c>
      <c r="V304" s="33"/>
      <c r="W304" s="33">
        <f t="shared" si="105"/>
        <v>0</v>
      </c>
      <c r="X304" s="33"/>
      <c r="Y304" s="33"/>
      <c r="Z304" s="33">
        <v>0</v>
      </c>
      <c r="AA304" s="33"/>
      <c r="AB304" s="33">
        <f t="shared" si="106"/>
        <v>0</v>
      </c>
      <c r="AC304" s="33"/>
      <c r="AD304" s="33"/>
      <c r="AE304" s="33">
        <v>0</v>
      </c>
      <c r="AF304" s="33"/>
      <c r="AG304" s="33">
        <f t="shared" si="107"/>
        <v>0</v>
      </c>
      <c r="AH304" s="33"/>
      <c r="AI304" s="33"/>
      <c r="AJ304" s="33">
        <v>0</v>
      </c>
      <c r="AK304" s="33"/>
      <c r="AL304" s="33">
        <f t="shared" si="108"/>
        <v>0</v>
      </c>
      <c r="AM304" s="40"/>
      <c r="AN304" s="40"/>
      <c r="AO304" s="35">
        <f t="shared" si="99"/>
        <v>0</v>
      </c>
      <c r="AP304" s="36">
        <f t="shared" si="100"/>
        <v>0</v>
      </c>
      <c r="AQ304" s="37">
        <f t="shared" si="102"/>
        <v>0</v>
      </c>
      <c r="AR304" s="37">
        <v>0</v>
      </c>
      <c r="AS304" s="37">
        <v>0</v>
      </c>
      <c r="AT304" s="34">
        <f t="shared" si="90"/>
        <v>0</v>
      </c>
      <c r="AU304" s="38">
        <f t="shared" si="91"/>
        <v>0</v>
      </c>
      <c r="AV304" s="38">
        <f t="shared" si="92"/>
        <v>0</v>
      </c>
      <c r="AW304" s="39" t="str">
        <f t="shared" si="111"/>
        <v/>
      </c>
      <c r="AX304" s="41">
        <f t="shared" si="93"/>
        <v>0</v>
      </c>
      <c r="AY304" s="41">
        <f t="shared" si="94"/>
        <v>0</v>
      </c>
      <c r="AZ304" s="63">
        <f t="shared" si="95"/>
        <v>0</v>
      </c>
      <c r="BA304" s="78">
        <f t="shared" si="96"/>
        <v>0</v>
      </c>
      <c r="BB304" s="74">
        <f t="shared" si="97"/>
        <v>0</v>
      </c>
      <c r="BC304" s="78" t="str">
        <f t="shared" si="98"/>
        <v>Out of Commit</v>
      </c>
    </row>
    <row r="305" spans="1:55" x14ac:dyDescent="0.35">
      <c r="A305" s="34" t="s">
        <v>437</v>
      </c>
      <c r="B305" s="93" t="s">
        <v>443</v>
      </c>
      <c r="C305" s="33">
        <v>0</v>
      </c>
      <c r="D305" s="40"/>
      <c r="E305" s="40"/>
      <c r="F305" s="33">
        <v>0</v>
      </c>
      <c r="G305" s="33">
        <v>0</v>
      </c>
      <c r="H305" s="33">
        <f t="shared" si="109"/>
        <v>0</v>
      </c>
      <c r="I305" s="33"/>
      <c r="J305" s="33"/>
      <c r="K305" s="33">
        <v>0</v>
      </c>
      <c r="L305" s="33"/>
      <c r="M305" s="33">
        <f t="shared" si="103"/>
        <v>0</v>
      </c>
      <c r="N305" s="33"/>
      <c r="O305" s="33"/>
      <c r="P305" s="33">
        <v>0</v>
      </c>
      <c r="Q305" s="33"/>
      <c r="R305" s="33">
        <f t="shared" si="104"/>
        <v>0</v>
      </c>
      <c r="S305" s="33"/>
      <c r="T305" s="33"/>
      <c r="U305" s="33">
        <v>0</v>
      </c>
      <c r="V305" s="33"/>
      <c r="W305" s="33">
        <f t="shared" si="105"/>
        <v>0</v>
      </c>
      <c r="X305" s="33"/>
      <c r="Y305" s="33"/>
      <c r="Z305" s="33">
        <v>0</v>
      </c>
      <c r="AA305" s="33"/>
      <c r="AB305" s="33">
        <f t="shared" si="106"/>
        <v>0</v>
      </c>
      <c r="AC305" s="33"/>
      <c r="AD305" s="33"/>
      <c r="AE305" s="33">
        <v>0</v>
      </c>
      <c r="AF305" s="33"/>
      <c r="AG305" s="33">
        <f t="shared" si="107"/>
        <v>0</v>
      </c>
      <c r="AH305" s="33"/>
      <c r="AI305" s="33"/>
      <c r="AJ305" s="33">
        <v>0</v>
      </c>
      <c r="AK305" s="33"/>
      <c r="AL305" s="33">
        <f t="shared" si="108"/>
        <v>0</v>
      </c>
      <c r="AM305" s="40"/>
      <c r="AN305" s="40"/>
      <c r="AO305" s="35">
        <f t="shared" si="99"/>
        <v>0</v>
      </c>
      <c r="AP305" s="36">
        <f t="shared" si="100"/>
        <v>0</v>
      </c>
      <c r="AQ305" s="37">
        <f t="shared" si="102"/>
        <v>0</v>
      </c>
      <c r="AR305" s="37">
        <v>0</v>
      </c>
      <c r="AS305" s="37">
        <v>0</v>
      </c>
      <c r="AT305" s="34">
        <f t="shared" si="90"/>
        <v>0</v>
      </c>
      <c r="AU305" s="38">
        <f t="shared" si="91"/>
        <v>0</v>
      </c>
      <c r="AV305" s="38">
        <f t="shared" si="92"/>
        <v>0</v>
      </c>
      <c r="AW305" s="39" t="str">
        <f t="shared" si="111"/>
        <v/>
      </c>
      <c r="AX305" s="41">
        <f t="shared" si="93"/>
        <v>0</v>
      </c>
      <c r="AY305" s="41">
        <f t="shared" si="94"/>
        <v>0</v>
      </c>
      <c r="AZ305" s="63">
        <f t="shared" si="95"/>
        <v>0</v>
      </c>
      <c r="BA305" s="78">
        <f t="shared" si="96"/>
        <v>0</v>
      </c>
      <c r="BB305" s="74">
        <f t="shared" si="97"/>
        <v>0</v>
      </c>
      <c r="BC305" s="78" t="str">
        <f t="shared" si="98"/>
        <v>Out of Commit</v>
      </c>
    </row>
    <row r="306" spans="1:55" x14ac:dyDescent="0.35">
      <c r="A306" s="34" t="s">
        <v>437</v>
      </c>
      <c r="B306" s="93" t="s">
        <v>444</v>
      </c>
      <c r="C306" s="33">
        <v>0</v>
      </c>
      <c r="D306" s="40"/>
      <c r="E306" s="40"/>
      <c r="F306" s="33">
        <v>0</v>
      </c>
      <c r="G306" s="33">
        <v>0</v>
      </c>
      <c r="H306" s="33">
        <f t="shared" si="109"/>
        <v>0</v>
      </c>
      <c r="I306" s="33"/>
      <c r="J306" s="33"/>
      <c r="K306" s="33">
        <v>0</v>
      </c>
      <c r="L306" s="33"/>
      <c r="M306" s="33">
        <f t="shared" si="103"/>
        <v>0</v>
      </c>
      <c r="N306" s="33"/>
      <c r="O306" s="33"/>
      <c r="P306" s="33">
        <v>0</v>
      </c>
      <c r="Q306" s="33"/>
      <c r="R306" s="33">
        <f t="shared" si="104"/>
        <v>0</v>
      </c>
      <c r="S306" s="33"/>
      <c r="T306" s="33"/>
      <c r="U306" s="33">
        <v>0</v>
      </c>
      <c r="V306" s="33"/>
      <c r="W306" s="33">
        <f t="shared" si="105"/>
        <v>0</v>
      </c>
      <c r="X306" s="33"/>
      <c r="Y306" s="33"/>
      <c r="Z306" s="33">
        <v>0</v>
      </c>
      <c r="AA306" s="33"/>
      <c r="AB306" s="33">
        <f t="shared" si="106"/>
        <v>0</v>
      </c>
      <c r="AC306" s="33"/>
      <c r="AD306" s="33"/>
      <c r="AE306" s="33">
        <v>0</v>
      </c>
      <c r="AF306" s="33"/>
      <c r="AG306" s="33">
        <f t="shared" si="107"/>
        <v>0</v>
      </c>
      <c r="AH306" s="33"/>
      <c r="AI306" s="33"/>
      <c r="AJ306" s="33">
        <v>0</v>
      </c>
      <c r="AK306" s="33"/>
      <c r="AL306" s="33">
        <f t="shared" si="108"/>
        <v>0</v>
      </c>
      <c r="AM306" s="40"/>
      <c r="AN306" s="40"/>
      <c r="AO306" s="35">
        <f t="shared" si="99"/>
        <v>0</v>
      </c>
      <c r="AP306" s="36">
        <f t="shared" si="100"/>
        <v>0</v>
      </c>
      <c r="AQ306" s="37">
        <f t="shared" si="102"/>
        <v>0</v>
      </c>
      <c r="AR306" s="37">
        <v>0</v>
      </c>
      <c r="AS306" s="37">
        <v>0</v>
      </c>
      <c r="AT306" s="34">
        <f t="shared" si="90"/>
        <v>0</v>
      </c>
      <c r="AU306" s="38">
        <f t="shared" si="91"/>
        <v>0</v>
      </c>
      <c r="AV306" s="38">
        <f t="shared" si="92"/>
        <v>0</v>
      </c>
      <c r="AW306" s="39" t="str">
        <f t="shared" si="111"/>
        <v/>
      </c>
      <c r="AX306" s="41">
        <f t="shared" si="93"/>
        <v>0</v>
      </c>
      <c r="AY306" s="41">
        <f t="shared" si="94"/>
        <v>0</v>
      </c>
      <c r="AZ306" s="63">
        <f t="shared" si="95"/>
        <v>0</v>
      </c>
      <c r="BA306" s="78">
        <f t="shared" si="96"/>
        <v>0</v>
      </c>
      <c r="BB306" s="74">
        <f t="shared" si="97"/>
        <v>0</v>
      </c>
      <c r="BC306" s="78" t="str">
        <f t="shared" si="98"/>
        <v>Out of Commit</v>
      </c>
    </row>
    <row r="307" spans="1:55" x14ac:dyDescent="0.35">
      <c r="A307" s="34" t="s">
        <v>437</v>
      </c>
      <c r="B307" s="93" t="s">
        <v>445</v>
      </c>
      <c r="C307" s="33">
        <v>0</v>
      </c>
      <c r="D307" s="40"/>
      <c r="E307" s="40"/>
      <c r="F307" s="33">
        <v>0</v>
      </c>
      <c r="G307" s="33">
        <v>0</v>
      </c>
      <c r="H307" s="33">
        <f t="shared" si="109"/>
        <v>0</v>
      </c>
      <c r="I307" s="33"/>
      <c r="J307" s="33"/>
      <c r="K307" s="33">
        <v>0</v>
      </c>
      <c r="L307" s="33"/>
      <c r="M307" s="33">
        <f t="shared" si="103"/>
        <v>0</v>
      </c>
      <c r="N307" s="33"/>
      <c r="O307" s="33"/>
      <c r="P307" s="33">
        <v>0</v>
      </c>
      <c r="Q307" s="33"/>
      <c r="R307" s="33">
        <f t="shared" si="104"/>
        <v>0</v>
      </c>
      <c r="S307" s="33"/>
      <c r="T307" s="33"/>
      <c r="U307" s="33">
        <v>0</v>
      </c>
      <c r="V307" s="33"/>
      <c r="W307" s="33">
        <f t="shared" si="105"/>
        <v>0</v>
      </c>
      <c r="X307" s="33"/>
      <c r="Y307" s="33"/>
      <c r="Z307" s="33">
        <v>0</v>
      </c>
      <c r="AA307" s="33"/>
      <c r="AB307" s="33">
        <f t="shared" si="106"/>
        <v>0</v>
      </c>
      <c r="AC307" s="33"/>
      <c r="AD307" s="33"/>
      <c r="AE307" s="33">
        <v>0</v>
      </c>
      <c r="AF307" s="33"/>
      <c r="AG307" s="33">
        <f t="shared" si="107"/>
        <v>0</v>
      </c>
      <c r="AH307" s="33"/>
      <c r="AI307" s="33"/>
      <c r="AJ307" s="33">
        <v>0</v>
      </c>
      <c r="AK307" s="33"/>
      <c r="AL307" s="33">
        <f t="shared" si="108"/>
        <v>0</v>
      </c>
      <c r="AM307" s="40"/>
      <c r="AN307" s="40"/>
      <c r="AO307" s="35">
        <f t="shared" si="99"/>
        <v>0</v>
      </c>
      <c r="AP307" s="36">
        <f t="shared" si="100"/>
        <v>0</v>
      </c>
      <c r="AQ307" s="37">
        <f t="shared" si="102"/>
        <v>0</v>
      </c>
      <c r="AR307" s="37">
        <v>0</v>
      </c>
      <c r="AS307" s="37">
        <v>0</v>
      </c>
      <c r="AT307" s="34">
        <f t="shared" si="90"/>
        <v>0</v>
      </c>
      <c r="AU307" s="38">
        <f t="shared" si="91"/>
        <v>0</v>
      </c>
      <c r="AV307" s="38">
        <f t="shared" si="92"/>
        <v>0</v>
      </c>
      <c r="AW307" s="39" t="str">
        <f t="shared" si="111"/>
        <v/>
      </c>
      <c r="AX307" s="41">
        <f t="shared" si="93"/>
        <v>0</v>
      </c>
      <c r="AY307" s="41">
        <f t="shared" si="94"/>
        <v>0</v>
      </c>
      <c r="AZ307" s="63">
        <f t="shared" si="95"/>
        <v>0</v>
      </c>
      <c r="BA307" s="78">
        <f t="shared" si="96"/>
        <v>0</v>
      </c>
      <c r="BB307" s="74">
        <f t="shared" si="97"/>
        <v>0</v>
      </c>
      <c r="BC307" s="78" t="str">
        <f t="shared" si="98"/>
        <v>Out of Commit</v>
      </c>
    </row>
    <row r="308" spans="1:55" x14ac:dyDescent="0.35">
      <c r="A308" s="34" t="s">
        <v>437</v>
      </c>
      <c r="B308" s="93" t="s">
        <v>446</v>
      </c>
      <c r="C308" s="33">
        <v>0</v>
      </c>
      <c r="D308" s="40"/>
      <c r="E308" s="40"/>
      <c r="F308" s="33">
        <v>0</v>
      </c>
      <c r="G308" s="33">
        <v>0</v>
      </c>
      <c r="H308" s="33">
        <f t="shared" si="109"/>
        <v>0</v>
      </c>
      <c r="I308" s="33"/>
      <c r="J308" s="33"/>
      <c r="K308" s="33">
        <v>0</v>
      </c>
      <c r="L308" s="33"/>
      <c r="M308" s="33">
        <f t="shared" si="103"/>
        <v>0</v>
      </c>
      <c r="N308" s="33"/>
      <c r="O308" s="33"/>
      <c r="P308" s="33">
        <v>0</v>
      </c>
      <c r="Q308" s="33"/>
      <c r="R308" s="33">
        <f t="shared" si="104"/>
        <v>0</v>
      </c>
      <c r="S308" s="33"/>
      <c r="T308" s="33"/>
      <c r="U308" s="33">
        <v>0</v>
      </c>
      <c r="V308" s="33"/>
      <c r="W308" s="33">
        <f t="shared" si="105"/>
        <v>0</v>
      </c>
      <c r="X308" s="33"/>
      <c r="Y308" s="33"/>
      <c r="Z308" s="33">
        <v>0</v>
      </c>
      <c r="AA308" s="33"/>
      <c r="AB308" s="33">
        <f t="shared" si="106"/>
        <v>0</v>
      </c>
      <c r="AC308" s="33"/>
      <c r="AD308" s="33"/>
      <c r="AE308" s="33">
        <v>0</v>
      </c>
      <c r="AF308" s="33"/>
      <c r="AG308" s="33">
        <f t="shared" si="107"/>
        <v>0</v>
      </c>
      <c r="AH308" s="33"/>
      <c r="AI308" s="33"/>
      <c r="AJ308" s="33">
        <v>0</v>
      </c>
      <c r="AK308" s="33"/>
      <c r="AL308" s="33">
        <f t="shared" si="108"/>
        <v>0</v>
      </c>
      <c r="AM308" s="40"/>
      <c r="AN308" s="40"/>
      <c r="AO308" s="35">
        <f t="shared" si="99"/>
        <v>0</v>
      </c>
      <c r="AP308" s="36">
        <f t="shared" si="100"/>
        <v>0</v>
      </c>
      <c r="AQ308" s="37">
        <f t="shared" si="102"/>
        <v>0</v>
      </c>
      <c r="AR308" s="37">
        <v>0</v>
      </c>
      <c r="AS308" s="37">
        <v>0</v>
      </c>
      <c r="AT308" s="34">
        <f t="shared" si="90"/>
        <v>0</v>
      </c>
      <c r="AU308" s="38">
        <f t="shared" si="91"/>
        <v>0</v>
      </c>
      <c r="AV308" s="38">
        <f t="shared" si="92"/>
        <v>0</v>
      </c>
      <c r="AW308" s="39" t="str">
        <f t="shared" si="111"/>
        <v/>
      </c>
      <c r="AX308" s="41">
        <f t="shared" si="93"/>
        <v>0</v>
      </c>
      <c r="AY308" s="41">
        <f t="shared" si="94"/>
        <v>0</v>
      </c>
      <c r="AZ308" s="63">
        <f t="shared" si="95"/>
        <v>0</v>
      </c>
      <c r="BA308" s="78">
        <f t="shared" si="96"/>
        <v>0</v>
      </c>
      <c r="BB308" s="74">
        <f t="shared" si="97"/>
        <v>0</v>
      </c>
      <c r="BC308" s="78" t="str">
        <f t="shared" si="98"/>
        <v>Out of Commit</v>
      </c>
    </row>
    <row r="309" spans="1:55" x14ac:dyDescent="0.35">
      <c r="A309" s="33" t="s">
        <v>292</v>
      </c>
      <c r="B309" s="93" t="s">
        <v>417</v>
      </c>
      <c r="C309" s="33">
        <v>0</v>
      </c>
      <c r="D309" s="33"/>
      <c r="E309" s="33"/>
      <c r="F309" s="33">
        <v>0</v>
      </c>
      <c r="G309" s="33">
        <v>0</v>
      </c>
      <c r="H309" s="33">
        <f t="shared" si="109"/>
        <v>0</v>
      </c>
      <c r="I309" s="33"/>
      <c r="J309" s="33"/>
      <c r="K309" s="33">
        <v>0</v>
      </c>
      <c r="L309" s="33"/>
      <c r="M309" s="33">
        <f t="shared" si="103"/>
        <v>0</v>
      </c>
      <c r="N309" s="33"/>
      <c r="O309" s="33"/>
      <c r="P309" s="33">
        <v>0</v>
      </c>
      <c r="Q309" s="33"/>
      <c r="R309" s="33">
        <f t="shared" si="104"/>
        <v>0</v>
      </c>
      <c r="S309" s="33"/>
      <c r="T309" s="33"/>
      <c r="U309" s="33">
        <v>0</v>
      </c>
      <c r="V309" s="33"/>
      <c r="W309" s="33">
        <f t="shared" si="105"/>
        <v>0</v>
      </c>
      <c r="X309" s="33"/>
      <c r="Y309" s="33"/>
      <c r="Z309" s="33">
        <v>0</v>
      </c>
      <c r="AA309" s="33"/>
      <c r="AB309" s="33">
        <f t="shared" si="106"/>
        <v>0</v>
      </c>
      <c r="AC309" s="33"/>
      <c r="AD309" s="33"/>
      <c r="AE309" s="33">
        <v>0</v>
      </c>
      <c r="AF309" s="33"/>
      <c r="AG309" s="33">
        <f t="shared" si="107"/>
        <v>0</v>
      </c>
      <c r="AH309" s="33"/>
      <c r="AI309" s="33"/>
      <c r="AJ309" s="33">
        <v>0</v>
      </c>
      <c r="AK309" s="33"/>
      <c r="AL309" s="33">
        <f t="shared" si="108"/>
        <v>0</v>
      </c>
      <c r="AM309" s="40"/>
      <c r="AN309" s="40"/>
      <c r="AO309" s="35">
        <f t="shared" si="99"/>
        <v>0</v>
      </c>
      <c r="AP309" s="36">
        <f t="shared" si="100"/>
        <v>0</v>
      </c>
      <c r="AQ309" s="37">
        <f t="shared" si="102"/>
        <v>0</v>
      </c>
      <c r="AR309" s="37">
        <v>0</v>
      </c>
      <c r="AS309" s="37">
        <v>0</v>
      </c>
      <c r="AT309" s="34">
        <f t="shared" si="90"/>
        <v>0</v>
      </c>
      <c r="AU309" s="38">
        <f t="shared" si="91"/>
        <v>0</v>
      </c>
      <c r="AV309" s="38">
        <f t="shared" si="92"/>
        <v>0</v>
      </c>
      <c r="AW309" s="39"/>
      <c r="AX309" s="41">
        <f t="shared" si="93"/>
        <v>0</v>
      </c>
      <c r="AY309" s="41">
        <f t="shared" si="94"/>
        <v>0</v>
      </c>
      <c r="AZ309" s="63">
        <f t="shared" si="95"/>
        <v>0</v>
      </c>
      <c r="BA309" s="78">
        <f t="shared" si="96"/>
        <v>0</v>
      </c>
      <c r="BB309" s="74">
        <f t="shared" si="97"/>
        <v>0</v>
      </c>
      <c r="BC309" s="78" t="str">
        <f t="shared" si="98"/>
        <v>Out of Commit</v>
      </c>
    </row>
    <row r="310" spans="1:55" x14ac:dyDescent="0.35">
      <c r="A310" s="34" t="s">
        <v>292</v>
      </c>
      <c r="B310" s="93" t="s">
        <v>293</v>
      </c>
      <c r="C310" s="33">
        <v>0</v>
      </c>
      <c r="D310" s="33"/>
      <c r="E310" s="40"/>
      <c r="F310" s="33">
        <v>0</v>
      </c>
      <c r="G310" s="33">
        <v>0</v>
      </c>
      <c r="H310" s="33">
        <f t="shared" si="109"/>
        <v>0</v>
      </c>
      <c r="I310" s="33"/>
      <c r="J310" s="33"/>
      <c r="K310" s="33">
        <v>0</v>
      </c>
      <c r="L310" s="33"/>
      <c r="M310" s="33">
        <f t="shared" si="103"/>
        <v>0</v>
      </c>
      <c r="N310" s="33"/>
      <c r="O310" s="33"/>
      <c r="P310" s="33">
        <v>0</v>
      </c>
      <c r="Q310" s="33"/>
      <c r="R310" s="33">
        <f t="shared" si="104"/>
        <v>0</v>
      </c>
      <c r="S310" s="33"/>
      <c r="T310" s="33"/>
      <c r="U310" s="33">
        <v>0</v>
      </c>
      <c r="V310" s="33"/>
      <c r="W310" s="33">
        <f t="shared" si="105"/>
        <v>0</v>
      </c>
      <c r="X310" s="33"/>
      <c r="Y310" s="33"/>
      <c r="Z310" s="33">
        <v>0</v>
      </c>
      <c r="AA310" s="33"/>
      <c r="AB310" s="33">
        <f t="shared" si="106"/>
        <v>0</v>
      </c>
      <c r="AC310" s="33"/>
      <c r="AD310" s="33"/>
      <c r="AE310" s="33">
        <v>0</v>
      </c>
      <c r="AF310" s="33"/>
      <c r="AG310" s="33">
        <f t="shared" si="107"/>
        <v>0</v>
      </c>
      <c r="AH310" s="33"/>
      <c r="AI310" s="33"/>
      <c r="AJ310" s="33">
        <v>0</v>
      </c>
      <c r="AK310" s="33"/>
      <c r="AL310" s="33">
        <f t="shared" si="108"/>
        <v>0</v>
      </c>
      <c r="AM310" s="40"/>
      <c r="AN310" s="40"/>
      <c r="AO310" s="35">
        <f t="shared" si="99"/>
        <v>0</v>
      </c>
      <c r="AP310" s="36">
        <f t="shared" si="100"/>
        <v>0</v>
      </c>
      <c r="AQ310" s="37">
        <f t="shared" si="102"/>
        <v>0</v>
      </c>
      <c r="AR310" s="37">
        <v>0</v>
      </c>
      <c r="AS310" s="37">
        <v>0</v>
      </c>
      <c r="AT310" s="34">
        <f t="shared" si="90"/>
        <v>0</v>
      </c>
      <c r="AU310" s="38">
        <f t="shared" si="91"/>
        <v>0</v>
      </c>
      <c r="AV310" s="38">
        <f t="shared" si="92"/>
        <v>0</v>
      </c>
      <c r="AW310" s="39" t="str">
        <f t="shared" ref="AW310:AW315" si="112">IF(AQ310&gt;0,IF(AR310&gt;=AQ310,"Packout Ahead",""),"")</f>
        <v/>
      </c>
      <c r="AX310" s="41">
        <f t="shared" si="93"/>
        <v>0</v>
      </c>
      <c r="AY310" s="41">
        <f t="shared" si="94"/>
        <v>0</v>
      </c>
      <c r="AZ310" s="63">
        <f t="shared" si="95"/>
        <v>0</v>
      </c>
      <c r="BA310" s="78">
        <f t="shared" si="96"/>
        <v>0</v>
      </c>
      <c r="BB310" s="74">
        <f t="shared" si="97"/>
        <v>0</v>
      </c>
      <c r="BC310" s="78" t="str">
        <f t="shared" si="98"/>
        <v>Out of Commit</v>
      </c>
    </row>
    <row r="311" spans="1:55" x14ac:dyDescent="0.35">
      <c r="A311" s="34" t="s">
        <v>292</v>
      </c>
      <c r="B311" s="93" t="s">
        <v>294</v>
      </c>
      <c r="C311" s="33">
        <v>0</v>
      </c>
      <c r="D311" s="40"/>
      <c r="E311" s="40"/>
      <c r="F311" s="33">
        <v>0</v>
      </c>
      <c r="G311" s="33">
        <v>0</v>
      </c>
      <c r="H311" s="33">
        <f t="shared" si="109"/>
        <v>0</v>
      </c>
      <c r="I311" s="33"/>
      <c r="J311" s="33"/>
      <c r="K311" s="33">
        <v>0</v>
      </c>
      <c r="L311" s="33"/>
      <c r="M311" s="33">
        <f t="shared" si="103"/>
        <v>0</v>
      </c>
      <c r="N311" s="33"/>
      <c r="O311" s="33"/>
      <c r="P311" s="33">
        <v>0</v>
      </c>
      <c r="Q311" s="33"/>
      <c r="R311" s="33">
        <f t="shared" si="104"/>
        <v>0</v>
      </c>
      <c r="S311" s="33"/>
      <c r="T311" s="33"/>
      <c r="U311" s="33">
        <v>0</v>
      </c>
      <c r="V311" s="33"/>
      <c r="W311" s="33">
        <f t="shared" si="105"/>
        <v>0</v>
      </c>
      <c r="X311" s="33"/>
      <c r="Y311" s="33"/>
      <c r="Z311" s="33">
        <v>0</v>
      </c>
      <c r="AA311" s="33"/>
      <c r="AB311" s="33">
        <f t="shared" si="106"/>
        <v>0</v>
      </c>
      <c r="AC311" s="33"/>
      <c r="AD311" s="33"/>
      <c r="AE311" s="33">
        <v>0</v>
      </c>
      <c r="AF311" s="33"/>
      <c r="AG311" s="33">
        <f t="shared" si="107"/>
        <v>0</v>
      </c>
      <c r="AH311" s="33"/>
      <c r="AI311" s="33"/>
      <c r="AJ311" s="33">
        <v>0</v>
      </c>
      <c r="AK311" s="33"/>
      <c r="AL311" s="33">
        <f t="shared" si="108"/>
        <v>0</v>
      </c>
      <c r="AM311" s="40"/>
      <c r="AN311" s="40"/>
      <c r="AO311" s="35">
        <f t="shared" si="99"/>
        <v>0</v>
      </c>
      <c r="AP311" s="36">
        <f t="shared" si="100"/>
        <v>0</v>
      </c>
      <c r="AQ311" s="37">
        <f t="shared" si="102"/>
        <v>0</v>
      </c>
      <c r="AR311" s="37">
        <v>0</v>
      </c>
      <c r="AS311" s="37">
        <v>0</v>
      </c>
      <c r="AT311" s="34">
        <f t="shared" si="90"/>
        <v>0</v>
      </c>
      <c r="AU311" s="38">
        <f t="shared" si="91"/>
        <v>0</v>
      </c>
      <c r="AV311" s="38">
        <f t="shared" si="92"/>
        <v>0</v>
      </c>
      <c r="AW311" s="39" t="str">
        <f t="shared" si="112"/>
        <v/>
      </c>
      <c r="AX311" s="41">
        <f t="shared" si="93"/>
        <v>0</v>
      </c>
      <c r="AY311" s="41">
        <f t="shared" si="94"/>
        <v>0</v>
      </c>
      <c r="AZ311" s="63">
        <f t="shared" si="95"/>
        <v>0</v>
      </c>
      <c r="BA311" s="78">
        <f t="shared" si="96"/>
        <v>0</v>
      </c>
      <c r="BB311" s="74">
        <f t="shared" si="97"/>
        <v>0</v>
      </c>
      <c r="BC311" s="78" t="str">
        <f t="shared" si="98"/>
        <v>Out of Commit</v>
      </c>
    </row>
    <row r="312" spans="1:55" x14ac:dyDescent="0.35">
      <c r="A312" s="34" t="s">
        <v>292</v>
      </c>
      <c r="B312" s="93" t="s">
        <v>423</v>
      </c>
      <c r="C312" s="33">
        <v>0</v>
      </c>
      <c r="D312" s="40"/>
      <c r="E312" s="40"/>
      <c r="F312" s="33">
        <v>0</v>
      </c>
      <c r="G312" s="33">
        <v>0</v>
      </c>
      <c r="H312" s="33">
        <f t="shared" si="109"/>
        <v>0</v>
      </c>
      <c r="I312" s="33"/>
      <c r="J312" s="33"/>
      <c r="K312" s="33">
        <v>0</v>
      </c>
      <c r="L312" s="33"/>
      <c r="M312" s="33">
        <f t="shared" si="103"/>
        <v>0</v>
      </c>
      <c r="N312" s="33"/>
      <c r="O312" s="33"/>
      <c r="P312" s="33">
        <v>0</v>
      </c>
      <c r="Q312" s="33"/>
      <c r="R312" s="33">
        <f t="shared" si="104"/>
        <v>0</v>
      </c>
      <c r="S312" s="33"/>
      <c r="T312" s="33"/>
      <c r="U312" s="33">
        <v>0</v>
      </c>
      <c r="V312" s="33"/>
      <c r="W312" s="33">
        <f t="shared" si="105"/>
        <v>0</v>
      </c>
      <c r="X312" s="33"/>
      <c r="Y312" s="33"/>
      <c r="Z312" s="33">
        <v>0</v>
      </c>
      <c r="AA312" s="33"/>
      <c r="AB312" s="33">
        <f t="shared" si="106"/>
        <v>0</v>
      </c>
      <c r="AC312" s="33"/>
      <c r="AD312" s="33"/>
      <c r="AE312" s="33">
        <v>0</v>
      </c>
      <c r="AF312" s="33"/>
      <c r="AG312" s="33">
        <f t="shared" si="107"/>
        <v>0</v>
      </c>
      <c r="AH312" s="33"/>
      <c r="AI312" s="33"/>
      <c r="AJ312" s="33">
        <v>0</v>
      </c>
      <c r="AK312" s="33"/>
      <c r="AL312" s="33">
        <f t="shared" si="108"/>
        <v>0</v>
      </c>
      <c r="AM312" s="40"/>
      <c r="AN312" s="40"/>
      <c r="AO312" s="35">
        <f t="shared" si="99"/>
        <v>0</v>
      </c>
      <c r="AP312" s="36">
        <f t="shared" si="100"/>
        <v>0</v>
      </c>
      <c r="AQ312" s="37">
        <f t="shared" si="102"/>
        <v>0</v>
      </c>
      <c r="AR312" s="37">
        <v>0</v>
      </c>
      <c r="AS312" s="37">
        <v>0</v>
      </c>
      <c r="AT312" s="34">
        <f t="shared" si="90"/>
        <v>0</v>
      </c>
      <c r="AU312" s="38">
        <f t="shared" si="91"/>
        <v>0</v>
      </c>
      <c r="AV312" s="38">
        <f t="shared" si="92"/>
        <v>0</v>
      </c>
      <c r="AW312" s="39" t="str">
        <f t="shared" si="112"/>
        <v/>
      </c>
      <c r="AX312" s="41">
        <f t="shared" si="93"/>
        <v>0</v>
      </c>
      <c r="AY312" s="41">
        <f t="shared" si="94"/>
        <v>0</v>
      </c>
      <c r="AZ312" s="63">
        <f t="shared" si="95"/>
        <v>0</v>
      </c>
      <c r="BA312" s="78">
        <f t="shared" si="96"/>
        <v>0</v>
      </c>
      <c r="BB312" s="74">
        <f t="shared" si="97"/>
        <v>0</v>
      </c>
      <c r="BC312" s="78" t="str">
        <f t="shared" si="98"/>
        <v>Out of Commit</v>
      </c>
    </row>
    <row r="313" spans="1:55" x14ac:dyDescent="0.35">
      <c r="A313" s="33" t="s">
        <v>103</v>
      </c>
      <c r="B313" s="93" t="s">
        <v>306</v>
      </c>
      <c r="C313" s="33">
        <v>0</v>
      </c>
      <c r="D313" s="33"/>
      <c r="E313" s="33"/>
      <c r="F313" s="33">
        <v>0</v>
      </c>
      <c r="G313" s="33">
        <v>0</v>
      </c>
      <c r="H313" s="33">
        <f t="shared" si="109"/>
        <v>0</v>
      </c>
      <c r="I313" s="33"/>
      <c r="J313" s="33"/>
      <c r="K313" s="33">
        <v>0</v>
      </c>
      <c r="L313" s="33"/>
      <c r="M313" s="33">
        <f t="shared" si="103"/>
        <v>0</v>
      </c>
      <c r="N313" s="33"/>
      <c r="O313" s="33"/>
      <c r="P313" s="33">
        <v>0</v>
      </c>
      <c r="Q313" s="33"/>
      <c r="R313" s="33">
        <f t="shared" si="104"/>
        <v>0</v>
      </c>
      <c r="S313" s="33"/>
      <c r="T313" s="33"/>
      <c r="U313" s="33">
        <v>0</v>
      </c>
      <c r="V313" s="33"/>
      <c r="W313" s="33">
        <f t="shared" si="105"/>
        <v>0</v>
      </c>
      <c r="X313" s="33"/>
      <c r="Y313" s="33"/>
      <c r="Z313" s="33">
        <v>0</v>
      </c>
      <c r="AA313" s="33"/>
      <c r="AB313" s="33">
        <f t="shared" si="106"/>
        <v>0</v>
      </c>
      <c r="AC313" s="33"/>
      <c r="AD313" s="33"/>
      <c r="AE313" s="33">
        <v>0</v>
      </c>
      <c r="AF313" s="33"/>
      <c r="AG313" s="33">
        <f t="shared" si="107"/>
        <v>0</v>
      </c>
      <c r="AH313" s="33"/>
      <c r="AI313" s="33"/>
      <c r="AJ313" s="33">
        <v>0</v>
      </c>
      <c r="AK313" s="33"/>
      <c r="AL313" s="33">
        <f t="shared" si="108"/>
        <v>0</v>
      </c>
      <c r="AM313" s="40"/>
      <c r="AN313" s="40"/>
      <c r="AO313" s="35">
        <f t="shared" si="99"/>
        <v>0</v>
      </c>
      <c r="AP313" s="36">
        <f t="shared" si="100"/>
        <v>0</v>
      </c>
      <c r="AQ313" s="37">
        <f t="shared" si="102"/>
        <v>0</v>
      </c>
      <c r="AR313" s="37">
        <v>0</v>
      </c>
      <c r="AS313" s="37">
        <v>0</v>
      </c>
      <c r="AT313" s="34">
        <f t="shared" si="90"/>
        <v>0</v>
      </c>
      <c r="AU313" s="38">
        <f t="shared" si="91"/>
        <v>0</v>
      </c>
      <c r="AV313" s="38">
        <f t="shared" si="92"/>
        <v>0</v>
      </c>
      <c r="AW313" s="39" t="str">
        <f t="shared" si="112"/>
        <v/>
      </c>
      <c r="AX313" s="41">
        <f t="shared" si="93"/>
        <v>0</v>
      </c>
      <c r="AY313" s="41">
        <f t="shared" si="94"/>
        <v>0</v>
      </c>
      <c r="AZ313" s="63">
        <f t="shared" si="95"/>
        <v>0</v>
      </c>
      <c r="BA313" s="78">
        <f t="shared" si="96"/>
        <v>0</v>
      </c>
      <c r="BB313" s="74">
        <f t="shared" si="97"/>
        <v>0</v>
      </c>
      <c r="BC313" s="78" t="str">
        <f t="shared" si="98"/>
        <v>Out of Commit</v>
      </c>
    </row>
    <row r="314" spans="1:55" x14ac:dyDescent="0.35">
      <c r="A314" s="33" t="s">
        <v>103</v>
      </c>
      <c r="B314" s="93" t="s">
        <v>307</v>
      </c>
      <c r="C314" s="33">
        <v>0</v>
      </c>
      <c r="D314" s="45"/>
      <c r="E314" s="45"/>
      <c r="F314" s="33">
        <v>0</v>
      </c>
      <c r="G314" s="33">
        <v>0</v>
      </c>
      <c r="H314" s="33">
        <f t="shared" si="109"/>
        <v>0</v>
      </c>
      <c r="I314" s="33"/>
      <c r="J314" s="33"/>
      <c r="K314" s="33">
        <v>0</v>
      </c>
      <c r="L314" s="33"/>
      <c r="M314" s="33">
        <f t="shared" si="103"/>
        <v>0</v>
      </c>
      <c r="N314" s="33"/>
      <c r="O314" s="33"/>
      <c r="P314" s="33">
        <v>0</v>
      </c>
      <c r="Q314" s="33"/>
      <c r="R314" s="33">
        <f t="shared" si="104"/>
        <v>0</v>
      </c>
      <c r="S314" s="33"/>
      <c r="T314" s="33"/>
      <c r="U314" s="33">
        <v>0</v>
      </c>
      <c r="V314" s="33"/>
      <c r="W314" s="33">
        <f t="shared" si="105"/>
        <v>0</v>
      </c>
      <c r="X314" s="33"/>
      <c r="Y314" s="33"/>
      <c r="Z314" s="33">
        <v>0</v>
      </c>
      <c r="AA314" s="33"/>
      <c r="AB314" s="33">
        <f t="shared" si="106"/>
        <v>0</v>
      </c>
      <c r="AC314" s="33"/>
      <c r="AD314" s="33"/>
      <c r="AE314" s="33">
        <v>0</v>
      </c>
      <c r="AF314" s="33"/>
      <c r="AG314" s="33">
        <f t="shared" si="107"/>
        <v>0</v>
      </c>
      <c r="AH314" s="33"/>
      <c r="AI314" s="33"/>
      <c r="AJ314" s="33">
        <v>0</v>
      </c>
      <c r="AK314" s="33"/>
      <c r="AL314" s="33">
        <f t="shared" si="108"/>
        <v>0</v>
      </c>
      <c r="AM314" s="40"/>
      <c r="AN314" s="40"/>
      <c r="AO314" s="35">
        <f t="shared" si="99"/>
        <v>0</v>
      </c>
      <c r="AP314" s="36">
        <f t="shared" si="100"/>
        <v>0</v>
      </c>
      <c r="AQ314" s="37">
        <f t="shared" si="102"/>
        <v>0</v>
      </c>
      <c r="AR314" s="37">
        <v>0</v>
      </c>
      <c r="AS314" s="37">
        <v>0</v>
      </c>
      <c r="AT314" s="34">
        <f t="shared" si="90"/>
        <v>0</v>
      </c>
      <c r="AU314" s="38">
        <f t="shared" si="91"/>
        <v>0</v>
      </c>
      <c r="AV314" s="38">
        <f t="shared" si="92"/>
        <v>0</v>
      </c>
      <c r="AW314" s="39" t="str">
        <f t="shared" si="112"/>
        <v/>
      </c>
      <c r="AX314" s="41">
        <f t="shared" si="93"/>
        <v>0</v>
      </c>
      <c r="AY314" s="41">
        <f t="shared" si="94"/>
        <v>0</v>
      </c>
      <c r="AZ314" s="63">
        <f t="shared" si="95"/>
        <v>0</v>
      </c>
      <c r="BA314" s="78">
        <f t="shared" si="96"/>
        <v>0</v>
      </c>
      <c r="BB314" s="74">
        <f t="shared" si="97"/>
        <v>0</v>
      </c>
      <c r="BC314" s="78" t="str">
        <f t="shared" si="98"/>
        <v>Out of Commit</v>
      </c>
    </row>
    <row r="315" spans="1:55" x14ac:dyDescent="0.35">
      <c r="A315" s="33" t="s">
        <v>103</v>
      </c>
      <c r="B315" s="93" t="s">
        <v>295</v>
      </c>
      <c r="C315" s="33">
        <v>0</v>
      </c>
      <c r="D315" s="33"/>
      <c r="E315" s="33"/>
      <c r="F315" s="33">
        <v>0</v>
      </c>
      <c r="G315" s="33">
        <v>0</v>
      </c>
      <c r="H315" s="33">
        <f t="shared" si="109"/>
        <v>0</v>
      </c>
      <c r="I315" s="33"/>
      <c r="J315" s="33"/>
      <c r="K315" s="33">
        <v>0</v>
      </c>
      <c r="L315" s="33"/>
      <c r="M315" s="33">
        <f t="shared" si="103"/>
        <v>0</v>
      </c>
      <c r="N315" s="33"/>
      <c r="O315" s="33"/>
      <c r="P315" s="33">
        <v>240</v>
      </c>
      <c r="Q315" s="33"/>
      <c r="R315" s="33">
        <f t="shared" si="104"/>
        <v>-240</v>
      </c>
      <c r="S315" s="33"/>
      <c r="T315" s="33"/>
      <c r="U315" s="33">
        <v>0</v>
      </c>
      <c r="V315" s="33"/>
      <c r="W315" s="33">
        <f t="shared" si="105"/>
        <v>0</v>
      </c>
      <c r="X315" s="33"/>
      <c r="Y315" s="33"/>
      <c r="Z315" s="33">
        <v>0</v>
      </c>
      <c r="AA315" s="33"/>
      <c r="AB315" s="33">
        <f t="shared" si="106"/>
        <v>0</v>
      </c>
      <c r="AC315" s="33"/>
      <c r="AD315" s="33"/>
      <c r="AE315" s="33">
        <v>0</v>
      </c>
      <c r="AF315" s="33"/>
      <c r="AG315" s="33">
        <f t="shared" si="107"/>
        <v>0</v>
      </c>
      <c r="AH315" s="33"/>
      <c r="AI315" s="33"/>
      <c r="AJ315" s="33">
        <v>0</v>
      </c>
      <c r="AK315" s="33"/>
      <c r="AL315" s="33">
        <f t="shared" si="108"/>
        <v>0</v>
      </c>
      <c r="AM315" s="40"/>
      <c r="AN315" s="40"/>
      <c r="AO315" s="35">
        <f t="shared" si="99"/>
        <v>240</v>
      </c>
      <c r="AP315" s="36">
        <f t="shared" si="100"/>
        <v>240</v>
      </c>
      <c r="AQ315" s="37">
        <f t="shared" si="102"/>
        <v>240</v>
      </c>
      <c r="AR315" s="37">
        <v>0</v>
      </c>
      <c r="AS315" s="37">
        <v>0</v>
      </c>
      <c r="AT315" s="34">
        <f t="shared" si="90"/>
        <v>0</v>
      </c>
      <c r="AU315" s="38">
        <f t="shared" si="91"/>
        <v>0</v>
      </c>
      <c r="AV315" s="38">
        <f t="shared" si="92"/>
        <v>-240</v>
      </c>
      <c r="AW315" s="39" t="str">
        <f t="shared" si="112"/>
        <v/>
      </c>
      <c r="AX315" s="41">
        <f t="shared" si="93"/>
        <v>-240</v>
      </c>
      <c r="AY315" s="41">
        <f t="shared" si="94"/>
        <v>0</v>
      </c>
      <c r="AZ315" s="63">
        <f t="shared" si="95"/>
        <v>0</v>
      </c>
      <c r="BA315" s="78">
        <f t="shared" si="96"/>
        <v>0</v>
      </c>
      <c r="BB315" s="74">
        <f t="shared" si="97"/>
        <v>0</v>
      </c>
      <c r="BC315" s="78" t="str">
        <f t="shared" si="98"/>
        <v>Open</v>
      </c>
    </row>
    <row r="316" spans="1:55" x14ac:dyDescent="0.35">
      <c r="A316" s="33" t="s">
        <v>103</v>
      </c>
      <c r="B316" s="93" t="s">
        <v>308</v>
      </c>
      <c r="C316" s="33">
        <v>0</v>
      </c>
      <c r="D316" s="40"/>
      <c r="E316" s="40"/>
      <c r="F316" s="33">
        <v>0</v>
      </c>
      <c r="G316" s="33">
        <v>0</v>
      </c>
      <c r="H316" s="33">
        <f t="shared" si="109"/>
        <v>0</v>
      </c>
      <c r="I316" s="33"/>
      <c r="J316" s="33"/>
      <c r="K316" s="33">
        <v>0</v>
      </c>
      <c r="L316" s="33"/>
      <c r="M316" s="33">
        <f t="shared" si="103"/>
        <v>0</v>
      </c>
      <c r="N316" s="33"/>
      <c r="O316" s="33"/>
      <c r="P316" s="33">
        <v>0</v>
      </c>
      <c r="Q316" s="33"/>
      <c r="R316" s="33">
        <f t="shared" si="104"/>
        <v>0</v>
      </c>
      <c r="S316" s="33"/>
      <c r="T316" s="33"/>
      <c r="U316" s="33">
        <v>0</v>
      </c>
      <c r="V316" s="33"/>
      <c r="W316" s="33">
        <f t="shared" si="105"/>
        <v>0</v>
      </c>
      <c r="X316" s="33"/>
      <c r="Y316" s="33"/>
      <c r="Z316" s="33">
        <v>0</v>
      </c>
      <c r="AA316" s="33"/>
      <c r="AB316" s="33">
        <f t="shared" si="106"/>
        <v>0</v>
      </c>
      <c r="AC316" s="33"/>
      <c r="AD316" s="33"/>
      <c r="AE316" s="33">
        <v>0</v>
      </c>
      <c r="AF316" s="33"/>
      <c r="AG316" s="33">
        <f t="shared" si="107"/>
        <v>0</v>
      </c>
      <c r="AH316" s="33"/>
      <c r="AI316" s="33"/>
      <c r="AJ316" s="33">
        <v>0</v>
      </c>
      <c r="AK316" s="33"/>
      <c r="AL316" s="33">
        <f t="shared" si="108"/>
        <v>0</v>
      </c>
      <c r="AM316" s="40"/>
      <c r="AN316" s="40"/>
      <c r="AO316" s="35">
        <f t="shared" si="99"/>
        <v>0</v>
      </c>
      <c r="AP316" s="36">
        <f t="shared" si="100"/>
        <v>0</v>
      </c>
      <c r="AQ316" s="37">
        <f t="shared" si="102"/>
        <v>0</v>
      </c>
      <c r="AR316" s="37">
        <v>0</v>
      </c>
      <c r="AS316" s="37">
        <v>0</v>
      </c>
      <c r="AT316" s="34">
        <f t="shared" si="90"/>
        <v>0</v>
      </c>
      <c r="AU316" s="38">
        <f t="shared" si="91"/>
        <v>0</v>
      </c>
      <c r="AV316" s="38">
        <f t="shared" si="92"/>
        <v>0</v>
      </c>
      <c r="AW316" s="39"/>
      <c r="AX316" s="41">
        <f t="shared" si="93"/>
        <v>0</v>
      </c>
      <c r="AY316" s="41">
        <f t="shared" si="94"/>
        <v>0</v>
      </c>
      <c r="AZ316" s="63">
        <f t="shared" si="95"/>
        <v>0</v>
      </c>
      <c r="BA316" s="78">
        <f t="shared" si="96"/>
        <v>0</v>
      </c>
      <c r="BB316" s="74">
        <f t="shared" si="97"/>
        <v>0</v>
      </c>
      <c r="BC316" s="78" t="str">
        <f t="shared" si="98"/>
        <v>Out of Commit</v>
      </c>
    </row>
    <row r="317" spans="1:55" x14ac:dyDescent="0.35">
      <c r="A317" s="33" t="s">
        <v>487</v>
      </c>
      <c r="B317" s="94" t="s">
        <v>105</v>
      </c>
      <c r="C317" s="33">
        <v>0</v>
      </c>
      <c r="D317" s="33"/>
      <c r="E317" s="59"/>
      <c r="F317" s="33">
        <v>177</v>
      </c>
      <c r="G317" s="33">
        <v>177</v>
      </c>
      <c r="H317" s="33">
        <f t="shared" si="109"/>
        <v>0</v>
      </c>
      <c r="I317" s="33"/>
      <c r="J317" s="33"/>
      <c r="K317" s="33">
        <v>0</v>
      </c>
      <c r="L317" s="33"/>
      <c r="M317" s="33">
        <f t="shared" si="103"/>
        <v>0</v>
      </c>
      <c r="N317" s="33"/>
      <c r="O317" s="33"/>
      <c r="P317" s="33">
        <v>0</v>
      </c>
      <c r="Q317" s="33"/>
      <c r="R317" s="33">
        <f t="shared" si="104"/>
        <v>0</v>
      </c>
      <c r="S317" s="33"/>
      <c r="T317" s="33"/>
      <c r="U317" s="33">
        <v>0</v>
      </c>
      <c r="V317" s="33"/>
      <c r="W317" s="33">
        <f t="shared" si="105"/>
        <v>0</v>
      </c>
      <c r="X317" s="33"/>
      <c r="Y317" s="33"/>
      <c r="Z317" s="33">
        <v>0</v>
      </c>
      <c r="AA317" s="33"/>
      <c r="AB317" s="33">
        <f t="shared" si="106"/>
        <v>0</v>
      </c>
      <c r="AC317" s="33"/>
      <c r="AD317" s="33"/>
      <c r="AE317" s="33">
        <v>0</v>
      </c>
      <c r="AF317" s="33"/>
      <c r="AG317" s="33">
        <f t="shared" si="107"/>
        <v>0</v>
      </c>
      <c r="AH317" s="33"/>
      <c r="AI317" s="33"/>
      <c r="AJ317" s="33">
        <v>123</v>
      </c>
      <c r="AK317" s="33"/>
      <c r="AL317" s="33">
        <f t="shared" si="108"/>
        <v>-123</v>
      </c>
      <c r="AM317" s="40"/>
      <c r="AN317" s="40"/>
      <c r="AO317" s="35">
        <f t="shared" si="99"/>
        <v>300</v>
      </c>
      <c r="AP317" s="36">
        <f t="shared" si="100"/>
        <v>300</v>
      </c>
      <c r="AQ317" s="37">
        <f t="shared" si="102"/>
        <v>300</v>
      </c>
      <c r="AR317" s="37">
        <v>0</v>
      </c>
      <c r="AS317" s="37">
        <v>0</v>
      </c>
      <c r="AT317" s="34">
        <f t="shared" si="90"/>
        <v>177</v>
      </c>
      <c r="AU317" s="38">
        <f t="shared" si="91"/>
        <v>177</v>
      </c>
      <c r="AV317" s="38">
        <f t="shared" si="92"/>
        <v>-123</v>
      </c>
      <c r="AW317" s="39" t="str">
        <f t="shared" ref="AW317:AW323" si="113">IF(AQ317&gt;0,IF(AR317&gt;=AQ317,"Packout Ahead",""),"")</f>
        <v/>
      </c>
      <c r="AX317" s="41">
        <f t="shared" si="93"/>
        <v>-123</v>
      </c>
      <c r="AY317" s="41">
        <f t="shared" si="94"/>
        <v>177</v>
      </c>
      <c r="AZ317" s="63">
        <f t="shared" si="95"/>
        <v>0</v>
      </c>
      <c r="BA317" s="78">
        <f t="shared" si="96"/>
        <v>177</v>
      </c>
      <c r="BB317" s="74">
        <f t="shared" si="97"/>
        <v>0.59</v>
      </c>
      <c r="BC317" s="78" t="str">
        <f t="shared" si="98"/>
        <v>Open</v>
      </c>
    </row>
    <row r="318" spans="1:55" x14ac:dyDescent="0.35">
      <c r="A318" s="34" t="s">
        <v>103</v>
      </c>
      <c r="B318" s="93" t="s">
        <v>296</v>
      </c>
      <c r="C318" s="33">
        <v>0</v>
      </c>
      <c r="D318" s="46"/>
      <c r="E318" s="40"/>
      <c r="F318" s="33">
        <v>0</v>
      </c>
      <c r="G318" s="33">
        <v>0</v>
      </c>
      <c r="H318" s="33">
        <f t="shared" si="109"/>
        <v>0</v>
      </c>
      <c r="I318" s="33"/>
      <c r="J318" s="33"/>
      <c r="K318" s="33">
        <v>0</v>
      </c>
      <c r="L318" s="33"/>
      <c r="M318" s="33">
        <f t="shared" si="103"/>
        <v>0</v>
      </c>
      <c r="N318" s="33"/>
      <c r="O318" s="33"/>
      <c r="P318" s="33">
        <v>0</v>
      </c>
      <c r="Q318" s="33"/>
      <c r="R318" s="33">
        <f t="shared" si="104"/>
        <v>0</v>
      </c>
      <c r="S318" s="33"/>
      <c r="T318" s="33"/>
      <c r="U318" s="33">
        <v>0</v>
      </c>
      <c r="V318" s="33"/>
      <c r="W318" s="33">
        <f t="shared" si="105"/>
        <v>0</v>
      </c>
      <c r="X318" s="33"/>
      <c r="Y318" s="33"/>
      <c r="Z318" s="33">
        <v>0</v>
      </c>
      <c r="AA318" s="33"/>
      <c r="AB318" s="33">
        <f t="shared" si="106"/>
        <v>0</v>
      </c>
      <c r="AC318" s="33"/>
      <c r="AD318" s="33"/>
      <c r="AE318" s="33">
        <v>0</v>
      </c>
      <c r="AF318" s="33"/>
      <c r="AG318" s="33">
        <f t="shared" si="107"/>
        <v>0</v>
      </c>
      <c r="AH318" s="33"/>
      <c r="AI318" s="33"/>
      <c r="AJ318" s="33">
        <v>0</v>
      </c>
      <c r="AK318" s="33"/>
      <c r="AL318" s="33">
        <f t="shared" si="108"/>
        <v>0</v>
      </c>
      <c r="AM318" s="40"/>
      <c r="AN318" s="40"/>
      <c r="AO318" s="35">
        <f t="shared" si="99"/>
        <v>0</v>
      </c>
      <c r="AP318" s="36">
        <f t="shared" si="100"/>
        <v>0</v>
      </c>
      <c r="AQ318" s="37">
        <f t="shared" si="102"/>
        <v>0</v>
      </c>
      <c r="AR318" s="37">
        <v>0</v>
      </c>
      <c r="AS318" s="37">
        <v>0</v>
      </c>
      <c r="AT318" s="34">
        <f t="shared" si="90"/>
        <v>0</v>
      </c>
      <c r="AU318" s="38">
        <f t="shared" si="91"/>
        <v>0</v>
      </c>
      <c r="AV318" s="38">
        <f t="shared" si="92"/>
        <v>0</v>
      </c>
      <c r="AW318" s="39" t="str">
        <f t="shared" si="113"/>
        <v/>
      </c>
      <c r="AX318" s="41">
        <f t="shared" si="93"/>
        <v>0</v>
      </c>
      <c r="AY318" s="41">
        <f t="shared" si="94"/>
        <v>0</v>
      </c>
      <c r="AZ318" s="63">
        <f t="shared" si="95"/>
        <v>0</v>
      </c>
      <c r="BA318" s="78">
        <f t="shared" si="96"/>
        <v>0</v>
      </c>
      <c r="BB318" s="74">
        <f t="shared" si="97"/>
        <v>0</v>
      </c>
      <c r="BC318" s="78" t="str">
        <f t="shared" si="98"/>
        <v>Out of Commit</v>
      </c>
    </row>
    <row r="319" spans="1:55" x14ac:dyDescent="0.35">
      <c r="A319" s="34" t="s">
        <v>103</v>
      </c>
      <c r="B319" s="93" t="s">
        <v>316</v>
      </c>
      <c r="C319" s="33">
        <v>0</v>
      </c>
      <c r="D319" s="40"/>
      <c r="E319" s="40"/>
      <c r="F319" s="33">
        <v>0</v>
      </c>
      <c r="G319" s="33">
        <v>0</v>
      </c>
      <c r="H319" s="33">
        <f t="shared" si="109"/>
        <v>0</v>
      </c>
      <c r="I319" s="33"/>
      <c r="J319" s="33"/>
      <c r="K319" s="33">
        <v>0</v>
      </c>
      <c r="L319" s="33"/>
      <c r="M319" s="33">
        <f t="shared" si="103"/>
        <v>0</v>
      </c>
      <c r="N319" s="33"/>
      <c r="O319" s="33"/>
      <c r="P319" s="33">
        <v>0</v>
      </c>
      <c r="Q319" s="33"/>
      <c r="R319" s="33">
        <f t="shared" si="104"/>
        <v>0</v>
      </c>
      <c r="S319" s="33"/>
      <c r="T319" s="33"/>
      <c r="U319" s="33">
        <v>0</v>
      </c>
      <c r="V319" s="33"/>
      <c r="W319" s="33">
        <f t="shared" si="105"/>
        <v>0</v>
      </c>
      <c r="X319" s="33"/>
      <c r="Y319" s="33"/>
      <c r="Z319" s="33">
        <v>0</v>
      </c>
      <c r="AA319" s="33"/>
      <c r="AB319" s="33">
        <f t="shared" si="106"/>
        <v>0</v>
      </c>
      <c r="AC319" s="33"/>
      <c r="AD319" s="33"/>
      <c r="AE319" s="33">
        <v>0</v>
      </c>
      <c r="AF319" s="33"/>
      <c r="AG319" s="33">
        <f t="shared" si="107"/>
        <v>0</v>
      </c>
      <c r="AH319" s="33"/>
      <c r="AI319" s="33"/>
      <c r="AJ319" s="33">
        <v>0</v>
      </c>
      <c r="AK319" s="33"/>
      <c r="AL319" s="33">
        <f t="shared" si="108"/>
        <v>0</v>
      </c>
      <c r="AM319" s="40"/>
      <c r="AN319" s="40"/>
      <c r="AO319" s="35">
        <f t="shared" si="99"/>
        <v>0</v>
      </c>
      <c r="AP319" s="36">
        <f t="shared" si="100"/>
        <v>0</v>
      </c>
      <c r="AQ319" s="37">
        <f t="shared" si="102"/>
        <v>0</v>
      </c>
      <c r="AR319" s="37">
        <v>0</v>
      </c>
      <c r="AS319" s="37">
        <v>0</v>
      </c>
      <c r="AT319" s="34">
        <f t="shared" si="90"/>
        <v>0</v>
      </c>
      <c r="AU319" s="38">
        <f t="shared" si="91"/>
        <v>0</v>
      </c>
      <c r="AV319" s="38">
        <f t="shared" si="92"/>
        <v>0</v>
      </c>
      <c r="AW319" s="39" t="str">
        <f t="shared" si="113"/>
        <v/>
      </c>
      <c r="AX319" s="41">
        <f t="shared" si="93"/>
        <v>0</v>
      </c>
      <c r="AY319" s="41">
        <f t="shared" si="94"/>
        <v>0</v>
      </c>
      <c r="AZ319" s="63">
        <f t="shared" si="95"/>
        <v>0</v>
      </c>
      <c r="BA319" s="78">
        <f t="shared" si="96"/>
        <v>0</v>
      </c>
      <c r="BB319" s="74">
        <f t="shared" si="97"/>
        <v>0</v>
      </c>
      <c r="BC319" s="78" t="str">
        <f t="shared" si="98"/>
        <v>Out of Commit</v>
      </c>
    </row>
    <row r="320" spans="1:55" x14ac:dyDescent="0.35">
      <c r="A320" s="34" t="s">
        <v>103</v>
      </c>
      <c r="B320" s="93" t="s">
        <v>297</v>
      </c>
      <c r="C320" s="33">
        <v>0</v>
      </c>
      <c r="D320" s="33"/>
      <c r="E320" s="40"/>
      <c r="F320" s="33">
        <v>0</v>
      </c>
      <c r="G320" s="33">
        <v>0</v>
      </c>
      <c r="H320" s="33">
        <f t="shared" si="109"/>
        <v>0</v>
      </c>
      <c r="I320" s="33"/>
      <c r="J320" s="33"/>
      <c r="K320" s="33">
        <v>0</v>
      </c>
      <c r="L320" s="33"/>
      <c r="M320" s="33">
        <f t="shared" si="103"/>
        <v>0</v>
      </c>
      <c r="N320" s="33"/>
      <c r="O320" s="33"/>
      <c r="P320" s="33">
        <v>0</v>
      </c>
      <c r="Q320" s="33"/>
      <c r="R320" s="33">
        <f t="shared" si="104"/>
        <v>0</v>
      </c>
      <c r="S320" s="33"/>
      <c r="T320" s="33"/>
      <c r="U320" s="33">
        <v>0</v>
      </c>
      <c r="V320" s="33"/>
      <c r="W320" s="33">
        <f t="shared" si="105"/>
        <v>0</v>
      </c>
      <c r="X320" s="33"/>
      <c r="Y320" s="33"/>
      <c r="Z320" s="33">
        <v>300</v>
      </c>
      <c r="AA320" s="33"/>
      <c r="AB320" s="33">
        <f t="shared" si="106"/>
        <v>-300</v>
      </c>
      <c r="AC320" s="33"/>
      <c r="AD320" s="33"/>
      <c r="AE320" s="33">
        <v>500</v>
      </c>
      <c r="AF320" s="33"/>
      <c r="AG320" s="33">
        <f t="shared" si="107"/>
        <v>-500</v>
      </c>
      <c r="AH320" s="33"/>
      <c r="AI320" s="33"/>
      <c r="AJ320" s="33">
        <v>300</v>
      </c>
      <c r="AK320" s="33"/>
      <c r="AL320" s="33">
        <f t="shared" si="108"/>
        <v>-300</v>
      </c>
      <c r="AM320" s="40"/>
      <c r="AN320" s="40"/>
      <c r="AO320" s="35">
        <f t="shared" si="99"/>
        <v>1100</v>
      </c>
      <c r="AP320" s="36">
        <f t="shared" si="100"/>
        <v>1100</v>
      </c>
      <c r="AQ320" s="37">
        <f t="shared" si="102"/>
        <v>1100</v>
      </c>
      <c r="AR320" s="37">
        <v>0</v>
      </c>
      <c r="AS320" s="37">
        <v>0</v>
      </c>
      <c r="AT320" s="34">
        <f t="shared" si="90"/>
        <v>0</v>
      </c>
      <c r="AU320" s="38">
        <f t="shared" si="91"/>
        <v>0</v>
      </c>
      <c r="AV320" s="38">
        <f t="shared" si="92"/>
        <v>-1100</v>
      </c>
      <c r="AW320" s="39" t="str">
        <f t="shared" si="113"/>
        <v/>
      </c>
      <c r="AX320" s="41">
        <f t="shared" si="93"/>
        <v>-1100</v>
      </c>
      <c r="AY320" s="41">
        <f t="shared" si="94"/>
        <v>0</v>
      </c>
      <c r="AZ320" s="63">
        <f t="shared" si="95"/>
        <v>0</v>
      </c>
      <c r="BA320" s="78">
        <f t="shared" si="96"/>
        <v>0</v>
      </c>
      <c r="BB320" s="74">
        <f t="shared" si="97"/>
        <v>0</v>
      </c>
      <c r="BC320" s="78" t="str">
        <f t="shared" si="98"/>
        <v>Open</v>
      </c>
    </row>
    <row r="321" spans="1:55" x14ac:dyDescent="0.35">
      <c r="A321" s="33" t="s">
        <v>103</v>
      </c>
      <c r="B321" s="93" t="s">
        <v>317</v>
      </c>
      <c r="C321" s="33">
        <v>0</v>
      </c>
      <c r="D321" s="33"/>
      <c r="E321" s="33"/>
      <c r="F321" s="33">
        <v>0</v>
      </c>
      <c r="G321" s="33">
        <v>0</v>
      </c>
      <c r="H321" s="33">
        <f t="shared" si="109"/>
        <v>0</v>
      </c>
      <c r="I321" s="33"/>
      <c r="J321" s="33"/>
      <c r="K321" s="33">
        <v>0</v>
      </c>
      <c r="L321" s="33"/>
      <c r="M321" s="33">
        <f t="shared" si="103"/>
        <v>0</v>
      </c>
      <c r="N321" s="33"/>
      <c r="O321" s="33"/>
      <c r="P321" s="33">
        <v>200</v>
      </c>
      <c r="Q321" s="33"/>
      <c r="R321" s="33">
        <f t="shared" si="104"/>
        <v>-200</v>
      </c>
      <c r="S321" s="33"/>
      <c r="T321" s="33"/>
      <c r="U321" s="33">
        <v>0</v>
      </c>
      <c r="V321" s="33"/>
      <c r="W321" s="33">
        <f t="shared" si="105"/>
        <v>0</v>
      </c>
      <c r="X321" s="33"/>
      <c r="Y321" s="33"/>
      <c r="Z321" s="33">
        <v>0</v>
      </c>
      <c r="AA321" s="33"/>
      <c r="AB321" s="33">
        <f t="shared" si="106"/>
        <v>0</v>
      </c>
      <c r="AC321" s="33"/>
      <c r="AD321" s="33"/>
      <c r="AE321" s="33">
        <v>0</v>
      </c>
      <c r="AF321" s="33"/>
      <c r="AG321" s="33">
        <f t="shared" si="107"/>
        <v>0</v>
      </c>
      <c r="AH321" s="33"/>
      <c r="AI321" s="33"/>
      <c r="AJ321" s="33">
        <v>0</v>
      </c>
      <c r="AK321" s="33"/>
      <c r="AL321" s="33">
        <f t="shared" si="108"/>
        <v>0</v>
      </c>
      <c r="AM321" s="40"/>
      <c r="AN321" s="40"/>
      <c r="AO321" s="35">
        <f t="shared" si="99"/>
        <v>200</v>
      </c>
      <c r="AP321" s="36">
        <f t="shared" si="100"/>
        <v>200</v>
      </c>
      <c r="AQ321" s="37">
        <f t="shared" si="102"/>
        <v>200</v>
      </c>
      <c r="AR321" s="37">
        <v>0</v>
      </c>
      <c r="AS321" s="37">
        <v>0</v>
      </c>
      <c r="AT321" s="34">
        <f t="shared" si="90"/>
        <v>0</v>
      </c>
      <c r="AU321" s="38">
        <f t="shared" si="91"/>
        <v>0</v>
      </c>
      <c r="AV321" s="38">
        <f t="shared" si="92"/>
        <v>-200</v>
      </c>
      <c r="AW321" s="39" t="str">
        <f t="shared" si="113"/>
        <v/>
      </c>
      <c r="AX321" s="41">
        <f t="shared" si="93"/>
        <v>-200</v>
      </c>
      <c r="AY321" s="41">
        <f t="shared" si="94"/>
        <v>0</v>
      </c>
      <c r="AZ321" s="63">
        <f t="shared" si="95"/>
        <v>0</v>
      </c>
      <c r="BA321" s="78">
        <f t="shared" si="96"/>
        <v>0</v>
      </c>
      <c r="BB321" s="74">
        <f t="shared" si="97"/>
        <v>0</v>
      </c>
      <c r="BC321" s="78" t="str">
        <f t="shared" si="98"/>
        <v>Open</v>
      </c>
    </row>
    <row r="322" spans="1:55" x14ac:dyDescent="0.35">
      <c r="A322" s="34" t="s">
        <v>103</v>
      </c>
      <c r="B322" s="93" t="s">
        <v>391</v>
      </c>
      <c r="C322" s="33">
        <v>0</v>
      </c>
      <c r="D322" s="40"/>
      <c r="E322" s="40"/>
      <c r="F322" s="33">
        <v>0</v>
      </c>
      <c r="G322" s="33">
        <v>0</v>
      </c>
      <c r="H322" s="33">
        <f t="shared" si="109"/>
        <v>0</v>
      </c>
      <c r="I322" s="33"/>
      <c r="J322" s="33"/>
      <c r="K322" s="33">
        <v>0</v>
      </c>
      <c r="L322" s="33"/>
      <c r="M322" s="33">
        <f t="shared" si="103"/>
        <v>0</v>
      </c>
      <c r="N322" s="33"/>
      <c r="O322" s="33"/>
      <c r="P322" s="33">
        <v>0</v>
      </c>
      <c r="Q322" s="33"/>
      <c r="R322" s="33">
        <f t="shared" si="104"/>
        <v>0</v>
      </c>
      <c r="S322" s="33"/>
      <c r="T322" s="33"/>
      <c r="U322" s="33">
        <v>0</v>
      </c>
      <c r="V322" s="33"/>
      <c r="W322" s="33">
        <f t="shared" si="105"/>
        <v>0</v>
      </c>
      <c r="X322" s="33"/>
      <c r="Y322" s="33"/>
      <c r="Z322" s="33">
        <v>0</v>
      </c>
      <c r="AA322" s="33"/>
      <c r="AB322" s="33">
        <f t="shared" si="106"/>
        <v>0</v>
      </c>
      <c r="AC322" s="33"/>
      <c r="AD322" s="33"/>
      <c r="AE322" s="33">
        <v>0</v>
      </c>
      <c r="AF322" s="33"/>
      <c r="AG322" s="33">
        <f t="shared" si="107"/>
        <v>0</v>
      </c>
      <c r="AH322" s="33"/>
      <c r="AI322" s="33"/>
      <c r="AJ322" s="33">
        <v>0</v>
      </c>
      <c r="AK322" s="33"/>
      <c r="AL322" s="33">
        <f t="shared" si="108"/>
        <v>0</v>
      </c>
      <c r="AM322" s="40"/>
      <c r="AN322" s="40"/>
      <c r="AO322" s="35">
        <f t="shared" si="99"/>
        <v>0</v>
      </c>
      <c r="AP322" s="36">
        <f t="shared" si="100"/>
        <v>0</v>
      </c>
      <c r="AQ322" s="37">
        <f t="shared" si="102"/>
        <v>0</v>
      </c>
      <c r="AR322" s="37">
        <v>0</v>
      </c>
      <c r="AS322" s="37">
        <v>0</v>
      </c>
      <c r="AT322" s="34">
        <f t="shared" si="90"/>
        <v>0</v>
      </c>
      <c r="AU322" s="38">
        <f t="shared" si="91"/>
        <v>0</v>
      </c>
      <c r="AV322" s="38">
        <f t="shared" si="92"/>
        <v>0</v>
      </c>
      <c r="AW322" s="39" t="str">
        <f t="shared" si="113"/>
        <v/>
      </c>
      <c r="AX322" s="41">
        <f t="shared" si="93"/>
        <v>0</v>
      </c>
      <c r="AY322" s="41">
        <f t="shared" si="94"/>
        <v>0</v>
      </c>
      <c r="AZ322" s="63">
        <f t="shared" si="95"/>
        <v>0</v>
      </c>
      <c r="BA322" s="78">
        <f t="shared" si="96"/>
        <v>0</v>
      </c>
      <c r="BB322" s="74">
        <f t="shared" si="97"/>
        <v>0</v>
      </c>
      <c r="BC322" s="78" t="str">
        <f t="shared" si="98"/>
        <v>Out of Commit</v>
      </c>
    </row>
    <row r="323" spans="1:55" x14ac:dyDescent="0.35">
      <c r="A323" s="34" t="s">
        <v>103</v>
      </c>
      <c r="B323" s="93" t="s">
        <v>327</v>
      </c>
      <c r="C323" s="33">
        <v>0</v>
      </c>
      <c r="D323" s="33"/>
      <c r="E323" s="33"/>
      <c r="F323" s="33">
        <v>20</v>
      </c>
      <c r="G323" s="33">
        <v>20</v>
      </c>
      <c r="H323" s="33">
        <f t="shared" si="109"/>
        <v>0</v>
      </c>
      <c r="I323" s="33"/>
      <c r="J323" s="33"/>
      <c r="K323" s="33">
        <v>0</v>
      </c>
      <c r="L323" s="33"/>
      <c r="M323" s="33">
        <f t="shared" si="103"/>
        <v>0</v>
      </c>
      <c r="N323" s="33"/>
      <c r="O323" s="33"/>
      <c r="P323" s="33">
        <v>0</v>
      </c>
      <c r="Q323" s="33"/>
      <c r="R323" s="33">
        <f t="shared" si="104"/>
        <v>0</v>
      </c>
      <c r="S323" s="33"/>
      <c r="T323" s="33"/>
      <c r="U323" s="33">
        <v>0</v>
      </c>
      <c r="V323" s="33"/>
      <c r="W323" s="33">
        <f t="shared" si="105"/>
        <v>0</v>
      </c>
      <c r="X323" s="33"/>
      <c r="Y323" s="33"/>
      <c r="Z323" s="33">
        <v>0</v>
      </c>
      <c r="AA323" s="33"/>
      <c r="AB323" s="33">
        <f t="shared" si="106"/>
        <v>0</v>
      </c>
      <c r="AC323" s="33"/>
      <c r="AD323" s="33"/>
      <c r="AE323" s="33">
        <v>0</v>
      </c>
      <c r="AF323" s="33"/>
      <c r="AG323" s="33">
        <f t="shared" si="107"/>
        <v>0</v>
      </c>
      <c r="AH323" s="33"/>
      <c r="AI323" s="33"/>
      <c r="AJ323" s="33">
        <v>0</v>
      </c>
      <c r="AK323" s="33"/>
      <c r="AL323" s="33">
        <f t="shared" si="108"/>
        <v>0</v>
      </c>
      <c r="AM323" s="40"/>
      <c r="AN323" s="40"/>
      <c r="AO323" s="35">
        <f t="shared" si="99"/>
        <v>20</v>
      </c>
      <c r="AP323" s="36">
        <f t="shared" si="100"/>
        <v>20</v>
      </c>
      <c r="AQ323" s="37">
        <f t="shared" si="102"/>
        <v>20</v>
      </c>
      <c r="AR323" s="37">
        <v>0</v>
      </c>
      <c r="AS323" s="37">
        <v>0</v>
      </c>
      <c r="AT323" s="34">
        <f t="shared" si="90"/>
        <v>20</v>
      </c>
      <c r="AU323" s="38">
        <f t="shared" si="91"/>
        <v>20</v>
      </c>
      <c r="AV323" s="38">
        <f t="shared" si="92"/>
        <v>0</v>
      </c>
      <c r="AW323" s="39" t="str">
        <f t="shared" si="113"/>
        <v/>
      </c>
      <c r="AX323" s="41">
        <f t="shared" si="93"/>
        <v>0</v>
      </c>
      <c r="AY323" s="41">
        <f t="shared" si="94"/>
        <v>20</v>
      </c>
      <c r="AZ323" s="63">
        <f t="shared" si="95"/>
        <v>0</v>
      </c>
      <c r="BA323" s="78">
        <f t="shared" si="96"/>
        <v>20</v>
      </c>
      <c r="BB323" s="74">
        <f t="shared" si="97"/>
        <v>1</v>
      </c>
      <c r="BC323" s="78" t="str">
        <f t="shared" si="98"/>
        <v>Closed</v>
      </c>
    </row>
    <row r="324" spans="1:55" x14ac:dyDescent="0.35">
      <c r="A324" s="34" t="s">
        <v>103</v>
      </c>
      <c r="B324" s="93" t="s">
        <v>323</v>
      </c>
      <c r="C324" s="33">
        <v>0</v>
      </c>
      <c r="D324" s="40"/>
      <c r="E324" s="40"/>
      <c r="F324" s="33">
        <v>0</v>
      </c>
      <c r="G324" s="33">
        <v>0</v>
      </c>
      <c r="H324" s="33">
        <f t="shared" si="109"/>
        <v>0</v>
      </c>
      <c r="I324" s="33"/>
      <c r="J324" s="33"/>
      <c r="K324" s="33">
        <v>0</v>
      </c>
      <c r="L324" s="33"/>
      <c r="M324" s="33">
        <f t="shared" si="103"/>
        <v>0</v>
      </c>
      <c r="N324" s="33"/>
      <c r="O324" s="33"/>
      <c r="P324" s="33">
        <v>0</v>
      </c>
      <c r="Q324" s="33"/>
      <c r="R324" s="33">
        <f t="shared" si="104"/>
        <v>0</v>
      </c>
      <c r="S324" s="33"/>
      <c r="T324" s="33"/>
      <c r="U324" s="33">
        <v>0</v>
      </c>
      <c r="V324" s="33"/>
      <c r="W324" s="33">
        <f t="shared" si="105"/>
        <v>0</v>
      </c>
      <c r="X324" s="33"/>
      <c r="Y324" s="33"/>
      <c r="Z324" s="33">
        <v>0</v>
      </c>
      <c r="AA324" s="33"/>
      <c r="AB324" s="33">
        <f t="shared" si="106"/>
        <v>0</v>
      </c>
      <c r="AC324" s="33"/>
      <c r="AD324" s="33"/>
      <c r="AE324" s="33">
        <v>0</v>
      </c>
      <c r="AF324" s="33"/>
      <c r="AG324" s="33">
        <f t="shared" si="107"/>
        <v>0</v>
      </c>
      <c r="AH324" s="33"/>
      <c r="AI324" s="33"/>
      <c r="AJ324" s="33">
        <v>0</v>
      </c>
      <c r="AK324" s="33"/>
      <c r="AL324" s="33">
        <f t="shared" si="108"/>
        <v>0</v>
      </c>
      <c r="AM324" s="40"/>
      <c r="AN324" s="40"/>
      <c r="AO324" s="35">
        <f t="shared" si="99"/>
        <v>0</v>
      </c>
      <c r="AP324" s="36">
        <f t="shared" si="100"/>
        <v>0</v>
      </c>
      <c r="AQ324" s="37">
        <f t="shared" si="102"/>
        <v>0</v>
      </c>
      <c r="AR324" s="37">
        <v>0</v>
      </c>
      <c r="AS324" s="37">
        <v>0</v>
      </c>
      <c r="AT324" s="34">
        <f t="shared" si="90"/>
        <v>0</v>
      </c>
      <c r="AU324" s="38">
        <f t="shared" si="91"/>
        <v>0</v>
      </c>
      <c r="AV324" s="38">
        <f t="shared" si="92"/>
        <v>0</v>
      </c>
      <c r="AW324" s="39"/>
      <c r="AX324" s="41">
        <f t="shared" si="93"/>
        <v>0</v>
      </c>
      <c r="AY324" s="41">
        <f t="shared" si="94"/>
        <v>0</v>
      </c>
      <c r="AZ324" s="63">
        <f t="shared" si="95"/>
        <v>0</v>
      </c>
      <c r="BA324" s="78">
        <f t="shared" si="96"/>
        <v>0</v>
      </c>
      <c r="BB324" s="74">
        <f t="shared" si="97"/>
        <v>0</v>
      </c>
      <c r="BC324" s="78" t="str">
        <f t="shared" si="98"/>
        <v>Out of Commit</v>
      </c>
    </row>
    <row r="325" spans="1:55" x14ac:dyDescent="0.35">
      <c r="A325" s="34" t="s">
        <v>103</v>
      </c>
      <c r="B325" s="93" t="s">
        <v>373</v>
      </c>
      <c r="C325" s="33">
        <v>0</v>
      </c>
      <c r="D325" s="40"/>
      <c r="E325" s="40"/>
      <c r="F325" s="33">
        <v>0</v>
      </c>
      <c r="G325" s="33">
        <v>0</v>
      </c>
      <c r="H325" s="33">
        <f t="shared" si="109"/>
        <v>0</v>
      </c>
      <c r="I325" s="33"/>
      <c r="J325" s="33"/>
      <c r="K325" s="33">
        <v>0</v>
      </c>
      <c r="L325" s="33"/>
      <c r="M325" s="33">
        <f t="shared" si="103"/>
        <v>0</v>
      </c>
      <c r="N325" s="33"/>
      <c r="O325" s="33"/>
      <c r="P325" s="33">
        <v>0</v>
      </c>
      <c r="Q325" s="33"/>
      <c r="R325" s="33">
        <f t="shared" si="104"/>
        <v>0</v>
      </c>
      <c r="S325" s="33"/>
      <c r="T325" s="33"/>
      <c r="U325" s="33">
        <v>0</v>
      </c>
      <c r="V325" s="33"/>
      <c r="W325" s="33">
        <f t="shared" si="105"/>
        <v>0</v>
      </c>
      <c r="X325" s="33"/>
      <c r="Y325" s="33"/>
      <c r="Z325" s="33">
        <v>0</v>
      </c>
      <c r="AA325" s="33"/>
      <c r="AB325" s="33">
        <f t="shared" si="106"/>
        <v>0</v>
      </c>
      <c r="AC325" s="33"/>
      <c r="AD325" s="33"/>
      <c r="AE325" s="33">
        <v>0</v>
      </c>
      <c r="AF325" s="33"/>
      <c r="AG325" s="33">
        <f t="shared" si="107"/>
        <v>0</v>
      </c>
      <c r="AH325" s="33"/>
      <c r="AI325" s="33"/>
      <c r="AJ325" s="33">
        <v>0</v>
      </c>
      <c r="AK325" s="33"/>
      <c r="AL325" s="33">
        <f t="shared" si="108"/>
        <v>0</v>
      </c>
      <c r="AM325" s="40"/>
      <c r="AN325" s="40"/>
      <c r="AO325" s="35">
        <f t="shared" si="99"/>
        <v>0</v>
      </c>
      <c r="AP325" s="36">
        <f t="shared" si="100"/>
        <v>0</v>
      </c>
      <c r="AQ325" s="37">
        <f t="shared" si="102"/>
        <v>0</v>
      </c>
      <c r="AR325" s="37">
        <v>0</v>
      </c>
      <c r="AS325" s="37">
        <v>0</v>
      </c>
      <c r="AT325" s="34">
        <f t="shared" si="90"/>
        <v>0</v>
      </c>
      <c r="AU325" s="38">
        <f t="shared" si="91"/>
        <v>0</v>
      </c>
      <c r="AV325" s="38">
        <f t="shared" si="92"/>
        <v>0</v>
      </c>
      <c r="AW325" s="39" t="str">
        <f t="shared" ref="AW325:AW357" si="114">IF(AQ325&gt;0,IF(AR325&gt;=AQ325,"Packout Ahead",""),"")</f>
        <v/>
      </c>
      <c r="AX325" s="41">
        <f t="shared" si="93"/>
        <v>0</v>
      </c>
      <c r="AY325" s="41">
        <f t="shared" si="94"/>
        <v>0</v>
      </c>
      <c r="AZ325" s="63">
        <f t="shared" si="95"/>
        <v>0</v>
      </c>
      <c r="BA325" s="78">
        <f t="shared" si="96"/>
        <v>0</v>
      </c>
      <c r="BB325" s="74">
        <f t="shared" si="97"/>
        <v>0</v>
      </c>
      <c r="BC325" s="78" t="str">
        <f t="shared" si="98"/>
        <v>Out of Commit</v>
      </c>
    </row>
    <row r="326" spans="1:55" x14ac:dyDescent="0.35">
      <c r="A326" s="33" t="s">
        <v>103</v>
      </c>
      <c r="B326" s="93" t="s">
        <v>104</v>
      </c>
      <c r="C326" s="33">
        <v>0</v>
      </c>
      <c r="D326" s="33"/>
      <c r="E326" s="33"/>
      <c r="F326" s="33">
        <v>0</v>
      </c>
      <c r="G326" s="33">
        <v>0</v>
      </c>
      <c r="H326" s="33">
        <f t="shared" si="109"/>
        <v>0</v>
      </c>
      <c r="I326" s="33"/>
      <c r="J326" s="33"/>
      <c r="K326" s="33">
        <v>0</v>
      </c>
      <c r="L326" s="33"/>
      <c r="M326" s="33">
        <f t="shared" si="103"/>
        <v>0</v>
      </c>
      <c r="N326" s="33"/>
      <c r="O326" s="33"/>
      <c r="P326" s="33">
        <v>0</v>
      </c>
      <c r="Q326" s="33"/>
      <c r="R326" s="33">
        <f t="shared" si="104"/>
        <v>0</v>
      </c>
      <c r="S326" s="33"/>
      <c r="T326" s="33"/>
      <c r="U326" s="33">
        <v>0</v>
      </c>
      <c r="V326" s="33"/>
      <c r="W326" s="33">
        <f t="shared" si="105"/>
        <v>0</v>
      </c>
      <c r="X326" s="33"/>
      <c r="Y326" s="33"/>
      <c r="Z326" s="33">
        <v>0</v>
      </c>
      <c r="AA326" s="33"/>
      <c r="AB326" s="33">
        <f t="shared" si="106"/>
        <v>0</v>
      </c>
      <c r="AC326" s="33"/>
      <c r="AD326" s="33"/>
      <c r="AE326" s="33">
        <v>0</v>
      </c>
      <c r="AF326" s="33"/>
      <c r="AG326" s="33">
        <f t="shared" si="107"/>
        <v>0</v>
      </c>
      <c r="AH326" s="33"/>
      <c r="AI326" s="33"/>
      <c r="AJ326" s="33">
        <v>0</v>
      </c>
      <c r="AK326" s="33"/>
      <c r="AL326" s="33">
        <f t="shared" si="108"/>
        <v>0</v>
      </c>
      <c r="AM326" s="40"/>
      <c r="AN326" s="40"/>
      <c r="AO326" s="35">
        <f t="shared" si="99"/>
        <v>0</v>
      </c>
      <c r="AP326" s="36">
        <f t="shared" si="100"/>
        <v>0</v>
      </c>
      <c r="AQ326" s="37">
        <f t="shared" si="102"/>
        <v>0</v>
      </c>
      <c r="AR326" s="37">
        <v>0</v>
      </c>
      <c r="AS326" s="37">
        <v>0</v>
      </c>
      <c r="AT326" s="34">
        <f t="shared" ref="AT326:AT389" si="115">G326+L326+Q326+V326+AA326+AF326+AK326</f>
        <v>0</v>
      </c>
      <c r="AU326" s="38">
        <f t="shared" ref="AU326:AU389" si="116">AT326+C326-AS326</f>
        <v>0</v>
      </c>
      <c r="AV326" s="38">
        <f t="shared" ref="AV326:AV389" si="117">H326+M326+R326+W326+AB326+AG326+AL326</f>
        <v>0</v>
      </c>
      <c r="AW326" s="39" t="str">
        <f t="shared" si="114"/>
        <v/>
      </c>
      <c r="AX326" s="41">
        <f t="shared" ref="AX326:AX389" si="118">IF(AT326-AQ326&gt;=0,0,AT326-AQ326)</f>
        <v>0</v>
      </c>
      <c r="AY326" s="41">
        <f t="shared" ref="AY326:AY389" si="119">IF(AT326-AQ326&gt;=0,AQ326,AT326)</f>
        <v>0</v>
      </c>
      <c r="AZ326" s="63">
        <f t="shared" ref="AZ326:AZ389" si="120">+IF(AT326-AQ326&gt;=0,AT326-AQ326,0)</f>
        <v>0</v>
      </c>
      <c r="BA326" s="78">
        <f t="shared" ref="BA326:BA389" si="121">AZ326+AY326</f>
        <v>0</v>
      </c>
      <c r="BB326" s="74">
        <f t="shared" ref="BB326:BB389" si="122">IFERROR(AY326/AQ326,0)</f>
        <v>0</v>
      </c>
      <c r="BC326" s="78" t="str">
        <f t="shared" ref="BC326:BC389" si="123">IF(AQ326&gt;0,IF(AY326&gt;=AQ326,"Closed","Open"),"Out of Commit")</f>
        <v>Out of Commit</v>
      </c>
    </row>
    <row r="327" spans="1:55" x14ac:dyDescent="0.35">
      <c r="A327" s="34" t="s">
        <v>103</v>
      </c>
      <c r="B327" s="93" t="s">
        <v>298</v>
      </c>
      <c r="C327" s="33">
        <v>0</v>
      </c>
      <c r="D327" s="33"/>
      <c r="E327" s="40"/>
      <c r="F327" s="33">
        <v>0</v>
      </c>
      <c r="G327" s="33">
        <v>0</v>
      </c>
      <c r="H327" s="33">
        <f t="shared" si="109"/>
        <v>0</v>
      </c>
      <c r="I327" s="33"/>
      <c r="J327" s="33"/>
      <c r="K327" s="33">
        <v>0</v>
      </c>
      <c r="L327" s="33"/>
      <c r="M327" s="33">
        <f t="shared" si="103"/>
        <v>0</v>
      </c>
      <c r="N327" s="33"/>
      <c r="O327" s="33"/>
      <c r="P327" s="33">
        <v>0</v>
      </c>
      <c r="Q327" s="33"/>
      <c r="R327" s="33">
        <f t="shared" si="104"/>
        <v>0</v>
      </c>
      <c r="S327" s="33"/>
      <c r="T327" s="33"/>
      <c r="U327" s="33">
        <v>0</v>
      </c>
      <c r="V327" s="33"/>
      <c r="W327" s="33">
        <f t="shared" si="105"/>
        <v>0</v>
      </c>
      <c r="X327" s="33"/>
      <c r="Y327" s="33"/>
      <c r="Z327" s="33">
        <v>0</v>
      </c>
      <c r="AA327" s="33"/>
      <c r="AB327" s="33">
        <f t="shared" si="106"/>
        <v>0</v>
      </c>
      <c r="AC327" s="33"/>
      <c r="AD327" s="33"/>
      <c r="AE327" s="33">
        <v>0</v>
      </c>
      <c r="AF327" s="33"/>
      <c r="AG327" s="33">
        <f t="shared" si="107"/>
        <v>0</v>
      </c>
      <c r="AH327" s="33"/>
      <c r="AI327" s="33"/>
      <c r="AJ327" s="33">
        <v>0</v>
      </c>
      <c r="AK327" s="33"/>
      <c r="AL327" s="33">
        <f t="shared" si="108"/>
        <v>0</v>
      </c>
      <c r="AM327" s="40"/>
      <c r="AN327" s="40"/>
      <c r="AO327" s="35">
        <f t="shared" ref="AO327:AO390" si="124">F327+K327+P327+U327+Z327+AE327+AJ327</f>
        <v>0</v>
      </c>
      <c r="AP327" s="36">
        <f t="shared" ref="AP327:AP390" si="125">AO327+C327</f>
        <v>0</v>
      </c>
      <c r="AQ327" s="37">
        <f t="shared" si="102"/>
        <v>0</v>
      </c>
      <c r="AR327" s="37">
        <v>0</v>
      </c>
      <c r="AS327" s="37">
        <v>0</v>
      </c>
      <c r="AT327" s="34">
        <f t="shared" si="115"/>
        <v>0</v>
      </c>
      <c r="AU327" s="38">
        <f t="shared" si="116"/>
        <v>0</v>
      </c>
      <c r="AV327" s="38">
        <f t="shared" si="117"/>
        <v>0</v>
      </c>
      <c r="AW327" s="39" t="str">
        <f t="shared" si="114"/>
        <v/>
      </c>
      <c r="AX327" s="41">
        <f t="shared" si="118"/>
        <v>0</v>
      </c>
      <c r="AY327" s="41">
        <f t="shared" si="119"/>
        <v>0</v>
      </c>
      <c r="AZ327" s="63">
        <f t="shared" si="120"/>
        <v>0</v>
      </c>
      <c r="BA327" s="78">
        <f t="shared" si="121"/>
        <v>0</v>
      </c>
      <c r="BB327" s="74">
        <f t="shared" si="122"/>
        <v>0</v>
      </c>
      <c r="BC327" s="78" t="str">
        <f t="shared" si="123"/>
        <v>Out of Commit</v>
      </c>
    </row>
    <row r="328" spans="1:55" x14ac:dyDescent="0.35">
      <c r="A328" s="33" t="s">
        <v>103</v>
      </c>
      <c r="B328" s="93" t="s">
        <v>299</v>
      </c>
      <c r="C328" s="33">
        <v>0</v>
      </c>
      <c r="D328" s="40"/>
      <c r="E328" s="40"/>
      <c r="F328" s="33">
        <v>0</v>
      </c>
      <c r="G328" s="33">
        <v>0</v>
      </c>
      <c r="H328" s="33">
        <f t="shared" si="109"/>
        <v>0</v>
      </c>
      <c r="I328" s="33"/>
      <c r="J328" s="33"/>
      <c r="K328" s="33">
        <v>0</v>
      </c>
      <c r="L328" s="33"/>
      <c r="M328" s="33">
        <f t="shared" si="103"/>
        <v>0</v>
      </c>
      <c r="N328" s="33"/>
      <c r="O328" s="33"/>
      <c r="P328" s="33">
        <v>0</v>
      </c>
      <c r="Q328" s="33"/>
      <c r="R328" s="33">
        <f t="shared" si="104"/>
        <v>0</v>
      </c>
      <c r="S328" s="33"/>
      <c r="T328" s="33"/>
      <c r="U328" s="33">
        <v>0</v>
      </c>
      <c r="V328" s="33"/>
      <c r="W328" s="33">
        <f t="shared" si="105"/>
        <v>0</v>
      </c>
      <c r="X328" s="33"/>
      <c r="Y328" s="33"/>
      <c r="Z328" s="33">
        <v>0</v>
      </c>
      <c r="AA328" s="33"/>
      <c r="AB328" s="33">
        <f t="shared" si="106"/>
        <v>0</v>
      </c>
      <c r="AC328" s="33"/>
      <c r="AD328" s="33"/>
      <c r="AE328" s="33">
        <v>0</v>
      </c>
      <c r="AF328" s="33"/>
      <c r="AG328" s="33">
        <f t="shared" si="107"/>
        <v>0</v>
      </c>
      <c r="AH328" s="33"/>
      <c r="AI328" s="33"/>
      <c r="AJ328" s="33">
        <v>400</v>
      </c>
      <c r="AK328" s="33"/>
      <c r="AL328" s="33">
        <f t="shared" si="108"/>
        <v>-400</v>
      </c>
      <c r="AM328" s="40"/>
      <c r="AN328" s="40"/>
      <c r="AO328" s="35">
        <f t="shared" si="124"/>
        <v>400</v>
      </c>
      <c r="AP328" s="36">
        <f t="shared" si="125"/>
        <v>400</v>
      </c>
      <c r="AQ328" s="37">
        <f t="shared" si="102"/>
        <v>400</v>
      </c>
      <c r="AR328" s="37">
        <v>0</v>
      </c>
      <c r="AS328" s="37">
        <v>0</v>
      </c>
      <c r="AT328" s="34">
        <f t="shared" si="115"/>
        <v>0</v>
      </c>
      <c r="AU328" s="38">
        <f t="shared" si="116"/>
        <v>0</v>
      </c>
      <c r="AV328" s="38">
        <f t="shared" si="117"/>
        <v>-400</v>
      </c>
      <c r="AW328" s="39" t="str">
        <f t="shared" si="114"/>
        <v/>
      </c>
      <c r="AX328" s="41">
        <f t="shared" si="118"/>
        <v>-400</v>
      </c>
      <c r="AY328" s="41">
        <f t="shared" si="119"/>
        <v>0</v>
      </c>
      <c r="AZ328" s="63">
        <f t="shared" si="120"/>
        <v>0</v>
      </c>
      <c r="BA328" s="78">
        <f t="shared" si="121"/>
        <v>0</v>
      </c>
      <c r="BB328" s="74">
        <f t="shared" si="122"/>
        <v>0</v>
      </c>
      <c r="BC328" s="78" t="str">
        <f t="shared" si="123"/>
        <v>Open</v>
      </c>
    </row>
    <row r="329" spans="1:55" x14ac:dyDescent="0.35">
      <c r="A329" s="34" t="s">
        <v>103</v>
      </c>
      <c r="B329" s="93" t="s">
        <v>300</v>
      </c>
      <c r="C329" s="33">
        <v>0</v>
      </c>
      <c r="D329" s="40"/>
      <c r="E329" s="40"/>
      <c r="F329" s="33">
        <v>0</v>
      </c>
      <c r="G329" s="33">
        <v>0</v>
      </c>
      <c r="H329" s="33">
        <f t="shared" si="109"/>
        <v>0</v>
      </c>
      <c r="I329" s="33"/>
      <c r="J329" s="33"/>
      <c r="K329" s="33">
        <v>0</v>
      </c>
      <c r="L329" s="33"/>
      <c r="M329" s="33">
        <f t="shared" si="103"/>
        <v>0</v>
      </c>
      <c r="N329" s="33"/>
      <c r="O329" s="33"/>
      <c r="P329" s="33">
        <v>0</v>
      </c>
      <c r="Q329" s="33"/>
      <c r="R329" s="33">
        <f t="shared" si="104"/>
        <v>0</v>
      </c>
      <c r="S329" s="33"/>
      <c r="T329" s="33"/>
      <c r="U329" s="33">
        <v>0</v>
      </c>
      <c r="V329" s="33"/>
      <c r="W329" s="33">
        <f t="shared" si="105"/>
        <v>0</v>
      </c>
      <c r="X329" s="33"/>
      <c r="Y329" s="33"/>
      <c r="Z329" s="33">
        <v>0</v>
      </c>
      <c r="AA329" s="33"/>
      <c r="AB329" s="33">
        <f t="shared" si="106"/>
        <v>0</v>
      </c>
      <c r="AC329" s="33"/>
      <c r="AD329" s="33"/>
      <c r="AE329" s="33">
        <v>0</v>
      </c>
      <c r="AF329" s="33"/>
      <c r="AG329" s="33">
        <f t="shared" si="107"/>
        <v>0</v>
      </c>
      <c r="AH329" s="33"/>
      <c r="AI329" s="33"/>
      <c r="AJ329" s="33">
        <v>0</v>
      </c>
      <c r="AK329" s="33"/>
      <c r="AL329" s="33">
        <f t="shared" si="108"/>
        <v>0</v>
      </c>
      <c r="AM329" s="40"/>
      <c r="AN329" s="40"/>
      <c r="AO329" s="35">
        <f t="shared" si="124"/>
        <v>0</v>
      </c>
      <c r="AP329" s="36">
        <f t="shared" si="125"/>
        <v>0</v>
      </c>
      <c r="AQ329" s="37">
        <f t="shared" ref="AQ329:AQ392" si="126">AO329</f>
        <v>0</v>
      </c>
      <c r="AR329" s="37">
        <v>0</v>
      </c>
      <c r="AS329" s="37">
        <v>0</v>
      </c>
      <c r="AT329" s="34">
        <f t="shared" si="115"/>
        <v>0</v>
      </c>
      <c r="AU329" s="38">
        <f t="shared" si="116"/>
        <v>0</v>
      </c>
      <c r="AV329" s="38">
        <f t="shared" si="117"/>
        <v>0</v>
      </c>
      <c r="AW329" s="39" t="str">
        <f t="shared" si="114"/>
        <v/>
      </c>
      <c r="AX329" s="41">
        <f t="shared" si="118"/>
        <v>0</v>
      </c>
      <c r="AY329" s="41">
        <f t="shared" si="119"/>
        <v>0</v>
      </c>
      <c r="AZ329" s="63">
        <f t="shared" si="120"/>
        <v>0</v>
      </c>
      <c r="BA329" s="78">
        <f t="shared" si="121"/>
        <v>0</v>
      </c>
      <c r="BB329" s="74">
        <f t="shared" si="122"/>
        <v>0</v>
      </c>
      <c r="BC329" s="78" t="str">
        <f t="shared" si="123"/>
        <v>Out of Commit</v>
      </c>
    </row>
    <row r="330" spans="1:55" x14ac:dyDescent="0.35">
      <c r="A330" s="34" t="s">
        <v>103</v>
      </c>
      <c r="B330" s="93" t="s">
        <v>301</v>
      </c>
      <c r="C330" s="33">
        <v>0</v>
      </c>
      <c r="D330" s="40"/>
      <c r="E330" s="40"/>
      <c r="F330" s="33">
        <v>0</v>
      </c>
      <c r="G330" s="33">
        <v>0</v>
      </c>
      <c r="H330" s="33">
        <f t="shared" si="109"/>
        <v>0</v>
      </c>
      <c r="I330" s="33"/>
      <c r="J330" s="33"/>
      <c r="K330" s="33">
        <v>0</v>
      </c>
      <c r="L330" s="33"/>
      <c r="M330" s="33">
        <f t="shared" ref="M330:M393" si="127">L330-K330</f>
        <v>0</v>
      </c>
      <c r="N330" s="33"/>
      <c r="O330" s="33"/>
      <c r="P330" s="33">
        <v>0</v>
      </c>
      <c r="Q330" s="33"/>
      <c r="R330" s="33">
        <f t="shared" ref="R330:R393" si="128">Q330-P330</f>
        <v>0</v>
      </c>
      <c r="S330" s="33"/>
      <c r="T330" s="33"/>
      <c r="U330" s="33">
        <v>0</v>
      </c>
      <c r="V330" s="33"/>
      <c r="W330" s="33">
        <f t="shared" ref="W330:W393" si="129">V330-U330</f>
        <v>0</v>
      </c>
      <c r="X330" s="33"/>
      <c r="Y330" s="33"/>
      <c r="Z330" s="33">
        <v>0</v>
      </c>
      <c r="AA330" s="33"/>
      <c r="AB330" s="33">
        <f t="shared" ref="AB330:AB393" si="130">AA330-Z330</f>
        <v>0</v>
      </c>
      <c r="AC330" s="33"/>
      <c r="AD330" s="33"/>
      <c r="AE330" s="33">
        <v>0</v>
      </c>
      <c r="AF330" s="33"/>
      <c r="AG330" s="33">
        <f t="shared" ref="AG330:AG393" si="131">AF330-AE330</f>
        <v>0</v>
      </c>
      <c r="AH330" s="33"/>
      <c r="AI330" s="33"/>
      <c r="AJ330" s="33">
        <v>0</v>
      </c>
      <c r="AK330" s="33"/>
      <c r="AL330" s="33">
        <f t="shared" ref="AL330:AL393" si="132">AK330-AJ330</f>
        <v>0</v>
      </c>
      <c r="AM330" s="40"/>
      <c r="AN330" s="40"/>
      <c r="AO330" s="35">
        <f t="shared" si="124"/>
        <v>0</v>
      </c>
      <c r="AP330" s="36">
        <f t="shared" si="125"/>
        <v>0</v>
      </c>
      <c r="AQ330" s="37">
        <f t="shared" si="126"/>
        <v>0</v>
      </c>
      <c r="AR330" s="37">
        <v>0</v>
      </c>
      <c r="AS330" s="37">
        <v>0</v>
      </c>
      <c r="AT330" s="34">
        <f t="shared" si="115"/>
        <v>0</v>
      </c>
      <c r="AU330" s="38">
        <f t="shared" si="116"/>
        <v>0</v>
      </c>
      <c r="AV330" s="38">
        <f t="shared" si="117"/>
        <v>0</v>
      </c>
      <c r="AW330" s="39" t="str">
        <f t="shared" si="114"/>
        <v/>
      </c>
      <c r="AX330" s="41">
        <f t="shared" si="118"/>
        <v>0</v>
      </c>
      <c r="AY330" s="41">
        <f t="shared" si="119"/>
        <v>0</v>
      </c>
      <c r="AZ330" s="63">
        <f t="shared" si="120"/>
        <v>0</v>
      </c>
      <c r="BA330" s="78">
        <f t="shared" si="121"/>
        <v>0</v>
      </c>
      <c r="BB330" s="74">
        <f t="shared" si="122"/>
        <v>0</v>
      </c>
      <c r="BC330" s="78" t="str">
        <f t="shared" si="123"/>
        <v>Out of Commit</v>
      </c>
    </row>
    <row r="331" spans="1:55" x14ac:dyDescent="0.35">
      <c r="A331" s="34" t="s">
        <v>103</v>
      </c>
      <c r="B331" s="93" t="s">
        <v>302</v>
      </c>
      <c r="C331" s="33">
        <v>0</v>
      </c>
      <c r="D331" s="40"/>
      <c r="E331" s="40"/>
      <c r="F331" s="33">
        <v>0</v>
      </c>
      <c r="G331" s="33">
        <v>0</v>
      </c>
      <c r="H331" s="33">
        <f t="shared" ref="H331:H394" si="133">G331-F331</f>
        <v>0</v>
      </c>
      <c r="I331" s="33"/>
      <c r="J331" s="33"/>
      <c r="K331" s="33">
        <v>0</v>
      </c>
      <c r="L331" s="33"/>
      <c r="M331" s="33">
        <f t="shared" si="127"/>
        <v>0</v>
      </c>
      <c r="N331" s="33"/>
      <c r="O331" s="33"/>
      <c r="P331" s="33">
        <v>0</v>
      </c>
      <c r="Q331" s="33"/>
      <c r="R331" s="33">
        <f t="shared" si="128"/>
        <v>0</v>
      </c>
      <c r="S331" s="33"/>
      <c r="T331" s="33"/>
      <c r="U331" s="33">
        <v>0</v>
      </c>
      <c r="V331" s="33"/>
      <c r="W331" s="33">
        <f t="shared" si="129"/>
        <v>0</v>
      </c>
      <c r="X331" s="33"/>
      <c r="Y331" s="33"/>
      <c r="Z331" s="33">
        <v>0</v>
      </c>
      <c r="AA331" s="33"/>
      <c r="AB331" s="33">
        <f t="shared" si="130"/>
        <v>0</v>
      </c>
      <c r="AC331" s="33"/>
      <c r="AD331" s="33"/>
      <c r="AE331" s="33">
        <v>0</v>
      </c>
      <c r="AF331" s="33"/>
      <c r="AG331" s="33">
        <f t="shared" si="131"/>
        <v>0</v>
      </c>
      <c r="AH331" s="33"/>
      <c r="AI331" s="33"/>
      <c r="AJ331" s="33">
        <v>0</v>
      </c>
      <c r="AK331" s="33"/>
      <c r="AL331" s="33">
        <f t="shared" si="132"/>
        <v>0</v>
      </c>
      <c r="AM331" s="40"/>
      <c r="AN331" s="40"/>
      <c r="AO331" s="35">
        <f t="shared" si="124"/>
        <v>0</v>
      </c>
      <c r="AP331" s="36">
        <f t="shared" si="125"/>
        <v>0</v>
      </c>
      <c r="AQ331" s="37">
        <f t="shared" si="126"/>
        <v>0</v>
      </c>
      <c r="AR331" s="37">
        <v>0</v>
      </c>
      <c r="AS331" s="37">
        <v>0</v>
      </c>
      <c r="AT331" s="34">
        <f t="shared" si="115"/>
        <v>0</v>
      </c>
      <c r="AU331" s="38">
        <f t="shared" si="116"/>
        <v>0</v>
      </c>
      <c r="AV331" s="38">
        <f t="shared" si="117"/>
        <v>0</v>
      </c>
      <c r="AW331" s="39" t="str">
        <f t="shared" si="114"/>
        <v/>
      </c>
      <c r="AX331" s="41">
        <f t="shared" si="118"/>
        <v>0</v>
      </c>
      <c r="AY331" s="41">
        <f t="shared" si="119"/>
        <v>0</v>
      </c>
      <c r="AZ331" s="63">
        <f t="shared" si="120"/>
        <v>0</v>
      </c>
      <c r="BA331" s="78">
        <f t="shared" si="121"/>
        <v>0</v>
      </c>
      <c r="BB331" s="74">
        <f t="shared" si="122"/>
        <v>0</v>
      </c>
      <c r="BC331" s="78" t="str">
        <f t="shared" si="123"/>
        <v>Out of Commit</v>
      </c>
    </row>
    <row r="332" spans="1:55" x14ac:dyDescent="0.35">
      <c r="A332" s="34" t="s">
        <v>103</v>
      </c>
      <c r="B332" s="93" t="s">
        <v>303</v>
      </c>
      <c r="C332" s="33">
        <v>0</v>
      </c>
      <c r="D332" s="40"/>
      <c r="E332" s="40"/>
      <c r="F332" s="33">
        <v>0</v>
      </c>
      <c r="G332" s="33">
        <v>0</v>
      </c>
      <c r="H332" s="33">
        <f t="shared" si="133"/>
        <v>0</v>
      </c>
      <c r="I332" s="33"/>
      <c r="J332" s="33"/>
      <c r="K332" s="33">
        <v>0</v>
      </c>
      <c r="L332" s="33"/>
      <c r="M332" s="33">
        <f t="shared" si="127"/>
        <v>0</v>
      </c>
      <c r="N332" s="33"/>
      <c r="O332" s="33"/>
      <c r="P332" s="33">
        <v>0</v>
      </c>
      <c r="Q332" s="33"/>
      <c r="R332" s="33">
        <f t="shared" si="128"/>
        <v>0</v>
      </c>
      <c r="S332" s="33"/>
      <c r="T332" s="33"/>
      <c r="U332" s="33">
        <v>0</v>
      </c>
      <c r="V332" s="33"/>
      <c r="W332" s="33">
        <f t="shared" si="129"/>
        <v>0</v>
      </c>
      <c r="X332" s="33"/>
      <c r="Y332" s="33"/>
      <c r="Z332" s="33">
        <v>0</v>
      </c>
      <c r="AA332" s="33"/>
      <c r="AB332" s="33">
        <f t="shared" si="130"/>
        <v>0</v>
      </c>
      <c r="AC332" s="33"/>
      <c r="AD332" s="33"/>
      <c r="AE332" s="33">
        <v>0</v>
      </c>
      <c r="AF332" s="33"/>
      <c r="AG332" s="33">
        <f t="shared" si="131"/>
        <v>0</v>
      </c>
      <c r="AH332" s="33"/>
      <c r="AI332" s="33"/>
      <c r="AJ332" s="33">
        <v>0</v>
      </c>
      <c r="AK332" s="33"/>
      <c r="AL332" s="33">
        <f t="shared" si="132"/>
        <v>0</v>
      </c>
      <c r="AM332" s="40"/>
      <c r="AN332" s="40"/>
      <c r="AO332" s="35">
        <f t="shared" si="124"/>
        <v>0</v>
      </c>
      <c r="AP332" s="36">
        <f t="shared" si="125"/>
        <v>0</v>
      </c>
      <c r="AQ332" s="37">
        <f t="shared" si="126"/>
        <v>0</v>
      </c>
      <c r="AR332" s="37">
        <v>0</v>
      </c>
      <c r="AS332" s="37">
        <v>0</v>
      </c>
      <c r="AT332" s="34">
        <f t="shared" si="115"/>
        <v>0</v>
      </c>
      <c r="AU332" s="38">
        <f t="shared" si="116"/>
        <v>0</v>
      </c>
      <c r="AV332" s="38">
        <f t="shared" si="117"/>
        <v>0</v>
      </c>
      <c r="AW332" s="39" t="str">
        <f t="shared" si="114"/>
        <v/>
      </c>
      <c r="AX332" s="41">
        <f t="shared" si="118"/>
        <v>0</v>
      </c>
      <c r="AY332" s="41">
        <f t="shared" si="119"/>
        <v>0</v>
      </c>
      <c r="AZ332" s="63">
        <f t="shared" si="120"/>
        <v>0</v>
      </c>
      <c r="BA332" s="78">
        <f t="shared" si="121"/>
        <v>0</v>
      </c>
      <c r="BB332" s="74">
        <f t="shared" si="122"/>
        <v>0</v>
      </c>
      <c r="BC332" s="78" t="str">
        <f t="shared" si="123"/>
        <v>Out of Commit</v>
      </c>
    </row>
    <row r="333" spans="1:55" x14ac:dyDescent="0.35">
      <c r="A333" s="33" t="s">
        <v>103</v>
      </c>
      <c r="B333" s="93" t="s">
        <v>304</v>
      </c>
      <c r="C333" s="33">
        <v>0</v>
      </c>
      <c r="D333" s="33"/>
      <c r="E333" s="33"/>
      <c r="F333" s="33">
        <v>0</v>
      </c>
      <c r="G333" s="33">
        <v>0</v>
      </c>
      <c r="H333" s="33">
        <f t="shared" si="133"/>
        <v>0</v>
      </c>
      <c r="I333" s="33"/>
      <c r="J333" s="33"/>
      <c r="K333" s="33">
        <v>0</v>
      </c>
      <c r="L333" s="33"/>
      <c r="M333" s="33">
        <f t="shared" si="127"/>
        <v>0</v>
      </c>
      <c r="N333" s="33"/>
      <c r="O333" s="33"/>
      <c r="P333" s="33">
        <v>0</v>
      </c>
      <c r="Q333" s="33"/>
      <c r="R333" s="33">
        <f t="shared" si="128"/>
        <v>0</v>
      </c>
      <c r="S333" s="33"/>
      <c r="T333" s="33"/>
      <c r="U333" s="33">
        <v>0</v>
      </c>
      <c r="V333" s="33"/>
      <c r="W333" s="33">
        <f t="shared" si="129"/>
        <v>0</v>
      </c>
      <c r="X333" s="33"/>
      <c r="Y333" s="33"/>
      <c r="Z333" s="33">
        <v>0</v>
      </c>
      <c r="AA333" s="33"/>
      <c r="AB333" s="33">
        <f t="shared" si="130"/>
        <v>0</v>
      </c>
      <c r="AC333" s="33"/>
      <c r="AD333" s="33"/>
      <c r="AE333" s="33">
        <v>0</v>
      </c>
      <c r="AF333" s="33"/>
      <c r="AG333" s="33">
        <f t="shared" si="131"/>
        <v>0</v>
      </c>
      <c r="AH333" s="33"/>
      <c r="AI333" s="33"/>
      <c r="AJ333" s="33">
        <v>0</v>
      </c>
      <c r="AK333" s="33"/>
      <c r="AL333" s="33">
        <f t="shared" si="132"/>
        <v>0</v>
      </c>
      <c r="AM333" s="40"/>
      <c r="AN333" s="40"/>
      <c r="AO333" s="35">
        <f t="shared" si="124"/>
        <v>0</v>
      </c>
      <c r="AP333" s="36">
        <f t="shared" si="125"/>
        <v>0</v>
      </c>
      <c r="AQ333" s="37">
        <f t="shared" si="126"/>
        <v>0</v>
      </c>
      <c r="AR333" s="37">
        <v>0</v>
      </c>
      <c r="AS333" s="37">
        <v>0</v>
      </c>
      <c r="AT333" s="34">
        <f t="shared" si="115"/>
        <v>0</v>
      </c>
      <c r="AU333" s="38">
        <f t="shared" si="116"/>
        <v>0</v>
      </c>
      <c r="AV333" s="38">
        <f t="shared" si="117"/>
        <v>0</v>
      </c>
      <c r="AW333" s="39" t="str">
        <f t="shared" si="114"/>
        <v/>
      </c>
      <c r="AX333" s="41">
        <f t="shared" si="118"/>
        <v>0</v>
      </c>
      <c r="AY333" s="41">
        <f t="shared" si="119"/>
        <v>0</v>
      </c>
      <c r="AZ333" s="63">
        <f t="shared" si="120"/>
        <v>0</v>
      </c>
      <c r="BA333" s="78">
        <f t="shared" si="121"/>
        <v>0</v>
      </c>
      <c r="BB333" s="74">
        <f t="shared" si="122"/>
        <v>0</v>
      </c>
      <c r="BC333" s="78" t="str">
        <f t="shared" si="123"/>
        <v>Out of Commit</v>
      </c>
    </row>
    <row r="334" spans="1:55" x14ac:dyDescent="0.35">
      <c r="A334" s="33" t="s">
        <v>103</v>
      </c>
      <c r="B334" s="93" t="s">
        <v>305</v>
      </c>
      <c r="C334" s="33">
        <v>0</v>
      </c>
      <c r="D334" s="33"/>
      <c r="E334" s="33"/>
      <c r="F334" s="33">
        <v>0</v>
      </c>
      <c r="G334" s="33">
        <v>0</v>
      </c>
      <c r="H334" s="33">
        <f t="shared" si="133"/>
        <v>0</v>
      </c>
      <c r="I334" s="33"/>
      <c r="J334" s="33"/>
      <c r="K334" s="33">
        <v>0</v>
      </c>
      <c r="L334" s="33"/>
      <c r="M334" s="33">
        <f t="shared" si="127"/>
        <v>0</v>
      </c>
      <c r="N334" s="33"/>
      <c r="O334" s="33"/>
      <c r="P334" s="33">
        <v>0</v>
      </c>
      <c r="Q334" s="33"/>
      <c r="R334" s="33">
        <f t="shared" si="128"/>
        <v>0</v>
      </c>
      <c r="S334" s="33"/>
      <c r="T334" s="33"/>
      <c r="U334" s="33">
        <v>0</v>
      </c>
      <c r="V334" s="33"/>
      <c r="W334" s="33">
        <f t="shared" si="129"/>
        <v>0</v>
      </c>
      <c r="X334" s="33"/>
      <c r="Y334" s="33"/>
      <c r="Z334" s="33">
        <v>0</v>
      </c>
      <c r="AA334" s="33"/>
      <c r="AB334" s="33">
        <f t="shared" si="130"/>
        <v>0</v>
      </c>
      <c r="AC334" s="33"/>
      <c r="AD334" s="33"/>
      <c r="AE334" s="33">
        <v>0</v>
      </c>
      <c r="AF334" s="33"/>
      <c r="AG334" s="33">
        <f t="shared" si="131"/>
        <v>0</v>
      </c>
      <c r="AH334" s="33"/>
      <c r="AI334" s="33"/>
      <c r="AJ334" s="33">
        <v>0</v>
      </c>
      <c r="AK334" s="33"/>
      <c r="AL334" s="33">
        <f t="shared" si="132"/>
        <v>0</v>
      </c>
      <c r="AM334" s="40"/>
      <c r="AN334" s="40"/>
      <c r="AO334" s="35">
        <f t="shared" si="124"/>
        <v>0</v>
      </c>
      <c r="AP334" s="36">
        <f t="shared" si="125"/>
        <v>0</v>
      </c>
      <c r="AQ334" s="37">
        <f t="shared" si="126"/>
        <v>0</v>
      </c>
      <c r="AR334" s="37">
        <v>0</v>
      </c>
      <c r="AS334" s="37">
        <v>0</v>
      </c>
      <c r="AT334" s="34">
        <f t="shared" si="115"/>
        <v>0</v>
      </c>
      <c r="AU334" s="38">
        <f t="shared" si="116"/>
        <v>0</v>
      </c>
      <c r="AV334" s="38">
        <f t="shared" si="117"/>
        <v>0</v>
      </c>
      <c r="AW334" s="39" t="str">
        <f t="shared" si="114"/>
        <v/>
      </c>
      <c r="AX334" s="41">
        <f t="shared" si="118"/>
        <v>0</v>
      </c>
      <c r="AY334" s="41">
        <f t="shared" si="119"/>
        <v>0</v>
      </c>
      <c r="AZ334" s="63">
        <f t="shared" si="120"/>
        <v>0</v>
      </c>
      <c r="BA334" s="78">
        <f t="shared" si="121"/>
        <v>0</v>
      </c>
      <c r="BB334" s="74">
        <f t="shared" si="122"/>
        <v>0</v>
      </c>
      <c r="BC334" s="78" t="str">
        <f t="shared" si="123"/>
        <v>Out of Commit</v>
      </c>
    </row>
    <row r="335" spans="1:55" x14ac:dyDescent="0.35">
      <c r="A335" s="33" t="s">
        <v>103</v>
      </c>
      <c r="B335" s="93" t="s">
        <v>309</v>
      </c>
      <c r="C335" s="33">
        <v>0</v>
      </c>
      <c r="D335" s="33"/>
      <c r="E335" s="33"/>
      <c r="F335" s="33">
        <v>0</v>
      </c>
      <c r="G335" s="33">
        <v>0</v>
      </c>
      <c r="H335" s="33">
        <f t="shared" si="133"/>
        <v>0</v>
      </c>
      <c r="I335" s="33"/>
      <c r="J335" s="33"/>
      <c r="K335" s="33">
        <v>0</v>
      </c>
      <c r="L335" s="33"/>
      <c r="M335" s="33">
        <f t="shared" si="127"/>
        <v>0</v>
      </c>
      <c r="N335" s="33"/>
      <c r="O335" s="33"/>
      <c r="P335" s="33">
        <v>0</v>
      </c>
      <c r="Q335" s="33"/>
      <c r="R335" s="33">
        <f t="shared" si="128"/>
        <v>0</v>
      </c>
      <c r="S335" s="33"/>
      <c r="T335" s="33"/>
      <c r="U335" s="33">
        <v>0</v>
      </c>
      <c r="V335" s="33"/>
      <c r="W335" s="33">
        <f t="shared" si="129"/>
        <v>0</v>
      </c>
      <c r="X335" s="33"/>
      <c r="Y335" s="33"/>
      <c r="Z335" s="33">
        <v>0</v>
      </c>
      <c r="AA335" s="33"/>
      <c r="AB335" s="33">
        <f t="shared" si="130"/>
        <v>0</v>
      </c>
      <c r="AC335" s="33"/>
      <c r="AD335" s="33"/>
      <c r="AE335" s="33">
        <v>0</v>
      </c>
      <c r="AF335" s="33"/>
      <c r="AG335" s="33">
        <f t="shared" si="131"/>
        <v>0</v>
      </c>
      <c r="AH335" s="33"/>
      <c r="AI335" s="33"/>
      <c r="AJ335" s="33">
        <v>0</v>
      </c>
      <c r="AK335" s="33"/>
      <c r="AL335" s="33">
        <f t="shared" si="132"/>
        <v>0</v>
      </c>
      <c r="AM335" s="40"/>
      <c r="AN335" s="40"/>
      <c r="AO335" s="35">
        <f t="shared" si="124"/>
        <v>0</v>
      </c>
      <c r="AP335" s="36">
        <f t="shared" si="125"/>
        <v>0</v>
      </c>
      <c r="AQ335" s="37">
        <f t="shared" si="126"/>
        <v>0</v>
      </c>
      <c r="AR335" s="37">
        <v>0</v>
      </c>
      <c r="AS335" s="37">
        <v>0</v>
      </c>
      <c r="AT335" s="34">
        <f t="shared" si="115"/>
        <v>0</v>
      </c>
      <c r="AU335" s="38">
        <f t="shared" si="116"/>
        <v>0</v>
      </c>
      <c r="AV335" s="38">
        <f t="shared" si="117"/>
        <v>0</v>
      </c>
      <c r="AW335" s="39" t="str">
        <f t="shared" si="114"/>
        <v/>
      </c>
      <c r="AX335" s="41">
        <f t="shared" si="118"/>
        <v>0</v>
      </c>
      <c r="AY335" s="41">
        <f t="shared" si="119"/>
        <v>0</v>
      </c>
      <c r="AZ335" s="63">
        <f t="shared" si="120"/>
        <v>0</v>
      </c>
      <c r="BA335" s="78">
        <f t="shared" si="121"/>
        <v>0</v>
      </c>
      <c r="BB335" s="74">
        <f t="shared" si="122"/>
        <v>0</v>
      </c>
      <c r="BC335" s="78" t="str">
        <f t="shared" si="123"/>
        <v>Out of Commit</v>
      </c>
    </row>
    <row r="336" spans="1:55" x14ac:dyDescent="0.35">
      <c r="A336" s="33" t="s">
        <v>103</v>
      </c>
      <c r="B336" s="93" t="s">
        <v>454</v>
      </c>
      <c r="C336" s="33">
        <v>0</v>
      </c>
      <c r="D336" s="33"/>
      <c r="E336" s="33"/>
      <c r="F336" s="33">
        <v>0</v>
      </c>
      <c r="G336" s="33">
        <v>0</v>
      </c>
      <c r="H336" s="33">
        <f t="shared" si="133"/>
        <v>0</v>
      </c>
      <c r="I336" s="33"/>
      <c r="J336" s="33"/>
      <c r="K336" s="33">
        <v>0</v>
      </c>
      <c r="L336" s="33"/>
      <c r="M336" s="33">
        <f t="shared" si="127"/>
        <v>0</v>
      </c>
      <c r="N336" s="33"/>
      <c r="O336" s="33"/>
      <c r="P336" s="33">
        <v>0</v>
      </c>
      <c r="Q336" s="33"/>
      <c r="R336" s="33">
        <f t="shared" si="128"/>
        <v>0</v>
      </c>
      <c r="S336" s="33"/>
      <c r="T336" s="33"/>
      <c r="U336" s="33">
        <v>0</v>
      </c>
      <c r="V336" s="33"/>
      <c r="W336" s="33">
        <f t="shared" si="129"/>
        <v>0</v>
      </c>
      <c r="X336" s="33"/>
      <c r="Y336" s="33"/>
      <c r="Z336" s="33">
        <v>0</v>
      </c>
      <c r="AA336" s="33"/>
      <c r="AB336" s="33">
        <f t="shared" si="130"/>
        <v>0</v>
      </c>
      <c r="AC336" s="33"/>
      <c r="AD336" s="33"/>
      <c r="AE336" s="33">
        <v>0</v>
      </c>
      <c r="AF336" s="33"/>
      <c r="AG336" s="33">
        <f t="shared" si="131"/>
        <v>0</v>
      </c>
      <c r="AH336" s="33"/>
      <c r="AI336" s="33"/>
      <c r="AJ336" s="33">
        <v>0</v>
      </c>
      <c r="AK336" s="33"/>
      <c r="AL336" s="33">
        <f t="shared" si="132"/>
        <v>0</v>
      </c>
      <c r="AM336" s="40"/>
      <c r="AN336" s="40"/>
      <c r="AO336" s="35">
        <f t="shared" si="124"/>
        <v>0</v>
      </c>
      <c r="AP336" s="36">
        <f t="shared" si="125"/>
        <v>0</v>
      </c>
      <c r="AQ336" s="37">
        <f t="shared" si="126"/>
        <v>0</v>
      </c>
      <c r="AR336" s="37">
        <v>0</v>
      </c>
      <c r="AS336" s="37">
        <v>0</v>
      </c>
      <c r="AT336" s="34">
        <f t="shared" si="115"/>
        <v>0</v>
      </c>
      <c r="AU336" s="38">
        <f t="shared" si="116"/>
        <v>0</v>
      </c>
      <c r="AV336" s="38">
        <f t="shared" si="117"/>
        <v>0</v>
      </c>
      <c r="AW336" s="39" t="str">
        <f t="shared" si="114"/>
        <v/>
      </c>
      <c r="AX336" s="41">
        <f t="shared" si="118"/>
        <v>0</v>
      </c>
      <c r="AY336" s="41">
        <f t="shared" si="119"/>
        <v>0</v>
      </c>
      <c r="AZ336" s="63">
        <f t="shared" si="120"/>
        <v>0</v>
      </c>
      <c r="BA336" s="78">
        <f t="shared" si="121"/>
        <v>0</v>
      </c>
      <c r="BB336" s="74">
        <f t="shared" si="122"/>
        <v>0</v>
      </c>
      <c r="BC336" s="78" t="str">
        <f t="shared" si="123"/>
        <v>Out of Commit</v>
      </c>
    </row>
    <row r="337" spans="1:55" x14ac:dyDescent="0.35">
      <c r="A337" s="33" t="s">
        <v>103</v>
      </c>
      <c r="B337" s="94" t="s">
        <v>310</v>
      </c>
      <c r="C337" s="33">
        <v>0</v>
      </c>
      <c r="D337" s="33"/>
      <c r="E337" s="33"/>
      <c r="F337" s="33">
        <v>0</v>
      </c>
      <c r="G337" s="33">
        <v>0</v>
      </c>
      <c r="H337" s="33">
        <f t="shared" si="133"/>
        <v>0</v>
      </c>
      <c r="I337" s="33"/>
      <c r="J337" s="33"/>
      <c r="K337" s="33">
        <v>0</v>
      </c>
      <c r="L337" s="33"/>
      <c r="M337" s="33">
        <f t="shared" si="127"/>
        <v>0</v>
      </c>
      <c r="N337" s="33"/>
      <c r="O337" s="33"/>
      <c r="P337" s="33">
        <v>0</v>
      </c>
      <c r="Q337" s="33"/>
      <c r="R337" s="33">
        <f t="shared" si="128"/>
        <v>0</v>
      </c>
      <c r="S337" s="33"/>
      <c r="T337" s="33"/>
      <c r="U337" s="33">
        <v>0</v>
      </c>
      <c r="V337" s="33"/>
      <c r="W337" s="33">
        <f t="shared" si="129"/>
        <v>0</v>
      </c>
      <c r="X337" s="33"/>
      <c r="Y337" s="33"/>
      <c r="Z337" s="33">
        <v>0</v>
      </c>
      <c r="AA337" s="33"/>
      <c r="AB337" s="33">
        <f t="shared" si="130"/>
        <v>0</v>
      </c>
      <c r="AC337" s="33"/>
      <c r="AD337" s="33"/>
      <c r="AE337" s="33">
        <v>0</v>
      </c>
      <c r="AF337" s="33"/>
      <c r="AG337" s="33">
        <f t="shared" si="131"/>
        <v>0</v>
      </c>
      <c r="AH337" s="33"/>
      <c r="AI337" s="33"/>
      <c r="AJ337" s="33">
        <v>0</v>
      </c>
      <c r="AK337" s="33"/>
      <c r="AL337" s="33">
        <f t="shared" si="132"/>
        <v>0</v>
      </c>
      <c r="AM337" s="40"/>
      <c r="AN337" s="40"/>
      <c r="AO337" s="35">
        <f t="shared" si="124"/>
        <v>0</v>
      </c>
      <c r="AP337" s="36">
        <f t="shared" si="125"/>
        <v>0</v>
      </c>
      <c r="AQ337" s="37">
        <f t="shared" si="126"/>
        <v>0</v>
      </c>
      <c r="AR337" s="37">
        <v>0</v>
      </c>
      <c r="AS337" s="37">
        <v>0</v>
      </c>
      <c r="AT337" s="34">
        <f t="shared" si="115"/>
        <v>0</v>
      </c>
      <c r="AU337" s="38">
        <f t="shared" si="116"/>
        <v>0</v>
      </c>
      <c r="AV337" s="38">
        <f t="shared" si="117"/>
        <v>0</v>
      </c>
      <c r="AW337" s="39" t="str">
        <f t="shared" si="114"/>
        <v/>
      </c>
      <c r="AX337" s="41">
        <f t="shared" si="118"/>
        <v>0</v>
      </c>
      <c r="AY337" s="41">
        <f t="shared" si="119"/>
        <v>0</v>
      </c>
      <c r="AZ337" s="63">
        <f t="shared" si="120"/>
        <v>0</v>
      </c>
      <c r="BA337" s="78">
        <f t="shared" si="121"/>
        <v>0</v>
      </c>
      <c r="BB337" s="74">
        <f t="shared" si="122"/>
        <v>0</v>
      </c>
      <c r="BC337" s="78" t="str">
        <f t="shared" si="123"/>
        <v>Out of Commit</v>
      </c>
    </row>
    <row r="338" spans="1:55" x14ac:dyDescent="0.35">
      <c r="A338" s="33" t="s">
        <v>103</v>
      </c>
      <c r="B338" s="94" t="s">
        <v>311</v>
      </c>
      <c r="C338" s="33">
        <v>0</v>
      </c>
      <c r="D338" s="33"/>
      <c r="E338" s="33"/>
      <c r="F338" s="33">
        <v>0</v>
      </c>
      <c r="G338" s="33">
        <v>0</v>
      </c>
      <c r="H338" s="33">
        <f t="shared" si="133"/>
        <v>0</v>
      </c>
      <c r="I338" s="33"/>
      <c r="J338" s="33"/>
      <c r="K338" s="33">
        <v>0</v>
      </c>
      <c r="L338" s="33"/>
      <c r="M338" s="33">
        <f t="shared" si="127"/>
        <v>0</v>
      </c>
      <c r="N338" s="33"/>
      <c r="O338" s="33"/>
      <c r="P338" s="33">
        <v>0</v>
      </c>
      <c r="Q338" s="33"/>
      <c r="R338" s="33">
        <f t="shared" si="128"/>
        <v>0</v>
      </c>
      <c r="S338" s="33"/>
      <c r="T338" s="33"/>
      <c r="U338" s="33">
        <v>0</v>
      </c>
      <c r="V338" s="33"/>
      <c r="W338" s="33">
        <f t="shared" si="129"/>
        <v>0</v>
      </c>
      <c r="X338" s="33"/>
      <c r="Y338" s="33"/>
      <c r="Z338" s="33">
        <v>0</v>
      </c>
      <c r="AA338" s="33"/>
      <c r="AB338" s="33">
        <f t="shared" si="130"/>
        <v>0</v>
      </c>
      <c r="AC338" s="33"/>
      <c r="AD338" s="33"/>
      <c r="AE338" s="33">
        <v>0</v>
      </c>
      <c r="AF338" s="33"/>
      <c r="AG338" s="33">
        <f t="shared" si="131"/>
        <v>0</v>
      </c>
      <c r="AH338" s="33"/>
      <c r="AI338" s="33"/>
      <c r="AJ338" s="33">
        <v>0</v>
      </c>
      <c r="AK338" s="33"/>
      <c r="AL338" s="33">
        <f t="shared" si="132"/>
        <v>0</v>
      </c>
      <c r="AM338" s="40"/>
      <c r="AN338" s="40"/>
      <c r="AO338" s="35">
        <f t="shared" si="124"/>
        <v>0</v>
      </c>
      <c r="AP338" s="36">
        <f t="shared" si="125"/>
        <v>0</v>
      </c>
      <c r="AQ338" s="37">
        <f t="shared" si="126"/>
        <v>0</v>
      </c>
      <c r="AR338" s="37">
        <v>0</v>
      </c>
      <c r="AS338" s="37">
        <v>0</v>
      </c>
      <c r="AT338" s="34">
        <f t="shared" si="115"/>
        <v>0</v>
      </c>
      <c r="AU338" s="38">
        <f t="shared" si="116"/>
        <v>0</v>
      </c>
      <c r="AV338" s="38">
        <f t="shared" si="117"/>
        <v>0</v>
      </c>
      <c r="AW338" s="39" t="str">
        <f t="shared" si="114"/>
        <v/>
      </c>
      <c r="AX338" s="41">
        <f t="shared" si="118"/>
        <v>0</v>
      </c>
      <c r="AY338" s="41">
        <f t="shared" si="119"/>
        <v>0</v>
      </c>
      <c r="AZ338" s="63">
        <f t="shared" si="120"/>
        <v>0</v>
      </c>
      <c r="BA338" s="78">
        <f t="shared" si="121"/>
        <v>0</v>
      </c>
      <c r="BB338" s="74">
        <f t="shared" si="122"/>
        <v>0</v>
      </c>
      <c r="BC338" s="78" t="str">
        <f t="shared" si="123"/>
        <v>Out of Commit</v>
      </c>
    </row>
    <row r="339" spans="1:55" x14ac:dyDescent="0.35">
      <c r="A339" s="33" t="s">
        <v>103</v>
      </c>
      <c r="B339" s="94" t="s">
        <v>312</v>
      </c>
      <c r="C339" s="33">
        <v>0</v>
      </c>
      <c r="D339" s="33"/>
      <c r="E339" s="33"/>
      <c r="F339" s="33">
        <v>0</v>
      </c>
      <c r="G339" s="33">
        <v>0</v>
      </c>
      <c r="H339" s="33">
        <f t="shared" si="133"/>
        <v>0</v>
      </c>
      <c r="I339" s="33"/>
      <c r="J339" s="33"/>
      <c r="K339" s="33">
        <v>0</v>
      </c>
      <c r="L339" s="33"/>
      <c r="M339" s="33">
        <f t="shared" si="127"/>
        <v>0</v>
      </c>
      <c r="N339" s="33"/>
      <c r="O339" s="33"/>
      <c r="P339" s="33">
        <v>0</v>
      </c>
      <c r="Q339" s="33"/>
      <c r="R339" s="33">
        <f t="shared" si="128"/>
        <v>0</v>
      </c>
      <c r="S339" s="33"/>
      <c r="T339" s="33"/>
      <c r="U339" s="33">
        <v>0</v>
      </c>
      <c r="V339" s="33"/>
      <c r="W339" s="33">
        <f t="shared" si="129"/>
        <v>0</v>
      </c>
      <c r="X339" s="33"/>
      <c r="Y339" s="33"/>
      <c r="Z339" s="33">
        <v>0</v>
      </c>
      <c r="AA339" s="33"/>
      <c r="AB339" s="33">
        <f t="shared" si="130"/>
        <v>0</v>
      </c>
      <c r="AC339" s="33"/>
      <c r="AD339" s="33"/>
      <c r="AE339" s="33">
        <v>0</v>
      </c>
      <c r="AF339" s="33"/>
      <c r="AG339" s="33">
        <f t="shared" si="131"/>
        <v>0</v>
      </c>
      <c r="AH339" s="33"/>
      <c r="AI339" s="33"/>
      <c r="AJ339" s="33">
        <v>0</v>
      </c>
      <c r="AK339" s="33"/>
      <c r="AL339" s="33">
        <f t="shared" si="132"/>
        <v>0</v>
      </c>
      <c r="AM339" s="40"/>
      <c r="AN339" s="40"/>
      <c r="AO339" s="35">
        <f t="shared" si="124"/>
        <v>0</v>
      </c>
      <c r="AP339" s="36">
        <f t="shared" si="125"/>
        <v>0</v>
      </c>
      <c r="AQ339" s="37">
        <f t="shared" si="126"/>
        <v>0</v>
      </c>
      <c r="AR339" s="37">
        <v>0</v>
      </c>
      <c r="AS339" s="37">
        <v>0</v>
      </c>
      <c r="AT339" s="34">
        <f t="shared" si="115"/>
        <v>0</v>
      </c>
      <c r="AU339" s="38">
        <f t="shared" si="116"/>
        <v>0</v>
      </c>
      <c r="AV339" s="38">
        <f t="shared" si="117"/>
        <v>0</v>
      </c>
      <c r="AW339" s="39" t="str">
        <f t="shared" si="114"/>
        <v/>
      </c>
      <c r="AX339" s="41">
        <f t="shared" si="118"/>
        <v>0</v>
      </c>
      <c r="AY339" s="41">
        <f t="shared" si="119"/>
        <v>0</v>
      </c>
      <c r="AZ339" s="63">
        <f t="shared" si="120"/>
        <v>0</v>
      </c>
      <c r="BA339" s="78">
        <f t="shared" si="121"/>
        <v>0</v>
      </c>
      <c r="BB339" s="74">
        <f t="shared" si="122"/>
        <v>0</v>
      </c>
      <c r="BC339" s="78" t="str">
        <f t="shared" si="123"/>
        <v>Out of Commit</v>
      </c>
    </row>
    <row r="340" spans="1:55" x14ac:dyDescent="0.35">
      <c r="A340" s="34" t="s">
        <v>487</v>
      </c>
      <c r="B340" s="93" t="s">
        <v>313</v>
      </c>
      <c r="C340" s="33">
        <v>0</v>
      </c>
      <c r="D340" s="40"/>
      <c r="E340" s="40"/>
      <c r="F340" s="33">
        <v>0</v>
      </c>
      <c r="G340" s="33">
        <v>0</v>
      </c>
      <c r="H340" s="33">
        <f t="shared" si="133"/>
        <v>0</v>
      </c>
      <c r="I340" s="33"/>
      <c r="J340" s="33"/>
      <c r="K340" s="33">
        <v>0</v>
      </c>
      <c r="L340" s="33"/>
      <c r="M340" s="33">
        <f t="shared" si="127"/>
        <v>0</v>
      </c>
      <c r="N340" s="33"/>
      <c r="O340" s="33"/>
      <c r="P340" s="33">
        <v>0</v>
      </c>
      <c r="Q340" s="33"/>
      <c r="R340" s="33">
        <f t="shared" si="128"/>
        <v>0</v>
      </c>
      <c r="S340" s="33"/>
      <c r="T340" s="33"/>
      <c r="U340" s="33">
        <v>0</v>
      </c>
      <c r="V340" s="33"/>
      <c r="W340" s="33">
        <f t="shared" si="129"/>
        <v>0</v>
      </c>
      <c r="X340" s="33"/>
      <c r="Y340" s="33"/>
      <c r="Z340" s="33">
        <v>0</v>
      </c>
      <c r="AA340" s="33"/>
      <c r="AB340" s="33">
        <f t="shared" si="130"/>
        <v>0</v>
      </c>
      <c r="AC340" s="33"/>
      <c r="AD340" s="33"/>
      <c r="AE340" s="33">
        <v>0</v>
      </c>
      <c r="AF340" s="33"/>
      <c r="AG340" s="33">
        <f t="shared" si="131"/>
        <v>0</v>
      </c>
      <c r="AH340" s="33"/>
      <c r="AI340" s="33"/>
      <c r="AJ340" s="33">
        <v>0</v>
      </c>
      <c r="AK340" s="33"/>
      <c r="AL340" s="33">
        <f t="shared" si="132"/>
        <v>0</v>
      </c>
      <c r="AM340" s="40"/>
      <c r="AN340" s="40"/>
      <c r="AO340" s="35">
        <f t="shared" si="124"/>
        <v>0</v>
      </c>
      <c r="AP340" s="36">
        <f t="shared" si="125"/>
        <v>0</v>
      </c>
      <c r="AQ340" s="37">
        <f t="shared" si="126"/>
        <v>0</v>
      </c>
      <c r="AR340" s="37">
        <v>0</v>
      </c>
      <c r="AS340" s="37">
        <v>0</v>
      </c>
      <c r="AT340" s="34">
        <f t="shared" si="115"/>
        <v>0</v>
      </c>
      <c r="AU340" s="38">
        <f t="shared" si="116"/>
        <v>0</v>
      </c>
      <c r="AV340" s="38">
        <f t="shared" si="117"/>
        <v>0</v>
      </c>
      <c r="AW340" s="39" t="str">
        <f t="shared" si="114"/>
        <v/>
      </c>
      <c r="AX340" s="41">
        <f t="shared" si="118"/>
        <v>0</v>
      </c>
      <c r="AY340" s="41">
        <f t="shared" si="119"/>
        <v>0</v>
      </c>
      <c r="AZ340" s="63">
        <f t="shared" si="120"/>
        <v>0</v>
      </c>
      <c r="BA340" s="78">
        <f t="shared" si="121"/>
        <v>0</v>
      </c>
      <c r="BB340" s="74">
        <f t="shared" si="122"/>
        <v>0</v>
      </c>
      <c r="BC340" s="78" t="str">
        <f t="shared" si="123"/>
        <v>Out of Commit</v>
      </c>
    </row>
    <row r="341" spans="1:55" x14ac:dyDescent="0.35">
      <c r="A341" s="34" t="s">
        <v>103</v>
      </c>
      <c r="B341" s="93" t="s">
        <v>314</v>
      </c>
      <c r="C341" s="33">
        <v>0</v>
      </c>
      <c r="D341" s="33"/>
      <c r="E341" s="40"/>
      <c r="F341" s="33">
        <v>0</v>
      </c>
      <c r="G341" s="33">
        <v>0</v>
      </c>
      <c r="H341" s="33">
        <f t="shared" si="133"/>
        <v>0</v>
      </c>
      <c r="I341" s="33"/>
      <c r="J341" s="33"/>
      <c r="K341" s="33">
        <v>0</v>
      </c>
      <c r="L341" s="33"/>
      <c r="M341" s="33">
        <f t="shared" si="127"/>
        <v>0</v>
      </c>
      <c r="N341" s="33"/>
      <c r="O341" s="33"/>
      <c r="P341" s="33">
        <v>0</v>
      </c>
      <c r="Q341" s="33"/>
      <c r="R341" s="33">
        <f t="shared" si="128"/>
        <v>0</v>
      </c>
      <c r="S341" s="33"/>
      <c r="T341" s="33"/>
      <c r="U341" s="33">
        <v>0</v>
      </c>
      <c r="V341" s="33"/>
      <c r="W341" s="33">
        <f t="shared" si="129"/>
        <v>0</v>
      </c>
      <c r="X341" s="33"/>
      <c r="Y341" s="33"/>
      <c r="Z341" s="33">
        <v>0</v>
      </c>
      <c r="AA341" s="33"/>
      <c r="AB341" s="33">
        <f t="shared" si="130"/>
        <v>0</v>
      </c>
      <c r="AC341" s="33"/>
      <c r="AD341" s="33"/>
      <c r="AE341" s="33">
        <v>0</v>
      </c>
      <c r="AF341" s="33"/>
      <c r="AG341" s="33">
        <f t="shared" si="131"/>
        <v>0</v>
      </c>
      <c r="AH341" s="33"/>
      <c r="AI341" s="33"/>
      <c r="AJ341" s="33">
        <v>0</v>
      </c>
      <c r="AK341" s="33"/>
      <c r="AL341" s="33">
        <f t="shared" si="132"/>
        <v>0</v>
      </c>
      <c r="AM341" s="40"/>
      <c r="AN341" s="40"/>
      <c r="AO341" s="35">
        <f t="shared" si="124"/>
        <v>0</v>
      </c>
      <c r="AP341" s="36">
        <f t="shared" si="125"/>
        <v>0</v>
      </c>
      <c r="AQ341" s="37">
        <f t="shared" si="126"/>
        <v>0</v>
      </c>
      <c r="AR341" s="37">
        <v>0</v>
      </c>
      <c r="AS341" s="37">
        <v>0</v>
      </c>
      <c r="AT341" s="34">
        <f t="shared" si="115"/>
        <v>0</v>
      </c>
      <c r="AU341" s="38">
        <f t="shared" si="116"/>
        <v>0</v>
      </c>
      <c r="AV341" s="38">
        <f t="shared" si="117"/>
        <v>0</v>
      </c>
      <c r="AW341" s="39" t="str">
        <f t="shared" si="114"/>
        <v/>
      </c>
      <c r="AX341" s="41">
        <f t="shared" si="118"/>
        <v>0</v>
      </c>
      <c r="AY341" s="41">
        <f t="shared" si="119"/>
        <v>0</v>
      </c>
      <c r="AZ341" s="63">
        <f t="shared" si="120"/>
        <v>0</v>
      </c>
      <c r="BA341" s="78">
        <f t="shared" si="121"/>
        <v>0</v>
      </c>
      <c r="BB341" s="74">
        <f t="shared" si="122"/>
        <v>0</v>
      </c>
      <c r="BC341" s="78" t="str">
        <f t="shared" si="123"/>
        <v>Out of Commit</v>
      </c>
    </row>
    <row r="342" spans="1:55" x14ac:dyDescent="0.35">
      <c r="A342" s="33" t="s">
        <v>103</v>
      </c>
      <c r="B342" s="93" t="s">
        <v>315</v>
      </c>
      <c r="C342" s="33">
        <v>0</v>
      </c>
      <c r="D342" s="33"/>
      <c r="E342" s="33"/>
      <c r="F342" s="33">
        <v>0</v>
      </c>
      <c r="G342" s="33">
        <v>0</v>
      </c>
      <c r="H342" s="33">
        <f t="shared" si="133"/>
        <v>0</v>
      </c>
      <c r="I342" s="33"/>
      <c r="J342" s="33"/>
      <c r="K342" s="33">
        <v>0</v>
      </c>
      <c r="L342" s="33"/>
      <c r="M342" s="33">
        <f t="shared" si="127"/>
        <v>0</v>
      </c>
      <c r="N342" s="33"/>
      <c r="O342" s="33"/>
      <c r="P342" s="33">
        <v>0</v>
      </c>
      <c r="Q342" s="33"/>
      <c r="R342" s="33">
        <f t="shared" si="128"/>
        <v>0</v>
      </c>
      <c r="S342" s="33"/>
      <c r="T342" s="33"/>
      <c r="U342" s="33">
        <v>0</v>
      </c>
      <c r="V342" s="33"/>
      <c r="W342" s="33">
        <f t="shared" si="129"/>
        <v>0</v>
      </c>
      <c r="X342" s="33"/>
      <c r="Y342" s="33"/>
      <c r="Z342" s="33">
        <v>0</v>
      </c>
      <c r="AA342" s="33"/>
      <c r="AB342" s="33">
        <f t="shared" si="130"/>
        <v>0</v>
      </c>
      <c r="AC342" s="33"/>
      <c r="AD342" s="33"/>
      <c r="AE342" s="33">
        <v>0</v>
      </c>
      <c r="AF342" s="33"/>
      <c r="AG342" s="33">
        <f t="shared" si="131"/>
        <v>0</v>
      </c>
      <c r="AH342" s="33"/>
      <c r="AI342" s="33"/>
      <c r="AJ342" s="33">
        <v>0</v>
      </c>
      <c r="AK342" s="33"/>
      <c r="AL342" s="33">
        <f t="shared" si="132"/>
        <v>0</v>
      </c>
      <c r="AM342" s="40"/>
      <c r="AN342" s="40"/>
      <c r="AO342" s="35">
        <f t="shared" si="124"/>
        <v>0</v>
      </c>
      <c r="AP342" s="36">
        <f t="shared" si="125"/>
        <v>0</v>
      </c>
      <c r="AQ342" s="37">
        <f t="shared" si="126"/>
        <v>0</v>
      </c>
      <c r="AR342" s="37">
        <v>0</v>
      </c>
      <c r="AS342" s="37">
        <v>0</v>
      </c>
      <c r="AT342" s="34">
        <f t="shared" si="115"/>
        <v>0</v>
      </c>
      <c r="AU342" s="38">
        <f t="shared" si="116"/>
        <v>0</v>
      </c>
      <c r="AV342" s="38">
        <f t="shared" si="117"/>
        <v>0</v>
      </c>
      <c r="AW342" s="39" t="str">
        <f t="shared" si="114"/>
        <v/>
      </c>
      <c r="AX342" s="41">
        <f t="shared" si="118"/>
        <v>0</v>
      </c>
      <c r="AY342" s="41">
        <f t="shared" si="119"/>
        <v>0</v>
      </c>
      <c r="AZ342" s="63">
        <f t="shared" si="120"/>
        <v>0</v>
      </c>
      <c r="BA342" s="78">
        <f t="shared" si="121"/>
        <v>0</v>
      </c>
      <c r="BB342" s="74">
        <f t="shared" si="122"/>
        <v>0</v>
      </c>
      <c r="BC342" s="78" t="str">
        <f t="shared" si="123"/>
        <v>Out of Commit</v>
      </c>
    </row>
    <row r="343" spans="1:55" x14ac:dyDescent="0.35">
      <c r="A343" s="33" t="s">
        <v>103</v>
      </c>
      <c r="B343" s="93" t="s">
        <v>378</v>
      </c>
      <c r="C343" s="33">
        <v>0</v>
      </c>
      <c r="D343" s="33"/>
      <c r="E343" s="33"/>
      <c r="F343" s="33">
        <v>0</v>
      </c>
      <c r="G343" s="33">
        <v>0</v>
      </c>
      <c r="H343" s="33">
        <f t="shared" si="133"/>
        <v>0</v>
      </c>
      <c r="I343" s="33"/>
      <c r="J343" s="33"/>
      <c r="K343" s="33">
        <v>0</v>
      </c>
      <c r="L343" s="33"/>
      <c r="M343" s="33">
        <f t="shared" si="127"/>
        <v>0</v>
      </c>
      <c r="N343" s="33"/>
      <c r="O343" s="33"/>
      <c r="P343" s="33">
        <v>0</v>
      </c>
      <c r="Q343" s="33"/>
      <c r="R343" s="33">
        <f t="shared" si="128"/>
        <v>0</v>
      </c>
      <c r="S343" s="33"/>
      <c r="T343" s="33"/>
      <c r="U343" s="33">
        <v>0</v>
      </c>
      <c r="V343" s="33"/>
      <c r="W343" s="33">
        <f t="shared" si="129"/>
        <v>0</v>
      </c>
      <c r="X343" s="33"/>
      <c r="Y343" s="33"/>
      <c r="Z343" s="33">
        <v>0</v>
      </c>
      <c r="AA343" s="33"/>
      <c r="AB343" s="33">
        <f t="shared" si="130"/>
        <v>0</v>
      </c>
      <c r="AC343" s="33"/>
      <c r="AD343" s="33"/>
      <c r="AE343" s="33">
        <v>0</v>
      </c>
      <c r="AF343" s="33"/>
      <c r="AG343" s="33">
        <f t="shared" si="131"/>
        <v>0</v>
      </c>
      <c r="AH343" s="33"/>
      <c r="AI343" s="33"/>
      <c r="AJ343" s="33">
        <v>0</v>
      </c>
      <c r="AK343" s="33"/>
      <c r="AL343" s="33">
        <f t="shared" si="132"/>
        <v>0</v>
      </c>
      <c r="AM343" s="40"/>
      <c r="AN343" s="40"/>
      <c r="AO343" s="35">
        <f t="shared" si="124"/>
        <v>0</v>
      </c>
      <c r="AP343" s="36">
        <f t="shared" si="125"/>
        <v>0</v>
      </c>
      <c r="AQ343" s="37">
        <f t="shared" si="126"/>
        <v>0</v>
      </c>
      <c r="AR343" s="37">
        <v>0</v>
      </c>
      <c r="AS343" s="37">
        <v>0</v>
      </c>
      <c r="AT343" s="34">
        <f t="shared" si="115"/>
        <v>0</v>
      </c>
      <c r="AU343" s="38">
        <f t="shared" si="116"/>
        <v>0</v>
      </c>
      <c r="AV343" s="38">
        <f t="shared" si="117"/>
        <v>0</v>
      </c>
      <c r="AW343" s="39" t="str">
        <f t="shared" si="114"/>
        <v/>
      </c>
      <c r="AX343" s="41">
        <f t="shared" si="118"/>
        <v>0</v>
      </c>
      <c r="AY343" s="41">
        <f t="shared" si="119"/>
        <v>0</v>
      </c>
      <c r="AZ343" s="63">
        <f t="shared" si="120"/>
        <v>0</v>
      </c>
      <c r="BA343" s="78">
        <f t="shared" si="121"/>
        <v>0</v>
      </c>
      <c r="BB343" s="74">
        <f t="shared" si="122"/>
        <v>0</v>
      </c>
      <c r="BC343" s="78" t="str">
        <f t="shared" si="123"/>
        <v>Out of Commit</v>
      </c>
    </row>
    <row r="344" spans="1:55" x14ac:dyDescent="0.35">
      <c r="A344" s="33" t="s">
        <v>103</v>
      </c>
      <c r="B344" s="93" t="s">
        <v>469</v>
      </c>
      <c r="C344" s="33">
        <v>0</v>
      </c>
      <c r="D344" s="40"/>
      <c r="E344" s="40"/>
      <c r="F344" s="33">
        <v>0</v>
      </c>
      <c r="G344" s="33">
        <v>0</v>
      </c>
      <c r="H344" s="33">
        <f t="shared" si="133"/>
        <v>0</v>
      </c>
      <c r="I344" s="33"/>
      <c r="J344" s="33"/>
      <c r="K344" s="33">
        <v>0</v>
      </c>
      <c r="L344" s="33"/>
      <c r="M344" s="33">
        <f t="shared" si="127"/>
        <v>0</v>
      </c>
      <c r="N344" s="33"/>
      <c r="O344" s="33"/>
      <c r="P344" s="33">
        <v>0</v>
      </c>
      <c r="Q344" s="33"/>
      <c r="R344" s="33">
        <f t="shared" si="128"/>
        <v>0</v>
      </c>
      <c r="S344" s="33"/>
      <c r="T344" s="33"/>
      <c r="U344" s="33">
        <v>0</v>
      </c>
      <c r="V344" s="33"/>
      <c r="W344" s="33">
        <f t="shared" si="129"/>
        <v>0</v>
      </c>
      <c r="X344" s="33"/>
      <c r="Y344" s="33"/>
      <c r="Z344" s="33">
        <v>0</v>
      </c>
      <c r="AA344" s="33"/>
      <c r="AB344" s="33">
        <f t="shared" si="130"/>
        <v>0</v>
      </c>
      <c r="AC344" s="33"/>
      <c r="AD344" s="33"/>
      <c r="AE344" s="33">
        <v>0</v>
      </c>
      <c r="AF344" s="33"/>
      <c r="AG344" s="33">
        <f t="shared" si="131"/>
        <v>0</v>
      </c>
      <c r="AH344" s="33"/>
      <c r="AI344" s="33"/>
      <c r="AJ344" s="33">
        <v>0</v>
      </c>
      <c r="AK344" s="33"/>
      <c r="AL344" s="33">
        <f t="shared" si="132"/>
        <v>0</v>
      </c>
      <c r="AM344" s="40"/>
      <c r="AN344" s="40"/>
      <c r="AO344" s="35">
        <f t="shared" si="124"/>
        <v>0</v>
      </c>
      <c r="AP344" s="36">
        <f t="shared" si="125"/>
        <v>0</v>
      </c>
      <c r="AQ344" s="37">
        <f t="shared" si="126"/>
        <v>0</v>
      </c>
      <c r="AR344" s="37">
        <v>0</v>
      </c>
      <c r="AS344" s="37">
        <v>0</v>
      </c>
      <c r="AT344" s="34">
        <f t="shared" si="115"/>
        <v>0</v>
      </c>
      <c r="AU344" s="38">
        <f t="shared" si="116"/>
        <v>0</v>
      </c>
      <c r="AV344" s="38">
        <f t="shared" si="117"/>
        <v>0</v>
      </c>
      <c r="AW344" s="39" t="str">
        <f t="shared" si="114"/>
        <v/>
      </c>
      <c r="AX344" s="41">
        <f t="shared" si="118"/>
        <v>0</v>
      </c>
      <c r="AY344" s="41">
        <f t="shared" si="119"/>
        <v>0</v>
      </c>
      <c r="AZ344" s="63">
        <f t="shared" si="120"/>
        <v>0</v>
      </c>
      <c r="BA344" s="78">
        <f t="shared" si="121"/>
        <v>0</v>
      </c>
      <c r="BB344" s="74">
        <f t="shared" si="122"/>
        <v>0</v>
      </c>
      <c r="BC344" s="78" t="str">
        <f t="shared" si="123"/>
        <v>Out of Commit</v>
      </c>
    </row>
    <row r="345" spans="1:55" x14ac:dyDescent="0.35">
      <c r="A345" s="34" t="s">
        <v>103</v>
      </c>
      <c r="B345" s="93" t="s">
        <v>435</v>
      </c>
      <c r="C345" s="33">
        <v>0</v>
      </c>
      <c r="D345" s="33"/>
      <c r="E345" s="40"/>
      <c r="F345" s="33">
        <v>371</v>
      </c>
      <c r="G345" s="33">
        <v>381</v>
      </c>
      <c r="H345" s="33">
        <f t="shared" si="133"/>
        <v>10</v>
      </c>
      <c r="I345" s="33"/>
      <c r="J345" s="33"/>
      <c r="K345" s="33">
        <v>0</v>
      </c>
      <c r="L345" s="33"/>
      <c r="M345" s="33">
        <f t="shared" si="127"/>
        <v>0</v>
      </c>
      <c r="N345" s="33"/>
      <c r="O345" s="33"/>
      <c r="P345" s="33">
        <v>0</v>
      </c>
      <c r="Q345" s="33"/>
      <c r="R345" s="33">
        <f t="shared" si="128"/>
        <v>0</v>
      </c>
      <c r="S345" s="33"/>
      <c r="T345" s="33"/>
      <c r="U345" s="33">
        <v>0</v>
      </c>
      <c r="V345" s="33"/>
      <c r="W345" s="33">
        <f t="shared" si="129"/>
        <v>0</v>
      </c>
      <c r="X345" s="33"/>
      <c r="Y345" s="33"/>
      <c r="Z345" s="33">
        <v>0</v>
      </c>
      <c r="AA345" s="33"/>
      <c r="AB345" s="33">
        <f t="shared" si="130"/>
        <v>0</v>
      </c>
      <c r="AC345" s="33"/>
      <c r="AD345" s="33"/>
      <c r="AE345" s="33">
        <v>0</v>
      </c>
      <c r="AF345" s="33"/>
      <c r="AG345" s="33">
        <f t="shared" si="131"/>
        <v>0</v>
      </c>
      <c r="AH345" s="33"/>
      <c r="AI345" s="33"/>
      <c r="AJ345" s="33">
        <v>0</v>
      </c>
      <c r="AK345" s="33"/>
      <c r="AL345" s="33">
        <f t="shared" si="132"/>
        <v>0</v>
      </c>
      <c r="AM345" s="40"/>
      <c r="AN345" s="40"/>
      <c r="AO345" s="35">
        <f t="shared" si="124"/>
        <v>371</v>
      </c>
      <c r="AP345" s="36">
        <f t="shared" si="125"/>
        <v>371</v>
      </c>
      <c r="AQ345" s="37">
        <f t="shared" si="126"/>
        <v>371</v>
      </c>
      <c r="AR345" s="37">
        <v>0</v>
      </c>
      <c r="AS345" s="37">
        <v>0</v>
      </c>
      <c r="AT345" s="34">
        <f t="shared" si="115"/>
        <v>381</v>
      </c>
      <c r="AU345" s="38">
        <f t="shared" si="116"/>
        <v>381</v>
      </c>
      <c r="AV345" s="38">
        <f t="shared" si="117"/>
        <v>10</v>
      </c>
      <c r="AW345" s="39" t="str">
        <f t="shared" si="114"/>
        <v/>
      </c>
      <c r="AX345" s="41">
        <f t="shared" si="118"/>
        <v>0</v>
      </c>
      <c r="AY345" s="41">
        <f t="shared" si="119"/>
        <v>371</v>
      </c>
      <c r="AZ345" s="63">
        <f t="shared" si="120"/>
        <v>10</v>
      </c>
      <c r="BA345" s="78">
        <f t="shared" si="121"/>
        <v>381</v>
      </c>
      <c r="BB345" s="74">
        <f t="shared" si="122"/>
        <v>1</v>
      </c>
      <c r="BC345" s="78" t="str">
        <f t="shared" si="123"/>
        <v>Closed</v>
      </c>
    </row>
    <row r="346" spans="1:55" x14ac:dyDescent="0.35">
      <c r="A346" s="34" t="s">
        <v>103</v>
      </c>
      <c r="B346" s="93" t="s">
        <v>467</v>
      </c>
      <c r="C346" s="33">
        <v>0</v>
      </c>
      <c r="D346" s="33"/>
      <c r="E346" s="40"/>
      <c r="F346" s="33">
        <v>0</v>
      </c>
      <c r="G346" s="33">
        <v>0</v>
      </c>
      <c r="H346" s="33">
        <f t="shared" si="133"/>
        <v>0</v>
      </c>
      <c r="I346" s="33"/>
      <c r="J346" s="33"/>
      <c r="K346" s="33">
        <v>0</v>
      </c>
      <c r="L346" s="33"/>
      <c r="M346" s="33">
        <f t="shared" si="127"/>
        <v>0</v>
      </c>
      <c r="N346" s="33"/>
      <c r="O346" s="33"/>
      <c r="P346" s="33">
        <v>0</v>
      </c>
      <c r="Q346" s="33"/>
      <c r="R346" s="33">
        <f t="shared" si="128"/>
        <v>0</v>
      </c>
      <c r="S346" s="33"/>
      <c r="T346" s="33"/>
      <c r="U346" s="33">
        <v>0</v>
      </c>
      <c r="V346" s="33"/>
      <c r="W346" s="33">
        <f t="shared" si="129"/>
        <v>0</v>
      </c>
      <c r="X346" s="33"/>
      <c r="Y346" s="33"/>
      <c r="Z346" s="33">
        <v>0</v>
      </c>
      <c r="AA346" s="33"/>
      <c r="AB346" s="33">
        <f t="shared" si="130"/>
        <v>0</v>
      </c>
      <c r="AC346" s="33"/>
      <c r="AD346" s="33"/>
      <c r="AE346" s="33">
        <v>0</v>
      </c>
      <c r="AF346" s="33"/>
      <c r="AG346" s="33">
        <f t="shared" si="131"/>
        <v>0</v>
      </c>
      <c r="AH346" s="33"/>
      <c r="AI346" s="33"/>
      <c r="AJ346" s="33">
        <v>0</v>
      </c>
      <c r="AK346" s="33"/>
      <c r="AL346" s="33">
        <f t="shared" si="132"/>
        <v>0</v>
      </c>
      <c r="AM346" s="40"/>
      <c r="AN346" s="40"/>
      <c r="AO346" s="35">
        <f t="shared" si="124"/>
        <v>0</v>
      </c>
      <c r="AP346" s="36">
        <f t="shared" si="125"/>
        <v>0</v>
      </c>
      <c r="AQ346" s="37">
        <f t="shared" si="126"/>
        <v>0</v>
      </c>
      <c r="AR346" s="37">
        <v>0</v>
      </c>
      <c r="AS346" s="37">
        <v>0</v>
      </c>
      <c r="AT346" s="34">
        <f t="shared" si="115"/>
        <v>0</v>
      </c>
      <c r="AU346" s="38">
        <f t="shared" si="116"/>
        <v>0</v>
      </c>
      <c r="AV346" s="38">
        <f t="shared" si="117"/>
        <v>0</v>
      </c>
      <c r="AW346" s="39" t="str">
        <f t="shared" si="114"/>
        <v/>
      </c>
      <c r="AX346" s="41">
        <f t="shared" si="118"/>
        <v>0</v>
      </c>
      <c r="AY346" s="41">
        <f t="shared" si="119"/>
        <v>0</v>
      </c>
      <c r="AZ346" s="63">
        <f t="shared" si="120"/>
        <v>0</v>
      </c>
      <c r="BA346" s="78">
        <f t="shared" si="121"/>
        <v>0</v>
      </c>
      <c r="BB346" s="74">
        <f t="shared" si="122"/>
        <v>0</v>
      </c>
      <c r="BC346" s="78" t="str">
        <f t="shared" si="123"/>
        <v>Out of Commit</v>
      </c>
    </row>
    <row r="347" spans="1:55" x14ac:dyDescent="0.35">
      <c r="A347" s="34" t="s">
        <v>103</v>
      </c>
      <c r="B347" s="93" t="s">
        <v>505</v>
      </c>
      <c r="C347" s="33">
        <v>0</v>
      </c>
      <c r="D347" s="40"/>
      <c r="E347" s="40"/>
      <c r="F347" s="33">
        <v>85</v>
      </c>
      <c r="G347" s="33">
        <v>85</v>
      </c>
      <c r="H347" s="33">
        <f t="shared" si="133"/>
        <v>0</v>
      </c>
      <c r="I347" s="33"/>
      <c r="J347" s="33"/>
      <c r="K347" s="33">
        <v>0</v>
      </c>
      <c r="L347" s="33"/>
      <c r="M347" s="33">
        <f t="shared" si="127"/>
        <v>0</v>
      </c>
      <c r="N347" s="33"/>
      <c r="O347" s="33"/>
      <c r="P347" s="33">
        <v>0</v>
      </c>
      <c r="Q347" s="33"/>
      <c r="R347" s="33">
        <f t="shared" si="128"/>
        <v>0</v>
      </c>
      <c r="S347" s="33"/>
      <c r="T347" s="33"/>
      <c r="U347" s="33">
        <v>0</v>
      </c>
      <c r="V347" s="33"/>
      <c r="W347" s="33">
        <f t="shared" si="129"/>
        <v>0</v>
      </c>
      <c r="X347" s="33"/>
      <c r="Y347" s="33"/>
      <c r="Z347" s="33">
        <v>0</v>
      </c>
      <c r="AA347" s="33"/>
      <c r="AB347" s="33">
        <f t="shared" si="130"/>
        <v>0</v>
      </c>
      <c r="AC347" s="33"/>
      <c r="AD347" s="33"/>
      <c r="AE347" s="33">
        <v>0</v>
      </c>
      <c r="AF347" s="33"/>
      <c r="AG347" s="33">
        <f t="shared" si="131"/>
        <v>0</v>
      </c>
      <c r="AH347" s="33"/>
      <c r="AI347" s="33"/>
      <c r="AJ347" s="33">
        <v>0</v>
      </c>
      <c r="AK347" s="33"/>
      <c r="AL347" s="33">
        <f t="shared" si="132"/>
        <v>0</v>
      </c>
      <c r="AM347" s="40"/>
      <c r="AN347" s="40"/>
      <c r="AO347" s="35">
        <f t="shared" si="124"/>
        <v>85</v>
      </c>
      <c r="AP347" s="36">
        <f t="shared" si="125"/>
        <v>85</v>
      </c>
      <c r="AQ347" s="37">
        <f t="shared" si="126"/>
        <v>85</v>
      </c>
      <c r="AR347" s="37">
        <v>0</v>
      </c>
      <c r="AS347" s="37">
        <v>0</v>
      </c>
      <c r="AT347" s="34">
        <f t="shared" si="115"/>
        <v>85</v>
      </c>
      <c r="AU347" s="38">
        <f t="shared" si="116"/>
        <v>85</v>
      </c>
      <c r="AV347" s="38">
        <f t="shared" si="117"/>
        <v>0</v>
      </c>
      <c r="AW347" s="39" t="str">
        <f t="shared" si="114"/>
        <v/>
      </c>
      <c r="AX347" s="41">
        <f t="shared" si="118"/>
        <v>0</v>
      </c>
      <c r="AY347" s="41">
        <f t="shared" si="119"/>
        <v>85</v>
      </c>
      <c r="AZ347" s="63">
        <f t="shared" si="120"/>
        <v>0</v>
      </c>
      <c r="BA347" s="78">
        <f t="shared" si="121"/>
        <v>85</v>
      </c>
      <c r="BB347" s="74">
        <f t="shared" si="122"/>
        <v>1</v>
      </c>
      <c r="BC347" s="78" t="str">
        <f t="shared" si="123"/>
        <v>Closed</v>
      </c>
    </row>
    <row r="348" spans="1:55" x14ac:dyDescent="0.35">
      <c r="A348" s="34" t="s">
        <v>103</v>
      </c>
      <c r="B348" s="93" t="s">
        <v>318</v>
      </c>
      <c r="C348" s="33">
        <v>0</v>
      </c>
      <c r="D348" s="40"/>
      <c r="E348" s="40"/>
      <c r="F348" s="33">
        <v>0</v>
      </c>
      <c r="G348" s="33">
        <v>0</v>
      </c>
      <c r="H348" s="33">
        <f t="shared" si="133"/>
        <v>0</v>
      </c>
      <c r="I348" s="33"/>
      <c r="J348" s="33"/>
      <c r="K348" s="33">
        <v>0</v>
      </c>
      <c r="L348" s="33"/>
      <c r="M348" s="33">
        <f t="shared" si="127"/>
        <v>0</v>
      </c>
      <c r="N348" s="33"/>
      <c r="O348" s="33"/>
      <c r="P348" s="33">
        <v>0</v>
      </c>
      <c r="Q348" s="33"/>
      <c r="R348" s="33">
        <f t="shared" si="128"/>
        <v>0</v>
      </c>
      <c r="S348" s="33"/>
      <c r="T348" s="33"/>
      <c r="U348" s="33">
        <v>0</v>
      </c>
      <c r="V348" s="33"/>
      <c r="W348" s="33">
        <f t="shared" si="129"/>
        <v>0</v>
      </c>
      <c r="X348" s="33"/>
      <c r="Y348" s="33"/>
      <c r="Z348" s="33">
        <v>180</v>
      </c>
      <c r="AA348" s="33"/>
      <c r="AB348" s="33">
        <f t="shared" si="130"/>
        <v>-180</v>
      </c>
      <c r="AC348" s="33"/>
      <c r="AD348" s="33"/>
      <c r="AE348" s="33">
        <v>390</v>
      </c>
      <c r="AF348" s="33"/>
      <c r="AG348" s="33">
        <f t="shared" si="131"/>
        <v>-390</v>
      </c>
      <c r="AH348" s="33"/>
      <c r="AI348" s="33"/>
      <c r="AJ348" s="33">
        <v>0</v>
      </c>
      <c r="AK348" s="33"/>
      <c r="AL348" s="33">
        <f t="shared" si="132"/>
        <v>0</v>
      </c>
      <c r="AM348" s="40"/>
      <c r="AN348" s="40"/>
      <c r="AO348" s="35">
        <f t="shared" si="124"/>
        <v>570</v>
      </c>
      <c r="AP348" s="36">
        <f t="shared" si="125"/>
        <v>570</v>
      </c>
      <c r="AQ348" s="37">
        <f t="shared" si="126"/>
        <v>570</v>
      </c>
      <c r="AR348" s="37">
        <v>0</v>
      </c>
      <c r="AS348" s="37">
        <v>0</v>
      </c>
      <c r="AT348" s="34">
        <f t="shared" si="115"/>
        <v>0</v>
      </c>
      <c r="AU348" s="38">
        <f t="shared" si="116"/>
        <v>0</v>
      </c>
      <c r="AV348" s="38">
        <f t="shared" si="117"/>
        <v>-570</v>
      </c>
      <c r="AW348" s="39" t="str">
        <f t="shared" si="114"/>
        <v/>
      </c>
      <c r="AX348" s="41">
        <f t="shared" si="118"/>
        <v>-570</v>
      </c>
      <c r="AY348" s="41">
        <f t="shared" si="119"/>
        <v>0</v>
      </c>
      <c r="AZ348" s="63">
        <f t="shared" si="120"/>
        <v>0</v>
      </c>
      <c r="BA348" s="78">
        <f t="shared" si="121"/>
        <v>0</v>
      </c>
      <c r="BB348" s="74">
        <f t="shared" si="122"/>
        <v>0</v>
      </c>
      <c r="BC348" s="78" t="str">
        <f t="shared" si="123"/>
        <v>Open</v>
      </c>
    </row>
    <row r="349" spans="1:55" x14ac:dyDescent="0.35">
      <c r="A349" s="33" t="s">
        <v>103</v>
      </c>
      <c r="B349" s="93" t="s">
        <v>319</v>
      </c>
      <c r="C349" s="33">
        <v>0</v>
      </c>
      <c r="D349" s="33"/>
      <c r="E349" s="40"/>
      <c r="F349" s="33">
        <v>0</v>
      </c>
      <c r="G349" s="33">
        <v>0</v>
      </c>
      <c r="H349" s="33">
        <f t="shared" si="133"/>
        <v>0</v>
      </c>
      <c r="I349" s="33"/>
      <c r="J349" s="33"/>
      <c r="K349" s="33">
        <v>0</v>
      </c>
      <c r="L349" s="33"/>
      <c r="M349" s="33">
        <f t="shared" si="127"/>
        <v>0</v>
      </c>
      <c r="N349" s="33"/>
      <c r="O349" s="33"/>
      <c r="P349" s="33">
        <v>0</v>
      </c>
      <c r="Q349" s="33"/>
      <c r="R349" s="33">
        <f t="shared" si="128"/>
        <v>0</v>
      </c>
      <c r="S349" s="33"/>
      <c r="T349" s="33"/>
      <c r="U349" s="33">
        <v>0</v>
      </c>
      <c r="V349" s="33"/>
      <c r="W349" s="33">
        <f t="shared" si="129"/>
        <v>0</v>
      </c>
      <c r="X349" s="33"/>
      <c r="Y349" s="33"/>
      <c r="Z349" s="33">
        <v>0</v>
      </c>
      <c r="AA349" s="33"/>
      <c r="AB349" s="33">
        <f t="shared" si="130"/>
        <v>0</v>
      </c>
      <c r="AC349" s="33"/>
      <c r="AD349" s="33"/>
      <c r="AE349" s="33">
        <v>0</v>
      </c>
      <c r="AF349" s="33"/>
      <c r="AG349" s="33">
        <f t="shared" si="131"/>
        <v>0</v>
      </c>
      <c r="AH349" s="33"/>
      <c r="AI349" s="33"/>
      <c r="AJ349" s="33">
        <v>0</v>
      </c>
      <c r="AK349" s="33"/>
      <c r="AL349" s="33">
        <f t="shared" si="132"/>
        <v>0</v>
      </c>
      <c r="AM349" s="40"/>
      <c r="AN349" s="40"/>
      <c r="AO349" s="35">
        <f t="shared" si="124"/>
        <v>0</v>
      </c>
      <c r="AP349" s="36">
        <f t="shared" si="125"/>
        <v>0</v>
      </c>
      <c r="AQ349" s="37">
        <f t="shared" si="126"/>
        <v>0</v>
      </c>
      <c r="AR349" s="37">
        <v>0</v>
      </c>
      <c r="AS349" s="37">
        <v>0</v>
      </c>
      <c r="AT349" s="34">
        <f t="shared" si="115"/>
        <v>0</v>
      </c>
      <c r="AU349" s="38">
        <f t="shared" si="116"/>
        <v>0</v>
      </c>
      <c r="AV349" s="38">
        <f t="shared" si="117"/>
        <v>0</v>
      </c>
      <c r="AW349" s="39" t="str">
        <f t="shared" si="114"/>
        <v/>
      </c>
      <c r="AX349" s="41">
        <f t="shared" si="118"/>
        <v>0</v>
      </c>
      <c r="AY349" s="41">
        <f t="shared" si="119"/>
        <v>0</v>
      </c>
      <c r="AZ349" s="63">
        <f t="shared" si="120"/>
        <v>0</v>
      </c>
      <c r="BA349" s="78">
        <f t="shared" si="121"/>
        <v>0</v>
      </c>
      <c r="BB349" s="74">
        <f t="shared" si="122"/>
        <v>0</v>
      </c>
      <c r="BC349" s="78" t="str">
        <f t="shared" si="123"/>
        <v>Out of Commit</v>
      </c>
    </row>
    <row r="350" spans="1:55" x14ac:dyDescent="0.35">
      <c r="A350" s="33" t="s">
        <v>103</v>
      </c>
      <c r="B350" s="93" t="s">
        <v>320</v>
      </c>
      <c r="C350" s="33">
        <v>0</v>
      </c>
      <c r="D350" s="33"/>
      <c r="E350" s="40"/>
      <c r="F350" s="33">
        <v>0</v>
      </c>
      <c r="G350" s="33">
        <v>0</v>
      </c>
      <c r="H350" s="33">
        <f t="shared" si="133"/>
        <v>0</v>
      </c>
      <c r="I350" s="33"/>
      <c r="J350" s="33"/>
      <c r="K350" s="33">
        <v>0</v>
      </c>
      <c r="L350" s="33"/>
      <c r="M350" s="33">
        <f t="shared" si="127"/>
        <v>0</v>
      </c>
      <c r="N350" s="33"/>
      <c r="O350" s="33"/>
      <c r="P350" s="33">
        <v>0</v>
      </c>
      <c r="Q350" s="33"/>
      <c r="R350" s="33">
        <f t="shared" si="128"/>
        <v>0</v>
      </c>
      <c r="S350" s="33"/>
      <c r="T350" s="33"/>
      <c r="U350" s="33">
        <v>0</v>
      </c>
      <c r="V350" s="33"/>
      <c r="W350" s="33">
        <f t="shared" si="129"/>
        <v>0</v>
      </c>
      <c r="X350" s="33"/>
      <c r="Y350" s="33"/>
      <c r="Z350" s="33">
        <v>0</v>
      </c>
      <c r="AA350" s="33"/>
      <c r="AB350" s="33">
        <f t="shared" si="130"/>
        <v>0</v>
      </c>
      <c r="AC350" s="33"/>
      <c r="AD350" s="33"/>
      <c r="AE350" s="33">
        <v>0</v>
      </c>
      <c r="AF350" s="33"/>
      <c r="AG350" s="33">
        <f t="shared" si="131"/>
        <v>0</v>
      </c>
      <c r="AH350" s="33"/>
      <c r="AI350" s="33"/>
      <c r="AJ350" s="33">
        <v>0</v>
      </c>
      <c r="AK350" s="33"/>
      <c r="AL350" s="33">
        <f t="shared" si="132"/>
        <v>0</v>
      </c>
      <c r="AM350" s="40"/>
      <c r="AN350" s="40"/>
      <c r="AO350" s="35">
        <f t="shared" si="124"/>
        <v>0</v>
      </c>
      <c r="AP350" s="36">
        <f t="shared" si="125"/>
        <v>0</v>
      </c>
      <c r="AQ350" s="37">
        <f t="shared" si="126"/>
        <v>0</v>
      </c>
      <c r="AR350" s="37">
        <v>0</v>
      </c>
      <c r="AS350" s="37">
        <v>0</v>
      </c>
      <c r="AT350" s="34">
        <f t="shared" si="115"/>
        <v>0</v>
      </c>
      <c r="AU350" s="38">
        <f t="shared" si="116"/>
        <v>0</v>
      </c>
      <c r="AV350" s="38">
        <f t="shared" si="117"/>
        <v>0</v>
      </c>
      <c r="AW350" s="39" t="str">
        <f t="shared" si="114"/>
        <v/>
      </c>
      <c r="AX350" s="41">
        <f t="shared" si="118"/>
        <v>0</v>
      </c>
      <c r="AY350" s="41">
        <f t="shared" si="119"/>
        <v>0</v>
      </c>
      <c r="AZ350" s="63">
        <f t="shared" si="120"/>
        <v>0</v>
      </c>
      <c r="BA350" s="78">
        <f t="shared" si="121"/>
        <v>0</v>
      </c>
      <c r="BB350" s="74">
        <f t="shared" si="122"/>
        <v>0</v>
      </c>
      <c r="BC350" s="78" t="str">
        <f t="shared" si="123"/>
        <v>Out of Commit</v>
      </c>
    </row>
    <row r="351" spans="1:55" x14ac:dyDescent="0.35">
      <c r="A351" s="33" t="s">
        <v>103</v>
      </c>
      <c r="B351" s="93" t="s">
        <v>321</v>
      </c>
      <c r="C351" s="33">
        <v>0</v>
      </c>
      <c r="D351" s="33"/>
      <c r="E351" s="40"/>
      <c r="F351" s="33">
        <v>0</v>
      </c>
      <c r="G351" s="33">
        <v>0</v>
      </c>
      <c r="H351" s="33">
        <f t="shared" si="133"/>
        <v>0</v>
      </c>
      <c r="I351" s="33"/>
      <c r="J351" s="33"/>
      <c r="K351" s="33">
        <v>0</v>
      </c>
      <c r="L351" s="33"/>
      <c r="M351" s="33">
        <f t="shared" si="127"/>
        <v>0</v>
      </c>
      <c r="N351" s="33"/>
      <c r="O351" s="33"/>
      <c r="P351" s="33">
        <v>0</v>
      </c>
      <c r="Q351" s="33"/>
      <c r="R351" s="33">
        <f t="shared" si="128"/>
        <v>0</v>
      </c>
      <c r="S351" s="33"/>
      <c r="T351" s="33"/>
      <c r="U351" s="33">
        <v>0</v>
      </c>
      <c r="V351" s="33"/>
      <c r="W351" s="33">
        <f t="shared" si="129"/>
        <v>0</v>
      </c>
      <c r="X351" s="33"/>
      <c r="Y351" s="33"/>
      <c r="Z351" s="33">
        <v>0</v>
      </c>
      <c r="AA351" s="33"/>
      <c r="AB351" s="33">
        <f t="shared" si="130"/>
        <v>0</v>
      </c>
      <c r="AC351" s="33"/>
      <c r="AD351" s="33"/>
      <c r="AE351" s="33">
        <v>0</v>
      </c>
      <c r="AF351" s="33"/>
      <c r="AG351" s="33">
        <f t="shared" si="131"/>
        <v>0</v>
      </c>
      <c r="AH351" s="33"/>
      <c r="AI351" s="33"/>
      <c r="AJ351" s="33">
        <v>0</v>
      </c>
      <c r="AK351" s="33"/>
      <c r="AL351" s="33">
        <f t="shared" si="132"/>
        <v>0</v>
      </c>
      <c r="AM351" s="40"/>
      <c r="AN351" s="40"/>
      <c r="AO351" s="35">
        <f t="shared" si="124"/>
        <v>0</v>
      </c>
      <c r="AP351" s="36">
        <f t="shared" si="125"/>
        <v>0</v>
      </c>
      <c r="AQ351" s="37">
        <f t="shared" si="126"/>
        <v>0</v>
      </c>
      <c r="AR351" s="37">
        <v>0</v>
      </c>
      <c r="AS351" s="37">
        <v>0</v>
      </c>
      <c r="AT351" s="34">
        <f t="shared" si="115"/>
        <v>0</v>
      </c>
      <c r="AU351" s="38">
        <f t="shared" si="116"/>
        <v>0</v>
      </c>
      <c r="AV351" s="38">
        <f t="shared" si="117"/>
        <v>0</v>
      </c>
      <c r="AW351" s="39" t="str">
        <f t="shared" si="114"/>
        <v/>
      </c>
      <c r="AX351" s="41">
        <f t="shared" si="118"/>
        <v>0</v>
      </c>
      <c r="AY351" s="41">
        <f t="shared" si="119"/>
        <v>0</v>
      </c>
      <c r="AZ351" s="63">
        <f t="shared" si="120"/>
        <v>0</v>
      </c>
      <c r="BA351" s="78">
        <f t="shared" si="121"/>
        <v>0</v>
      </c>
      <c r="BB351" s="74">
        <f t="shared" si="122"/>
        <v>0</v>
      </c>
      <c r="BC351" s="78" t="str">
        <f t="shared" si="123"/>
        <v>Out of Commit</v>
      </c>
    </row>
    <row r="352" spans="1:55" x14ac:dyDescent="0.35">
      <c r="A352" s="33" t="s">
        <v>103</v>
      </c>
      <c r="B352" s="93" t="s">
        <v>322</v>
      </c>
      <c r="C352" s="33">
        <v>0</v>
      </c>
      <c r="D352" s="33"/>
      <c r="E352" s="33"/>
      <c r="F352" s="33">
        <v>0</v>
      </c>
      <c r="G352" s="33">
        <v>0</v>
      </c>
      <c r="H352" s="33">
        <f t="shared" si="133"/>
        <v>0</v>
      </c>
      <c r="I352" s="33"/>
      <c r="J352" s="33"/>
      <c r="K352" s="33">
        <v>0</v>
      </c>
      <c r="L352" s="33"/>
      <c r="M352" s="33">
        <f t="shared" si="127"/>
        <v>0</v>
      </c>
      <c r="N352" s="33"/>
      <c r="O352" s="33"/>
      <c r="P352" s="33">
        <v>0</v>
      </c>
      <c r="Q352" s="33"/>
      <c r="R352" s="33">
        <f t="shared" si="128"/>
        <v>0</v>
      </c>
      <c r="S352" s="33"/>
      <c r="T352" s="33"/>
      <c r="U352" s="33">
        <v>0</v>
      </c>
      <c r="V352" s="33"/>
      <c r="W352" s="33">
        <f t="shared" si="129"/>
        <v>0</v>
      </c>
      <c r="X352" s="33"/>
      <c r="Y352" s="33"/>
      <c r="Z352" s="33">
        <v>0</v>
      </c>
      <c r="AA352" s="33"/>
      <c r="AB352" s="33">
        <f t="shared" si="130"/>
        <v>0</v>
      </c>
      <c r="AC352" s="33"/>
      <c r="AD352" s="33"/>
      <c r="AE352" s="33">
        <v>0</v>
      </c>
      <c r="AF352" s="33"/>
      <c r="AG352" s="33">
        <f t="shared" si="131"/>
        <v>0</v>
      </c>
      <c r="AH352" s="33"/>
      <c r="AI352" s="33"/>
      <c r="AJ352" s="33">
        <v>0</v>
      </c>
      <c r="AK352" s="33"/>
      <c r="AL352" s="33">
        <f t="shared" si="132"/>
        <v>0</v>
      </c>
      <c r="AM352" s="40"/>
      <c r="AN352" s="40"/>
      <c r="AO352" s="35">
        <f t="shared" si="124"/>
        <v>0</v>
      </c>
      <c r="AP352" s="36">
        <f t="shared" si="125"/>
        <v>0</v>
      </c>
      <c r="AQ352" s="37">
        <f t="shared" si="126"/>
        <v>0</v>
      </c>
      <c r="AR352" s="37">
        <v>0</v>
      </c>
      <c r="AS352" s="37">
        <v>0</v>
      </c>
      <c r="AT352" s="34">
        <f t="shared" si="115"/>
        <v>0</v>
      </c>
      <c r="AU352" s="38">
        <f t="shared" si="116"/>
        <v>0</v>
      </c>
      <c r="AV352" s="38">
        <f t="shared" si="117"/>
        <v>0</v>
      </c>
      <c r="AW352" s="39" t="str">
        <f t="shared" si="114"/>
        <v/>
      </c>
      <c r="AX352" s="41">
        <f t="shared" si="118"/>
        <v>0</v>
      </c>
      <c r="AY352" s="41">
        <f t="shared" si="119"/>
        <v>0</v>
      </c>
      <c r="AZ352" s="63">
        <f t="shared" si="120"/>
        <v>0</v>
      </c>
      <c r="BA352" s="78">
        <f t="shared" si="121"/>
        <v>0</v>
      </c>
      <c r="BB352" s="74">
        <f t="shared" si="122"/>
        <v>0</v>
      </c>
      <c r="BC352" s="78" t="str">
        <f t="shared" si="123"/>
        <v>Out of Commit</v>
      </c>
    </row>
    <row r="353" spans="1:55" x14ac:dyDescent="0.35">
      <c r="A353" s="34" t="s">
        <v>103</v>
      </c>
      <c r="B353" s="93" t="s">
        <v>324</v>
      </c>
      <c r="C353" s="33">
        <v>0</v>
      </c>
      <c r="D353" s="33"/>
      <c r="E353" s="40"/>
      <c r="F353" s="33">
        <v>0</v>
      </c>
      <c r="G353" s="33">
        <v>0</v>
      </c>
      <c r="H353" s="33">
        <f t="shared" si="133"/>
        <v>0</v>
      </c>
      <c r="I353" s="33"/>
      <c r="J353" s="33"/>
      <c r="K353" s="33">
        <v>0</v>
      </c>
      <c r="L353" s="33"/>
      <c r="M353" s="33">
        <f t="shared" si="127"/>
        <v>0</v>
      </c>
      <c r="N353" s="33"/>
      <c r="O353" s="33"/>
      <c r="P353" s="33">
        <v>0</v>
      </c>
      <c r="Q353" s="33"/>
      <c r="R353" s="33">
        <f t="shared" si="128"/>
        <v>0</v>
      </c>
      <c r="S353" s="33"/>
      <c r="T353" s="33"/>
      <c r="U353" s="33">
        <v>0</v>
      </c>
      <c r="V353" s="33"/>
      <c r="W353" s="33">
        <f t="shared" si="129"/>
        <v>0</v>
      </c>
      <c r="X353" s="33"/>
      <c r="Y353" s="33"/>
      <c r="Z353" s="33">
        <v>0</v>
      </c>
      <c r="AA353" s="33"/>
      <c r="AB353" s="33">
        <f t="shared" si="130"/>
        <v>0</v>
      </c>
      <c r="AC353" s="33"/>
      <c r="AD353" s="33"/>
      <c r="AE353" s="33">
        <v>0</v>
      </c>
      <c r="AF353" s="33"/>
      <c r="AG353" s="33">
        <f t="shared" si="131"/>
        <v>0</v>
      </c>
      <c r="AH353" s="33"/>
      <c r="AI353" s="33"/>
      <c r="AJ353" s="33">
        <v>0</v>
      </c>
      <c r="AK353" s="33"/>
      <c r="AL353" s="33">
        <f t="shared" si="132"/>
        <v>0</v>
      </c>
      <c r="AM353" s="40"/>
      <c r="AN353" s="40"/>
      <c r="AO353" s="35">
        <f t="shared" si="124"/>
        <v>0</v>
      </c>
      <c r="AP353" s="36">
        <f t="shared" si="125"/>
        <v>0</v>
      </c>
      <c r="AQ353" s="37">
        <f t="shared" si="126"/>
        <v>0</v>
      </c>
      <c r="AR353" s="37">
        <v>0</v>
      </c>
      <c r="AS353" s="37">
        <v>0</v>
      </c>
      <c r="AT353" s="34">
        <f t="shared" si="115"/>
        <v>0</v>
      </c>
      <c r="AU353" s="38">
        <f t="shared" si="116"/>
        <v>0</v>
      </c>
      <c r="AV353" s="38">
        <f t="shared" si="117"/>
        <v>0</v>
      </c>
      <c r="AW353" s="39" t="str">
        <f t="shared" si="114"/>
        <v/>
      </c>
      <c r="AX353" s="41">
        <f t="shared" si="118"/>
        <v>0</v>
      </c>
      <c r="AY353" s="41">
        <f t="shared" si="119"/>
        <v>0</v>
      </c>
      <c r="AZ353" s="63">
        <f t="shared" si="120"/>
        <v>0</v>
      </c>
      <c r="BA353" s="78">
        <f t="shared" si="121"/>
        <v>0</v>
      </c>
      <c r="BB353" s="74">
        <f t="shared" si="122"/>
        <v>0</v>
      </c>
      <c r="BC353" s="78" t="str">
        <f t="shared" si="123"/>
        <v>Out of Commit</v>
      </c>
    </row>
    <row r="354" spans="1:55" x14ac:dyDescent="0.35">
      <c r="A354" s="34" t="s">
        <v>103</v>
      </c>
      <c r="B354" s="93" t="s">
        <v>325</v>
      </c>
      <c r="C354" s="33">
        <v>0</v>
      </c>
      <c r="D354" s="33"/>
      <c r="E354" s="40"/>
      <c r="F354" s="33">
        <v>0</v>
      </c>
      <c r="G354" s="33">
        <v>0</v>
      </c>
      <c r="H354" s="33">
        <f t="shared" si="133"/>
        <v>0</v>
      </c>
      <c r="I354" s="33"/>
      <c r="J354" s="33"/>
      <c r="K354" s="33">
        <v>0</v>
      </c>
      <c r="L354" s="33"/>
      <c r="M354" s="33">
        <f t="shared" si="127"/>
        <v>0</v>
      </c>
      <c r="N354" s="33"/>
      <c r="O354" s="33"/>
      <c r="P354" s="33">
        <v>0</v>
      </c>
      <c r="Q354" s="33"/>
      <c r="R354" s="33">
        <f t="shared" si="128"/>
        <v>0</v>
      </c>
      <c r="S354" s="33"/>
      <c r="T354" s="33"/>
      <c r="U354" s="33">
        <v>0</v>
      </c>
      <c r="V354" s="33"/>
      <c r="W354" s="33">
        <f t="shared" si="129"/>
        <v>0</v>
      </c>
      <c r="X354" s="33"/>
      <c r="Y354" s="33"/>
      <c r="Z354" s="33">
        <v>0</v>
      </c>
      <c r="AA354" s="33"/>
      <c r="AB354" s="33">
        <f t="shared" si="130"/>
        <v>0</v>
      </c>
      <c r="AC354" s="33"/>
      <c r="AD354" s="33"/>
      <c r="AE354" s="33">
        <v>0</v>
      </c>
      <c r="AF354" s="33"/>
      <c r="AG354" s="33">
        <f t="shared" si="131"/>
        <v>0</v>
      </c>
      <c r="AH354" s="33"/>
      <c r="AI354" s="33"/>
      <c r="AJ354" s="33">
        <v>0</v>
      </c>
      <c r="AK354" s="33"/>
      <c r="AL354" s="33">
        <f t="shared" si="132"/>
        <v>0</v>
      </c>
      <c r="AM354" s="40"/>
      <c r="AN354" s="40"/>
      <c r="AO354" s="35">
        <f t="shared" si="124"/>
        <v>0</v>
      </c>
      <c r="AP354" s="36">
        <f t="shared" si="125"/>
        <v>0</v>
      </c>
      <c r="AQ354" s="37">
        <f t="shared" si="126"/>
        <v>0</v>
      </c>
      <c r="AR354" s="37">
        <v>0</v>
      </c>
      <c r="AS354" s="37">
        <v>0</v>
      </c>
      <c r="AT354" s="34">
        <f t="shared" si="115"/>
        <v>0</v>
      </c>
      <c r="AU354" s="38">
        <f t="shared" si="116"/>
        <v>0</v>
      </c>
      <c r="AV354" s="38">
        <f t="shared" si="117"/>
        <v>0</v>
      </c>
      <c r="AW354" s="39" t="str">
        <f t="shared" si="114"/>
        <v/>
      </c>
      <c r="AX354" s="41">
        <f t="shared" si="118"/>
        <v>0</v>
      </c>
      <c r="AY354" s="41">
        <f t="shared" si="119"/>
        <v>0</v>
      </c>
      <c r="AZ354" s="63">
        <f t="shared" si="120"/>
        <v>0</v>
      </c>
      <c r="BA354" s="78">
        <f t="shared" si="121"/>
        <v>0</v>
      </c>
      <c r="BB354" s="74">
        <f t="shared" si="122"/>
        <v>0</v>
      </c>
      <c r="BC354" s="78" t="str">
        <f t="shared" si="123"/>
        <v>Out of Commit</v>
      </c>
    </row>
    <row r="355" spans="1:55" x14ac:dyDescent="0.35">
      <c r="A355" s="34" t="s">
        <v>103</v>
      </c>
      <c r="B355" s="93" t="s">
        <v>326</v>
      </c>
      <c r="C355" s="33">
        <v>0</v>
      </c>
      <c r="D355" s="33"/>
      <c r="E355" s="40"/>
      <c r="F355" s="33">
        <v>0</v>
      </c>
      <c r="G355" s="33">
        <v>0</v>
      </c>
      <c r="H355" s="33">
        <f t="shared" si="133"/>
        <v>0</v>
      </c>
      <c r="I355" s="33"/>
      <c r="J355" s="33"/>
      <c r="K355" s="33">
        <v>0</v>
      </c>
      <c r="L355" s="33"/>
      <c r="M355" s="33">
        <f t="shared" si="127"/>
        <v>0</v>
      </c>
      <c r="N355" s="33"/>
      <c r="O355" s="33"/>
      <c r="P355" s="33">
        <v>0</v>
      </c>
      <c r="Q355" s="33"/>
      <c r="R355" s="33">
        <f t="shared" si="128"/>
        <v>0</v>
      </c>
      <c r="S355" s="33"/>
      <c r="T355" s="33"/>
      <c r="U355" s="33">
        <v>0</v>
      </c>
      <c r="V355" s="33"/>
      <c r="W355" s="33">
        <f t="shared" si="129"/>
        <v>0</v>
      </c>
      <c r="X355" s="33"/>
      <c r="Y355" s="33"/>
      <c r="Z355" s="33">
        <v>0</v>
      </c>
      <c r="AA355" s="33"/>
      <c r="AB355" s="33">
        <f t="shared" si="130"/>
        <v>0</v>
      </c>
      <c r="AC355" s="33"/>
      <c r="AD355" s="33"/>
      <c r="AE355" s="33">
        <v>0</v>
      </c>
      <c r="AF355" s="33"/>
      <c r="AG355" s="33">
        <f t="shared" si="131"/>
        <v>0</v>
      </c>
      <c r="AH355" s="33"/>
      <c r="AI355" s="33"/>
      <c r="AJ355" s="33">
        <v>0</v>
      </c>
      <c r="AK355" s="33"/>
      <c r="AL355" s="33">
        <f t="shared" si="132"/>
        <v>0</v>
      </c>
      <c r="AM355" s="40"/>
      <c r="AN355" s="40"/>
      <c r="AO355" s="35">
        <f t="shared" si="124"/>
        <v>0</v>
      </c>
      <c r="AP355" s="36">
        <f t="shared" si="125"/>
        <v>0</v>
      </c>
      <c r="AQ355" s="37">
        <f t="shared" si="126"/>
        <v>0</v>
      </c>
      <c r="AR355" s="37">
        <v>0</v>
      </c>
      <c r="AS355" s="37">
        <v>0</v>
      </c>
      <c r="AT355" s="34">
        <f t="shared" si="115"/>
        <v>0</v>
      </c>
      <c r="AU355" s="38">
        <f t="shared" si="116"/>
        <v>0</v>
      </c>
      <c r="AV355" s="38">
        <f t="shared" si="117"/>
        <v>0</v>
      </c>
      <c r="AW355" s="39" t="str">
        <f t="shared" si="114"/>
        <v/>
      </c>
      <c r="AX355" s="41">
        <f t="shared" si="118"/>
        <v>0</v>
      </c>
      <c r="AY355" s="41">
        <f t="shared" si="119"/>
        <v>0</v>
      </c>
      <c r="AZ355" s="63">
        <f t="shared" si="120"/>
        <v>0</v>
      </c>
      <c r="BA355" s="78">
        <f t="shared" si="121"/>
        <v>0</v>
      </c>
      <c r="BB355" s="74">
        <f t="shared" si="122"/>
        <v>0</v>
      </c>
      <c r="BC355" s="78" t="str">
        <f t="shared" si="123"/>
        <v>Out of Commit</v>
      </c>
    </row>
    <row r="356" spans="1:55" x14ac:dyDescent="0.35">
      <c r="A356" s="34" t="s">
        <v>103</v>
      </c>
      <c r="B356" s="93" t="s">
        <v>436</v>
      </c>
      <c r="C356" s="33">
        <v>0</v>
      </c>
      <c r="D356" s="33"/>
      <c r="E356" s="40"/>
      <c r="F356" s="33">
        <v>684</v>
      </c>
      <c r="G356" s="33">
        <v>715</v>
      </c>
      <c r="H356" s="33">
        <f t="shared" si="133"/>
        <v>31</v>
      </c>
      <c r="I356" s="33"/>
      <c r="J356" s="33"/>
      <c r="K356" s="33">
        <v>0</v>
      </c>
      <c r="L356" s="33"/>
      <c r="M356" s="33">
        <f t="shared" si="127"/>
        <v>0</v>
      </c>
      <c r="N356" s="33"/>
      <c r="O356" s="33"/>
      <c r="P356" s="33">
        <v>0</v>
      </c>
      <c r="Q356" s="33"/>
      <c r="R356" s="33">
        <f t="shared" si="128"/>
        <v>0</v>
      </c>
      <c r="S356" s="33"/>
      <c r="T356" s="33"/>
      <c r="U356" s="33">
        <v>0</v>
      </c>
      <c r="V356" s="33"/>
      <c r="W356" s="33">
        <f t="shared" si="129"/>
        <v>0</v>
      </c>
      <c r="X356" s="33"/>
      <c r="Y356" s="33"/>
      <c r="Z356" s="33">
        <v>0</v>
      </c>
      <c r="AA356" s="33"/>
      <c r="AB356" s="33">
        <f t="shared" si="130"/>
        <v>0</v>
      </c>
      <c r="AC356" s="33"/>
      <c r="AD356" s="33"/>
      <c r="AE356" s="33">
        <v>0</v>
      </c>
      <c r="AF356" s="33"/>
      <c r="AG356" s="33">
        <f t="shared" si="131"/>
        <v>0</v>
      </c>
      <c r="AH356" s="33"/>
      <c r="AI356" s="33"/>
      <c r="AJ356" s="33">
        <v>0</v>
      </c>
      <c r="AK356" s="33"/>
      <c r="AL356" s="33">
        <f t="shared" si="132"/>
        <v>0</v>
      </c>
      <c r="AM356" s="40"/>
      <c r="AN356" s="40"/>
      <c r="AO356" s="35">
        <f t="shared" si="124"/>
        <v>684</v>
      </c>
      <c r="AP356" s="36">
        <f t="shared" si="125"/>
        <v>684</v>
      </c>
      <c r="AQ356" s="37">
        <f t="shared" si="126"/>
        <v>684</v>
      </c>
      <c r="AR356" s="37">
        <v>0</v>
      </c>
      <c r="AS356" s="37">
        <v>0</v>
      </c>
      <c r="AT356" s="34">
        <f t="shared" si="115"/>
        <v>715</v>
      </c>
      <c r="AU356" s="38">
        <f t="shared" si="116"/>
        <v>715</v>
      </c>
      <c r="AV356" s="38">
        <f t="shared" si="117"/>
        <v>31</v>
      </c>
      <c r="AW356" s="39" t="str">
        <f t="shared" si="114"/>
        <v/>
      </c>
      <c r="AX356" s="41">
        <f t="shared" si="118"/>
        <v>0</v>
      </c>
      <c r="AY356" s="41">
        <f t="shared" si="119"/>
        <v>684</v>
      </c>
      <c r="AZ356" s="63">
        <f t="shared" si="120"/>
        <v>31</v>
      </c>
      <c r="BA356" s="78">
        <f t="shared" si="121"/>
        <v>715</v>
      </c>
      <c r="BB356" s="74">
        <f t="shared" si="122"/>
        <v>1</v>
      </c>
      <c r="BC356" s="78" t="str">
        <f t="shared" si="123"/>
        <v>Closed</v>
      </c>
    </row>
    <row r="357" spans="1:55" x14ac:dyDescent="0.35">
      <c r="A357" s="33" t="s">
        <v>103</v>
      </c>
      <c r="B357" s="94" t="s">
        <v>329</v>
      </c>
      <c r="C357" s="33">
        <v>0</v>
      </c>
      <c r="D357" s="33"/>
      <c r="E357" s="33"/>
      <c r="F357" s="33">
        <v>0</v>
      </c>
      <c r="G357" s="33">
        <v>0</v>
      </c>
      <c r="H357" s="33">
        <f t="shared" si="133"/>
        <v>0</v>
      </c>
      <c r="I357" s="33"/>
      <c r="J357" s="33"/>
      <c r="K357" s="33">
        <v>0</v>
      </c>
      <c r="L357" s="33"/>
      <c r="M357" s="33">
        <f t="shared" si="127"/>
        <v>0</v>
      </c>
      <c r="N357" s="33"/>
      <c r="O357" s="33"/>
      <c r="P357" s="33">
        <v>0</v>
      </c>
      <c r="Q357" s="33"/>
      <c r="R357" s="33">
        <f t="shared" si="128"/>
        <v>0</v>
      </c>
      <c r="S357" s="33"/>
      <c r="T357" s="33"/>
      <c r="U357" s="33">
        <v>0</v>
      </c>
      <c r="V357" s="33"/>
      <c r="W357" s="33">
        <f t="shared" si="129"/>
        <v>0</v>
      </c>
      <c r="X357" s="33"/>
      <c r="Y357" s="33"/>
      <c r="Z357" s="33">
        <v>0</v>
      </c>
      <c r="AA357" s="33"/>
      <c r="AB357" s="33">
        <f t="shared" si="130"/>
        <v>0</v>
      </c>
      <c r="AC357" s="33"/>
      <c r="AD357" s="33"/>
      <c r="AE357" s="33">
        <v>0</v>
      </c>
      <c r="AF357" s="33"/>
      <c r="AG357" s="33">
        <f t="shared" si="131"/>
        <v>0</v>
      </c>
      <c r="AH357" s="33"/>
      <c r="AI357" s="33"/>
      <c r="AJ357" s="33">
        <v>0</v>
      </c>
      <c r="AK357" s="33"/>
      <c r="AL357" s="33">
        <f t="shared" si="132"/>
        <v>0</v>
      </c>
      <c r="AM357" s="40"/>
      <c r="AN357" s="40"/>
      <c r="AO357" s="35">
        <f t="shared" si="124"/>
        <v>0</v>
      </c>
      <c r="AP357" s="36">
        <f t="shared" si="125"/>
        <v>0</v>
      </c>
      <c r="AQ357" s="37">
        <f t="shared" si="126"/>
        <v>0</v>
      </c>
      <c r="AR357" s="37">
        <v>0</v>
      </c>
      <c r="AS357" s="37">
        <v>0</v>
      </c>
      <c r="AT357" s="34">
        <f t="shared" si="115"/>
        <v>0</v>
      </c>
      <c r="AU357" s="38">
        <f t="shared" si="116"/>
        <v>0</v>
      </c>
      <c r="AV357" s="38">
        <f t="shared" si="117"/>
        <v>0</v>
      </c>
      <c r="AW357" s="39" t="str">
        <f t="shared" si="114"/>
        <v/>
      </c>
      <c r="AX357" s="41">
        <f t="shared" si="118"/>
        <v>0</v>
      </c>
      <c r="AY357" s="41">
        <f t="shared" si="119"/>
        <v>0</v>
      </c>
      <c r="AZ357" s="63">
        <f t="shared" si="120"/>
        <v>0</v>
      </c>
      <c r="BA357" s="78">
        <f t="shared" si="121"/>
        <v>0</v>
      </c>
      <c r="BB357" s="74">
        <f t="shared" si="122"/>
        <v>0</v>
      </c>
      <c r="BC357" s="78" t="str">
        <f t="shared" si="123"/>
        <v>Out of Commit</v>
      </c>
    </row>
    <row r="358" spans="1:55" x14ac:dyDescent="0.35">
      <c r="A358" s="33" t="s">
        <v>103</v>
      </c>
      <c r="B358" s="94" t="s">
        <v>330</v>
      </c>
      <c r="C358" s="33">
        <v>0</v>
      </c>
      <c r="D358" s="33"/>
      <c r="E358" s="33"/>
      <c r="F358" s="33">
        <v>0</v>
      </c>
      <c r="G358" s="33">
        <v>0</v>
      </c>
      <c r="H358" s="33">
        <f t="shared" si="133"/>
        <v>0</v>
      </c>
      <c r="I358" s="33"/>
      <c r="J358" s="33"/>
      <c r="K358" s="33">
        <v>0</v>
      </c>
      <c r="L358" s="33"/>
      <c r="M358" s="33">
        <f t="shared" si="127"/>
        <v>0</v>
      </c>
      <c r="N358" s="33"/>
      <c r="O358" s="33"/>
      <c r="P358" s="33">
        <v>0</v>
      </c>
      <c r="Q358" s="33"/>
      <c r="R358" s="33">
        <f t="shared" si="128"/>
        <v>0</v>
      </c>
      <c r="S358" s="33"/>
      <c r="T358" s="33"/>
      <c r="U358" s="33">
        <v>0</v>
      </c>
      <c r="V358" s="33"/>
      <c r="W358" s="33">
        <f t="shared" si="129"/>
        <v>0</v>
      </c>
      <c r="X358" s="33"/>
      <c r="Y358" s="33"/>
      <c r="Z358" s="33">
        <v>0</v>
      </c>
      <c r="AA358" s="33"/>
      <c r="AB358" s="33">
        <f t="shared" si="130"/>
        <v>0</v>
      </c>
      <c r="AC358" s="33"/>
      <c r="AD358" s="33"/>
      <c r="AE358" s="33">
        <v>0</v>
      </c>
      <c r="AF358" s="33"/>
      <c r="AG358" s="33">
        <f t="shared" si="131"/>
        <v>0</v>
      </c>
      <c r="AH358" s="33"/>
      <c r="AI358" s="33"/>
      <c r="AJ358" s="33">
        <v>0</v>
      </c>
      <c r="AK358" s="33"/>
      <c r="AL358" s="33">
        <f t="shared" si="132"/>
        <v>0</v>
      </c>
      <c r="AM358" s="40"/>
      <c r="AN358" s="40"/>
      <c r="AO358" s="35">
        <f t="shared" si="124"/>
        <v>0</v>
      </c>
      <c r="AP358" s="36">
        <f t="shared" si="125"/>
        <v>0</v>
      </c>
      <c r="AQ358" s="37">
        <f t="shared" si="126"/>
        <v>0</v>
      </c>
      <c r="AR358" s="37">
        <v>0</v>
      </c>
      <c r="AS358" s="37">
        <v>0</v>
      </c>
      <c r="AT358" s="34">
        <f t="shared" si="115"/>
        <v>0</v>
      </c>
      <c r="AU358" s="38">
        <f t="shared" si="116"/>
        <v>0</v>
      </c>
      <c r="AV358" s="38">
        <f t="shared" si="117"/>
        <v>0</v>
      </c>
      <c r="AW358" s="39"/>
      <c r="AX358" s="41">
        <f t="shared" si="118"/>
        <v>0</v>
      </c>
      <c r="AY358" s="41">
        <f t="shared" si="119"/>
        <v>0</v>
      </c>
      <c r="AZ358" s="63">
        <f t="shared" si="120"/>
        <v>0</v>
      </c>
      <c r="BA358" s="78">
        <f t="shared" si="121"/>
        <v>0</v>
      </c>
      <c r="BB358" s="74">
        <f t="shared" si="122"/>
        <v>0</v>
      </c>
      <c r="BC358" s="78" t="str">
        <f t="shared" si="123"/>
        <v>Out of Commit</v>
      </c>
    </row>
    <row r="359" spans="1:55" x14ac:dyDescent="0.35">
      <c r="A359" s="33" t="s">
        <v>103</v>
      </c>
      <c r="B359" s="94" t="s">
        <v>331</v>
      </c>
      <c r="C359" s="33">
        <v>0</v>
      </c>
      <c r="D359" s="33"/>
      <c r="E359" s="33"/>
      <c r="F359" s="33">
        <v>0</v>
      </c>
      <c r="G359" s="33">
        <v>0</v>
      </c>
      <c r="H359" s="33">
        <f t="shared" si="133"/>
        <v>0</v>
      </c>
      <c r="I359" s="33"/>
      <c r="J359" s="33"/>
      <c r="K359" s="33">
        <v>0</v>
      </c>
      <c r="L359" s="33"/>
      <c r="M359" s="33">
        <f t="shared" si="127"/>
        <v>0</v>
      </c>
      <c r="N359" s="33"/>
      <c r="O359" s="33"/>
      <c r="P359" s="33">
        <v>0</v>
      </c>
      <c r="Q359" s="33"/>
      <c r="R359" s="33">
        <f t="shared" si="128"/>
        <v>0</v>
      </c>
      <c r="S359" s="33"/>
      <c r="T359" s="33"/>
      <c r="U359" s="33">
        <v>0</v>
      </c>
      <c r="V359" s="33"/>
      <c r="W359" s="33">
        <f t="shared" si="129"/>
        <v>0</v>
      </c>
      <c r="X359" s="33"/>
      <c r="Y359" s="33"/>
      <c r="Z359" s="33">
        <v>0</v>
      </c>
      <c r="AA359" s="33"/>
      <c r="AB359" s="33">
        <f t="shared" si="130"/>
        <v>0</v>
      </c>
      <c r="AC359" s="33"/>
      <c r="AD359" s="33"/>
      <c r="AE359" s="33">
        <v>0</v>
      </c>
      <c r="AF359" s="33"/>
      <c r="AG359" s="33">
        <f t="shared" si="131"/>
        <v>0</v>
      </c>
      <c r="AH359" s="33"/>
      <c r="AI359" s="33"/>
      <c r="AJ359" s="33">
        <v>0</v>
      </c>
      <c r="AK359" s="33"/>
      <c r="AL359" s="33">
        <f t="shared" si="132"/>
        <v>0</v>
      </c>
      <c r="AM359" s="40"/>
      <c r="AN359" s="40"/>
      <c r="AO359" s="35">
        <f t="shared" si="124"/>
        <v>0</v>
      </c>
      <c r="AP359" s="36">
        <f t="shared" si="125"/>
        <v>0</v>
      </c>
      <c r="AQ359" s="37">
        <f t="shared" si="126"/>
        <v>0</v>
      </c>
      <c r="AR359" s="37">
        <v>0</v>
      </c>
      <c r="AS359" s="37">
        <v>0</v>
      </c>
      <c r="AT359" s="34">
        <f t="shared" si="115"/>
        <v>0</v>
      </c>
      <c r="AU359" s="38">
        <f t="shared" si="116"/>
        <v>0</v>
      </c>
      <c r="AV359" s="38">
        <f t="shared" si="117"/>
        <v>0</v>
      </c>
      <c r="AW359" s="39" t="str">
        <f t="shared" ref="AW359:AW366" si="134">IF(AQ359&gt;0,IF(AR359&gt;=AQ359,"Packout Ahead",""),"")</f>
        <v/>
      </c>
      <c r="AX359" s="41">
        <f t="shared" si="118"/>
        <v>0</v>
      </c>
      <c r="AY359" s="41">
        <f t="shared" si="119"/>
        <v>0</v>
      </c>
      <c r="AZ359" s="63">
        <f t="shared" si="120"/>
        <v>0</v>
      </c>
      <c r="BA359" s="78">
        <f t="shared" si="121"/>
        <v>0</v>
      </c>
      <c r="BB359" s="74">
        <f t="shared" si="122"/>
        <v>0</v>
      </c>
      <c r="BC359" s="78" t="str">
        <f t="shared" si="123"/>
        <v>Out of Commit</v>
      </c>
    </row>
    <row r="360" spans="1:55" x14ac:dyDescent="0.35">
      <c r="A360" s="33" t="s">
        <v>103</v>
      </c>
      <c r="B360" s="94" t="s">
        <v>332</v>
      </c>
      <c r="C360" s="33">
        <v>0</v>
      </c>
      <c r="D360" s="33"/>
      <c r="E360" s="33"/>
      <c r="F360" s="33">
        <v>0</v>
      </c>
      <c r="G360" s="33">
        <v>0</v>
      </c>
      <c r="H360" s="33">
        <f t="shared" si="133"/>
        <v>0</v>
      </c>
      <c r="I360" s="33"/>
      <c r="J360" s="33"/>
      <c r="K360" s="33">
        <v>0</v>
      </c>
      <c r="L360" s="33"/>
      <c r="M360" s="33">
        <f t="shared" si="127"/>
        <v>0</v>
      </c>
      <c r="N360" s="33"/>
      <c r="O360" s="33"/>
      <c r="P360" s="33">
        <v>0</v>
      </c>
      <c r="Q360" s="33"/>
      <c r="R360" s="33">
        <f t="shared" si="128"/>
        <v>0</v>
      </c>
      <c r="S360" s="33"/>
      <c r="T360" s="33"/>
      <c r="U360" s="33">
        <v>0</v>
      </c>
      <c r="V360" s="33"/>
      <c r="W360" s="33">
        <f t="shared" si="129"/>
        <v>0</v>
      </c>
      <c r="X360" s="33"/>
      <c r="Y360" s="33"/>
      <c r="Z360" s="33">
        <v>0</v>
      </c>
      <c r="AA360" s="33"/>
      <c r="AB360" s="33">
        <f t="shared" si="130"/>
        <v>0</v>
      </c>
      <c r="AC360" s="33"/>
      <c r="AD360" s="33"/>
      <c r="AE360" s="33">
        <v>0</v>
      </c>
      <c r="AF360" s="33"/>
      <c r="AG360" s="33">
        <f t="shared" si="131"/>
        <v>0</v>
      </c>
      <c r="AH360" s="33"/>
      <c r="AI360" s="33"/>
      <c r="AJ360" s="33">
        <v>0</v>
      </c>
      <c r="AK360" s="33"/>
      <c r="AL360" s="33">
        <f t="shared" si="132"/>
        <v>0</v>
      </c>
      <c r="AM360" s="40"/>
      <c r="AN360" s="40"/>
      <c r="AO360" s="35">
        <f t="shared" si="124"/>
        <v>0</v>
      </c>
      <c r="AP360" s="36">
        <f t="shared" si="125"/>
        <v>0</v>
      </c>
      <c r="AQ360" s="37">
        <f t="shared" si="126"/>
        <v>0</v>
      </c>
      <c r="AR360" s="37">
        <v>0</v>
      </c>
      <c r="AS360" s="37">
        <v>0</v>
      </c>
      <c r="AT360" s="34">
        <f t="shared" si="115"/>
        <v>0</v>
      </c>
      <c r="AU360" s="38">
        <f t="shared" si="116"/>
        <v>0</v>
      </c>
      <c r="AV360" s="38">
        <f t="shared" si="117"/>
        <v>0</v>
      </c>
      <c r="AW360" s="39" t="str">
        <f t="shared" si="134"/>
        <v/>
      </c>
      <c r="AX360" s="41">
        <f t="shared" si="118"/>
        <v>0</v>
      </c>
      <c r="AY360" s="41">
        <f t="shared" si="119"/>
        <v>0</v>
      </c>
      <c r="AZ360" s="63">
        <f t="shared" si="120"/>
        <v>0</v>
      </c>
      <c r="BA360" s="78">
        <f t="shared" si="121"/>
        <v>0</v>
      </c>
      <c r="BB360" s="74">
        <f t="shared" si="122"/>
        <v>0</v>
      </c>
      <c r="BC360" s="78" t="str">
        <f t="shared" si="123"/>
        <v>Out of Commit</v>
      </c>
    </row>
    <row r="361" spans="1:55" x14ac:dyDescent="0.35">
      <c r="A361" s="33" t="s">
        <v>103</v>
      </c>
      <c r="B361" s="94" t="s">
        <v>333</v>
      </c>
      <c r="C361" s="33">
        <v>0</v>
      </c>
      <c r="D361" s="33"/>
      <c r="E361" s="33"/>
      <c r="F361" s="33">
        <v>0</v>
      </c>
      <c r="G361" s="33">
        <v>0</v>
      </c>
      <c r="H361" s="33">
        <f t="shared" si="133"/>
        <v>0</v>
      </c>
      <c r="I361" s="33"/>
      <c r="J361" s="33"/>
      <c r="K361" s="33">
        <v>0</v>
      </c>
      <c r="L361" s="33"/>
      <c r="M361" s="33">
        <f t="shared" si="127"/>
        <v>0</v>
      </c>
      <c r="N361" s="33"/>
      <c r="O361" s="33"/>
      <c r="P361" s="33">
        <v>0</v>
      </c>
      <c r="Q361" s="33"/>
      <c r="R361" s="33">
        <f t="shared" si="128"/>
        <v>0</v>
      </c>
      <c r="S361" s="33"/>
      <c r="T361" s="33"/>
      <c r="U361" s="33">
        <v>0</v>
      </c>
      <c r="V361" s="33"/>
      <c r="W361" s="33">
        <f t="shared" si="129"/>
        <v>0</v>
      </c>
      <c r="X361" s="33"/>
      <c r="Y361" s="33"/>
      <c r="Z361" s="33">
        <v>0</v>
      </c>
      <c r="AA361" s="33"/>
      <c r="AB361" s="33">
        <f t="shared" si="130"/>
        <v>0</v>
      </c>
      <c r="AC361" s="33"/>
      <c r="AD361" s="33"/>
      <c r="AE361" s="33">
        <v>0</v>
      </c>
      <c r="AF361" s="33"/>
      <c r="AG361" s="33">
        <f t="shared" si="131"/>
        <v>0</v>
      </c>
      <c r="AH361" s="33"/>
      <c r="AI361" s="33"/>
      <c r="AJ361" s="33">
        <v>0</v>
      </c>
      <c r="AK361" s="33"/>
      <c r="AL361" s="33">
        <f t="shared" si="132"/>
        <v>0</v>
      </c>
      <c r="AM361" s="40"/>
      <c r="AN361" s="40"/>
      <c r="AO361" s="35">
        <f t="shared" si="124"/>
        <v>0</v>
      </c>
      <c r="AP361" s="36">
        <f t="shared" si="125"/>
        <v>0</v>
      </c>
      <c r="AQ361" s="37">
        <f t="shared" si="126"/>
        <v>0</v>
      </c>
      <c r="AR361" s="37">
        <v>0</v>
      </c>
      <c r="AS361" s="37">
        <v>0</v>
      </c>
      <c r="AT361" s="34">
        <f t="shared" si="115"/>
        <v>0</v>
      </c>
      <c r="AU361" s="38">
        <f t="shared" si="116"/>
        <v>0</v>
      </c>
      <c r="AV361" s="38">
        <f t="shared" si="117"/>
        <v>0</v>
      </c>
      <c r="AW361" s="39" t="str">
        <f t="shared" si="134"/>
        <v/>
      </c>
      <c r="AX361" s="41">
        <f t="shared" si="118"/>
        <v>0</v>
      </c>
      <c r="AY361" s="41">
        <f t="shared" si="119"/>
        <v>0</v>
      </c>
      <c r="AZ361" s="63">
        <f t="shared" si="120"/>
        <v>0</v>
      </c>
      <c r="BA361" s="78">
        <f t="shared" si="121"/>
        <v>0</v>
      </c>
      <c r="BB361" s="74">
        <f t="shared" si="122"/>
        <v>0</v>
      </c>
      <c r="BC361" s="78" t="str">
        <f t="shared" si="123"/>
        <v>Out of Commit</v>
      </c>
    </row>
    <row r="362" spans="1:55" x14ac:dyDescent="0.35">
      <c r="A362" s="33" t="s">
        <v>103</v>
      </c>
      <c r="B362" s="94" t="s">
        <v>334</v>
      </c>
      <c r="C362" s="33">
        <v>0</v>
      </c>
      <c r="D362" s="33"/>
      <c r="E362" s="33"/>
      <c r="F362" s="33">
        <v>0</v>
      </c>
      <c r="G362" s="33">
        <v>0</v>
      </c>
      <c r="H362" s="33">
        <f t="shared" si="133"/>
        <v>0</v>
      </c>
      <c r="I362" s="33"/>
      <c r="J362" s="33"/>
      <c r="K362" s="33">
        <v>0</v>
      </c>
      <c r="L362" s="33"/>
      <c r="M362" s="33">
        <f t="shared" si="127"/>
        <v>0</v>
      </c>
      <c r="N362" s="33"/>
      <c r="O362" s="33"/>
      <c r="P362" s="33">
        <v>0</v>
      </c>
      <c r="Q362" s="33"/>
      <c r="R362" s="33">
        <f t="shared" si="128"/>
        <v>0</v>
      </c>
      <c r="S362" s="33"/>
      <c r="T362" s="33"/>
      <c r="U362" s="33">
        <v>0</v>
      </c>
      <c r="V362" s="33"/>
      <c r="W362" s="33">
        <f t="shared" si="129"/>
        <v>0</v>
      </c>
      <c r="X362" s="33"/>
      <c r="Y362" s="33"/>
      <c r="Z362" s="33">
        <v>0</v>
      </c>
      <c r="AA362" s="33"/>
      <c r="AB362" s="33">
        <f t="shared" si="130"/>
        <v>0</v>
      </c>
      <c r="AC362" s="33"/>
      <c r="AD362" s="33"/>
      <c r="AE362" s="33">
        <v>0</v>
      </c>
      <c r="AF362" s="33"/>
      <c r="AG362" s="33">
        <f t="shared" si="131"/>
        <v>0</v>
      </c>
      <c r="AH362" s="33"/>
      <c r="AI362" s="33"/>
      <c r="AJ362" s="33">
        <v>0</v>
      </c>
      <c r="AK362" s="33"/>
      <c r="AL362" s="33">
        <f t="shared" si="132"/>
        <v>0</v>
      </c>
      <c r="AM362" s="40"/>
      <c r="AN362" s="40"/>
      <c r="AO362" s="35">
        <f t="shared" si="124"/>
        <v>0</v>
      </c>
      <c r="AP362" s="36">
        <f t="shared" si="125"/>
        <v>0</v>
      </c>
      <c r="AQ362" s="37">
        <f t="shared" si="126"/>
        <v>0</v>
      </c>
      <c r="AR362" s="37">
        <v>0</v>
      </c>
      <c r="AS362" s="37">
        <v>0</v>
      </c>
      <c r="AT362" s="34">
        <f t="shared" si="115"/>
        <v>0</v>
      </c>
      <c r="AU362" s="38">
        <f t="shared" si="116"/>
        <v>0</v>
      </c>
      <c r="AV362" s="38">
        <f t="shared" si="117"/>
        <v>0</v>
      </c>
      <c r="AW362" s="39" t="str">
        <f t="shared" si="134"/>
        <v/>
      </c>
      <c r="AX362" s="41">
        <f t="shared" si="118"/>
        <v>0</v>
      </c>
      <c r="AY362" s="41">
        <f t="shared" si="119"/>
        <v>0</v>
      </c>
      <c r="AZ362" s="63">
        <f t="shared" si="120"/>
        <v>0</v>
      </c>
      <c r="BA362" s="78">
        <f t="shared" si="121"/>
        <v>0</v>
      </c>
      <c r="BB362" s="74">
        <f t="shared" si="122"/>
        <v>0</v>
      </c>
      <c r="BC362" s="78" t="str">
        <f t="shared" si="123"/>
        <v>Out of Commit</v>
      </c>
    </row>
    <row r="363" spans="1:55" x14ac:dyDescent="0.35">
      <c r="A363" s="34" t="s">
        <v>103</v>
      </c>
      <c r="B363" s="93" t="s">
        <v>336</v>
      </c>
      <c r="C363" s="33">
        <v>0</v>
      </c>
      <c r="D363" s="33"/>
      <c r="E363" s="33"/>
      <c r="F363" s="33">
        <v>0</v>
      </c>
      <c r="G363" s="33">
        <v>0</v>
      </c>
      <c r="H363" s="33">
        <f t="shared" si="133"/>
        <v>0</v>
      </c>
      <c r="I363" s="33"/>
      <c r="J363" s="33"/>
      <c r="K363" s="33">
        <v>0</v>
      </c>
      <c r="L363" s="33"/>
      <c r="M363" s="33">
        <f t="shared" si="127"/>
        <v>0</v>
      </c>
      <c r="N363" s="33"/>
      <c r="O363" s="33"/>
      <c r="P363" s="33">
        <v>0</v>
      </c>
      <c r="Q363" s="33"/>
      <c r="R363" s="33">
        <f t="shared" si="128"/>
        <v>0</v>
      </c>
      <c r="S363" s="33"/>
      <c r="T363" s="33"/>
      <c r="U363" s="33">
        <v>500</v>
      </c>
      <c r="V363" s="33"/>
      <c r="W363" s="33">
        <f t="shared" si="129"/>
        <v>-500</v>
      </c>
      <c r="X363" s="33"/>
      <c r="Y363" s="33"/>
      <c r="Z363" s="33">
        <v>500</v>
      </c>
      <c r="AA363" s="33"/>
      <c r="AB363" s="33">
        <f t="shared" si="130"/>
        <v>-500</v>
      </c>
      <c r="AC363" s="33"/>
      <c r="AD363" s="33"/>
      <c r="AE363" s="33">
        <v>300</v>
      </c>
      <c r="AF363" s="33"/>
      <c r="AG363" s="33">
        <f t="shared" si="131"/>
        <v>-300</v>
      </c>
      <c r="AH363" s="33"/>
      <c r="AI363" s="33"/>
      <c r="AJ363" s="33">
        <v>0</v>
      </c>
      <c r="AK363" s="33"/>
      <c r="AL363" s="33">
        <f t="shared" si="132"/>
        <v>0</v>
      </c>
      <c r="AM363" s="40"/>
      <c r="AN363" s="40"/>
      <c r="AO363" s="35">
        <f t="shared" si="124"/>
        <v>1300</v>
      </c>
      <c r="AP363" s="36">
        <f t="shared" si="125"/>
        <v>1300</v>
      </c>
      <c r="AQ363" s="37">
        <f t="shared" si="126"/>
        <v>1300</v>
      </c>
      <c r="AR363" s="37">
        <v>0</v>
      </c>
      <c r="AS363" s="37">
        <v>0</v>
      </c>
      <c r="AT363" s="34">
        <f t="shared" si="115"/>
        <v>0</v>
      </c>
      <c r="AU363" s="38">
        <f t="shared" si="116"/>
        <v>0</v>
      </c>
      <c r="AV363" s="38">
        <f t="shared" si="117"/>
        <v>-1300</v>
      </c>
      <c r="AW363" s="39" t="str">
        <f t="shared" si="134"/>
        <v/>
      </c>
      <c r="AX363" s="41">
        <f t="shared" si="118"/>
        <v>-1300</v>
      </c>
      <c r="AY363" s="41">
        <f t="shared" si="119"/>
        <v>0</v>
      </c>
      <c r="AZ363" s="63">
        <f t="shared" si="120"/>
        <v>0</v>
      </c>
      <c r="BA363" s="78">
        <f t="shared" si="121"/>
        <v>0</v>
      </c>
      <c r="BB363" s="74">
        <f t="shared" si="122"/>
        <v>0</v>
      </c>
      <c r="BC363" s="78" t="str">
        <f t="shared" si="123"/>
        <v>Open</v>
      </c>
    </row>
    <row r="364" spans="1:55" x14ac:dyDescent="0.35">
      <c r="A364" s="33" t="s">
        <v>103</v>
      </c>
      <c r="B364" s="94" t="s">
        <v>337</v>
      </c>
      <c r="C364" s="33">
        <v>0</v>
      </c>
      <c r="D364" s="33"/>
      <c r="E364" s="40"/>
      <c r="F364" s="33">
        <v>0</v>
      </c>
      <c r="G364" s="33">
        <v>0</v>
      </c>
      <c r="H364" s="33">
        <f t="shared" si="133"/>
        <v>0</v>
      </c>
      <c r="I364" s="33"/>
      <c r="J364" s="33"/>
      <c r="K364" s="33">
        <v>0</v>
      </c>
      <c r="L364" s="33"/>
      <c r="M364" s="33">
        <f t="shared" si="127"/>
        <v>0</v>
      </c>
      <c r="N364" s="33"/>
      <c r="O364" s="33"/>
      <c r="P364" s="33">
        <v>0</v>
      </c>
      <c r="Q364" s="33"/>
      <c r="R364" s="33">
        <f t="shared" si="128"/>
        <v>0</v>
      </c>
      <c r="S364" s="33"/>
      <c r="T364" s="33"/>
      <c r="U364" s="33">
        <v>0</v>
      </c>
      <c r="V364" s="33"/>
      <c r="W364" s="33">
        <f t="shared" si="129"/>
        <v>0</v>
      </c>
      <c r="X364" s="33"/>
      <c r="Y364" s="33"/>
      <c r="Z364" s="33">
        <v>0</v>
      </c>
      <c r="AA364" s="33"/>
      <c r="AB364" s="33">
        <f t="shared" si="130"/>
        <v>0</v>
      </c>
      <c r="AC364" s="33"/>
      <c r="AD364" s="33"/>
      <c r="AE364" s="33">
        <v>0</v>
      </c>
      <c r="AF364" s="33"/>
      <c r="AG364" s="33">
        <f t="shared" si="131"/>
        <v>0</v>
      </c>
      <c r="AH364" s="33"/>
      <c r="AI364" s="33"/>
      <c r="AJ364" s="33">
        <v>0</v>
      </c>
      <c r="AK364" s="33"/>
      <c r="AL364" s="33">
        <f t="shared" si="132"/>
        <v>0</v>
      </c>
      <c r="AM364" s="40"/>
      <c r="AN364" s="40"/>
      <c r="AO364" s="35">
        <f t="shared" si="124"/>
        <v>0</v>
      </c>
      <c r="AP364" s="36">
        <f t="shared" si="125"/>
        <v>0</v>
      </c>
      <c r="AQ364" s="37">
        <f t="shared" si="126"/>
        <v>0</v>
      </c>
      <c r="AR364" s="37">
        <v>0</v>
      </c>
      <c r="AS364" s="37">
        <v>0</v>
      </c>
      <c r="AT364" s="34">
        <f t="shared" si="115"/>
        <v>0</v>
      </c>
      <c r="AU364" s="38">
        <f t="shared" si="116"/>
        <v>0</v>
      </c>
      <c r="AV364" s="38">
        <f t="shared" si="117"/>
        <v>0</v>
      </c>
      <c r="AW364" s="39" t="str">
        <f t="shared" si="134"/>
        <v/>
      </c>
      <c r="AX364" s="41">
        <f t="shared" si="118"/>
        <v>0</v>
      </c>
      <c r="AY364" s="41">
        <f t="shared" si="119"/>
        <v>0</v>
      </c>
      <c r="AZ364" s="63">
        <f t="shared" si="120"/>
        <v>0</v>
      </c>
      <c r="BA364" s="78">
        <f t="shared" si="121"/>
        <v>0</v>
      </c>
      <c r="BB364" s="74">
        <f t="shared" si="122"/>
        <v>0</v>
      </c>
      <c r="BC364" s="78" t="str">
        <f t="shared" si="123"/>
        <v>Out of Commit</v>
      </c>
    </row>
    <row r="365" spans="1:55" x14ac:dyDescent="0.35">
      <c r="A365" s="33" t="s">
        <v>103</v>
      </c>
      <c r="B365" s="94" t="s">
        <v>342</v>
      </c>
      <c r="C365" s="33">
        <v>0</v>
      </c>
      <c r="D365" s="40"/>
      <c r="E365" s="40"/>
      <c r="F365" s="33">
        <v>0</v>
      </c>
      <c r="G365" s="33">
        <v>0</v>
      </c>
      <c r="H365" s="33">
        <f t="shared" si="133"/>
        <v>0</v>
      </c>
      <c r="I365" s="33"/>
      <c r="J365" s="33"/>
      <c r="K365" s="33">
        <v>440</v>
      </c>
      <c r="L365" s="33"/>
      <c r="M365" s="33">
        <f t="shared" si="127"/>
        <v>-440</v>
      </c>
      <c r="N365" s="33"/>
      <c r="O365" s="33"/>
      <c r="P365" s="33">
        <v>0</v>
      </c>
      <c r="Q365" s="33"/>
      <c r="R365" s="33">
        <f t="shared" si="128"/>
        <v>0</v>
      </c>
      <c r="S365" s="33"/>
      <c r="T365" s="33"/>
      <c r="U365" s="33">
        <v>0</v>
      </c>
      <c r="V365" s="33"/>
      <c r="W365" s="33">
        <f t="shared" si="129"/>
        <v>0</v>
      </c>
      <c r="X365" s="33"/>
      <c r="Y365" s="33"/>
      <c r="Z365" s="33">
        <v>0</v>
      </c>
      <c r="AA365" s="33"/>
      <c r="AB365" s="33">
        <f t="shared" si="130"/>
        <v>0</v>
      </c>
      <c r="AC365" s="33"/>
      <c r="AD365" s="33"/>
      <c r="AE365" s="33">
        <v>0</v>
      </c>
      <c r="AF365" s="33"/>
      <c r="AG365" s="33">
        <f t="shared" si="131"/>
        <v>0</v>
      </c>
      <c r="AH365" s="33"/>
      <c r="AI365" s="33"/>
      <c r="AJ365" s="33">
        <v>0</v>
      </c>
      <c r="AK365" s="33"/>
      <c r="AL365" s="33">
        <f t="shared" si="132"/>
        <v>0</v>
      </c>
      <c r="AM365" s="40"/>
      <c r="AN365" s="40"/>
      <c r="AO365" s="35">
        <f t="shared" si="124"/>
        <v>440</v>
      </c>
      <c r="AP365" s="36">
        <f t="shared" si="125"/>
        <v>440</v>
      </c>
      <c r="AQ365" s="37">
        <f t="shared" si="126"/>
        <v>440</v>
      </c>
      <c r="AR365" s="37">
        <v>0</v>
      </c>
      <c r="AS365" s="37">
        <v>0</v>
      </c>
      <c r="AT365" s="34">
        <f t="shared" si="115"/>
        <v>0</v>
      </c>
      <c r="AU365" s="38">
        <f t="shared" si="116"/>
        <v>0</v>
      </c>
      <c r="AV365" s="38">
        <f t="shared" si="117"/>
        <v>-440</v>
      </c>
      <c r="AW365" s="39" t="str">
        <f t="shared" si="134"/>
        <v/>
      </c>
      <c r="AX365" s="41">
        <f t="shared" si="118"/>
        <v>-440</v>
      </c>
      <c r="AY365" s="41">
        <f t="shared" si="119"/>
        <v>0</v>
      </c>
      <c r="AZ365" s="63">
        <f t="shared" si="120"/>
        <v>0</v>
      </c>
      <c r="BA365" s="78">
        <f t="shared" si="121"/>
        <v>0</v>
      </c>
      <c r="BB365" s="74">
        <f t="shared" si="122"/>
        <v>0</v>
      </c>
      <c r="BC365" s="78" t="str">
        <f t="shared" si="123"/>
        <v>Open</v>
      </c>
    </row>
    <row r="366" spans="1:55" x14ac:dyDescent="0.35">
      <c r="A366" s="33" t="s">
        <v>103</v>
      </c>
      <c r="B366" s="94" t="s">
        <v>340</v>
      </c>
      <c r="C366" s="33">
        <v>0</v>
      </c>
      <c r="D366" s="33"/>
      <c r="E366" s="33"/>
      <c r="F366" s="33">
        <v>0</v>
      </c>
      <c r="G366" s="33">
        <v>0</v>
      </c>
      <c r="H366" s="33">
        <f t="shared" si="133"/>
        <v>0</v>
      </c>
      <c r="I366" s="33"/>
      <c r="J366" s="33"/>
      <c r="K366" s="33">
        <v>0</v>
      </c>
      <c r="L366" s="33"/>
      <c r="M366" s="33">
        <f t="shared" si="127"/>
        <v>0</v>
      </c>
      <c r="N366" s="33"/>
      <c r="O366" s="33"/>
      <c r="P366" s="33">
        <v>0</v>
      </c>
      <c r="Q366" s="33"/>
      <c r="R366" s="33">
        <f t="shared" si="128"/>
        <v>0</v>
      </c>
      <c r="S366" s="33"/>
      <c r="T366" s="33"/>
      <c r="U366" s="33">
        <v>0</v>
      </c>
      <c r="V366" s="33"/>
      <c r="W366" s="33">
        <f t="shared" si="129"/>
        <v>0</v>
      </c>
      <c r="X366" s="33"/>
      <c r="Y366" s="33"/>
      <c r="Z366" s="33">
        <v>0</v>
      </c>
      <c r="AA366" s="33"/>
      <c r="AB366" s="33">
        <f t="shared" si="130"/>
        <v>0</v>
      </c>
      <c r="AC366" s="33"/>
      <c r="AD366" s="33"/>
      <c r="AE366" s="33">
        <v>0</v>
      </c>
      <c r="AF366" s="33"/>
      <c r="AG366" s="33">
        <f t="shared" si="131"/>
        <v>0</v>
      </c>
      <c r="AH366" s="33"/>
      <c r="AI366" s="33"/>
      <c r="AJ366" s="33">
        <v>0</v>
      </c>
      <c r="AK366" s="33"/>
      <c r="AL366" s="33">
        <f t="shared" si="132"/>
        <v>0</v>
      </c>
      <c r="AM366" s="40"/>
      <c r="AN366" s="40"/>
      <c r="AO366" s="35">
        <f t="shared" si="124"/>
        <v>0</v>
      </c>
      <c r="AP366" s="36">
        <f t="shared" si="125"/>
        <v>0</v>
      </c>
      <c r="AQ366" s="37">
        <f t="shared" si="126"/>
        <v>0</v>
      </c>
      <c r="AR366" s="37">
        <v>0</v>
      </c>
      <c r="AS366" s="37">
        <v>0</v>
      </c>
      <c r="AT366" s="34">
        <f t="shared" si="115"/>
        <v>0</v>
      </c>
      <c r="AU366" s="38">
        <f t="shared" si="116"/>
        <v>0</v>
      </c>
      <c r="AV366" s="38">
        <f t="shared" si="117"/>
        <v>0</v>
      </c>
      <c r="AW366" s="39" t="str">
        <f t="shared" si="134"/>
        <v/>
      </c>
      <c r="AX366" s="41">
        <f t="shared" si="118"/>
        <v>0</v>
      </c>
      <c r="AY366" s="41">
        <f t="shared" si="119"/>
        <v>0</v>
      </c>
      <c r="AZ366" s="63">
        <f t="shared" si="120"/>
        <v>0</v>
      </c>
      <c r="BA366" s="78">
        <f t="shared" si="121"/>
        <v>0</v>
      </c>
      <c r="BB366" s="74">
        <f t="shared" si="122"/>
        <v>0</v>
      </c>
      <c r="BC366" s="78" t="str">
        <f t="shared" si="123"/>
        <v>Out of Commit</v>
      </c>
    </row>
    <row r="367" spans="1:55" x14ac:dyDescent="0.35">
      <c r="A367" s="33" t="s">
        <v>103</v>
      </c>
      <c r="B367" s="94" t="s">
        <v>341</v>
      </c>
      <c r="C367" s="33">
        <v>0</v>
      </c>
      <c r="D367" s="33"/>
      <c r="E367" s="33"/>
      <c r="F367" s="33">
        <v>0</v>
      </c>
      <c r="G367" s="33">
        <v>0</v>
      </c>
      <c r="H367" s="33">
        <f t="shared" si="133"/>
        <v>0</v>
      </c>
      <c r="I367" s="33"/>
      <c r="J367" s="33"/>
      <c r="K367" s="33">
        <v>0</v>
      </c>
      <c r="L367" s="33"/>
      <c r="M367" s="33">
        <f t="shared" si="127"/>
        <v>0</v>
      </c>
      <c r="N367" s="33"/>
      <c r="O367" s="33"/>
      <c r="P367" s="33">
        <v>0</v>
      </c>
      <c r="Q367" s="33"/>
      <c r="R367" s="33">
        <f t="shared" si="128"/>
        <v>0</v>
      </c>
      <c r="S367" s="33"/>
      <c r="T367" s="33"/>
      <c r="U367" s="33">
        <v>0</v>
      </c>
      <c r="V367" s="33"/>
      <c r="W367" s="33">
        <f t="shared" si="129"/>
        <v>0</v>
      </c>
      <c r="X367" s="33"/>
      <c r="Y367" s="33"/>
      <c r="Z367" s="33">
        <v>0</v>
      </c>
      <c r="AA367" s="33"/>
      <c r="AB367" s="33">
        <f t="shared" si="130"/>
        <v>0</v>
      </c>
      <c r="AC367" s="33"/>
      <c r="AD367" s="33"/>
      <c r="AE367" s="33">
        <v>0</v>
      </c>
      <c r="AF367" s="33"/>
      <c r="AG367" s="33">
        <f t="shared" si="131"/>
        <v>0</v>
      </c>
      <c r="AH367" s="33"/>
      <c r="AI367" s="33"/>
      <c r="AJ367" s="33">
        <v>0</v>
      </c>
      <c r="AK367" s="33"/>
      <c r="AL367" s="33">
        <f t="shared" si="132"/>
        <v>0</v>
      </c>
      <c r="AM367" s="40"/>
      <c r="AN367" s="40"/>
      <c r="AO367" s="35">
        <f t="shared" si="124"/>
        <v>0</v>
      </c>
      <c r="AP367" s="36">
        <f t="shared" si="125"/>
        <v>0</v>
      </c>
      <c r="AQ367" s="37">
        <f t="shared" si="126"/>
        <v>0</v>
      </c>
      <c r="AR367" s="37">
        <v>0</v>
      </c>
      <c r="AS367" s="37">
        <v>0</v>
      </c>
      <c r="AT367" s="34">
        <f t="shared" si="115"/>
        <v>0</v>
      </c>
      <c r="AU367" s="38">
        <f t="shared" si="116"/>
        <v>0</v>
      </c>
      <c r="AV367" s="38">
        <f t="shared" si="117"/>
        <v>0</v>
      </c>
      <c r="AW367" s="39"/>
      <c r="AX367" s="41">
        <f t="shared" si="118"/>
        <v>0</v>
      </c>
      <c r="AY367" s="41">
        <f t="shared" si="119"/>
        <v>0</v>
      </c>
      <c r="AZ367" s="63">
        <f t="shared" si="120"/>
        <v>0</v>
      </c>
      <c r="BA367" s="78">
        <f t="shared" si="121"/>
        <v>0</v>
      </c>
      <c r="BB367" s="74">
        <f t="shared" si="122"/>
        <v>0</v>
      </c>
      <c r="BC367" s="78" t="str">
        <f t="shared" si="123"/>
        <v>Out of Commit</v>
      </c>
    </row>
    <row r="368" spans="1:55" x14ac:dyDescent="0.35">
      <c r="A368" s="34" t="s">
        <v>103</v>
      </c>
      <c r="B368" s="93" t="s">
        <v>338</v>
      </c>
      <c r="C368" s="33">
        <v>0</v>
      </c>
      <c r="D368" s="33"/>
      <c r="E368" s="33"/>
      <c r="F368" s="33">
        <v>0</v>
      </c>
      <c r="G368" s="33">
        <v>0</v>
      </c>
      <c r="H368" s="33">
        <f t="shared" si="133"/>
        <v>0</v>
      </c>
      <c r="I368" s="33"/>
      <c r="J368" s="33"/>
      <c r="K368" s="33">
        <v>0</v>
      </c>
      <c r="L368" s="33"/>
      <c r="M368" s="33">
        <f t="shared" si="127"/>
        <v>0</v>
      </c>
      <c r="N368" s="33"/>
      <c r="O368" s="33"/>
      <c r="P368" s="33">
        <v>0</v>
      </c>
      <c r="Q368" s="33"/>
      <c r="R368" s="33">
        <f t="shared" si="128"/>
        <v>0</v>
      </c>
      <c r="S368" s="33"/>
      <c r="T368" s="33"/>
      <c r="U368" s="33">
        <v>0</v>
      </c>
      <c r="V368" s="33"/>
      <c r="W368" s="33">
        <f t="shared" si="129"/>
        <v>0</v>
      </c>
      <c r="X368" s="33"/>
      <c r="Y368" s="33"/>
      <c r="Z368" s="33">
        <v>0</v>
      </c>
      <c r="AA368" s="33"/>
      <c r="AB368" s="33">
        <f t="shared" si="130"/>
        <v>0</v>
      </c>
      <c r="AC368" s="33"/>
      <c r="AD368" s="33"/>
      <c r="AE368" s="33">
        <v>0</v>
      </c>
      <c r="AF368" s="33"/>
      <c r="AG368" s="33">
        <f t="shared" si="131"/>
        <v>0</v>
      </c>
      <c r="AH368" s="33"/>
      <c r="AI368" s="33"/>
      <c r="AJ368" s="33">
        <v>0</v>
      </c>
      <c r="AK368" s="33"/>
      <c r="AL368" s="33">
        <f t="shared" si="132"/>
        <v>0</v>
      </c>
      <c r="AM368" s="40"/>
      <c r="AN368" s="40"/>
      <c r="AO368" s="35">
        <f t="shared" si="124"/>
        <v>0</v>
      </c>
      <c r="AP368" s="36">
        <f t="shared" si="125"/>
        <v>0</v>
      </c>
      <c r="AQ368" s="37">
        <f t="shared" si="126"/>
        <v>0</v>
      </c>
      <c r="AR368" s="37">
        <v>0</v>
      </c>
      <c r="AS368" s="37">
        <v>0</v>
      </c>
      <c r="AT368" s="34">
        <f t="shared" si="115"/>
        <v>0</v>
      </c>
      <c r="AU368" s="38">
        <f t="shared" si="116"/>
        <v>0</v>
      </c>
      <c r="AV368" s="38">
        <f t="shared" si="117"/>
        <v>0</v>
      </c>
      <c r="AW368" s="39" t="str">
        <f t="shared" ref="AW368:AW386" si="135">IF(AQ368&gt;0,IF(AR368&gt;=AQ368,"Packout Ahead",""),"")</f>
        <v/>
      </c>
      <c r="AX368" s="41">
        <f t="shared" si="118"/>
        <v>0</v>
      </c>
      <c r="AY368" s="41">
        <f t="shared" si="119"/>
        <v>0</v>
      </c>
      <c r="AZ368" s="63">
        <f t="shared" si="120"/>
        <v>0</v>
      </c>
      <c r="BA368" s="78">
        <f t="shared" si="121"/>
        <v>0</v>
      </c>
      <c r="BB368" s="74">
        <f t="shared" si="122"/>
        <v>0</v>
      </c>
      <c r="BC368" s="78" t="str">
        <f t="shared" si="123"/>
        <v>Out of Commit</v>
      </c>
    </row>
    <row r="369" spans="1:55" ht="13.5" customHeight="1" x14ac:dyDescent="0.35">
      <c r="A369" s="33" t="s">
        <v>103</v>
      </c>
      <c r="B369" s="94" t="s">
        <v>339</v>
      </c>
      <c r="C369" s="33">
        <v>0</v>
      </c>
      <c r="D369" s="33"/>
      <c r="E369" s="33"/>
      <c r="F369" s="33">
        <v>0</v>
      </c>
      <c r="G369" s="33">
        <v>0</v>
      </c>
      <c r="H369" s="33">
        <f t="shared" si="133"/>
        <v>0</v>
      </c>
      <c r="I369" s="33"/>
      <c r="J369" s="33"/>
      <c r="K369" s="33">
        <v>0</v>
      </c>
      <c r="L369" s="33"/>
      <c r="M369" s="33">
        <f t="shared" si="127"/>
        <v>0</v>
      </c>
      <c r="N369" s="33"/>
      <c r="O369" s="33"/>
      <c r="P369" s="33">
        <v>0</v>
      </c>
      <c r="Q369" s="33"/>
      <c r="R369" s="33">
        <f t="shared" si="128"/>
        <v>0</v>
      </c>
      <c r="S369" s="33"/>
      <c r="T369" s="33"/>
      <c r="U369" s="33">
        <v>0</v>
      </c>
      <c r="V369" s="33"/>
      <c r="W369" s="33">
        <f t="shared" si="129"/>
        <v>0</v>
      </c>
      <c r="X369" s="33"/>
      <c r="Y369" s="33"/>
      <c r="Z369" s="33">
        <v>0</v>
      </c>
      <c r="AA369" s="33"/>
      <c r="AB369" s="33">
        <f t="shared" si="130"/>
        <v>0</v>
      </c>
      <c r="AC369" s="33"/>
      <c r="AD369" s="33"/>
      <c r="AE369" s="33">
        <v>0</v>
      </c>
      <c r="AF369" s="33"/>
      <c r="AG369" s="33">
        <f t="shared" si="131"/>
        <v>0</v>
      </c>
      <c r="AH369" s="33"/>
      <c r="AI369" s="33"/>
      <c r="AJ369" s="33">
        <v>0</v>
      </c>
      <c r="AK369" s="33"/>
      <c r="AL369" s="33">
        <f t="shared" si="132"/>
        <v>0</v>
      </c>
      <c r="AM369" s="40"/>
      <c r="AN369" s="40"/>
      <c r="AO369" s="35">
        <f t="shared" si="124"/>
        <v>0</v>
      </c>
      <c r="AP369" s="36">
        <f t="shared" si="125"/>
        <v>0</v>
      </c>
      <c r="AQ369" s="37">
        <f t="shared" si="126"/>
        <v>0</v>
      </c>
      <c r="AR369" s="37">
        <v>0</v>
      </c>
      <c r="AS369" s="37">
        <v>0</v>
      </c>
      <c r="AT369" s="34">
        <f t="shared" si="115"/>
        <v>0</v>
      </c>
      <c r="AU369" s="38">
        <f t="shared" si="116"/>
        <v>0</v>
      </c>
      <c r="AV369" s="38">
        <f t="shared" si="117"/>
        <v>0</v>
      </c>
      <c r="AW369" s="39" t="str">
        <f t="shared" si="135"/>
        <v/>
      </c>
      <c r="AX369" s="41">
        <f t="shared" si="118"/>
        <v>0</v>
      </c>
      <c r="AY369" s="41">
        <f t="shared" si="119"/>
        <v>0</v>
      </c>
      <c r="AZ369" s="63">
        <f t="shared" si="120"/>
        <v>0</v>
      </c>
      <c r="BA369" s="78">
        <f t="shared" si="121"/>
        <v>0</v>
      </c>
      <c r="BB369" s="74">
        <f t="shared" si="122"/>
        <v>0</v>
      </c>
      <c r="BC369" s="78" t="str">
        <f t="shared" si="123"/>
        <v>Out of Commit</v>
      </c>
    </row>
    <row r="370" spans="1:55" x14ac:dyDescent="0.35">
      <c r="A370" s="33" t="s">
        <v>103</v>
      </c>
      <c r="B370" s="93" t="s">
        <v>344</v>
      </c>
      <c r="C370" s="33">
        <v>0</v>
      </c>
      <c r="D370" s="33"/>
      <c r="E370" s="33"/>
      <c r="F370" s="33">
        <v>0</v>
      </c>
      <c r="G370" s="33">
        <v>0</v>
      </c>
      <c r="H370" s="33">
        <f t="shared" si="133"/>
        <v>0</v>
      </c>
      <c r="I370" s="33"/>
      <c r="J370" s="33"/>
      <c r="K370" s="33">
        <v>0</v>
      </c>
      <c r="L370" s="33"/>
      <c r="M370" s="33">
        <f t="shared" si="127"/>
        <v>0</v>
      </c>
      <c r="N370" s="33"/>
      <c r="O370" s="33"/>
      <c r="P370" s="33">
        <v>0</v>
      </c>
      <c r="Q370" s="33"/>
      <c r="R370" s="33">
        <f t="shared" si="128"/>
        <v>0</v>
      </c>
      <c r="S370" s="33"/>
      <c r="T370" s="33"/>
      <c r="U370" s="33">
        <v>0</v>
      </c>
      <c r="V370" s="33"/>
      <c r="W370" s="33">
        <f t="shared" si="129"/>
        <v>0</v>
      </c>
      <c r="X370" s="33"/>
      <c r="Y370" s="33"/>
      <c r="Z370" s="33">
        <v>0</v>
      </c>
      <c r="AA370" s="33"/>
      <c r="AB370" s="33">
        <f t="shared" si="130"/>
        <v>0</v>
      </c>
      <c r="AC370" s="33"/>
      <c r="AD370" s="33"/>
      <c r="AE370" s="33">
        <v>0</v>
      </c>
      <c r="AF370" s="33"/>
      <c r="AG370" s="33">
        <f t="shared" si="131"/>
        <v>0</v>
      </c>
      <c r="AH370" s="33"/>
      <c r="AI370" s="33"/>
      <c r="AJ370" s="33">
        <v>0</v>
      </c>
      <c r="AK370" s="33"/>
      <c r="AL370" s="33">
        <f t="shared" si="132"/>
        <v>0</v>
      </c>
      <c r="AM370" s="40"/>
      <c r="AN370" s="40"/>
      <c r="AO370" s="35">
        <f t="shared" si="124"/>
        <v>0</v>
      </c>
      <c r="AP370" s="36">
        <f t="shared" si="125"/>
        <v>0</v>
      </c>
      <c r="AQ370" s="37">
        <f t="shared" si="126"/>
        <v>0</v>
      </c>
      <c r="AR370" s="37">
        <v>0</v>
      </c>
      <c r="AS370" s="37">
        <v>0</v>
      </c>
      <c r="AT370" s="34">
        <f t="shared" si="115"/>
        <v>0</v>
      </c>
      <c r="AU370" s="38">
        <f t="shared" si="116"/>
        <v>0</v>
      </c>
      <c r="AV370" s="38">
        <f t="shared" si="117"/>
        <v>0</v>
      </c>
      <c r="AW370" s="39" t="str">
        <f t="shared" si="135"/>
        <v/>
      </c>
      <c r="AX370" s="41">
        <f t="shared" si="118"/>
        <v>0</v>
      </c>
      <c r="AY370" s="41">
        <f t="shared" si="119"/>
        <v>0</v>
      </c>
      <c r="AZ370" s="63">
        <f t="shared" si="120"/>
        <v>0</v>
      </c>
      <c r="BA370" s="78">
        <f t="shared" si="121"/>
        <v>0</v>
      </c>
      <c r="BB370" s="74">
        <f t="shared" si="122"/>
        <v>0</v>
      </c>
      <c r="BC370" s="78" t="str">
        <f t="shared" si="123"/>
        <v>Out of Commit</v>
      </c>
    </row>
    <row r="371" spans="1:55" x14ac:dyDescent="0.35">
      <c r="A371" s="33" t="s">
        <v>103</v>
      </c>
      <c r="B371" s="94" t="s">
        <v>345</v>
      </c>
      <c r="C371" s="33">
        <v>0</v>
      </c>
      <c r="D371" s="33"/>
      <c r="E371" s="33"/>
      <c r="F371" s="33">
        <v>0</v>
      </c>
      <c r="G371" s="33">
        <v>0</v>
      </c>
      <c r="H371" s="33">
        <f t="shared" si="133"/>
        <v>0</v>
      </c>
      <c r="I371" s="33"/>
      <c r="J371" s="33"/>
      <c r="K371" s="33">
        <v>0</v>
      </c>
      <c r="L371" s="33"/>
      <c r="M371" s="33">
        <f t="shared" si="127"/>
        <v>0</v>
      </c>
      <c r="N371" s="33"/>
      <c r="O371" s="33"/>
      <c r="P371" s="33">
        <v>0</v>
      </c>
      <c r="Q371" s="33"/>
      <c r="R371" s="33">
        <f t="shared" si="128"/>
        <v>0</v>
      </c>
      <c r="S371" s="33"/>
      <c r="T371" s="33"/>
      <c r="U371" s="33">
        <v>0</v>
      </c>
      <c r="V371" s="33"/>
      <c r="W371" s="33">
        <f t="shared" si="129"/>
        <v>0</v>
      </c>
      <c r="X371" s="33"/>
      <c r="Y371" s="33"/>
      <c r="Z371" s="33">
        <v>0</v>
      </c>
      <c r="AA371" s="33"/>
      <c r="AB371" s="33">
        <f t="shared" si="130"/>
        <v>0</v>
      </c>
      <c r="AC371" s="33"/>
      <c r="AD371" s="33"/>
      <c r="AE371" s="33">
        <v>0</v>
      </c>
      <c r="AF371" s="33"/>
      <c r="AG371" s="33">
        <f t="shared" si="131"/>
        <v>0</v>
      </c>
      <c r="AH371" s="33"/>
      <c r="AI371" s="33"/>
      <c r="AJ371" s="33">
        <v>0</v>
      </c>
      <c r="AK371" s="33"/>
      <c r="AL371" s="33">
        <f t="shared" si="132"/>
        <v>0</v>
      </c>
      <c r="AM371" s="40"/>
      <c r="AN371" s="40"/>
      <c r="AO371" s="35">
        <f t="shared" si="124"/>
        <v>0</v>
      </c>
      <c r="AP371" s="36">
        <f t="shared" si="125"/>
        <v>0</v>
      </c>
      <c r="AQ371" s="37">
        <f t="shared" si="126"/>
        <v>0</v>
      </c>
      <c r="AR371" s="37">
        <v>0</v>
      </c>
      <c r="AS371" s="37">
        <v>0</v>
      </c>
      <c r="AT371" s="34">
        <f t="shared" si="115"/>
        <v>0</v>
      </c>
      <c r="AU371" s="38">
        <f t="shared" si="116"/>
        <v>0</v>
      </c>
      <c r="AV371" s="38">
        <f t="shared" si="117"/>
        <v>0</v>
      </c>
      <c r="AW371" s="39" t="str">
        <f t="shared" si="135"/>
        <v/>
      </c>
      <c r="AX371" s="41">
        <f t="shared" si="118"/>
        <v>0</v>
      </c>
      <c r="AY371" s="41">
        <f t="shared" si="119"/>
        <v>0</v>
      </c>
      <c r="AZ371" s="63">
        <f t="shared" si="120"/>
        <v>0</v>
      </c>
      <c r="BA371" s="78">
        <f t="shared" si="121"/>
        <v>0</v>
      </c>
      <c r="BB371" s="74">
        <f t="shared" si="122"/>
        <v>0</v>
      </c>
      <c r="BC371" s="78" t="str">
        <f t="shared" si="123"/>
        <v>Out of Commit</v>
      </c>
    </row>
    <row r="372" spans="1:55" x14ac:dyDescent="0.35">
      <c r="A372" s="33" t="s">
        <v>103</v>
      </c>
      <c r="B372" s="94" t="s">
        <v>346</v>
      </c>
      <c r="C372" s="33">
        <v>0</v>
      </c>
      <c r="D372" s="33"/>
      <c r="E372" s="33"/>
      <c r="F372" s="33">
        <v>0</v>
      </c>
      <c r="G372" s="33">
        <v>0</v>
      </c>
      <c r="H372" s="33">
        <f t="shared" si="133"/>
        <v>0</v>
      </c>
      <c r="I372" s="33"/>
      <c r="J372" s="33"/>
      <c r="K372" s="33">
        <v>0</v>
      </c>
      <c r="L372" s="33"/>
      <c r="M372" s="33">
        <f t="shared" si="127"/>
        <v>0</v>
      </c>
      <c r="N372" s="33"/>
      <c r="O372" s="33"/>
      <c r="P372" s="33">
        <v>0</v>
      </c>
      <c r="Q372" s="33"/>
      <c r="R372" s="33">
        <f t="shared" si="128"/>
        <v>0</v>
      </c>
      <c r="S372" s="33"/>
      <c r="T372" s="33"/>
      <c r="U372" s="33">
        <v>0</v>
      </c>
      <c r="V372" s="33"/>
      <c r="W372" s="33">
        <f t="shared" si="129"/>
        <v>0</v>
      </c>
      <c r="X372" s="33"/>
      <c r="Y372" s="33"/>
      <c r="Z372" s="33">
        <v>0</v>
      </c>
      <c r="AA372" s="33"/>
      <c r="AB372" s="33">
        <f t="shared" si="130"/>
        <v>0</v>
      </c>
      <c r="AC372" s="33"/>
      <c r="AD372" s="33"/>
      <c r="AE372" s="33">
        <v>0</v>
      </c>
      <c r="AF372" s="33"/>
      <c r="AG372" s="33">
        <f t="shared" si="131"/>
        <v>0</v>
      </c>
      <c r="AH372" s="33"/>
      <c r="AI372" s="33"/>
      <c r="AJ372" s="33">
        <v>0</v>
      </c>
      <c r="AK372" s="33"/>
      <c r="AL372" s="33">
        <f t="shared" si="132"/>
        <v>0</v>
      </c>
      <c r="AM372" s="40"/>
      <c r="AN372" s="40"/>
      <c r="AO372" s="35">
        <f t="shared" si="124"/>
        <v>0</v>
      </c>
      <c r="AP372" s="36">
        <f t="shared" si="125"/>
        <v>0</v>
      </c>
      <c r="AQ372" s="37">
        <f t="shared" si="126"/>
        <v>0</v>
      </c>
      <c r="AR372" s="37">
        <v>0</v>
      </c>
      <c r="AS372" s="37">
        <v>0</v>
      </c>
      <c r="AT372" s="34">
        <f t="shared" si="115"/>
        <v>0</v>
      </c>
      <c r="AU372" s="38">
        <f t="shared" si="116"/>
        <v>0</v>
      </c>
      <c r="AV372" s="38">
        <f t="shared" si="117"/>
        <v>0</v>
      </c>
      <c r="AW372" s="39" t="str">
        <f t="shared" si="135"/>
        <v/>
      </c>
      <c r="AX372" s="41">
        <f t="shared" si="118"/>
        <v>0</v>
      </c>
      <c r="AY372" s="41">
        <f t="shared" si="119"/>
        <v>0</v>
      </c>
      <c r="AZ372" s="63">
        <f t="shared" si="120"/>
        <v>0</v>
      </c>
      <c r="BA372" s="78">
        <f t="shared" si="121"/>
        <v>0</v>
      </c>
      <c r="BB372" s="74">
        <f t="shared" si="122"/>
        <v>0</v>
      </c>
      <c r="BC372" s="78" t="str">
        <f t="shared" si="123"/>
        <v>Out of Commit</v>
      </c>
    </row>
    <row r="373" spans="1:55" x14ac:dyDescent="0.35">
      <c r="A373" s="33" t="s">
        <v>103</v>
      </c>
      <c r="B373" s="94" t="s">
        <v>348</v>
      </c>
      <c r="C373" s="33">
        <v>0</v>
      </c>
      <c r="D373" s="33"/>
      <c r="E373" s="33"/>
      <c r="F373" s="33">
        <v>0</v>
      </c>
      <c r="G373" s="33">
        <v>0</v>
      </c>
      <c r="H373" s="33">
        <f t="shared" si="133"/>
        <v>0</v>
      </c>
      <c r="I373" s="33"/>
      <c r="J373" s="33"/>
      <c r="K373" s="33">
        <v>0</v>
      </c>
      <c r="L373" s="33"/>
      <c r="M373" s="33">
        <f t="shared" si="127"/>
        <v>0</v>
      </c>
      <c r="N373" s="33"/>
      <c r="O373" s="33"/>
      <c r="P373" s="33">
        <v>0</v>
      </c>
      <c r="Q373" s="33"/>
      <c r="R373" s="33">
        <f t="shared" si="128"/>
        <v>0</v>
      </c>
      <c r="S373" s="33"/>
      <c r="T373" s="33"/>
      <c r="U373" s="33">
        <v>0</v>
      </c>
      <c r="V373" s="33"/>
      <c r="W373" s="33">
        <f t="shared" si="129"/>
        <v>0</v>
      </c>
      <c r="X373" s="33"/>
      <c r="Y373" s="33"/>
      <c r="Z373" s="33">
        <v>0</v>
      </c>
      <c r="AA373" s="33"/>
      <c r="AB373" s="33">
        <f t="shared" si="130"/>
        <v>0</v>
      </c>
      <c r="AC373" s="33"/>
      <c r="AD373" s="33"/>
      <c r="AE373" s="33">
        <v>0</v>
      </c>
      <c r="AF373" s="33"/>
      <c r="AG373" s="33">
        <f t="shared" si="131"/>
        <v>0</v>
      </c>
      <c r="AH373" s="33"/>
      <c r="AI373" s="33"/>
      <c r="AJ373" s="33">
        <v>0</v>
      </c>
      <c r="AK373" s="33"/>
      <c r="AL373" s="33">
        <f t="shared" si="132"/>
        <v>0</v>
      </c>
      <c r="AM373" s="40"/>
      <c r="AN373" s="40"/>
      <c r="AO373" s="35">
        <f t="shared" si="124"/>
        <v>0</v>
      </c>
      <c r="AP373" s="36">
        <f t="shared" si="125"/>
        <v>0</v>
      </c>
      <c r="AQ373" s="37">
        <f t="shared" si="126"/>
        <v>0</v>
      </c>
      <c r="AR373" s="37">
        <v>0</v>
      </c>
      <c r="AS373" s="37">
        <v>0</v>
      </c>
      <c r="AT373" s="34">
        <f t="shared" si="115"/>
        <v>0</v>
      </c>
      <c r="AU373" s="38">
        <f t="shared" si="116"/>
        <v>0</v>
      </c>
      <c r="AV373" s="38">
        <f t="shared" si="117"/>
        <v>0</v>
      </c>
      <c r="AW373" s="39" t="str">
        <f t="shared" si="135"/>
        <v/>
      </c>
      <c r="AX373" s="41">
        <f t="shared" si="118"/>
        <v>0</v>
      </c>
      <c r="AY373" s="41">
        <f t="shared" si="119"/>
        <v>0</v>
      </c>
      <c r="AZ373" s="63">
        <f t="shared" si="120"/>
        <v>0</v>
      </c>
      <c r="BA373" s="78">
        <f t="shared" si="121"/>
        <v>0</v>
      </c>
      <c r="BB373" s="74">
        <f t="shared" si="122"/>
        <v>0</v>
      </c>
      <c r="BC373" s="78" t="str">
        <f t="shared" si="123"/>
        <v>Out of Commit</v>
      </c>
    </row>
    <row r="374" spans="1:55" x14ac:dyDescent="0.35">
      <c r="A374" s="33" t="s">
        <v>103</v>
      </c>
      <c r="B374" s="94" t="s">
        <v>349</v>
      </c>
      <c r="C374" s="33">
        <v>0</v>
      </c>
      <c r="D374" s="33"/>
      <c r="E374" s="33"/>
      <c r="F374" s="33">
        <v>0</v>
      </c>
      <c r="G374" s="33">
        <v>0</v>
      </c>
      <c r="H374" s="33">
        <f t="shared" si="133"/>
        <v>0</v>
      </c>
      <c r="I374" s="33"/>
      <c r="J374" s="33"/>
      <c r="K374" s="33">
        <v>0</v>
      </c>
      <c r="L374" s="33"/>
      <c r="M374" s="33">
        <f t="shared" si="127"/>
        <v>0</v>
      </c>
      <c r="N374" s="33"/>
      <c r="O374" s="33"/>
      <c r="P374" s="33">
        <v>0</v>
      </c>
      <c r="Q374" s="33"/>
      <c r="R374" s="33">
        <f t="shared" si="128"/>
        <v>0</v>
      </c>
      <c r="S374" s="33"/>
      <c r="T374" s="33"/>
      <c r="U374" s="33">
        <v>0</v>
      </c>
      <c r="V374" s="33"/>
      <c r="W374" s="33">
        <f t="shared" si="129"/>
        <v>0</v>
      </c>
      <c r="X374" s="33"/>
      <c r="Y374" s="33"/>
      <c r="Z374" s="33">
        <v>0</v>
      </c>
      <c r="AA374" s="33"/>
      <c r="AB374" s="33">
        <f t="shared" si="130"/>
        <v>0</v>
      </c>
      <c r="AC374" s="33"/>
      <c r="AD374" s="33"/>
      <c r="AE374" s="33">
        <v>0</v>
      </c>
      <c r="AF374" s="33"/>
      <c r="AG374" s="33">
        <f t="shared" si="131"/>
        <v>0</v>
      </c>
      <c r="AH374" s="33"/>
      <c r="AI374" s="33"/>
      <c r="AJ374" s="33">
        <v>0</v>
      </c>
      <c r="AK374" s="33"/>
      <c r="AL374" s="33">
        <f t="shared" si="132"/>
        <v>0</v>
      </c>
      <c r="AM374" s="40"/>
      <c r="AN374" s="40"/>
      <c r="AO374" s="35">
        <f t="shared" si="124"/>
        <v>0</v>
      </c>
      <c r="AP374" s="36">
        <f t="shared" si="125"/>
        <v>0</v>
      </c>
      <c r="AQ374" s="37">
        <f t="shared" si="126"/>
        <v>0</v>
      </c>
      <c r="AR374" s="37">
        <v>0</v>
      </c>
      <c r="AS374" s="37">
        <v>0</v>
      </c>
      <c r="AT374" s="34">
        <f t="shared" si="115"/>
        <v>0</v>
      </c>
      <c r="AU374" s="38">
        <f t="shared" si="116"/>
        <v>0</v>
      </c>
      <c r="AV374" s="38">
        <f t="shared" si="117"/>
        <v>0</v>
      </c>
      <c r="AW374" s="39" t="str">
        <f t="shared" si="135"/>
        <v/>
      </c>
      <c r="AX374" s="41">
        <f t="shared" si="118"/>
        <v>0</v>
      </c>
      <c r="AY374" s="41">
        <f t="shared" si="119"/>
        <v>0</v>
      </c>
      <c r="AZ374" s="63">
        <f t="shared" si="120"/>
        <v>0</v>
      </c>
      <c r="BA374" s="78">
        <f t="shared" si="121"/>
        <v>0</v>
      </c>
      <c r="BB374" s="74">
        <f t="shared" si="122"/>
        <v>0</v>
      </c>
      <c r="BC374" s="78" t="str">
        <f t="shared" si="123"/>
        <v>Out of Commit</v>
      </c>
    </row>
    <row r="375" spans="1:55" x14ac:dyDescent="0.35">
      <c r="A375" s="33" t="s">
        <v>103</v>
      </c>
      <c r="B375" s="94" t="s">
        <v>350</v>
      </c>
      <c r="C375" s="33">
        <v>0</v>
      </c>
      <c r="D375" s="33"/>
      <c r="E375" s="41"/>
      <c r="F375" s="33">
        <v>0</v>
      </c>
      <c r="G375" s="33">
        <v>0</v>
      </c>
      <c r="H375" s="33">
        <f t="shared" si="133"/>
        <v>0</v>
      </c>
      <c r="I375" s="33"/>
      <c r="J375" s="33"/>
      <c r="K375" s="33">
        <v>0</v>
      </c>
      <c r="L375" s="33"/>
      <c r="M375" s="33">
        <f t="shared" si="127"/>
        <v>0</v>
      </c>
      <c r="N375" s="33"/>
      <c r="O375" s="33"/>
      <c r="P375" s="33">
        <v>0</v>
      </c>
      <c r="Q375" s="33"/>
      <c r="R375" s="33">
        <f t="shared" si="128"/>
        <v>0</v>
      </c>
      <c r="S375" s="33"/>
      <c r="T375" s="33"/>
      <c r="U375" s="33">
        <v>0</v>
      </c>
      <c r="V375" s="33"/>
      <c r="W375" s="33">
        <f t="shared" si="129"/>
        <v>0</v>
      </c>
      <c r="X375" s="33"/>
      <c r="Y375" s="33"/>
      <c r="Z375" s="33">
        <v>0</v>
      </c>
      <c r="AA375" s="33"/>
      <c r="AB375" s="33">
        <f t="shared" si="130"/>
        <v>0</v>
      </c>
      <c r="AC375" s="33"/>
      <c r="AD375" s="33"/>
      <c r="AE375" s="33">
        <v>0</v>
      </c>
      <c r="AF375" s="33"/>
      <c r="AG375" s="33">
        <f t="shared" si="131"/>
        <v>0</v>
      </c>
      <c r="AH375" s="33"/>
      <c r="AI375" s="33"/>
      <c r="AJ375" s="33">
        <v>0</v>
      </c>
      <c r="AK375" s="33"/>
      <c r="AL375" s="33">
        <f t="shared" si="132"/>
        <v>0</v>
      </c>
      <c r="AM375" s="40"/>
      <c r="AN375" s="40"/>
      <c r="AO375" s="35">
        <f t="shared" si="124"/>
        <v>0</v>
      </c>
      <c r="AP375" s="36">
        <f t="shared" si="125"/>
        <v>0</v>
      </c>
      <c r="AQ375" s="37">
        <f t="shared" si="126"/>
        <v>0</v>
      </c>
      <c r="AR375" s="37">
        <v>0</v>
      </c>
      <c r="AS375" s="37">
        <v>0</v>
      </c>
      <c r="AT375" s="34">
        <f t="shared" si="115"/>
        <v>0</v>
      </c>
      <c r="AU375" s="38">
        <f t="shared" si="116"/>
        <v>0</v>
      </c>
      <c r="AV375" s="38">
        <f t="shared" si="117"/>
        <v>0</v>
      </c>
      <c r="AW375" s="39" t="str">
        <f t="shared" si="135"/>
        <v/>
      </c>
      <c r="AX375" s="41">
        <f t="shared" si="118"/>
        <v>0</v>
      </c>
      <c r="AY375" s="41">
        <f t="shared" si="119"/>
        <v>0</v>
      </c>
      <c r="AZ375" s="63">
        <f t="shared" si="120"/>
        <v>0</v>
      </c>
      <c r="BA375" s="78">
        <f t="shared" si="121"/>
        <v>0</v>
      </c>
      <c r="BB375" s="74">
        <f t="shared" si="122"/>
        <v>0</v>
      </c>
      <c r="BC375" s="78" t="str">
        <f t="shared" si="123"/>
        <v>Out of Commit</v>
      </c>
    </row>
    <row r="376" spans="1:55" x14ac:dyDescent="0.35">
      <c r="A376" s="33" t="s">
        <v>103</v>
      </c>
      <c r="B376" s="94" t="s">
        <v>352</v>
      </c>
      <c r="C376" s="33">
        <v>0</v>
      </c>
      <c r="D376" s="33"/>
      <c r="E376" s="33"/>
      <c r="F376" s="33">
        <v>0</v>
      </c>
      <c r="G376" s="33">
        <v>0</v>
      </c>
      <c r="H376" s="33">
        <f t="shared" si="133"/>
        <v>0</v>
      </c>
      <c r="I376" s="33"/>
      <c r="J376" s="33"/>
      <c r="K376" s="33">
        <v>0</v>
      </c>
      <c r="L376" s="33"/>
      <c r="M376" s="33">
        <f t="shared" si="127"/>
        <v>0</v>
      </c>
      <c r="N376" s="33"/>
      <c r="O376" s="33"/>
      <c r="P376" s="33">
        <v>0</v>
      </c>
      <c r="Q376" s="33"/>
      <c r="R376" s="33">
        <f t="shared" si="128"/>
        <v>0</v>
      </c>
      <c r="S376" s="33"/>
      <c r="T376" s="33"/>
      <c r="U376" s="33">
        <v>0</v>
      </c>
      <c r="V376" s="33"/>
      <c r="W376" s="33">
        <f t="shared" si="129"/>
        <v>0</v>
      </c>
      <c r="X376" s="33"/>
      <c r="Y376" s="33"/>
      <c r="Z376" s="33">
        <v>0</v>
      </c>
      <c r="AA376" s="33"/>
      <c r="AB376" s="33">
        <f t="shared" si="130"/>
        <v>0</v>
      </c>
      <c r="AC376" s="33"/>
      <c r="AD376" s="33"/>
      <c r="AE376" s="33">
        <v>0</v>
      </c>
      <c r="AF376" s="33"/>
      <c r="AG376" s="33">
        <f t="shared" si="131"/>
        <v>0</v>
      </c>
      <c r="AH376" s="33"/>
      <c r="AI376" s="33"/>
      <c r="AJ376" s="33">
        <v>0</v>
      </c>
      <c r="AK376" s="33"/>
      <c r="AL376" s="33">
        <f t="shared" si="132"/>
        <v>0</v>
      </c>
      <c r="AM376" s="40"/>
      <c r="AN376" s="40"/>
      <c r="AO376" s="35">
        <f t="shared" si="124"/>
        <v>0</v>
      </c>
      <c r="AP376" s="36">
        <f t="shared" si="125"/>
        <v>0</v>
      </c>
      <c r="AQ376" s="37">
        <f t="shared" si="126"/>
        <v>0</v>
      </c>
      <c r="AR376" s="37">
        <v>0</v>
      </c>
      <c r="AS376" s="37">
        <v>0</v>
      </c>
      <c r="AT376" s="34">
        <f t="shared" si="115"/>
        <v>0</v>
      </c>
      <c r="AU376" s="38">
        <f t="shared" si="116"/>
        <v>0</v>
      </c>
      <c r="AV376" s="38">
        <f t="shared" si="117"/>
        <v>0</v>
      </c>
      <c r="AW376" s="39" t="str">
        <f t="shared" si="135"/>
        <v/>
      </c>
      <c r="AX376" s="41">
        <f t="shared" si="118"/>
        <v>0</v>
      </c>
      <c r="AY376" s="41">
        <f t="shared" si="119"/>
        <v>0</v>
      </c>
      <c r="AZ376" s="63">
        <f t="shared" si="120"/>
        <v>0</v>
      </c>
      <c r="BA376" s="78">
        <f t="shared" si="121"/>
        <v>0</v>
      </c>
      <c r="BB376" s="74">
        <f t="shared" si="122"/>
        <v>0</v>
      </c>
      <c r="BC376" s="78" t="str">
        <f t="shared" si="123"/>
        <v>Out of Commit</v>
      </c>
    </row>
    <row r="377" spans="1:55" x14ac:dyDescent="0.35">
      <c r="A377" s="33" t="s">
        <v>106</v>
      </c>
      <c r="B377" s="94" t="s">
        <v>524</v>
      </c>
      <c r="C377" s="33">
        <v>0</v>
      </c>
      <c r="D377" s="33"/>
      <c r="E377" s="33"/>
      <c r="F377" s="33">
        <v>86</v>
      </c>
      <c r="G377" s="33">
        <v>86</v>
      </c>
      <c r="H377" s="33">
        <f t="shared" si="133"/>
        <v>0</v>
      </c>
      <c r="I377" s="33"/>
      <c r="J377" s="33"/>
      <c r="K377" s="33">
        <v>0</v>
      </c>
      <c r="L377" s="33"/>
      <c r="M377" s="33">
        <f t="shared" si="127"/>
        <v>0</v>
      </c>
      <c r="N377" s="33"/>
      <c r="O377" s="33"/>
      <c r="P377" s="33">
        <v>0</v>
      </c>
      <c r="Q377" s="33"/>
      <c r="R377" s="33">
        <f t="shared" si="128"/>
        <v>0</v>
      </c>
      <c r="S377" s="33"/>
      <c r="T377" s="33"/>
      <c r="U377" s="33">
        <v>1000</v>
      </c>
      <c r="V377" s="33"/>
      <c r="W377" s="33">
        <f t="shared" si="129"/>
        <v>-1000</v>
      </c>
      <c r="X377" s="33"/>
      <c r="Y377" s="33"/>
      <c r="Z377" s="33">
        <v>0</v>
      </c>
      <c r="AA377" s="33"/>
      <c r="AB377" s="33">
        <f t="shared" si="130"/>
        <v>0</v>
      </c>
      <c r="AC377" s="33"/>
      <c r="AD377" s="33"/>
      <c r="AE377" s="33">
        <v>914</v>
      </c>
      <c r="AF377" s="33"/>
      <c r="AG377" s="33">
        <f t="shared" si="131"/>
        <v>-914</v>
      </c>
      <c r="AH377" s="33"/>
      <c r="AI377" s="33"/>
      <c r="AJ377" s="33">
        <v>0</v>
      </c>
      <c r="AK377" s="33"/>
      <c r="AL377" s="33">
        <f t="shared" si="132"/>
        <v>0</v>
      </c>
      <c r="AM377" s="40"/>
      <c r="AN377" s="40"/>
      <c r="AO377" s="35">
        <f t="shared" si="124"/>
        <v>2000</v>
      </c>
      <c r="AP377" s="36">
        <f t="shared" si="125"/>
        <v>2000</v>
      </c>
      <c r="AQ377" s="37">
        <f t="shared" si="126"/>
        <v>2000</v>
      </c>
      <c r="AR377" s="37">
        <v>0</v>
      </c>
      <c r="AS377" s="37">
        <v>0</v>
      </c>
      <c r="AT377" s="34">
        <f t="shared" si="115"/>
        <v>86</v>
      </c>
      <c r="AU377" s="38">
        <f t="shared" si="116"/>
        <v>86</v>
      </c>
      <c r="AV377" s="38">
        <f t="shared" si="117"/>
        <v>-1914</v>
      </c>
      <c r="AW377" s="39" t="str">
        <f t="shared" si="135"/>
        <v/>
      </c>
      <c r="AX377" s="41">
        <f t="shared" si="118"/>
        <v>-1914</v>
      </c>
      <c r="AY377" s="41">
        <f t="shared" si="119"/>
        <v>86</v>
      </c>
      <c r="AZ377" s="63">
        <f t="shared" si="120"/>
        <v>0</v>
      </c>
      <c r="BA377" s="78">
        <f t="shared" si="121"/>
        <v>86</v>
      </c>
      <c r="BB377" s="74">
        <f t="shared" si="122"/>
        <v>4.2999999999999997E-2</v>
      </c>
      <c r="BC377" s="78" t="str">
        <f t="shared" si="123"/>
        <v>Open</v>
      </c>
    </row>
    <row r="378" spans="1:55" x14ac:dyDescent="0.35">
      <c r="A378" s="33" t="s">
        <v>106</v>
      </c>
      <c r="B378" s="93" t="s">
        <v>353</v>
      </c>
      <c r="C378" s="33">
        <v>0</v>
      </c>
      <c r="D378" s="33"/>
      <c r="E378" s="40"/>
      <c r="F378" s="33">
        <v>0</v>
      </c>
      <c r="G378" s="33">
        <v>0</v>
      </c>
      <c r="H378" s="33">
        <f t="shared" si="133"/>
        <v>0</v>
      </c>
      <c r="I378" s="33"/>
      <c r="J378" s="33"/>
      <c r="K378" s="33">
        <v>0</v>
      </c>
      <c r="L378" s="33"/>
      <c r="M378" s="33">
        <f t="shared" si="127"/>
        <v>0</v>
      </c>
      <c r="N378" s="33"/>
      <c r="O378" s="33"/>
      <c r="P378" s="33">
        <v>0</v>
      </c>
      <c r="Q378" s="33"/>
      <c r="R378" s="33">
        <f t="shared" si="128"/>
        <v>0</v>
      </c>
      <c r="S378" s="33"/>
      <c r="T378" s="33"/>
      <c r="U378" s="33">
        <v>0</v>
      </c>
      <c r="V378" s="33"/>
      <c r="W378" s="33">
        <f t="shared" si="129"/>
        <v>0</v>
      </c>
      <c r="X378" s="33"/>
      <c r="Y378" s="33"/>
      <c r="Z378" s="33">
        <v>0</v>
      </c>
      <c r="AA378" s="33"/>
      <c r="AB378" s="33">
        <f t="shared" si="130"/>
        <v>0</v>
      </c>
      <c r="AC378" s="33"/>
      <c r="AD378" s="33"/>
      <c r="AE378" s="33">
        <v>0</v>
      </c>
      <c r="AF378" s="33"/>
      <c r="AG378" s="33">
        <f t="shared" si="131"/>
        <v>0</v>
      </c>
      <c r="AH378" s="33"/>
      <c r="AI378" s="33"/>
      <c r="AJ378" s="33">
        <v>0</v>
      </c>
      <c r="AK378" s="33"/>
      <c r="AL378" s="33">
        <f t="shared" si="132"/>
        <v>0</v>
      </c>
      <c r="AM378" s="40"/>
      <c r="AN378" s="40"/>
      <c r="AO378" s="35">
        <f t="shared" si="124"/>
        <v>0</v>
      </c>
      <c r="AP378" s="36">
        <f t="shared" si="125"/>
        <v>0</v>
      </c>
      <c r="AQ378" s="37">
        <f t="shared" si="126"/>
        <v>0</v>
      </c>
      <c r="AR378" s="37">
        <v>0</v>
      </c>
      <c r="AS378" s="37">
        <v>0</v>
      </c>
      <c r="AT378" s="34">
        <f t="shared" si="115"/>
        <v>0</v>
      </c>
      <c r="AU378" s="38">
        <f t="shared" si="116"/>
        <v>0</v>
      </c>
      <c r="AV378" s="38">
        <f t="shared" si="117"/>
        <v>0</v>
      </c>
      <c r="AW378" s="39" t="str">
        <f t="shared" si="135"/>
        <v/>
      </c>
      <c r="AX378" s="41">
        <f t="shared" si="118"/>
        <v>0</v>
      </c>
      <c r="AY378" s="41">
        <f t="shared" si="119"/>
        <v>0</v>
      </c>
      <c r="AZ378" s="63">
        <f t="shared" si="120"/>
        <v>0</v>
      </c>
      <c r="BA378" s="78">
        <f t="shared" si="121"/>
        <v>0</v>
      </c>
      <c r="BB378" s="74">
        <f t="shared" si="122"/>
        <v>0</v>
      </c>
      <c r="BC378" s="78" t="str">
        <f t="shared" si="123"/>
        <v>Out of Commit</v>
      </c>
    </row>
    <row r="379" spans="1:55" x14ac:dyDescent="0.35">
      <c r="A379" s="33" t="s">
        <v>106</v>
      </c>
      <c r="B379" s="93" t="s">
        <v>356</v>
      </c>
      <c r="C379" s="33">
        <v>0</v>
      </c>
      <c r="D379" s="33"/>
      <c r="E379" s="33"/>
      <c r="F379" s="33">
        <v>0</v>
      </c>
      <c r="G379" s="33">
        <v>0</v>
      </c>
      <c r="H379" s="33">
        <f t="shared" si="133"/>
        <v>0</v>
      </c>
      <c r="I379" s="33"/>
      <c r="J379" s="33"/>
      <c r="K379" s="33">
        <v>0</v>
      </c>
      <c r="L379" s="33"/>
      <c r="M379" s="33">
        <f t="shared" si="127"/>
        <v>0</v>
      </c>
      <c r="N379" s="33"/>
      <c r="O379" s="33"/>
      <c r="P379" s="33">
        <v>0</v>
      </c>
      <c r="Q379" s="33"/>
      <c r="R379" s="33">
        <f t="shared" si="128"/>
        <v>0</v>
      </c>
      <c r="S379" s="33"/>
      <c r="T379" s="33"/>
      <c r="U379" s="33">
        <v>0</v>
      </c>
      <c r="V379" s="33"/>
      <c r="W379" s="33">
        <f t="shared" si="129"/>
        <v>0</v>
      </c>
      <c r="X379" s="33"/>
      <c r="Y379" s="33"/>
      <c r="Z379" s="33">
        <v>0</v>
      </c>
      <c r="AA379" s="33"/>
      <c r="AB379" s="33">
        <f t="shared" si="130"/>
        <v>0</v>
      </c>
      <c r="AC379" s="33"/>
      <c r="AD379" s="33"/>
      <c r="AE379" s="33">
        <v>0</v>
      </c>
      <c r="AF379" s="33"/>
      <c r="AG379" s="33">
        <f t="shared" si="131"/>
        <v>0</v>
      </c>
      <c r="AH379" s="33"/>
      <c r="AI379" s="33"/>
      <c r="AJ379" s="33">
        <v>0</v>
      </c>
      <c r="AK379" s="33"/>
      <c r="AL379" s="33">
        <f t="shared" si="132"/>
        <v>0</v>
      </c>
      <c r="AM379" s="40"/>
      <c r="AN379" s="40"/>
      <c r="AO379" s="35">
        <f t="shared" si="124"/>
        <v>0</v>
      </c>
      <c r="AP379" s="36">
        <f t="shared" si="125"/>
        <v>0</v>
      </c>
      <c r="AQ379" s="37">
        <f t="shared" si="126"/>
        <v>0</v>
      </c>
      <c r="AR379" s="37">
        <v>0</v>
      </c>
      <c r="AS379" s="37">
        <v>0</v>
      </c>
      <c r="AT379" s="34">
        <f t="shared" si="115"/>
        <v>0</v>
      </c>
      <c r="AU379" s="38">
        <f t="shared" si="116"/>
        <v>0</v>
      </c>
      <c r="AV379" s="38">
        <f t="shared" si="117"/>
        <v>0</v>
      </c>
      <c r="AW379" s="39" t="str">
        <f t="shared" si="135"/>
        <v/>
      </c>
      <c r="AX379" s="41">
        <f t="shared" si="118"/>
        <v>0</v>
      </c>
      <c r="AY379" s="41">
        <f t="shared" si="119"/>
        <v>0</v>
      </c>
      <c r="AZ379" s="63">
        <f t="shared" si="120"/>
        <v>0</v>
      </c>
      <c r="BA379" s="78">
        <f t="shared" si="121"/>
        <v>0</v>
      </c>
      <c r="BB379" s="74">
        <f t="shared" si="122"/>
        <v>0</v>
      </c>
      <c r="BC379" s="78" t="str">
        <f t="shared" si="123"/>
        <v>Out of Commit</v>
      </c>
    </row>
    <row r="380" spans="1:55" x14ac:dyDescent="0.35">
      <c r="A380" s="34" t="s">
        <v>106</v>
      </c>
      <c r="B380" s="93" t="s">
        <v>357</v>
      </c>
      <c r="C380" s="33">
        <v>0</v>
      </c>
      <c r="D380" s="33"/>
      <c r="E380" s="40"/>
      <c r="F380" s="33">
        <v>0</v>
      </c>
      <c r="G380" s="33">
        <v>0</v>
      </c>
      <c r="H380" s="33">
        <f t="shared" si="133"/>
        <v>0</v>
      </c>
      <c r="I380" s="33"/>
      <c r="J380" s="33"/>
      <c r="K380" s="33">
        <v>0</v>
      </c>
      <c r="L380" s="33"/>
      <c r="M380" s="33">
        <f t="shared" si="127"/>
        <v>0</v>
      </c>
      <c r="N380" s="33"/>
      <c r="O380" s="33"/>
      <c r="P380" s="33">
        <v>0</v>
      </c>
      <c r="Q380" s="33"/>
      <c r="R380" s="33">
        <f t="shared" si="128"/>
        <v>0</v>
      </c>
      <c r="S380" s="33"/>
      <c r="T380" s="33"/>
      <c r="U380" s="33">
        <v>0</v>
      </c>
      <c r="V380" s="33"/>
      <c r="W380" s="33">
        <f t="shared" si="129"/>
        <v>0</v>
      </c>
      <c r="X380" s="33"/>
      <c r="Y380" s="33"/>
      <c r="Z380" s="33">
        <v>0</v>
      </c>
      <c r="AA380" s="33"/>
      <c r="AB380" s="33">
        <f t="shared" si="130"/>
        <v>0</v>
      </c>
      <c r="AC380" s="33"/>
      <c r="AD380" s="33"/>
      <c r="AE380" s="33">
        <v>0</v>
      </c>
      <c r="AF380" s="33"/>
      <c r="AG380" s="33">
        <f t="shared" si="131"/>
        <v>0</v>
      </c>
      <c r="AH380" s="33"/>
      <c r="AI380" s="33"/>
      <c r="AJ380" s="33">
        <v>0</v>
      </c>
      <c r="AK380" s="33"/>
      <c r="AL380" s="33">
        <f t="shared" si="132"/>
        <v>0</v>
      </c>
      <c r="AM380" s="40"/>
      <c r="AN380" s="40"/>
      <c r="AO380" s="35">
        <f t="shared" si="124"/>
        <v>0</v>
      </c>
      <c r="AP380" s="36">
        <f t="shared" si="125"/>
        <v>0</v>
      </c>
      <c r="AQ380" s="37">
        <f t="shared" si="126"/>
        <v>0</v>
      </c>
      <c r="AR380" s="37">
        <v>0</v>
      </c>
      <c r="AS380" s="37">
        <v>0</v>
      </c>
      <c r="AT380" s="34">
        <f t="shared" si="115"/>
        <v>0</v>
      </c>
      <c r="AU380" s="38">
        <f t="shared" si="116"/>
        <v>0</v>
      </c>
      <c r="AV380" s="38">
        <f t="shared" si="117"/>
        <v>0</v>
      </c>
      <c r="AW380" s="39" t="str">
        <f t="shared" si="135"/>
        <v/>
      </c>
      <c r="AX380" s="41">
        <f t="shared" si="118"/>
        <v>0</v>
      </c>
      <c r="AY380" s="41">
        <f t="shared" si="119"/>
        <v>0</v>
      </c>
      <c r="AZ380" s="63">
        <f t="shared" si="120"/>
        <v>0</v>
      </c>
      <c r="BA380" s="78">
        <f t="shared" si="121"/>
        <v>0</v>
      </c>
      <c r="BB380" s="74">
        <f t="shared" si="122"/>
        <v>0</v>
      </c>
      <c r="BC380" s="78" t="str">
        <f t="shared" si="123"/>
        <v>Out of Commit</v>
      </c>
    </row>
    <row r="381" spans="1:55" x14ac:dyDescent="0.35">
      <c r="A381" s="33" t="s">
        <v>106</v>
      </c>
      <c r="B381" s="93" t="s">
        <v>358</v>
      </c>
      <c r="C381" s="33">
        <v>0</v>
      </c>
      <c r="D381" s="40"/>
      <c r="E381" s="40"/>
      <c r="F381" s="33">
        <v>0</v>
      </c>
      <c r="G381" s="33">
        <v>0</v>
      </c>
      <c r="H381" s="33">
        <f t="shared" si="133"/>
        <v>0</v>
      </c>
      <c r="I381" s="33"/>
      <c r="J381" s="33"/>
      <c r="K381" s="33">
        <v>0</v>
      </c>
      <c r="L381" s="33"/>
      <c r="M381" s="33">
        <f t="shared" si="127"/>
        <v>0</v>
      </c>
      <c r="N381" s="33"/>
      <c r="O381" s="33"/>
      <c r="P381" s="33">
        <v>0</v>
      </c>
      <c r="Q381" s="33"/>
      <c r="R381" s="33">
        <f t="shared" si="128"/>
        <v>0</v>
      </c>
      <c r="S381" s="33"/>
      <c r="T381" s="33"/>
      <c r="U381" s="33">
        <v>0</v>
      </c>
      <c r="V381" s="33"/>
      <c r="W381" s="33">
        <f t="shared" si="129"/>
        <v>0</v>
      </c>
      <c r="X381" s="33"/>
      <c r="Y381" s="33"/>
      <c r="Z381" s="33">
        <v>0</v>
      </c>
      <c r="AA381" s="33"/>
      <c r="AB381" s="33">
        <f t="shared" si="130"/>
        <v>0</v>
      </c>
      <c r="AC381" s="33"/>
      <c r="AD381" s="33"/>
      <c r="AE381" s="33">
        <v>0</v>
      </c>
      <c r="AF381" s="33"/>
      <c r="AG381" s="33">
        <f t="shared" si="131"/>
        <v>0</v>
      </c>
      <c r="AH381" s="33"/>
      <c r="AI381" s="33"/>
      <c r="AJ381" s="33">
        <v>0</v>
      </c>
      <c r="AK381" s="33"/>
      <c r="AL381" s="33">
        <f t="shared" si="132"/>
        <v>0</v>
      </c>
      <c r="AM381" s="40"/>
      <c r="AN381" s="40"/>
      <c r="AO381" s="35">
        <f t="shared" si="124"/>
        <v>0</v>
      </c>
      <c r="AP381" s="36">
        <f t="shared" si="125"/>
        <v>0</v>
      </c>
      <c r="AQ381" s="37">
        <f t="shared" si="126"/>
        <v>0</v>
      </c>
      <c r="AR381" s="37">
        <v>0</v>
      </c>
      <c r="AS381" s="37">
        <v>0</v>
      </c>
      <c r="AT381" s="34">
        <f t="shared" si="115"/>
        <v>0</v>
      </c>
      <c r="AU381" s="38">
        <f t="shared" si="116"/>
        <v>0</v>
      </c>
      <c r="AV381" s="38">
        <f t="shared" si="117"/>
        <v>0</v>
      </c>
      <c r="AW381" s="39" t="str">
        <f t="shared" si="135"/>
        <v/>
      </c>
      <c r="AX381" s="41">
        <f t="shared" si="118"/>
        <v>0</v>
      </c>
      <c r="AY381" s="41">
        <f t="shared" si="119"/>
        <v>0</v>
      </c>
      <c r="AZ381" s="63">
        <f t="shared" si="120"/>
        <v>0</v>
      </c>
      <c r="BA381" s="78">
        <f t="shared" si="121"/>
        <v>0</v>
      </c>
      <c r="BB381" s="74">
        <f t="shared" si="122"/>
        <v>0</v>
      </c>
      <c r="BC381" s="78" t="str">
        <f t="shared" si="123"/>
        <v>Out of Commit</v>
      </c>
    </row>
    <row r="382" spans="1:55" x14ac:dyDescent="0.35">
      <c r="A382" s="34" t="s">
        <v>106</v>
      </c>
      <c r="B382" s="93" t="s">
        <v>531</v>
      </c>
      <c r="C382" s="33">
        <v>0</v>
      </c>
      <c r="D382" s="33"/>
      <c r="E382" s="40"/>
      <c r="F382" s="33">
        <v>0</v>
      </c>
      <c r="G382" s="33">
        <v>0</v>
      </c>
      <c r="H382" s="33">
        <f t="shared" si="133"/>
        <v>0</v>
      </c>
      <c r="I382" s="33"/>
      <c r="J382" s="33"/>
      <c r="K382" s="33">
        <v>0</v>
      </c>
      <c r="L382" s="33"/>
      <c r="M382" s="33">
        <f t="shared" si="127"/>
        <v>0</v>
      </c>
      <c r="N382" s="33"/>
      <c r="O382" s="33"/>
      <c r="P382" s="33">
        <v>0</v>
      </c>
      <c r="Q382" s="33"/>
      <c r="R382" s="33">
        <f t="shared" si="128"/>
        <v>0</v>
      </c>
      <c r="S382" s="33"/>
      <c r="T382" s="33"/>
      <c r="U382" s="33">
        <v>0</v>
      </c>
      <c r="V382" s="33"/>
      <c r="W382" s="33">
        <f t="shared" si="129"/>
        <v>0</v>
      </c>
      <c r="X382" s="33"/>
      <c r="Y382" s="33"/>
      <c r="Z382" s="33">
        <v>0</v>
      </c>
      <c r="AA382" s="33"/>
      <c r="AB382" s="33">
        <f t="shared" si="130"/>
        <v>0</v>
      </c>
      <c r="AC382" s="33"/>
      <c r="AD382" s="33"/>
      <c r="AE382" s="33">
        <v>0</v>
      </c>
      <c r="AF382" s="33"/>
      <c r="AG382" s="33">
        <f t="shared" si="131"/>
        <v>0</v>
      </c>
      <c r="AH382" s="33"/>
      <c r="AI382" s="33"/>
      <c r="AJ382" s="33">
        <v>0</v>
      </c>
      <c r="AK382" s="33"/>
      <c r="AL382" s="33">
        <f t="shared" si="132"/>
        <v>0</v>
      </c>
      <c r="AM382" s="40"/>
      <c r="AN382" s="40"/>
      <c r="AO382" s="35">
        <f t="shared" si="124"/>
        <v>0</v>
      </c>
      <c r="AP382" s="36">
        <f t="shared" si="125"/>
        <v>0</v>
      </c>
      <c r="AQ382" s="37">
        <f t="shared" si="126"/>
        <v>0</v>
      </c>
      <c r="AR382" s="37">
        <v>0</v>
      </c>
      <c r="AS382" s="37">
        <v>0</v>
      </c>
      <c r="AT382" s="34">
        <f t="shared" si="115"/>
        <v>0</v>
      </c>
      <c r="AU382" s="38">
        <f t="shared" si="116"/>
        <v>0</v>
      </c>
      <c r="AV382" s="38">
        <f t="shared" si="117"/>
        <v>0</v>
      </c>
      <c r="AW382" s="39" t="str">
        <f t="shared" si="135"/>
        <v/>
      </c>
      <c r="AX382" s="41">
        <f t="shared" si="118"/>
        <v>0</v>
      </c>
      <c r="AY382" s="41">
        <f t="shared" si="119"/>
        <v>0</v>
      </c>
      <c r="AZ382" s="63">
        <f t="shared" si="120"/>
        <v>0</v>
      </c>
      <c r="BA382" s="78">
        <f t="shared" si="121"/>
        <v>0</v>
      </c>
      <c r="BB382" s="74">
        <f t="shared" si="122"/>
        <v>0</v>
      </c>
      <c r="BC382" s="78" t="str">
        <f t="shared" si="123"/>
        <v>Out of Commit</v>
      </c>
    </row>
    <row r="383" spans="1:55" x14ac:dyDescent="0.35">
      <c r="A383" s="33" t="s">
        <v>106</v>
      </c>
      <c r="B383" s="93" t="s">
        <v>530</v>
      </c>
      <c r="C383" s="33">
        <v>0</v>
      </c>
      <c r="D383" s="40"/>
      <c r="E383" s="40"/>
      <c r="F383" s="33">
        <v>201</v>
      </c>
      <c r="G383" s="33">
        <v>201</v>
      </c>
      <c r="H383" s="33">
        <f t="shared" si="133"/>
        <v>0</v>
      </c>
      <c r="I383" s="33"/>
      <c r="J383" s="33"/>
      <c r="K383" s="33">
        <v>0</v>
      </c>
      <c r="L383" s="33"/>
      <c r="M383" s="33">
        <f t="shared" si="127"/>
        <v>0</v>
      </c>
      <c r="N383" s="33"/>
      <c r="O383" s="33"/>
      <c r="P383" s="33">
        <v>0</v>
      </c>
      <c r="Q383" s="33"/>
      <c r="R383" s="33">
        <f t="shared" si="128"/>
        <v>0</v>
      </c>
      <c r="S383" s="33"/>
      <c r="T383" s="33"/>
      <c r="U383" s="33">
        <v>0</v>
      </c>
      <c r="V383" s="33"/>
      <c r="W383" s="33">
        <f t="shared" si="129"/>
        <v>0</v>
      </c>
      <c r="X383" s="33"/>
      <c r="Y383" s="33"/>
      <c r="Z383" s="33">
        <v>0</v>
      </c>
      <c r="AA383" s="33"/>
      <c r="AB383" s="33">
        <f t="shared" si="130"/>
        <v>0</v>
      </c>
      <c r="AC383" s="33"/>
      <c r="AD383" s="33"/>
      <c r="AE383" s="33">
        <v>0</v>
      </c>
      <c r="AF383" s="33"/>
      <c r="AG383" s="33">
        <f t="shared" si="131"/>
        <v>0</v>
      </c>
      <c r="AH383" s="33"/>
      <c r="AI383" s="33"/>
      <c r="AJ383" s="33">
        <v>29</v>
      </c>
      <c r="AK383" s="33"/>
      <c r="AL383" s="33">
        <f t="shared" si="132"/>
        <v>-29</v>
      </c>
      <c r="AM383" s="40"/>
      <c r="AN383" s="40"/>
      <c r="AO383" s="35">
        <f t="shared" si="124"/>
        <v>230</v>
      </c>
      <c r="AP383" s="36">
        <f t="shared" si="125"/>
        <v>230</v>
      </c>
      <c r="AQ383" s="37">
        <f t="shared" si="126"/>
        <v>230</v>
      </c>
      <c r="AR383" s="37">
        <v>0</v>
      </c>
      <c r="AS383" s="37">
        <v>0</v>
      </c>
      <c r="AT383" s="34">
        <f t="shared" si="115"/>
        <v>201</v>
      </c>
      <c r="AU383" s="38">
        <f t="shared" si="116"/>
        <v>201</v>
      </c>
      <c r="AV383" s="38">
        <f t="shared" si="117"/>
        <v>-29</v>
      </c>
      <c r="AW383" s="39" t="str">
        <f t="shared" si="135"/>
        <v/>
      </c>
      <c r="AX383" s="41">
        <f t="shared" si="118"/>
        <v>-29</v>
      </c>
      <c r="AY383" s="41">
        <f t="shared" si="119"/>
        <v>201</v>
      </c>
      <c r="AZ383" s="63">
        <f t="shared" si="120"/>
        <v>0</v>
      </c>
      <c r="BA383" s="78">
        <f t="shared" si="121"/>
        <v>201</v>
      </c>
      <c r="BB383" s="74">
        <f t="shared" si="122"/>
        <v>0.87391304347826082</v>
      </c>
      <c r="BC383" s="78" t="str">
        <f t="shared" si="123"/>
        <v>Open</v>
      </c>
    </row>
    <row r="384" spans="1:55" x14ac:dyDescent="0.35">
      <c r="A384" s="34" t="s">
        <v>106</v>
      </c>
      <c r="B384" s="93" t="s">
        <v>525</v>
      </c>
      <c r="C384" s="33">
        <v>0</v>
      </c>
      <c r="D384" s="40"/>
      <c r="E384" s="40"/>
      <c r="F384" s="33">
        <v>160</v>
      </c>
      <c r="G384" s="33">
        <v>160</v>
      </c>
      <c r="H384" s="33">
        <f t="shared" si="133"/>
        <v>0</v>
      </c>
      <c r="I384" s="33"/>
      <c r="J384" s="33"/>
      <c r="K384" s="33">
        <v>0</v>
      </c>
      <c r="L384" s="33"/>
      <c r="M384" s="33">
        <f t="shared" si="127"/>
        <v>0</v>
      </c>
      <c r="N384" s="33"/>
      <c r="O384" s="33"/>
      <c r="P384" s="33">
        <v>0</v>
      </c>
      <c r="Q384" s="33"/>
      <c r="R384" s="33">
        <f t="shared" si="128"/>
        <v>0</v>
      </c>
      <c r="S384" s="33"/>
      <c r="T384" s="33"/>
      <c r="U384" s="33">
        <v>0</v>
      </c>
      <c r="V384" s="33"/>
      <c r="W384" s="33">
        <f t="shared" si="129"/>
        <v>0</v>
      </c>
      <c r="X384" s="33"/>
      <c r="Y384" s="33"/>
      <c r="Z384" s="33">
        <v>0</v>
      </c>
      <c r="AA384" s="33"/>
      <c r="AB384" s="33">
        <f t="shared" si="130"/>
        <v>0</v>
      </c>
      <c r="AC384" s="33"/>
      <c r="AD384" s="33"/>
      <c r="AE384" s="33">
        <v>0</v>
      </c>
      <c r="AF384" s="33"/>
      <c r="AG384" s="33">
        <f t="shared" si="131"/>
        <v>0</v>
      </c>
      <c r="AH384" s="33"/>
      <c r="AI384" s="33"/>
      <c r="AJ384" s="33">
        <v>390</v>
      </c>
      <c r="AK384" s="33"/>
      <c r="AL384" s="33">
        <f t="shared" si="132"/>
        <v>-390</v>
      </c>
      <c r="AM384" s="40"/>
      <c r="AN384" s="40"/>
      <c r="AO384" s="35">
        <f t="shared" si="124"/>
        <v>550</v>
      </c>
      <c r="AP384" s="36">
        <f t="shared" si="125"/>
        <v>550</v>
      </c>
      <c r="AQ384" s="37">
        <f t="shared" si="126"/>
        <v>550</v>
      </c>
      <c r="AR384" s="37">
        <v>0</v>
      </c>
      <c r="AS384" s="37">
        <v>0</v>
      </c>
      <c r="AT384" s="34">
        <f t="shared" si="115"/>
        <v>160</v>
      </c>
      <c r="AU384" s="38">
        <f t="shared" si="116"/>
        <v>160</v>
      </c>
      <c r="AV384" s="38">
        <f t="shared" si="117"/>
        <v>-390</v>
      </c>
      <c r="AW384" s="39" t="str">
        <f t="shared" si="135"/>
        <v/>
      </c>
      <c r="AX384" s="41">
        <f t="shared" si="118"/>
        <v>-390</v>
      </c>
      <c r="AY384" s="41">
        <f t="shared" si="119"/>
        <v>160</v>
      </c>
      <c r="AZ384" s="63">
        <f t="shared" si="120"/>
        <v>0</v>
      </c>
      <c r="BA384" s="78">
        <f t="shared" si="121"/>
        <v>160</v>
      </c>
      <c r="BB384" s="74">
        <f t="shared" si="122"/>
        <v>0.29090909090909089</v>
      </c>
      <c r="BC384" s="78" t="str">
        <f t="shared" si="123"/>
        <v>Open</v>
      </c>
    </row>
    <row r="385" spans="1:55" x14ac:dyDescent="0.35">
      <c r="A385" s="33" t="s">
        <v>106</v>
      </c>
      <c r="B385" s="93" t="s">
        <v>545</v>
      </c>
      <c r="C385" s="33">
        <v>0</v>
      </c>
      <c r="D385" s="33"/>
      <c r="E385" s="33"/>
      <c r="F385" s="33">
        <v>144</v>
      </c>
      <c r="G385" s="33">
        <v>144</v>
      </c>
      <c r="H385" s="33">
        <f t="shared" si="133"/>
        <v>0</v>
      </c>
      <c r="I385" s="33"/>
      <c r="J385" s="33"/>
      <c r="K385" s="33">
        <v>0</v>
      </c>
      <c r="L385" s="33"/>
      <c r="M385" s="33">
        <f t="shared" si="127"/>
        <v>0</v>
      </c>
      <c r="N385" s="33"/>
      <c r="O385" s="33"/>
      <c r="P385" s="33">
        <v>0</v>
      </c>
      <c r="Q385" s="33"/>
      <c r="R385" s="33">
        <f t="shared" si="128"/>
        <v>0</v>
      </c>
      <c r="S385" s="33"/>
      <c r="T385" s="33"/>
      <c r="U385" s="33">
        <v>0</v>
      </c>
      <c r="V385" s="33"/>
      <c r="W385" s="33">
        <f t="shared" si="129"/>
        <v>0</v>
      </c>
      <c r="X385" s="33"/>
      <c r="Y385" s="33"/>
      <c r="Z385" s="33">
        <v>0</v>
      </c>
      <c r="AA385" s="33"/>
      <c r="AB385" s="33">
        <f t="shared" si="130"/>
        <v>0</v>
      </c>
      <c r="AC385" s="33"/>
      <c r="AD385" s="33"/>
      <c r="AE385" s="33">
        <v>0</v>
      </c>
      <c r="AF385" s="33"/>
      <c r="AG385" s="33">
        <f t="shared" si="131"/>
        <v>0</v>
      </c>
      <c r="AH385" s="33"/>
      <c r="AI385" s="33"/>
      <c r="AJ385" s="33">
        <v>0</v>
      </c>
      <c r="AK385" s="33"/>
      <c r="AL385" s="33">
        <f t="shared" si="132"/>
        <v>0</v>
      </c>
      <c r="AM385" s="40"/>
      <c r="AN385" s="40"/>
      <c r="AO385" s="35">
        <f t="shared" si="124"/>
        <v>144</v>
      </c>
      <c r="AP385" s="36">
        <f t="shared" si="125"/>
        <v>144</v>
      </c>
      <c r="AQ385" s="37">
        <f t="shared" si="126"/>
        <v>144</v>
      </c>
      <c r="AR385" s="37">
        <v>0</v>
      </c>
      <c r="AS385" s="37">
        <v>0</v>
      </c>
      <c r="AT385" s="34">
        <f t="shared" si="115"/>
        <v>144</v>
      </c>
      <c r="AU385" s="38">
        <f t="shared" si="116"/>
        <v>144</v>
      </c>
      <c r="AV385" s="38">
        <f t="shared" si="117"/>
        <v>0</v>
      </c>
      <c r="AW385" s="39" t="str">
        <f t="shared" si="135"/>
        <v/>
      </c>
      <c r="AX385" s="41">
        <f t="shared" si="118"/>
        <v>0</v>
      </c>
      <c r="AY385" s="41">
        <f t="shared" si="119"/>
        <v>144</v>
      </c>
      <c r="AZ385" s="63">
        <f t="shared" si="120"/>
        <v>0</v>
      </c>
      <c r="BA385" s="78">
        <f t="shared" si="121"/>
        <v>144</v>
      </c>
      <c r="BB385" s="74">
        <f t="shared" si="122"/>
        <v>1</v>
      </c>
      <c r="BC385" s="78" t="str">
        <f t="shared" si="123"/>
        <v>Closed</v>
      </c>
    </row>
    <row r="386" spans="1:55" x14ac:dyDescent="0.35">
      <c r="A386" s="33" t="s">
        <v>106</v>
      </c>
      <c r="B386" s="93" t="s">
        <v>514</v>
      </c>
      <c r="C386" s="33">
        <v>0</v>
      </c>
      <c r="D386" s="33"/>
      <c r="E386" s="33"/>
      <c r="F386" s="33">
        <v>150</v>
      </c>
      <c r="G386" s="33">
        <v>150</v>
      </c>
      <c r="H386" s="33">
        <f t="shared" si="133"/>
        <v>0</v>
      </c>
      <c r="I386" s="33"/>
      <c r="J386" s="33"/>
      <c r="K386" s="33">
        <v>0</v>
      </c>
      <c r="L386" s="33"/>
      <c r="M386" s="33">
        <f t="shared" si="127"/>
        <v>0</v>
      </c>
      <c r="N386" s="33"/>
      <c r="O386" s="33"/>
      <c r="P386" s="33">
        <v>0</v>
      </c>
      <c r="Q386" s="33"/>
      <c r="R386" s="33">
        <f t="shared" si="128"/>
        <v>0</v>
      </c>
      <c r="S386" s="33"/>
      <c r="T386" s="33"/>
      <c r="U386" s="33">
        <v>0</v>
      </c>
      <c r="V386" s="33"/>
      <c r="W386" s="33">
        <f t="shared" si="129"/>
        <v>0</v>
      </c>
      <c r="X386" s="33"/>
      <c r="Y386" s="33"/>
      <c r="Z386" s="33">
        <v>0</v>
      </c>
      <c r="AA386" s="33"/>
      <c r="AB386" s="33">
        <f t="shared" si="130"/>
        <v>0</v>
      </c>
      <c r="AC386" s="33"/>
      <c r="AD386" s="33"/>
      <c r="AE386" s="33">
        <v>0</v>
      </c>
      <c r="AF386" s="33"/>
      <c r="AG386" s="33">
        <f t="shared" si="131"/>
        <v>0</v>
      </c>
      <c r="AH386" s="33"/>
      <c r="AI386" s="33"/>
      <c r="AJ386" s="33">
        <v>6</v>
      </c>
      <c r="AK386" s="33"/>
      <c r="AL386" s="33">
        <f t="shared" si="132"/>
        <v>-6</v>
      </c>
      <c r="AM386" s="40"/>
      <c r="AN386" s="40"/>
      <c r="AO386" s="35">
        <f t="shared" si="124"/>
        <v>156</v>
      </c>
      <c r="AP386" s="36">
        <f t="shared" si="125"/>
        <v>156</v>
      </c>
      <c r="AQ386" s="37">
        <f t="shared" si="126"/>
        <v>156</v>
      </c>
      <c r="AR386" s="37">
        <v>0</v>
      </c>
      <c r="AS386" s="37">
        <v>0</v>
      </c>
      <c r="AT386" s="34">
        <f t="shared" si="115"/>
        <v>150</v>
      </c>
      <c r="AU386" s="38">
        <f t="shared" si="116"/>
        <v>150</v>
      </c>
      <c r="AV386" s="38">
        <f t="shared" si="117"/>
        <v>-6</v>
      </c>
      <c r="AW386" s="39" t="str">
        <f t="shared" si="135"/>
        <v/>
      </c>
      <c r="AX386" s="41">
        <f t="shared" si="118"/>
        <v>-6</v>
      </c>
      <c r="AY386" s="41">
        <f t="shared" si="119"/>
        <v>150</v>
      </c>
      <c r="AZ386" s="63">
        <f t="shared" si="120"/>
        <v>0</v>
      </c>
      <c r="BA386" s="78">
        <f t="shared" si="121"/>
        <v>150</v>
      </c>
      <c r="BB386" s="74">
        <f t="shared" si="122"/>
        <v>0.96153846153846156</v>
      </c>
      <c r="BC386" s="78" t="str">
        <f t="shared" si="123"/>
        <v>Open</v>
      </c>
    </row>
    <row r="387" spans="1:55" x14ac:dyDescent="0.35">
      <c r="A387" s="34" t="s">
        <v>106</v>
      </c>
      <c r="B387" s="93" t="s">
        <v>529</v>
      </c>
      <c r="C387" s="33">
        <v>0</v>
      </c>
      <c r="D387" s="33"/>
      <c r="E387" s="40"/>
      <c r="F387" s="33">
        <v>0</v>
      </c>
      <c r="G387" s="33">
        <v>0</v>
      </c>
      <c r="H387" s="33">
        <f t="shared" si="133"/>
        <v>0</v>
      </c>
      <c r="I387" s="33"/>
      <c r="J387" s="33"/>
      <c r="K387" s="33">
        <v>575</v>
      </c>
      <c r="L387" s="33"/>
      <c r="M387" s="33">
        <f t="shared" si="127"/>
        <v>-575</v>
      </c>
      <c r="N387" s="33"/>
      <c r="O387" s="33"/>
      <c r="P387" s="33">
        <v>0</v>
      </c>
      <c r="Q387" s="33"/>
      <c r="R387" s="33">
        <f t="shared" si="128"/>
        <v>0</v>
      </c>
      <c r="S387" s="33"/>
      <c r="T387" s="33"/>
      <c r="U387" s="33">
        <v>0</v>
      </c>
      <c r="V387" s="33"/>
      <c r="W387" s="33">
        <f t="shared" si="129"/>
        <v>0</v>
      </c>
      <c r="X387" s="33"/>
      <c r="Y387" s="33"/>
      <c r="Z387" s="33">
        <v>0</v>
      </c>
      <c r="AA387" s="33"/>
      <c r="AB387" s="33">
        <f t="shared" si="130"/>
        <v>0</v>
      </c>
      <c r="AC387" s="33"/>
      <c r="AD387" s="33"/>
      <c r="AE387" s="33">
        <v>0</v>
      </c>
      <c r="AF387" s="33"/>
      <c r="AG387" s="33">
        <f t="shared" si="131"/>
        <v>0</v>
      </c>
      <c r="AH387" s="33"/>
      <c r="AI387" s="33"/>
      <c r="AJ387" s="33">
        <v>632</v>
      </c>
      <c r="AK387" s="33"/>
      <c r="AL387" s="33">
        <f t="shared" si="132"/>
        <v>-632</v>
      </c>
      <c r="AM387" s="40"/>
      <c r="AN387" s="40"/>
      <c r="AO387" s="35">
        <f t="shared" si="124"/>
        <v>1207</v>
      </c>
      <c r="AP387" s="36">
        <f t="shared" si="125"/>
        <v>1207</v>
      </c>
      <c r="AQ387" s="37">
        <f t="shared" si="126"/>
        <v>1207</v>
      </c>
      <c r="AR387" s="37">
        <v>0</v>
      </c>
      <c r="AS387" s="37">
        <v>0</v>
      </c>
      <c r="AT387" s="34">
        <f t="shared" si="115"/>
        <v>0</v>
      </c>
      <c r="AU387" s="38">
        <f t="shared" si="116"/>
        <v>0</v>
      </c>
      <c r="AV387" s="38">
        <f t="shared" si="117"/>
        <v>-1207</v>
      </c>
      <c r="AW387" s="39"/>
      <c r="AX387" s="41">
        <f t="shared" si="118"/>
        <v>-1207</v>
      </c>
      <c r="AY387" s="41">
        <f t="shared" si="119"/>
        <v>0</v>
      </c>
      <c r="AZ387" s="63">
        <f t="shared" si="120"/>
        <v>0</v>
      </c>
      <c r="BA387" s="78">
        <f t="shared" si="121"/>
        <v>0</v>
      </c>
      <c r="BB387" s="74">
        <f t="shared" si="122"/>
        <v>0</v>
      </c>
      <c r="BC387" s="78" t="str">
        <f t="shared" si="123"/>
        <v>Open</v>
      </c>
    </row>
    <row r="388" spans="1:55" x14ac:dyDescent="0.35">
      <c r="A388" s="33" t="s">
        <v>106</v>
      </c>
      <c r="B388" s="93" t="s">
        <v>526</v>
      </c>
      <c r="C388" s="33">
        <v>0</v>
      </c>
      <c r="D388" s="33"/>
      <c r="E388" s="33"/>
      <c r="F388" s="33">
        <v>0</v>
      </c>
      <c r="G388" s="33">
        <v>0</v>
      </c>
      <c r="H388" s="33">
        <f t="shared" si="133"/>
        <v>0</v>
      </c>
      <c r="I388" s="33"/>
      <c r="J388" s="33"/>
      <c r="K388" s="33">
        <v>0</v>
      </c>
      <c r="L388" s="33"/>
      <c r="M388" s="33">
        <f t="shared" si="127"/>
        <v>0</v>
      </c>
      <c r="N388" s="33"/>
      <c r="O388" s="33"/>
      <c r="P388" s="33">
        <v>14</v>
      </c>
      <c r="Q388" s="33"/>
      <c r="R388" s="33">
        <f t="shared" si="128"/>
        <v>-14</v>
      </c>
      <c r="S388" s="33"/>
      <c r="T388" s="33"/>
      <c r="U388" s="33">
        <v>0</v>
      </c>
      <c r="V388" s="33"/>
      <c r="W388" s="33">
        <f t="shared" si="129"/>
        <v>0</v>
      </c>
      <c r="X388" s="33"/>
      <c r="Y388" s="33"/>
      <c r="Z388" s="33">
        <v>0</v>
      </c>
      <c r="AA388" s="33"/>
      <c r="AB388" s="33">
        <f t="shared" si="130"/>
        <v>0</v>
      </c>
      <c r="AC388" s="33"/>
      <c r="AD388" s="33"/>
      <c r="AE388" s="33">
        <v>0</v>
      </c>
      <c r="AF388" s="33"/>
      <c r="AG388" s="33">
        <f t="shared" si="131"/>
        <v>0</v>
      </c>
      <c r="AH388" s="33"/>
      <c r="AI388" s="33"/>
      <c r="AJ388" s="33">
        <v>0</v>
      </c>
      <c r="AK388" s="33"/>
      <c r="AL388" s="33">
        <f t="shared" si="132"/>
        <v>0</v>
      </c>
      <c r="AM388" s="40"/>
      <c r="AN388" s="40"/>
      <c r="AO388" s="35">
        <f t="shared" si="124"/>
        <v>14</v>
      </c>
      <c r="AP388" s="36">
        <f t="shared" si="125"/>
        <v>14</v>
      </c>
      <c r="AQ388" s="37">
        <f t="shared" si="126"/>
        <v>14</v>
      </c>
      <c r="AR388" s="37">
        <v>0</v>
      </c>
      <c r="AS388" s="37">
        <v>0</v>
      </c>
      <c r="AT388" s="34">
        <f t="shared" si="115"/>
        <v>0</v>
      </c>
      <c r="AU388" s="38">
        <f t="shared" si="116"/>
        <v>0</v>
      </c>
      <c r="AV388" s="38">
        <f t="shared" si="117"/>
        <v>-14</v>
      </c>
      <c r="AW388" s="39" t="str">
        <f>IF(AQ388&gt;0,IF(AR388&gt;=AQ388,"Packout Ahead",""),"")</f>
        <v/>
      </c>
      <c r="AX388" s="41">
        <f t="shared" si="118"/>
        <v>-14</v>
      </c>
      <c r="AY388" s="41">
        <f t="shared" si="119"/>
        <v>0</v>
      </c>
      <c r="AZ388" s="63">
        <f t="shared" si="120"/>
        <v>0</v>
      </c>
      <c r="BA388" s="78">
        <f t="shared" si="121"/>
        <v>0</v>
      </c>
      <c r="BB388" s="74">
        <f t="shared" si="122"/>
        <v>0</v>
      </c>
      <c r="BC388" s="78" t="str">
        <f t="shared" si="123"/>
        <v>Open</v>
      </c>
    </row>
    <row r="389" spans="1:55" x14ac:dyDescent="0.35">
      <c r="A389" s="33" t="s">
        <v>106</v>
      </c>
      <c r="B389" s="93" t="s">
        <v>354</v>
      </c>
      <c r="C389" s="33">
        <v>0</v>
      </c>
      <c r="D389" s="33"/>
      <c r="E389" s="33"/>
      <c r="F389" s="33">
        <v>0</v>
      </c>
      <c r="G389" s="33">
        <v>0</v>
      </c>
      <c r="H389" s="33">
        <f t="shared" si="133"/>
        <v>0</v>
      </c>
      <c r="I389" s="33"/>
      <c r="J389" s="33"/>
      <c r="K389" s="33">
        <v>0</v>
      </c>
      <c r="L389" s="33"/>
      <c r="M389" s="33">
        <f t="shared" si="127"/>
        <v>0</v>
      </c>
      <c r="N389" s="33"/>
      <c r="O389" s="33"/>
      <c r="P389" s="33">
        <v>0</v>
      </c>
      <c r="Q389" s="33"/>
      <c r="R389" s="33">
        <f t="shared" si="128"/>
        <v>0</v>
      </c>
      <c r="S389" s="33"/>
      <c r="T389" s="33"/>
      <c r="U389" s="33">
        <v>0</v>
      </c>
      <c r="V389" s="33"/>
      <c r="W389" s="33">
        <f t="shared" si="129"/>
        <v>0</v>
      </c>
      <c r="X389" s="33"/>
      <c r="Y389" s="33"/>
      <c r="Z389" s="33">
        <v>0</v>
      </c>
      <c r="AA389" s="33"/>
      <c r="AB389" s="33">
        <f t="shared" si="130"/>
        <v>0</v>
      </c>
      <c r="AC389" s="33"/>
      <c r="AD389" s="33"/>
      <c r="AE389" s="33">
        <v>0</v>
      </c>
      <c r="AF389" s="33"/>
      <c r="AG389" s="33">
        <f t="shared" si="131"/>
        <v>0</v>
      </c>
      <c r="AH389" s="33"/>
      <c r="AI389" s="33"/>
      <c r="AJ389" s="33">
        <v>0</v>
      </c>
      <c r="AK389" s="33"/>
      <c r="AL389" s="33">
        <f t="shared" si="132"/>
        <v>0</v>
      </c>
      <c r="AM389" s="40"/>
      <c r="AN389" s="40"/>
      <c r="AO389" s="35">
        <f t="shared" si="124"/>
        <v>0</v>
      </c>
      <c r="AP389" s="36">
        <f t="shared" si="125"/>
        <v>0</v>
      </c>
      <c r="AQ389" s="37">
        <f t="shared" si="126"/>
        <v>0</v>
      </c>
      <c r="AR389" s="37">
        <v>0</v>
      </c>
      <c r="AS389" s="37">
        <v>0</v>
      </c>
      <c r="AT389" s="34">
        <f t="shared" si="115"/>
        <v>0</v>
      </c>
      <c r="AU389" s="38">
        <f t="shared" si="116"/>
        <v>0</v>
      </c>
      <c r="AV389" s="38">
        <f t="shared" si="117"/>
        <v>0</v>
      </c>
      <c r="AW389" s="39" t="str">
        <f>IF(AQ389&gt;0,IF(AR389&gt;=AQ389,"Packout Ahead",""),"")</f>
        <v/>
      </c>
      <c r="AX389" s="41">
        <f t="shared" si="118"/>
        <v>0</v>
      </c>
      <c r="AY389" s="41">
        <f t="shared" si="119"/>
        <v>0</v>
      </c>
      <c r="AZ389" s="63">
        <f t="shared" si="120"/>
        <v>0</v>
      </c>
      <c r="BA389" s="78">
        <f t="shared" si="121"/>
        <v>0</v>
      </c>
      <c r="BB389" s="74">
        <f t="shared" si="122"/>
        <v>0</v>
      </c>
      <c r="BC389" s="78" t="str">
        <f t="shared" si="123"/>
        <v>Out of Commit</v>
      </c>
    </row>
    <row r="390" spans="1:55" x14ac:dyDescent="0.35">
      <c r="A390" s="33" t="s">
        <v>106</v>
      </c>
      <c r="B390" s="93" t="s">
        <v>538</v>
      </c>
      <c r="C390" s="33">
        <v>0</v>
      </c>
      <c r="D390" s="40"/>
      <c r="E390" s="40"/>
      <c r="F390" s="33">
        <v>0</v>
      </c>
      <c r="G390" s="33">
        <v>0</v>
      </c>
      <c r="H390" s="33">
        <f t="shared" si="133"/>
        <v>0</v>
      </c>
      <c r="I390" s="33"/>
      <c r="J390" s="33"/>
      <c r="K390" s="33">
        <v>0</v>
      </c>
      <c r="L390" s="33"/>
      <c r="M390" s="33">
        <f t="shared" si="127"/>
        <v>0</v>
      </c>
      <c r="N390" s="33"/>
      <c r="O390" s="33"/>
      <c r="P390" s="33">
        <v>0</v>
      </c>
      <c r="Q390" s="33"/>
      <c r="R390" s="33">
        <f t="shared" si="128"/>
        <v>0</v>
      </c>
      <c r="S390" s="33"/>
      <c r="T390" s="33"/>
      <c r="U390" s="33">
        <v>0</v>
      </c>
      <c r="V390" s="33"/>
      <c r="W390" s="33">
        <f t="shared" si="129"/>
        <v>0</v>
      </c>
      <c r="X390" s="33"/>
      <c r="Y390" s="33"/>
      <c r="Z390" s="33">
        <v>0</v>
      </c>
      <c r="AA390" s="33"/>
      <c r="AB390" s="33">
        <f t="shared" si="130"/>
        <v>0</v>
      </c>
      <c r="AC390" s="33"/>
      <c r="AD390" s="33"/>
      <c r="AE390" s="33">
        <v>0</v>
      </c>
      <c r="AF390" s="33"/>
      <c r="AG390" s="33">
        <f t="shared" si="131"/>
        <v>0</v>
      </c>
      <c r="AH390" s="33"/>
      <c r="AI390" s="33"/>
      <c r="AJ390" s="33">
        <v>0</v>
      </c>
      <c r="AK390" s="33"/>
      <c r="AL390" s="33">
        <f t="shared" si="132"/>
        <v>0</v>
      </c>
      <c r="AM390" s="40"/>
      <c r="AN390" s="40"/>
      <c r="AO390" s="35">
        <f t="shared" si="124"/>
        <v>0</v>
      </c>
      <c r="AP390" s="36">
        <f t="shared" si="125"/>
        <v>0</v>
      </c>
      <c r="AQ390" s="37">
        <f t="shared" si="126"/>
        <v>0</v>
      </c>
      <c r="AR390" s="37">
        <v>0</v>
      </c>
      <c r="AS390" s="37">
        <v>0</v>
      </c>
      <c r="AT390" s="34">
        <f t="shared" ref="AT390:AT453" si="136">G390+L390+Q390+V390+AA390+AF390+AK390</f>
        <v>0</v>
      </c>
      <c r="AU390" s="38">
        <f t="shared" ref="AU390:AU453" si="137">AT390+C390-AS390</f>
        <v>0</v>
      </c>
      <c r="AV390" s="38">
        <f t="shared" ref="AV390:AV453" si="138">H390+M390+R390+W390+AB390+AG390+AL390</f>
        <v>0</v>
      </c>
      <c r="AW390" s="39" t="str">
        <f>IF(AQ390&gt;0,IF(AR390&gt;=AQ390,"Packout Ahead",""),"")</f>
        <v/>
      </c>
      <c r="AX390" s="41">
        <f t="shared" ref="AX390:AX453" si="139">IF(AT390-AQ390&gt;=0,0,AT390-AQ390)</f>
        <v>0</v>
      </c>
      <c r="AY390" s="41">
        <f t="shared" ref="AY390:AY453" si="140">IF(AT390-AQ390&gt;=0,AQ390,AT390)</f>
        <v>0</v>
      </c>
      <c r="AZ390" s="63">
        <f t="shared" ref="AZ390:AZ453" si="141">+IF(AT390-AQ390&gt;=0,AT390-AQ390,0)</f>
        <v>0</v>
      </c>
      <c r="BA390" s="78">
        <f t="shared" ref="BA390:BA453" si="142">AZ390+AY390</f>
        <v>0</v>
      </c>
      <c r="BB390" s="74">
        <f t="shared" ref="BB390:BB453" si="143">IFERROR(AY390/AQ390,0)</f>
        <v>0</v>
      </c>
      <c r="BC390" s="78" t="str">
        <f t="shared" ref="BC390:BC453" si="144">IF(AQ390&gt;0,IF(AY390&gt;=AQ390,"Closed","Open"),"Out of Commit")</f>
        <v>Out of Commit</v>
      </c>
    </row>
    <row r="391" spans="1:55" x14ac:dyDescent="0.35">
      <c r="A391" s="33" t="s">
        <v>106</v>
      </c>
      <c r="B391" s="93" t="s">
        <v>355</v>
      </c>
      <c r="C391" s="33">
        <v>0</v>
      </c>
      <c r="D391" s="33"/>
      <c r="E391" s="40"/>
      <c r="F391" s="33">
        <v>0</v>
      </c>
      <c r="G391" s="33">
        <v>0</v>
      </c>
      <c r="H391" s="33">
        <f t="shared" si="133"/>
        <v>0</v>
      </c>
      <c r="I391" s="33"/>
      <c r="J391" s="33"/>
      <c r="K391" s="33">
        <v>0</v>
      </c>
      <c r="L391" s="33"/>
      <c r="M391" s="33">
        <f t="shared" si="127"/>
        <v>0</v>
      </c>
      <c r="N391" s="33"/>
      <c r="O391" s="33"/>
      <c r="P391" s="33">
        <v>0</v>
      </c>
      <c r="Q391" s="33"/>
      <c r="R391" s="33">
        <f t="shared" si="128"/>
        <v>0</v>
      </c>
      <c r="S391" s="33"/>
      <c r="T391" s="33"/>
      <c r="U391" s="33">
        <v>0</v>
      </c>
      <c r="V391" s="33"/>
      <c r="W391" s="33">
        <f t="shared" si="129"/>
        <v>0</v>
      </c>
      <c r="X391" s="33"/>
      <c r="Y391" s="33"/>
      <c r="Z391" s="33">
        <v>0</v>
      </c>
      <c r="AA391" s="33"/>
      <c r="AB391" s="33">
        <f t="shared" si="130"/>
        <v>0</v>
      </c>
      <c r="AC391" s="33"/>
      <c r="AD391" s="33"/>
      <c r="AE391" s="33">
        <v>0</v>
      </c>
      <c r="AF391" s="33"/>
      <c r="AG391" s="33">
        <f t="shared" si="131"/>
        <v>0</v>
      </c>
      <c r="AH391" s="33"/>
      <c r="AI391" s="33"/>
      <c r="AJ391" s="33">
        <v>0</v>
      </c>
      <c r="AK391" s="33"/>
      <c r="AL391" s="33">
        <f t="shared" si="132"/>
        <v>0</v>
      </c>
      <c r="AM391" s="40"/>
      <c r="AN391" s="40"/>
      <c r="AO391" s="35">
        <f t="shared" ref="AO391:AO454" si="145">F391+K391+P391+U391+Z391+AE391+AJ391</f>
        <v>0</v>
      </c>
      <c r="AP391" s="36">
        <f t="shared" ref="AP391:AP454" si="146">AO391+C391</f>
        <v>0</v>
      </c>
      <c r="AQ391" s="37">
        <f t="shared" si="126"/>
        <v>0</v>
      </c>
      <c r="AR391" s="37">
        <v>0</v>
      </c>
      <c r="AS391" s="37">
        <v>0</v>
      </c>
      <c r="AT391" s="34">
        <f t="shared" si="136"/>
        <v>0</v>
      </c>
      <c r="AU391" s="38">
        <f t="shared" si="137"/>
        <v>0</v>
      </c>
      <c r="AV391" s="38">
        <f t="shared" si="138"/>
        <v>0</v>
      </c>
      <c r="AW391" s="39" t="str">
        <f>IF(AQ391&gt;0,IF(AR391&gt;=AQ391,"Packout Ahead",""),"")</f>
        <v/>
      </c>
      <c r="AX391" s="41">
        <f t="shared" si="139"/>
        <v>0</v>
      </c>
      <c r="AY391" s="41">
        <f t="shared" si="140"/>
        <v>0</v>
      </c>
      <c r="AZ391" s="63">
        <f t="shared" si="141"/>
        <v>0</v>
      </c>
      <c r="BA391" s="78">
        <f t="shared" si="142"/>
        <v>0</v>
      </c>
      <c r="BB391" s="74">
        <f t="shared" si="143"/>
        <v>0</v>
      </c>
      <c r="BC391" s="78" t="str">
        <f t="shared" si="144"/>
        <v>Out of Commit</v>
      </c>
    </row>
    <row r="392" spans="1:55" x14ac:dyDescent="0.35">
      <c r="A392" s="33" t="s">
        <v>106</v>
      </c>
      <c r="B392" s="93" t="s">
        <v>517</v>
      </c>
      <c r="C392" s="33">
        <v>0</v>
      </c>
      <c r="D392" s="45"/>
      <c r="E392" s="33"/>
      <c r="F392" s="33">
        <v>270</v>
      </c>
      <c r="G392" s="33">
        <v>270</v>
      </c>
      <c r="H392" s="33">
        <f t="shared" si="133"/>
        <v>0</v>
      </c>
      <c r="I392" s="33"/>
      <c r="J392" s="33"/>
      <c r="K392" s="33">
        <v>0</v>
      </c>
      <c r="L392" s="33"/>
      <c r="M392" s="33">
        <f t="shared" si="127"/>
        <v>0</v>
      </c>
      <c r="N392" s="33"/>
      <c r="O392" s="33"/>
      <c r="P392" s="33">
        <v>0</v>
      </c>
      <c r="Q392" s="33"/>
      <c r="R392" s="33">
        <f t="shared" si="128"/>
        <v>0</v>
      </c>
      <c r="S392" s="33"/>
      <c r="T392" s="33"/>
      <c r="U392" s="33">
        <v>0</v>
      </c>
      <c r="V392" s="33"/>
      <c r="W392" s="33">
        <f t="shared" si="129"/>
        <v>0</v>
      </c>
      <c r="X392" s="33"/>
      <c r="Y392" s="33"/>
      <c r="Z392" s="33">
        <v>0</v>
      </c>
      <c r="AA392" s="33"/>
      <c r="AB392" s="33">
        <f t="shared" si="130"/>
        <v>0</v>
      </c>
      <c r="AC392" s="33"/>
      <c r="AD392" s="33"/>
      <c r="AE392" s="33">
        <v>0</v>
      </c>
      <c r="AF392" s="33"/>
      <c r="AG392" s="33">
        <f t="shared" si="131"/>
        <v>0</v>
      </c>
      <c r="AH392" s="33"/>
      <c r="AI392" s="33"/>
      <c r="AJ392" s="33">
        <v>48</v>
      </c>
      <c r="AK392" s="33"/>
      <c r="AL392" s="33">
        <f t="shared" si="132"/>
        <v>-48</v>
      </c>
      <c r="AM392" s="40"/>
      <c r="AN392" s="40"/>
      <c r="AO392" s="35">
        <f t="shared" si="145"/>
        <v>318</v>
      </c>
      <c r="AP392" s="36">
        <f t="shared" si="146"/>
        <v>318</v>
      </c>
      <c r="AQ392" s="37">
        <f t="shared" si="126"/>
        <v>318</v>
      </c>
      <c r="AR392" s="37">
        <v>0</v>
      </c>
      <c r="AS392" s="37">
        <v>0</v>
      </c>
      <c r="AT392" s="34">
        <f t="shared" si="136"/>
        <v>270</v>
      </c>
      <c r="AU392" s="38">
        <f t="shared" si="137"/>
        <v>270</v>
      </c>
      <c r="AV392" s="38">
        <f t="shared" si="138"/>
        <v>-48</v>
      </c>
      <c r="AW392" s="39"/>
      <c r="AX392" s="41">
        <f t="shared" si="139"/>
        <v>-48</v>
      </c>
      <c r="AY392" s="41">
        <f t="shared" si="140"/>
        <v>270</v>
      </c>
      <c r="AZ392" s="63">
        <f t="shared" si="141"/>
        <v>0</v>
      </c>
      <c r="BA392" s="78">
        <f t="shared" si="142"/>
        <v>270</v>
      </c>
      <c r="BB392" s="74">
        <f t="shared" si="143"/>
        <v>0.84905660377358494</v>
      </c>
      <c r="BC392" s="78" t="str">
        <f t="shared" si="144"/>
        <v>Open</v>
      </c>
    </row>
    <row r="393" spans="1:55" x14ac:dyDescent="0.35">
      <c r="A393" s="33" t="s">
        <v>106</v>
      </c>
      <c r="B393" s="93" t="s">
        <v>523</v>
      </c>
      <c r="C393" s="33">
        <v>0</v>
      </c>
      <c r="D393" s="33"/>
      <c r="E393" s="40"/>
      <c r="F393" s="33">
        <v>198</v>
      </c>
      <c r="G393" s="33">
        <v>198</v>
      </c>
      <c r="H393" s="33">
        <f t="shared" si="133"/>
        <v>0</v>
      </c>
      <c r="I393" s="33"/>
      <c r="J393" s="33"/>
      <c r="K393" s="33">
        <v>0</v>
      </c>
      <c r="L393" s="33"/>
      <c r="M393" s="33">
        <f t="shared" si="127"/>
        <v>0</v>
      </c>
      <c r="N393" s="33"/>
      <c r="O393" s="33"/>
      <c r="P393" s="33">
        <v>0</v>
      </c>
      <c r="Q393" s="33"/>
      <c r="R393" s="33">
        <f t="shared" si="128"/>
        <v>0</v>
      </c>
      <c r="S393" s="33"/>
      <c r="T393" s="33"/>
      <c r="U393" s="33">
        <v>0</v>
      </c>
      <c r="V393" s="33"/>
      <c r="W393" s="33">
        <f t="shared" si="129"/>
        <v>0</v>
      </c>
      <c r="X393" s="33"/>
      <c r="Y393" s="33"/>
      <c r="Z393" s="33">
        <v>0</v>
      </c>
      <c r="AA393" s="33"/>
      <c r="AB393" s="33">
        <f t="shared" si="130"/>
        <v>0</v>
      </c>
      <c r="AC393" s="33"/>
      <c r="AD393" s="33"/>
      <c r="AE393" s="33">
        <v>452</v>
      </c>
      <c r="AF393" s="33"/>
      <c r="AG393" s="33">
        <f t="shared" si="131"/>
        <v>-452</v>
      </c>
      <c r="AH393" s="33"/>
      <c r="AI393" s="33"/>
      <c r="AJ393" s="33">
        <v>0</v>
      </c>
      <c r="AK393" s="33"/>
      <c r="AL393" s="33">
        <f t="shared" si="132"/>
        <v>0</v>
      </c>
      <c r="AM393" s="40"/>
      <c r="AN393" s="40"/>
      <c r="AO393" s="35">
        <f t="shared" si="145"/>
        <v>650</v>
      </c>
      <c r="AP393" s="36">
        <f t="shared" si="146"/>
        <v>650</v>
      </c>
      <c r="AQ393" s="37">
        <f t="shared" ref="AQ393:AQ456" si="147">AO393</f>
        <v>650</v>
      </c>
      <c r="AR393" s="37">
        <v>0</v>
      </c>
      <c r="AS393" s="37">
        <v>0</v>
      </c>
      <c r="AT393" s="34">
        <f t="shared" si="136"/>
        <v>198</v>
      </c>
      <c r="AU393" s="38">
        <f t="shared" si="137"/>
        <v>198</v>
      </c>
      <c r="AV393" s="38">
        <f t="shared" si="138"/>
        <v>-452</v>
      </c>
      <c r="AW393" s="39"/>
      <c r="AX393" s="41">
        <f t="shared" si="139"/>
        <v>-452</v>
      </c>
      <c r="AY393" s="41">
        <f t="shared" si="140"/>
        <v>198</v>
      </c>
      <c r="AZ393" s="63">
        <f t="shared" si="141"/>
        <v>0</v>
      </c>
      <c r="BA393" s="78">
        <f t="shared" si="142"/>
        <v>198</v>
      </c>
      <c r="BB393" s="74">
        <f t="shared" si="143"/>
        <v>0.30461538461538462</v>
      </c>
      <c r="BC393" s="78" t="str">
        <f t="shared" si="144"/>
        <v>Open</v>
      </c>
    </row>
    <row r="394" spans="1:55" x14ac:dyDescent="0.35">
      <c r="A394" s="33" t="s">
        <v>106</v>
      </c>
      <c r="B394" s="93" t="s">
        <v>518</v>
      </c>
      <c r="C394" s="33">
        <v>0</v>
      </c>
      <c r="D394" s="33"/>
      <c r="E394" s="40"/>
      <c r="F394" s="33">
        <v>0</v>
      </c>
      <c r="G394" s="33">
        <v>0</v>
      </c>
      <c r="H394" s="33">
        <f t="shared" si="133"/>
        <v>0</v>
      </c>
      <c r="I394" s="33"/>
      <c r="J394" s="33"/>
      <c r="K394" s="33">
        <v>119</v>
      </c>
      <c r="L394" s="33"/>
      <c r="M394" s="33">
        <f t="shared" ref="M394:M457" si="148">L394-K394</f>
        <v>-119</v>
      </c>
      <c r="N394" s="33"/>
      <c r="O394" s="33"/>
      <c r="P394" s="33">
        <v>0</v>
      </c>
      <c r="Q394" s="33"/>
      <c r="R394" s="33">
        <f t="shared" ref="R394:R457" si="149">Q394-P394</f>
        <v>0</v>
      </c>
      <c r="S394" s="33"/>
      <c r="T394" s="33"/>
      <c r="U394" s="33">
        <v>0</v>
      </c>
      <c r="V394" s="33"/>
      <c r="W394" s="33">
        <f t="shared" ref="W394:W457" si="150">V394-U394</f>
        <v>0</v>
      </c>
      <c r="X394" s="33"/>
      <c r="Y394" s="33"/>
      <c r="Z394" s="33">
        <v>0</v>
      </c>
      <c r="AA394" s="33"/>
      <c r="AB394" s="33">
        <f t="shared" ref="AB394:AB457" si="151">AA394-Z394</f>
        <v>0</v>
      </c>
      <c r="AC394" s="33"/>
      <c r="AD394" s="33"/>
      <c r="AE394" s="33">
        <v>0</v>
      </c>
      <c r="AF394" s="33"/>
      <c r="AG394" s="33">
        <f t="shared" ref="AG394:AG457" si="152">AF394-AE394</f>
        <v>0</v>
      </c>
      <c r="AH394" s="33"/>
      <c r="AI394" s="33"/>
      <c r="AJ394" s="33">
        <v>31</v>
      </c>
      <c r="AK394" s="33"/>
      <c r="AL394" s="33">
        <f t="shared" ref="AL394:AL457" si="153">AK394-AJ394</f>
        <v>-31</v>
      </c>
      <c r="AM394" s="40"/>
      <c r="AN394" s="40"/>
      <c r="AO394" s="35">
        <f t="shared" si="145"/>
        <v>150</v>
      </c>
      <c r="AP394" s="36">
        <f t="shared" si="146"/>
        <v>150</v>
      </c>
      <c r="AQ394" s="37">
        <f t="shared" si="147"/>
        <v>150</v>
      </c>
      <c r="AR394" s="37">
        <v>0</v>
      </c>
      <c r="AS394" s="37">
        <v>0</v>
      </c>
      <c r="AT394" s="34">
        <f t="shared" si="136"/>
        <v>0</v>
      </c>
      <c r="AU394" s="38">
        <f t="shared" si="137"/>
        <v>0</v>
      </c>
      <c r="AV394" s="38">
        <f t="shared" si="138"/>
        <v>-150</v>
      </c>
      <c r="AW394" s="39" t="str">
        <f t="shared" ref="AW394:AW408" si="154">IF(AQ394&gt;0,IF(AR394&gt;=AQ394,"Packout Ahead",""),"")</f>
        <v/>
      </c>
      <c r="AX394" s="41">
        <f t="shared" si="139"/>
        <v>-150</v>
      </c>
      <c r="AY394" s="41">
        <f t="shared" si="140"/>
        <v>0</v>
      </c>
      <c r="AZ394" s="63">
        <f t="shared" si="141"/>
        <v>0</v>
      </c>
      <c r="BA394" s="78">
        <f t="shared" si="142"/>
        <v>0</v>
      </c>
      <c r="BB394" s="74">
        <f t="shared" si="143"/>
        <v>0</v>
      </c>
      <c r="BC394" s="78" t="str">
        <f t="shared" si="144"/>
        <v>Open</v>
      </c>
    </row>
    <row r="395" spans="1:55" x14ac:dyDescent="0.35">
      <c r="A395" s="33" t="s">
        <v>106</v>
      </c>
      <c r="B395" s="93" t="s">
        <v>519</v>
      </c>
      <c r="C395" s="33">
        <v>0</v>
      </c>
      <c r="D395" s="33"/>
      <c r="E395" s="40"/>
      <c r="F395" s="33">
        <v>9</v>
      </c>
      <c r="G395" s="33">
        <v>9</v>
      </c>
      <c r="H395" s="33">
        <f t="shared" ref="H395:H458" si="155">G395-F395</f>
        <v>0</v>
      </c>
      <c r="I395" s="33"/>
      <c r="J395" s="33"/>
      <c r="K395" s="33">
        <v>0</v>
      </c>
      <c r="L395" s="33"/>
      <c r="M395" s="33">
        <f t="shared" si="148"/>
        <v>0</v>
      </c>
      <c r="N395" s="33"/>
      <c r="O395" s="33"/>
      <c r="P395" s="33">
        <v>0</v>
      </c>
      <c r="Q395" s="33"/>
      <c r="R395" s="33">
        <f t="shared" si="149"/>
        <v>0</v>
      </c>
      <c r="S395" s="33"/>
      <c r="T395" s="33"/>
      <c r="U395" s="33">
        <v>0</v>
      </c>
      <c r="V395" s="33"/>
      <c r="W395" s="33">
        <f t="shared" si="150"/>
        <v>0</v>
      </c>
      <c r="X395" s="33"/>
      <c r="Y395" s="33"/>
      <c r="Z395" s="33">
        <v>0</v>
      </c>
      <c r="AA395" s="33"/>
      <c r="AB395" s="33">
        <f t="shared" si="151"/>
        <v>0</v>
      </c>
      <c r="AC395" s="33"/>
      <c r="AD395" s="33"/>
      <c r="AE395" s="33">
        <v>0</v>
      </c>
      <c r="AF395" s="33"/>
      <c r="AG395" s="33">
        <f t="shared" si="152"/>
        <v>0</v>
      </c>
      <c r="AH395" s="33"/>
      <c r="AI395" s="33"/>
      <c r="AJ395" s="33">
        <v>541</v>
      </c>
      <c r="AK395" s="33"/>
      <c r="AL395" s="33">
        <f t="shared" si="153"/>
        <v>-541</v>
      </c>
      <c r="AM395" s="40"/>
      <c r="AN395" s="40"/>
      <c r="AO395" s="35">
        <f t="shared" si="145"/>
        <v>550</v>
      </c>
      <c r="AP395" s="36">
        <f t="shared" si="146"/>
        <v>550</v>
      </c>
      <c r="AQ395" s="37">
        <f t="shared" si="147"/>
        <v>550</v>
      </c>
      <c r="AR395" s="37">
        <v>0</v>
      </c>
      <c r="AS395" s="37">
        <v>0</v>
      </c>
      <c r="AT395" s="34">
        <f t="shared" si="136"/>
        <v>9</v>
      </c>
      <c r="AU395" s="38">
        <f t="shared" si="137"/>
        <v>9</v>
      </c>
      <c r="AV395" s="38">
        <f t="shared" si="138"/>
        <v>-541</v>
      </c>
      <c r="AW395" s="39" t="str">
        <f t="shared" si="154"/>
        <v/>
      </c>
      <c r="AX395" s="41">
        <f t="shared" si="139"/>
        <v>-541</v>
      </c>
      <c r="AY395" s="41">
        <f t="shared" si="140"/>
        <v>9</v>
      </c>
      <c r="AZ395" s="63">
        <f t="shared" si="141"/>
        <v>0</v>
      </c>
      <c r="BA395" s="78">
        <f t="shared" si="142"/>
        <v>9</v>
      </c>
      <c r="BB395" s="74">
        <f t="shared" si="143"/>
        <v>1.6363636363636365E-2</v>
      </c>
      <c r="BC395" s="78" t="str">
        <f t="shared" si="144"/>
        <v>Open</v>
      </c>
    </row>
    <row r="396" spans="1:55" x14ac:dyDescent="0.35">
      <c r="A396" s="33" t="s">
        <v>106</v>
      </c>
      <c r="B396" s="93" t="s">
        <v>520</v>
      </c>
      <c r="C396" s="33">
        <v>0</v>
      </c>
      <c r="D396" s="33"/>
      <c r="E396" s="40"/>
      <c r="F396" s="33">
        <v>645</v>
      </c>
      <c r="G396" s="33">
        <v>645</v>
      </c>
      <c r="H396" s="33">
        <f t="shared" si="155"/>
        <v>0</v>
      </c>
      <c r="I396" s="33"/>
      <c r="J396" s="33"/>
      <c r="K396" s="33">
        <v>0</v>
      </c>
      <c r="L396" s="33"/>
      <c r="M396" s="33">
        <f t="shared" si="148"/>
        <v>0</v>
      </c>
      <c r="N396" s="33"/>
      <c r="O396" s="33"/>
      <c r="P396" s="33">
        <v>0</v>
      </c>
      <c r="Q396" s="33"/>
      <c r="R396" s="33">
        <f t="shared" si="149"/>
        <v>0</v>
      </c>
      <c r="S396" s="33"/>
      <c r="T396" s="33"/>
      <c r="U396" s="33">
        <v>0</v>
      </c>
      <c r="V396" s="33"/>
      <c r="W396" s="33">
        <f t="shared" si="150"/>
        <v>0</v>
      </c>
      <c r="X396" s="33"/>
      <c r="Y396" s="33"/>
      <c r="Z396" s="33">
        <v>0</v>
      </c>
      <c r="AA396" s="33"/>
      <c r="AB396" s="33">
        <f t="shared" si="151"/>
        <v>0</v>
      </c>
      <c r="AC396" s="33"/>
      <c r="AD396" s="33"/>
      <c r="AE396" s="33">
        <v>0</v>
      </c>
      <c r="AF396" s="33"/>
      <c r="AG396" s="33">
        <f t="shared" si="152"/>
        <v>0</v>
      </c>
      <c r="AH396" s="33"/>
      <c r="AI396" s="33"/>
      <c r="AJ396" s="33">
        <v>0</v>
      </c>
      <c r="AK396" s="33"/>
      <c r="AL396" s="33">
        <f t="shared" si="153"/>
        <v>0</v>
      </c>
      <c r="AM396" s="40"/>
      <c r="AN396" s="40"/>
      <c r="AO396" s="35">
        <f t="shared" si="145"/>
        <v>645</v>
      </c>
      <c r="AP396" s="36">
        <f t="shared" si="146"/>
        <v>645</v>
      </c>
      <c r="AQ396" s="37">
        <f t="shared" si="147"/>
        <v>645</v>
      </c>
      <c r="AR396" s="37">
        <v>0</v>
      </c>
      <c r="AS396" s="37">
        <v>0</v>
      </c>
      <c r="AT396" s="34">
        <f t="shared" si="136"/>
        <v>645</v>
      </c>
      <c r="AU396" s="38">
        <f t="shared" si="137"/>
        <v>645</v>
      </c>
      <c r="AV396" s="38">
        <f t="shared" si="138"/>
        <v>0</v>
      </c>
      <c r="AW396" s="39" t="str">
        <f t="shared" si="154"/>
        <v/>
      </c>
      <c r="AX396" s="41">
        <f t="shared" si="139"/>
        <v>0</v>
      </c>
      <c r="AY396" s="41">
        <f t="shared" si="140"/>
        <v>645</v>
      </c>
      <c r="AZ396" s="63">
        <f t="shared" si="141"/>
        <v>0</v>
      </c>
      <c r="BA396" s="78">
        <f t="shared" si="142"/>
        <v>645</v>
      </c>
      <c r="BB396" s="74">
        <f t="shared" si="143"/>
        <v>1</v>
      </c>
      <c r="BC396" s="78" t="str">
        <f t="shared" si="144"/>
        <v>Closed</v>
      </c>
    </row>
    <row r="397" spans="1:55" x14ac:dyDescent="0.35">
      <c r="A397" s="33" t="s">
        <v>106</v>
      </c>
      <c r="B397" s="93" t="s">
        <v>511</v>
      </c>
      <c r="C397" s="33">
        <v>0</v>
      </c>
      <c r="D397" s="33"/>
      <c r="E397" s="59"/>
      <c r="F397" s="33">
        <v>0</v>
      </c>
      <c r="G397" s="33">
        <v>0</v>
      </c>
      <c r="H397" s="33">
        <f t="shared" si="155"/>
        <v>0</v>
      </c>
      <c r="I397" s="33"/>
      <c r="J397" s="33"/>
      <c r="K397" s="33">
        <v>0</v>
      </c>
      <c r="L397" s="33"/>
      <c r="M397" s="33">
        <f t="shared" si="148"/>
        <v>0</v>
      </c>
      <c r="N397" s="33"/>
      <c r="O397" s="33"/>
      <c r="P397" s="33">
        <v>0</v>
      </c>
      <c r="Q397" s="33"/>
      <c r="R397" s="33">
        <f t="shared" si="149"/>
        <v>0</v>
      </c>
      <c r="S397" s="33"/>
      <c r="T397" s="33"/>
      <c r="U397" s="33">
        <v>0</v>
      </c>
      <c r="V397" s="33"/>
      <c r="W397" s="33">
        <f t="shared" si="150"/>
        <v>0</v>
      </c>
      <c r="X397" s="33"/>
      <c r="Y397" s="33"/>
      <c r="Z397" s="33">
        <v>0</v>
      </c>
      <c r="AA397" s="33"/>
      <c r="AB397" s="33">
        <f t="shared" si="151"/>
        <v>0</v>
      </c>
      <c r="AC397" s="33"/>
      <c r="AD397" s="33"/>
      <c r="AE397" s="33">
        <v>0</v>
      </c>
      <c r="AF397" s="33"/>
      <c r="AG397" s="33">
        <f t="shared" si="152"/>
        <v>0</v>
      </c>
      <c r="AH397" s="33"/>
      <c r="AI397" s="33"/>
      <c r="AJ397" s="33">
        <v>0</v>
      </c>
      <c r="AK397" s="33"/>
      <c r="AL397" s="33">
        <f t="shared" si="153"/>
        <v>0</v>
      </c>
      <c r="AM397" s="40"/>
      <c r="AN397" s="40"/>
      <c r="AO397" s="35">
        <f t="shared" si="145"/>
        <v>0</v>
      </c>
      <c r="AP397" s="36">
        <f t="shared" si="146"/>
        <v>0</v>
      </c>
      <c r="AQ397" s="37">
        <f t="shared" si="147"/>
        <v>0</v>
      </c>
      <c r="AR397" s="37">
        <v>0</v>
      </c>
      <c r="AS397" s="37">
        <v>0</v>
      </c>
      <c r="AT397" s="34">
        <f t="shared" si="136"/>
        <v>0</v>
      </c>
      <c r="AU397" s="38">
        <f t="shared" si="137"/>
        <v>0</v>
      </c>
      <c r="AV397" s="38">
        <f t="shared" si="138"/>
        <v>0</v>
      </c>
      <c r="AW397" s="39" t="str">
        <f t="shared" si="154"/>
        <v/>
      </c>
      <c r="AX397" s="41">
        <f t="shared" si="139"/>
        <v>0</v>
      </c>
      <c r="AY397" s="41">
        <f t="shared" si="140"/>
        <v>0</v>
      </c>
      <c r="AZ397" s="63">
        <f t="shared" si="141"/>
        <v>0</v>
      </c>
      <c r="BA397" s="78">
        <f t="shared" si="142"/>
        <v>0</v>
      </c>
      <c r="BB397" s="74">
        <f t="shared" si="143"/>
        <v>0</v>
      </c>
      <c r="BC397" s="78" t="str">
        <f t="shared" si="144"/>
        <v>Out of Commit</v>
      </c>
    </row>
    <row r="398" spans="1:55" x14ac:dyDescent="0.35">
      <c r="A398" s="33" t="s">
        <v>106</v>
      </c>
      <c r="B398" s="94" t="s">
        <v>359</v>
      </c>
      <c r="C398" s="33">
        <v>0</v>
      </c>
      <c r="D398" s="40"/>
      <c r="E398" s="50"/>
      <c r="F398" s="33">
        <v>0</v>
      </c>
      <c r="G398" s="33">
        <v>0</v>
      </c>
      <c r="H398" s="33">
        <f t="shared" si="155"/>
        <v>0</v>
      </c>
      <c r="I398" s="33"/>
      <c r="J398" s="33"/>
      <c r="K398" s="33">
        <v>0</v>
      </c>
      <c r="L398" s="33"/>
      <c r="M398" s="33">
        <f t="shared" si="148"/>
        <v>0</v>
      </c>
      <c r="N398" s="33"/>
      <c r="O398" s="33"/>
      <c r="P398" s="33">
        <v>0</v>
      </c>
      <c r="Q398" s="33"/>
      <c r="R398" s="33">
        <f t="shared" si="149"/>
        <v>0</v>
      </c>
      <c r="S398" s="33"/>
      <c r="T398" s="33"/>
      <c r="U398" s="33">
        <v>0</v>
      </c>
      <c r="V398" s="33"/>
      <c r="W398" s="33">
        <f t="shared" si="150"/>
        <v>0</v>
      </c>
      <c r="X398" s="33"/>
      <c r="Y398" s="33"/>
      <c r="Z398" s="33">
        <v>0</v>
      </c>
      <c r="AA398" s="33"/>
      <c r="AB398" s="33">
        <f t="shared" si="151"/>
        <v>0</v>
      </c>
      <c r="AC398" s="33"/>
      <c r="AD398" s="33"/>
      <c r="AE398" s="33">
        <v>0</v>
      </c>
      <c r="AF398" s="33"/>
      <c r="AG398" s="33">
        <f t="shared" si="152"/>
        <v>0</v>
      </c>
      <c r="AH398" s="33"/>
      <c r="AI398" s="33"/>
      <c r="AJ398" s="33">
        <v>0</v>
      </c>
      <c r="AK398" s="33"/>
      <c r="AL398" s="33">
        <f t="shared" si="153"/>
        <v>0</v>
      </c>
      <c r="AM398" s="40"/>
      <c r="AN398" s="40"/>
      <c r="AO398" s="35">
        <f t="shared" si="145"/>
        <v>0</v>
      </c>
      <c r="AP398" s="36">
        <f t="shared" si="146"/>
        <v>0</v>
      </c>
      <c r="AQ398" s="37">
        <f t="shared" si="147"/>
        <v>0</v>
      </c>
      <c r="AR398" s="37">
        <v>0</v>
      </c>
      <c r="AS398" s="37">
        <v>0</v>
      </c>
      <c r="AT398" s="34">
        <f t="shared" si="136"/>
        <v>0</v>
      </c>
      <c r="AU398" s="38">
        <f t="shared" si="137"/>
        <v>0</v>
      </c>
      <c r="AV398" s="38">
        <f t="shared" si="138"/>
        <v>0</v>
      </c>
      <c r="AW398" s="39" t="str">
        <f t="shared" si="154"/>
        <v/>
      </c>
      <c r="AX398" s="41">
        <f t="shared" si="139"/>
        <v>0</v>
      </c>
      <c r="AY398" s="41">
        <f t="shared" si="140"/>
        <v>0</v>
      </c>
      <c r="AZ398" s="63">
        <f t="shared" si="141"/>
        <v>0</v>
      </c>
      <c r="BA398" s="78">
        <f t="shared" si="142"/>
        <v>0</v>
      </c>
      <c r="BB398" s="74">
        <f t="shared" si="143"/>
        <v>0</v>
      </c>
      <c r="BC398" s="78" t="str">
        <f t="shared" si="144"/>
        <v>Out of Commit</v>
      </c>
    </row>
    <row r="399" spans="1:55" x14ac:dyDescent="0.35">
      <c r="A399" s="34" t="s">
        <v>106</v>
      </c>
      <c r="B399" s="93" t="s">
        <v>360</v>
      </c>
      <c r="C399" s="33">
        <v>0</v>
      </c>
      <c r="D399" s="33"/>
      <c r="E399" s="33"/>
      <c r="F399" s="33">
        <v>0</v>
      </c>
      <c r="G399" s="33">
        <v>0</v>
      </c>
      <c r="H399" s="33">
        <f t="shared" si="155"/>
        <v>0</v>
      </c>
      <c r="I399" s="33"/>
      <c r="J399" s="33"/>
      <c r="K399" s="33">
        <v>0</v>
      </c>
      <c r="L399" s="33"/>
      <c r="M399" s="33">
        <f t="shared" si="148"/>
        <v>0</v>
      </c>
      <c r="N399" s="33"/>
      <c r="O399" s="33"/>
      <c r="P399" s="33">
        <v>0</v>
      </c>
      <c r="Q399" s="33"/>
      <c r="R399" s="33">
        <f t="shared" si="149"/>
        <v>0</v>
      </c>
      <c r="S399" s="33"/>
      <c r="T399" s="33"/>
      <c r="U399" s="33">
        <v>0</v>
      </c>
      <c r="V399" s="33"/>
      <c r="W399" s="33">
        <f t="shared" si="150"/>
        <v>0</v>
      </c>
      <c r="X399" s="33"/>
      <c r="Y399" s="33"/>
      <c r="Z399" s="33">
        <v>0</v>
      </c>
      <c r="AA399" s="33"/>
      <c r="AB399" s="33">
        <f t="shared" si="151"/>
        <v>0</v>
      </c>
      <c r="AC399" s="33"/>
      <c r="AD399" s="33"/>
      <c r="AE399" s="33">
        <v>0</v>
      </c>
      <c r="AF399" s="33"/>
      <c r="AG399" s="33">
        <f t="shared" si="152"/>
        <v>0</v>
      </c>
      <c r="AH399" s="33"/>
      <c r="AI399" s="33"/>
      <c r="AJ399" s="33">
        <v>0</v>
      </c>
      <c r="AK399" s="33"/>
      <c r="AL399" s="33">
        <f t="shared" si="153"/>
        <v>0</v>
      </c>
      <c r="AM399" s="40"/>
      <c r="AN399" s="40"/>
      <c r="AO399" s="35">
        <f t="shared" si="145"/>
        <v>0</v>
      </c>
      <c r="AP399" s="36">
        <f t="shared" si="146"/>
        <v>0</v>
      </c>
      <c r="AQ399" s="37">
        <f t="shared" si="147"/>
        <v>0</v>
      </c>
      <c r="AR399" s="37">
        <v>0</v>
      </c>
      <c r="AS399" s="37">
        <v>0</v>
      </c>
      <c r="AT399" s="34">
        <f t="shared" si="136"/>
        <v>0</v>
      </c>
      <c r="AU399" s="38">
        <f t="shared" si="137"/>
        <v>0</v>
      </c>
      <c r="AV399" s="38">
        <f t="shared" si="138"/>
        <v>0</v>
      </c>
      <c r="AW399" s="39" t="str">
        <f t="shared" si="154"/>
        <v/>
      </c>
      <c r="AX399" s="41">
        <f t="shared" si="139"/>
        <v>0</v>
      </c>
      <c r="AY399" s="41">
        <f t="shared" si="140"/>
        <v>0</v>
      </c>
      <c r="AZ399" s="63">
        <f t="shared" si="141"/>
        <v>0</v>
      </c>
      <c r="BA399" s="78">
        <f t="shared" si="142"/>
        <v>0</v>
      </c>
      <c r="BB399" s="74">
        <f t="shared" si="143"/>
        <v>0</v>
      </c>
      <c r="BC399" s="78" t="str">
        <f t="shared" si="144"/>
        <v>Out of Commit</v>
      </c>
    </row>
    <row r="400" spans="1:55" x14ac:dyDescent="0.35">
      <c r="A400" s="34" t="s">
        <v>106</v>
      </c>
      <c r="B400" s="93" t="s">
        <v>426</v>
      </c>
      <c r="C400" s="33">
        <v>0</v>
      </c>
      <c r="D400" s="40"/>
      <c r="E400" s="40"/>
      <c r="F400" s="33">
        <v>0</v>
      </c>
      <c r="G400" s="33">
        <v>0</v>
      </c>
      <c r="H400" s="33">
        <f t="shared" si="155"/>
        <v>0</v>
      </c>
      <c r="I400" s="33"/>
      <c r="J400" s="33"/>
      <c r="K400" s="33">
        <v>0</v>
      </c>
      <c r="L400" s="33"/>
      <c r="M400" s="33">
        <f t="shared" si="148"/>
        <v>0</v>
      </c>
      <c r="N400" s="33"/>
      <c r="O400" s="33"/>
      <c r="P400" s="33">
        <v>0</v>
      </c>
      <c r="Q400" s="33"/>
      <c r="R400" s="33">
        <f t="shared" si="149"/>
        <v>0</v>
      </c>
      <c r="S400" s="33"/>
      <c r="T400" s="33"/>
      <c r="U400" s="33">
        <v>0</v>
      </c>
      <c r="V400" s="33"/>
      <c r="W400" s="33">
        <f t="shared" si="150"/>
        <v>0</v>
      </c>
      <c r="X400" s="33"/>
      <c r="Y400" s="33"/>
      <c r="Z400" s="33">
        <v>0</v>
      </c>
      <c r="AA400" s="33"/>
      <c r="AB400" s="33">
        <f t="shared" si="151"/>
        <v>0</v>
      </c>
      <c r="AC400" s="33"/>
      <c r="AD400" s="33"/>
      <c r="AE400" s="33">
        <v>0</v>
      </c>
      <c r="AF400" s="33"/>
      <c r="AG400" s="33">
        <f t="shared" si="152"/>
        <v>0</v>
      </c>
      <c r="AH400" s="33"/>
      <c r="AI400" s="33"/>
      <c r="AJ400" s="33">
        <v>0</v>
      </c>
      <c r="AK400" s="33"/>
      <c r="AL400" s="33">
        <f t="shared" si="153"/>
        <v>0</v>
      </c>
      <c r="AM400" s="40"/>
      <c r="AN400" s="40"/>
      <c r="AO400" s="35">
        <f t="shared" si="145"/>
        <v>0</v>
      </c>
      <c r="AP400" s="36">
        <f t="shared" si="146"/>
        <v>0</v>
      </c>
      <c r="AQ400" s="37">
        <f t="shared" si="147"/>
        <v>0</v>
      </c>
      <c r="AR400" s="37">
        <v>0</v>
      </c>
      <c r="AS400" s="37">
        <v>0</v>
      </c>
      <c r="AT400" s="34">
        <f t="shared" si="136"/>
        <v>0</v>
      </c>
      <c r="AU400" s="38">
        <f t="shared" si="137"/>
        <v>0</v>
      </c>
      <c r="AV400" s="38">
        <f t="shared" si="138"/>
        <v>0</v>
      </c>
      <c r="AW400" s="39" t="str">
        <f t="shared" si="154"/>
        <v/>
      </c>
      <c r="AX400" s="41">
        <f t="shared" si="139"/>
        <v>0</v>
      </c>
      <c r="AY400" s="41">
        <f t="shared" si="140"/>
        <v>0</v>
      </c>
      <c r="AZ400" s="63">
        <f t="shared" si="141"/>
        <v>0</v>
      </c>
      <c r="BA400" s="78">
        <f t="shared" si="142"/>
        <v>0</v>
      </c>
      <c r="BB400" s="74">
        <f t="shared" si="143"/>
        <v>0</v>
      </c>
      <c r="BC400" s="78" t="str">
        <f t="shared" si="144"/>
        <v>Out of Commit</v>
      </c>
    </row>
    <row r="401" spans="1:55" x14ac:dyDescent="0.35">
      <c r="A401" s="34" t="s">
        <v>96</v>
      </c>
      <c r="B401" s="93" t="s">
        <v>456</v>
      </c>
      <c r="C401" s="33">
        <v>0</v>
      </c>
      <c r="D401" s="40"/>
      <c r="E401" s="40"/>
      <c r="F401" s="33">
        <v>0</v>
      </c>
      <c r="G401" s="33">
        <v>0</v>
      </c>
      <c r="H401" s="33">
        <f t="shared" si="155"/>
        <v>0</v>
      </c>
      <c r="I401" s="33"/>
      <c r="J401" s="33"/>
      <c r="K401" s="33">
        <v>0</v>
      </c>
      <c r="L401" s="33"/>
      <c r="M401" s="33">
        <f t="shared" si="148"/>
        <v>0</v>
      </c>
      <c r="N401" s="33"/>
      <c r="O401" s="33"/>
      <c r="P401" s="33">
        <v>0</v>
      </c>
      <c r="Q401" s="33"/>
      <c r="R401" s="33">
        <f t="shared" si="149"/>
        <v>0</v>
      </c>
      <c r="S401" s="33"/>
      <c r="T401" s="33"/>
      <c r="U401" s="33">
        <v>0</v>
      </c>
      <c r="V401" s="33"/>
      <c r="W401" s="33">
        <f t="shared" si="150"/>
        <v>0</v>
      </c>
      <c r="X401" s="33"/>
      <c r="Y401" s="33"/>
      <c r="Z401" s="33">
        <v>0</v>
      </c>
      <c r="AA401" s="33"/>
      <c r="AB401" s="33">
        <f t="shared" si="151"/>
        <v>0</v>
      </c>
      <c r="AC401" s="33"/>
      <c r="AD401" s="33"/>
      <c r="AE401" s="33">
        <v>0</v>
      </c>
      <c r="AF401" s="33"/>
      <c r="AG401" s="33">
        <f t="shared" si="152"/>
        <v>0</v>
      </c>
      <c r="AH401" s="33"/>
      <c r="AI401" s="33"/>
      <c r="AJ401" s="33">
        <v>0</v>
      </c>
      <c r="AK401" s="33"/>
      <c r="AL401" s="33">
        <f t="shared" si="153"/>
        <v>0</v>
      </c>
      <c r="AM401" s="40"/>
      <c r="AN401" s="40"/>
      <c r="AO401" s="35">
        <f t="shared" si="145"/>
        <v>0</v>
      </c>
      <c r="AP401" s="36">
        <f t="shared" si="146"/>
        <v>0</v>
      </c>
      <c r="AQ401" s="37">
        <f t="shared" si="147"/>
        <v>0</v>
      </c>
      <c r="AR401" s="37">
        <v>0</v>
      </c>
      <c r="AS401" s="37">
        <v>0</v>
      </c>
      <c r="AT401" s="34">
        <f t="shared" si="136"/>
        <v>0</v>
      </c>
      <c r="AU401" s="38">
        <f t="shared" si="137"/>
        <v>0</v>
      </c>
      <c r="AV401" s="38">
        <f t="shared" si="138"/>
        <v>0</v>
      </c>
      <c r="AW401" s="39" t="str">
        <f t="shared" si="154"/>
        <v/>
      </c>
      <c r="AX401" s="41">
        <f t="shared" si="139"/>
        <v>0</v>
      </c>
      <c r="AY401" s="41">
        <f t="shared" si="140"/>
        <v>0</v>
      </c>
      <c r="AZ401" s="63">
        <f t="shared" si="141"/>
        <v>0</v>
      </c>
      <c r="BA401" s="78">
        <f t="shared" si="142"/>
        <v>0</v>
      </c>
      <c r="BB401" s="74">
        <f t="shared" si="143"/>
        <v>0</v>
      </c>
      <c r="BC401" s="78" t="str">
        <f t="shared" si="144"/>
        <v>Out of Commit</v>
      </c>
    </row>
    <row r="402" spans="1:55" x14ac:dyDescent="0.35">
      <c r="A402" s="34" t="s">
        <v>107</v>
      </c>
      <c r="B402" s="93" t="s">
        <v>374</v>
      </c>
      <c r="C402" s="33">
        <v>0</v>
      </c>
      <c r="D402" s="33"/>
      <c r="E402" s="33"/>
      <c r="F402" s="33">
        <v>76</v>
      </c>
      <c r="G402" s="33">
        <v>76</v>
      </c>
      <c r="H402" s="33">
        <f t="shared" si="155"/>
        <v>0</v>
      </c>
      <c r="I402" s="33"/>
      <c r="J402" s="33"/>
      <c r="K402" s="33">
        <v>0</v>
      </c>
      <c r="L402" s="33"/>
      <c r="M402" s="33">
        <f t="shared" si="148"/>
        <v>0</v>
      </c>
      <c r="N402" s="33"/>
      <c r="O402" s="33"/>
      <c r="P402" s="33">
        <v>0</v>
      </c>
      <c r="Q402" s="33"/>
      <c r="R402" s="33">
        <f t="shared" si="149"/>
        <v>0</v>
      </c>
      <c r="S402" s="33"/>
      <c r="T402" s="33"/>
      <c r="U402" s="33">
        <v>0</v>
      </c>
      <c r="V402" s="33"/>
      <c r="W402" s="33">
        <f t="shared" si="150"/>
        <v>0</v>
      </c>
      <c r="X402" s="33"/>
      <c r="Y402" s="33"/>
      <c r="Z402" s="33">
        <v>0</v>
      </c>
      <c r="AA402" s="33"/>
      <c r="AB402" s="33">
        <f t="shared" si="151"/>
        <v>0</v>
      </c>
      <c r="AC402" s="33"/>
      <c r="AD402" s="33"/>
      <c r="AE402" s="33">
        <v>0</v>
      </c>
      <c r="AF402" s="33"/>
      <c r="AG402" s="33">
        <f t="shared" si="152"/>
        <v>0</v>
      </c>
      <c r="AH402" s="33"/>
      <c r="AI402" s="33"/>
      <c r="AJ402" s="33">
        <v>0</v>
      </c>
      <c r="AK402" s="33"/>
      <c r="AL402" s="33">
        <f t="shared" si="153"/>
        <v>0</v>
      </c>
      <c r="AM402" s="40"/>
      <c r="AN402" s="40"/>
      <c r="AO402" s="35">
        <f t="shared" si="145"/>
        <v>76</v>
      </c>
      <c r="AP402" s="36">
        <f t="shared" si="146"/>
        <v>76</v>
      </c>
      <c r="AQ402" s="37">
        <f t="shared" si="147"/>
        <v>76</v>
      </c>
      <c r="AR402" s="37">
        <v>0</v>
      </c>
      <c r="AS402" s="37">
        <v>0</v>
      </c>
      <c r="AT402" s="34">
        <f t="shared" si="136"/>
        <v>76</v>
      </c>
      <c r="AU402" s="38">
        <f t="shared" si="137"/>
        <v>76</v>
      </c>
      <c r="AV402" s="38">
        <f t="shared" si="138"/>
        <v>0</v>
      </c>
      <c r="AW402" s="39" t="str">
        <f t="shared" si="154"/>
        <v/>
      </c>
      <c r="AX402" s="41">
        <f t="shared" si="139"/>
        <v>0</v>
      </c>
      <c r="AY402" s="41">
        <f t="shared" si="140"/>
        <v>76</v>
      </c>
      <c r="AZ402" s="63">
        <f t="shared" si="141"/>
        <v>0</v>
      </c>
      <c r="BA402" s="78">
        <f t="shared" si="142"/>
        <v>76</v>
      </c>
      <c r="BB402" s="74">
        <f t="shared" si="143"/>
        <v>1</v>
      </c>
      <c r="BC402" s="78" t="str">
        <f t="shared" si="144"/>
        <v>Closed</v>
      </c>
    </row>
    <row r="403" spans="1:55" x14ac:dyDescent="0.35">
      <c r="A403" s="34" t="s">
        <v>107</v>
      </c>
      <c r="B403" s="93" t="s">
        <v>108</v>
      </c>
      <c r="C403" s="33">
        <v>0</v>
      </c>
      <c r="D403" s="40"/>
      <c r="E403" s="40"/>
      <c r="F403" s="33">
        <v>0</v>
      </c>
      <c r="G403" s="33">
        <v>0</v>
      </c>
      <c r="H403" s="33">
        <f t="shared" si="155"/>
        <v>0</v>
      </c>
      <c r="I403" s="33"/>
      <c r="J403" s="33"/>
      <c r="K403" s="33">
        <v>0</v>
      </c>
      <c r="L403" s="33"/>
      <c r="M403" s="33">
        <f t="shared" si="148"/>
        <v>0</v>
      </c>
      <c r="N403" s="33"/>
      <c r="O403" s="33"/>
      <c r="P403" s="33">
        <v>0</v>
      </c>
      <c r="Q403" s="33"/>
      <c r="R403" s="33">
        <f t="shared" si="149"/>
        <v>0</v>
      </c>
      <c r="S403" s="33"/>
      <c r="T403" s="33"/>
      <c r="U403" s="33">
        <v>0</v>
      </c>
      <c r="V403" s="33"/>
      <c r="W403" s="33">
        <f t="shared" si="150"/>
        <v>0</v>
      </c>
      <c r="X403" s="33"/>
      <c r="Y403" s="33"/>
      <c r="Z403" s="33">
        <v>0</v>
      </c>
      <c r="AA403" s="33"/>
      <c r="AB403" s="33">
        <f t="shared" si="151"/>
        <v>0</v>
      </c>
      <c r="AC403" s="33"/>
      <c r="AD403" s="33"/>
      <c r="AE403" s="33">
        <v>0</v>
      </c>
      <c r="AF403" s="33"/>
      <c r="AG403" s="33">
        <f t="shared" si="152"/>
        <v>0</v>
      </c>
      <c r="AH403" s="33"/>
      <c r="AI403" s="33"/>
      <c r="AJ403" s="33">
        <v>0</v>
      </c>
      <c r="AK403" s="33"/>
      <c r="AL403" s="33">
        <f t="shared" si="153"/>
        <v>0</v>
      </c>
      <c r="AM403" s="40"/>
      <c r="AN403" s="40"/>
      <c r="AO403" s="35">
        <f t="shared" si="145"/>
        <v>0</v>
      </c>
      <c r="AP403" s="36">
        <f t="shared" si="146"/>
        <v>0</v>
      </c>
      <c r="AQ403" s="37">
        <f t="shared" si="147"/>
        <v>0</v>
      </c>
      <c r="AR403" s="37">
        <v>0</v>
      </c>
      <c r="AS403" s="37">
        <v>0</v>
      </c>
      <c r="AT403" s="34">
        <f t="shared" si="136"/>
        <v>0</v>
      </c>
      <c r="AU403" s="38">
        <f t="shared" si="137"/>
        <v>0</v>
      </c>
      <c r="AV403" s="38">
        <f t="shared" si="138"/>
        <v>0</v>
      </c>
      <c r="AW403" s="39" t="str">
        <f t="shared" si="154"/>
        <v/>
      </c>
      <c r="AX403" s="41">
        <f t="shared" si="139"/>
        <v>0</v>
      </c>
      <c r="AY403" s="41">
        <f t="shared" si="140"/>
        <v>0</v>
      </c>
      <c r="AZ403" s="63">
        <f t="shared" si="141"/>
        <v>0</v>
      </c>
      <c r="BA403" s="78">
        <f t="shared" si="142"/>
        <v>0</v>
      </c>
      <c r="BB403" s="74">
        <f t="shared" si="143"/>
        <v>0</v>
      </c>
      <c r="BC403" s="78" t="str">
        <f t="shared" si="144"/>
        <v>Out of Commit</v>
      </c>
    </row>
    <row r="404" spans="1:55" x14ac:dyDescent="0.35">
      <c r="A404" s="34" t="s">
        <v>107</v>
      </c>
      <c r="B404" s="93" t="s">
        <v>365</v>
      </c>
      <c r="C404" s="33">
        <v>0</v>
      </c>
      <c r="D404" s="33"/>
      <c r="E404" s="34"/>
      <c r="F404" s="33">
        <v>0</v>
      </c>
      <c r="G404" s="33">
        <v>0</v>
      </c>
      <c r="H404" s="33">
        <f t="shared" si="155"/>
        <v>0</v>
      </c>
      <c r="I404" s="33"/>
      <c r="J404" s="33"/>
      <c r="K404" s="33">
        <v>0</v>
      </c>
      <c r="L404" s="33"/>
      <c r="M404" s="33">
        <f t="shared" si="148"/>
        <v>0</v>
      </c>
      <c r="N404" s="33"/>
      <c r="O404" s="33"/>
      <c r="P404" s="33">
        <v>0</v>
      </c>
      <c r="Q404" s="33"/>
      <c r="R404" s="33">
        <f t="shared" si="149"/>
        <v>0</v>
      </c>
      <c r="S404" s="33"/>
      <c r="T404" s="33"/>
      <c r="U404" s="33">
        <v>0</v>
      </c>
      <c r="V404" s="33"/>
      <c r="W404" s="33">
        <f t="shared" si="150"/>
        <v>0</v>
      </c>
      <c r="X404" s="33"/>
      <c r="Y404" s="33"/>
      <c r="Z404" s="33">
        <v>0</v>
      </c>
      <c r="AA404" s="33"/>
      <c r="AB404" s="33">
        <f t="shared" si="151"/>
        <v>0</v>
      </c>
      <c r="AC404" s="33"/>
      <c r="AD404" s="33"/>
      <c r="AE404" s="33">
        <v>0</v>
      </c>
      <c r="AF404" s="33"/>
      <c r="AG404" s="33">
        <f t="shared" si="152"/>
        <v>0</v>
      </c>
      <c r="AH404" s="33"/>
      <c r="AI404" s="33"/>
      <c r="AJ404" s="33">
        <v>0</v>
      </c>
      <c r="AK404" s="33"/>
      <c r="AL404" s="33">
        <f t="shared" si="153"/>
        <v>0</v>
      </c>
      <c r="AM404" s="40"/>
      <c r="AN404" s="40"/>
      <c r="AO404" s="35">
        <f t="shared" si="145"/>
        <v>0</v>
      </c>
      <c r="AP404" s="36">
        <f t="shared" si="146"/>
        <v>0</v>
      </c>
      <c r="AQ404" s="37">
        <f t="shared" si="147"/>
        <v>0</v>
      </c>
      <c r="AR404" s="37">
        <v>0</v>
      </c>
      <c r="AS404" s="37">
        <v>0</v>
      </c>
      <c r="AT404" s="34">
        <f t="shared" si="136"/>
        <v>0</v>
      </c>
      <c r="AU404" s="38">
        <f t="shared" si="137"/>
        <v>0</v>
      </c>
      <c r="AV404" s="38">
        <f t="shared" si="138"/>
        <v>0</v>
      </c>
      <c r="AW404" s="39" t="str">
        <f t="shared" si="154"/>
        <v/>
      </c>
      <c r="AX404" s="41">
        <f t="shared" si="139"/>
        <v>0</v>
      </c>
      <c r="AY404" s="41">
        <f t="shared" si="140"/>
        <v>0</v>
      </c>
      <c r="AZ404" s="63">
        <f t="shared" si="141"/>
        <v>0</v>
      </c>
      <c r="BA404" s="78">
        <f t="shared" si="142"/>
        <v>0</v>
      </c>
      <c r="BB404" s="74">
        <f t="shared" si="143"/>
        <v>0</v>
      </c>
      <c r="BC404" s="78" t="str">
        <f t="shared" si="144"/>
        <v>Out of Commit</v>
      </c>
    </row>
    <row r="405" spans="1:55" x14ac:dyDescent="0.35">
      <c r="A405" s="34" t="s">
        <v>107</v>
      </c>
      <c r="B405" s="93" t="s">
        <v>363</v>
      </c>
      <c r="C405" s="33">
        <v>0</v>
      </c>
      <c r="D405" s="40"/>
      <c r="E405" s="40"/>
      <c r="F405" s="33">
        <v>0</v>
      </c>
      <c r="G405" s="33">
        <v>0</v>
      </c>
      <c r="H405" s="33">
        <f t="shared" si="155"/>
        <v>0</v>
      </c>
      <c r="I405" s="33"/>
      <c r="J405" s="33"/>
      <c r="K405" s="33">
        <v>0</v>
      </c>
      <c r="L405" s="33"/>
      <c r="M405" s="33">
        <f t="shared" si="148"/>
        <v>0</v>
      </c>
      <c r="N405" s="33"/>
      <c r="O405" s="33"/>
      <c r="P405" s="33">
        <v>0</v>
      </c>
      <c r="Q405" s="33"/>
      <c r="R405" s="33">
        <f t="shared" si="149"/>
        <v>0</v>
      </c>
      <c r="S405" s="33"/>
      <c r="T405" s="33"/>
      <c r="U405" s="33">
        <v>0</v>
      </c>
      <c r="V405" s="33"/>
      <c r="W405" s="33">
        <f t="shared" si="150"/>
        <v>0</v>
      </c>
      <c r="X405" s="33"/>
      <c r="Y405" s="33"/>
      <c r="Z405" s="33">
        <v>0</v>
      </c>
      <c r="AA405" s="33"/>
      <c r="AB405" s="33">
        <f t="shared" si="151"/>
        <v>0</v>
      </c>
      <c r="AC405" s="33"/>
      <c r="AD405" s="33"/>
      <c r="AE405" s="33">
        <v>0</v>
      </c>
      <c r="AF405" s="33"/>
      <c r="AG405" s="33">
        <f t="shared" si="152"/>
        <v>0</v>
      </c>
      <c r="AH405" s="33"/>
      <c r="AI405" s="33"/>
      <c r="AJ405" s="33">
        <v>0</v>
      </c>
      <c r="AK405" s="33"/>
      <c r="AL405" s="33">
        <f t="shared" si="153"/>
        <v>0</v>
      </c>
      <c r="AM405" s="40"/>
      <c r="AN405" s="40"/>
      <c r="AO405" s="35">
        <f t="shared" si="145"/>
        <v>0</v>
      </c>
      <c r="AP405" s="36">
        <f t="shared" si="146"/>
        <v>0</v>
      </c>
      <c r="AQ405" s="37">
        <f t="shared" si="147"/>
        <v>0</v>
      </c>
      <c r="AR405" s="37">
        <v>0</v>
      </c>
      <c r="AS405" s="37">
        <v>0</v>
      </c>
      <c r="AT405" s="34">
        <f t="shared" si="136"/>
        <v>0</v>
      </c>
      <c r="AU405" s="38">
        <f t="shared" si="137"/>
        <v>0</v>
      </c>
      <c r="AV405" s="38">
        <f t="shared" si="138"/>
        <v>0</v>
      </c>
      <c r="AW405" s="39" t="str">
        <f t="shared" si="154"/>
        <v/>
      </c>
      <c r="AX405" s="41">
        <f t="shared" si="139"/>
        <v>0</v>
      </c>
      <c r="AY405" s="41">
        <f t="shared" si="140"/>
        <v>0</v>
      </c>
      <c r="AZ405" s="63">
        <f t="shared" si="141"/>
        <v>0</v>
      </c>
      <c r="BA405" s="78">
        <f t="shared" si="142"/>
        <v>0</v>
      </c>
      <c r="BB405" s="74">
        <f t="shared" si="143"/>
        <v>0</v>
      </c>
      <c r="BC405" s="78" t="str">
        <f t="shared" si="144"/>
        <v>Out of Commit</v>
      </c>
    </row>
    <row r="406" spans="1:55" x14ac:dyDescent="0.35">
      <c r="A406" s="34" t="s">
        <v>107</v>
      </c>
      <c r="B406" s="93" t="s">
        <v>364</v>
      </c>
      <c r="C406" s="33">
        <v>0</v>
      </c>
      <c r="D406" s="33"/>
      <c r="E406" s="40"/>
      <c r="F406" s="33">
        <v>0</v>
      </c>
      <c r="G406" s="33">
        <v>0</v>
      </c>
      <c r="H406" s="33">
        <f t="shared" si="155"/>
        <v>0</v>
      </c>
      <c r="I406" s="33"/>
      <c r="J406" s="33"/>
      <c r="K406" s="33">
        <v>0</v>
      </c>
      <c r="L406" s="33"/>
      <c r="M406" s="33">
        <f t="shared" si="148"/>
        <v>0</v>
      </c>
      <c r="N406" s="33"/>
      <c r="O406" s="33"/>
      <c r="P406" s="33">
        <v>0</v>
      </c>
      <c r="Q406" s="33"/>
      <c r="R406" s="33">
        <f t="shared" si="149"/>
        <v>0</v>
      </c>
      <c r="S406" s="33"/>
      <c r="T406" s="33"/>
      <c r="U406" s="33">
        <v>0</v>
      </c>
      <c r="V406" s="33"/>
      <c r="W406" s="33">
        <f t="shared" si="150"/>
        <v>0</v>
      </c>
      <c r="X406" s="33"/>
      <c r="Y406" s="33"/>
      <c r="Z406" s="33">
        <v>0</v>
      </c>
      <c r="AA406" s="33"/>
      <c r="AB406" s="33">
        <f t="shared" si="151"/>
        <v>0</v>
      </c>
      <c r="AC406" s="33"/>
      <c r="AD406" s="33"/>
      <c r="AE406" s="33">
        <v>0</v>
      </c>
      <c r="AF406" s="33"/>
      <c r="AG406" s="33">
        <f t="shared" si="152"/>
        <v>0</v>
      </c>
      <c r="AH406" s="33"/>
      <c r="AI406" s="33"/>
      <c r="AJ406" s="33">
        <v>0</v>
      </c>
      <c r="AK406" s="33"/>
      <c r="AL406" s="33">
        <f t="shared" si="153"/>
        <v>0</v>
      </c>
      <c r="AM406" s="40"/>
      <c r="AN406" s="40"/>
      <c r="AO406" s="35">
        <f t="shared" si="145"/>
        <v>0</v>
      </c>
      <c r="AP406" s="36">
        <f t="shared" si="146"/>
        <v>0</v>
      </c>
      <c r="AQ406" s="37">
        <f t="shared" si="147"/>
        <v>0</v>
      </c>
      <c r="AR406" s="37">
        <v>0</v>
      </c>
      <c r="AS406" s="37">
        <v>0</v>
      </c>
      <c r="AT406" s="34">
        <f t="shared" si="136"/>
        <v>0</v>
      </c>
      <c r="AU406" s="38">
        <f t="shared" si="137"/>
        <v>0</v>
      </c>
      <c r="AV406" s="38">
        <f t="shared" si="138"/>
        <v>0</v>
      </c>
      <c r="AW406" s="39" t="str">
        <f t="shared" si="154"/>
        <v/>
      </c>
      <c r="AX406" s="41">
        <f t="shared" si="139"/>
        <v>0</v>
      </c>
      <c r="AY406" s="41">
        <f t="shared" si="140"/>
        <v>0</v>
      </c>
      <c r="AZ406" s="63">
        <f t="shared" si="141"/>
        <v>0</v>
      </c>
      <c r="BA406" s="78">
        <f t="shared" si="142"/>
        <v>0</v>
      </c>
      <c r="BB406" s="74">
        <f t="shared" si="143"/>
        <v>0</v>
      </c>
      <c r="BC406" s="78" t="str">
        <f t="shared" si="144"/>
        <v>Out of Commit</v>
      </c>
    </row>
    <row r="407" spans="1:55" x14ac:dyDescent="0.35">
      <c r="A407" s="34" t="s">
        <v>107</v>
      </c>
      <c r="B407" s="97" t="s">
        <v>109</v>
      </c>
      <c r="C407" s="33">
        <v>0</v>
      </c>
      <c r="D407" s="33"/>
      <c r="E407" s="40"/>
      <c r="F407" s="33">
        <v>0</v>
      </c>
      <c r="G407" s="33">
        <v>0</v>
      </c>
      <c r="H407" s="33">
        <f t="shared" si="155"/>
        <v>0</v>
      </c>
      <c r="I407" s="33"/>
      <c r="J407" s="33"/>
      <c r="K407" s="33">
        <v>0</v>
      </c>
      <c r="L407" s="33"/>
      <c r="M407" s="33">
        <f t="shared" si="148"/>
        <v>0</v>
      </c>
      <c r="N407" s="33"/>
      <c r="O407" s="33"/>
      <c r="P407" s="33">
        <v>0</v>
      </c>
      <c r="Q407" s="33"/>
      <c r="R407" s="33">
        <f t="shared" si="149"/>
        <v>0</v>
      </c>
      <c r="S407" s="33"/>
      <c r="T407" s="33"/>
      <c r="U407" s="33">
        <v>0</v>
      </c>
      <c r="V407" s="33"/>
      <c r="W407" s="33">
        <f t="shared" si="150"/>
        <v>0</v>
      </c>
      <c r="X407" s="33"/>
      <c r="Y407" s="33"/>
      <c r="Z407" s="33">
        <v>0</v>
      </c>
      <c r="AA407" s="33"/>
      <c r="AB407" s="33">
        <f t="shared" si="151"/>
        <v>0</v>
      </c>
      <c r="AC407" s="33"/>
      <c r="AD407" s="33"/>
      <c r="AE407" s="33">
        <v>0</v>
      </c>
      <c r="AF407" s="33"/>
      <c r="AG407" s="33">
        <f t="shared" si="152"/>
        <v>0</v>
      </c>
      <c r="AH407" s="33"/>
      <c r="AI407" s="33"/>
      <c r="AJ407" s="33">
        <v>0</v>
      </c>
      <c r="AK407" s="33"/>
      <c r="AL407" s="33">
        <f t="shared" si="153"/>
        <v>0</v>
      </c>
      <c r="AM407" s="40"/>
      <c r="AN407" s="40"/>
      <c r="AO407" s="35">
        <f t="shared" si="145"/>
        <v>0</v>
      </c>
      <c r="AP407" s="36">
        <f t="shared" si="146"/>
        <v>0</v>
      </c>
      <c r="AQ407" s="37">
        <f t="shared" si="147"/>
        <v>0</v>
      </c>
      <c r="AR407" s="37">
        <v>0</v>
      </c>
      <c r="AS407" s="37">
        <v>0</v>
      </c>
      <c r="AT407" s="34">
        <f t="shared" si="136"/>
        <v>0</v>
      </c>
      <c r="AU407" s="38">
        <f t="shared" si="137"/>
        <v>0</v>
      </c>
      <c r="AV407" s="38">
        <f t="shared" si="138"/>
        <v>0</v>
      </c>
      <c r="AW407" s="39" t="str">
        <f t="shared" si="154"/>
        <v/>
      </c>
      <c r="AX407" s="41">
        <f t="shared" si="139"/>
        <v>0</v>
      </c>
      <c r="AY407" s="41">
        <f t="shared" si="140"/>
        <v>0</v>
      </c>
      <c r="AZ407" s="63">
        <f t="shared" si="141"/>
        <v>0</v>
      </c>
      <c r="BA407" s="78">
        <f t="shared" si="142"/>
        <v>0</v>
      </c>
      <c r="BB407" s="74">
        <f t="shared" si="143"/>
        <v>0</v>
      </c>
      <c r="BC407" s="78" t="str">
        <f t="shared" si="144"/>
        <v>Out of Commit</v>
      </c>
    </row>
    <row r="408" spans="1:55" x14ac:dyDescent="0.35">
      <c r="A408" s="34" t="s">
        <v>107</v>
      </c>
      <c r="B408" s="93" t="s">
        <v>361</v>
      </c>
      <c r="C408" s="33">
        <v>0</v>
      </c>
      <c r="D408" s="40"/>
      <c r="E408" s="40"/>
      <c r="F408" s="33">
        <v>0</v>
      </c>
      <c r="G408" s="33">
        <v>0</v>
      </c>
      <c r="H408" s="33">
        <f t="shared" si="155"/>
        <v>0</v>
      </c>
      <c r="I408" s="33"/>
      <c r="J408" s="33"/>
      <c r="K408" s="33">
        <v>0</v>
      </c>
      <c r="L408" s="33"/>
      <c r="M408" s="33">
        <f t="shared" si="148"/>
        <v>0</v>
      </c>
      <c r="N408" s="33"/>
      <c r="O408" s="33"/>
      <c r="P408" s="33">
        <v>0</v>
      </c>
      <c r="Q408" s="33"/>
      <c r="R408" s="33">
        <f t="shared" si="149"/>
        <v>0</v>
      </c>
      <c r="S408" s="33"/>
      <c r="T408" s="33"/>
      <c r="U408" s="33">
        <v>0</v>
      </c>
      <c r="V408" s="33"/>
      <c r="W408" s="33">
        <f t="shared" si="150"/>
        <v>0</v>
      </c>
      <c r="X408" s="33"/>
      <c r="Y408" s="33"/>
      <c r="Z408" s="33">
        <v>0</v>
      </c>
      <c r="AA408" s="33"/>
      <c r="AB408" s="33">
        <f t="shared" si="151"/>
        <v>0</v>
      </c>
      <c r="AC408" s="33"/>
      <c r="AD408" s="33"/>
      <c r="AE408" s="33">
        <v>0</v>
      </c>
      <c r="AF408" s="33"/>
      <c r="AG408" s="33">
        <f t="shared" si="152"/>
        <v>0</v>
      </c>
      <c r="AH408" s="33"/>
      <c r="AI408" s="33"/>
      <c r="AJ408" s="33">
        <v>0</v>
      </c>
      <c r="AK408" s="33"/>
      <c r="AL408" s="33">
        <f t="shared" si="153"/>
        <v>0</v>
      </c>
      <c r="AM408" s="40"/>
      <c r="AN408" s="40"/>
      <c r="AO408" s="35">
        <f t="shared" si="145"/>
        <v>0</v>
      </c>
      <c r="AP408" s="36">
        <f t="shared" si="146"/>
        <v>0</v>
      </c>
      <c r="AQ408" s="37">
        <f t="shared" si="147"/>
        <v>0</v>
      </c>
      <c r="AR408" s="37">
        <v>0</v>
      </c>
      <c r="AS408" s="37">
        <v>0</v>
      </c>
      <c r="AT408" s="34">
        <f t="shared" si="136"/>
        <v>0</v>
      </c>
      <c r="AU408" s="38">
        <f t="shared" si="137"/>
        <v>0</v>
      </c>
      <c r="AV408" s="38">
        <f t="shared" si="138"/>
        <v>0</v>
      </c>
      <c r="AW408" s="39" t="str">
        <f t="shared" si="154"/>
        <v/>
      </c>
      <c r="AX408" s="41">
        <f t="shared" si="139"/>
        <v>0</v>
      </c>
      <c r="AY408" s="41">
        <f t="shared" si="140"/>
        <v>0</v>
      </c>
      <c r="AZ408" s="63">
        <f t="shared" si="141"/>
        <v>0</v>
      </c>
      <c r="BA408" s="78">
        <f t="shared" si="142"/>
        <v>0</v>
      </c>
      <c r="BB408" s="74">
        <f t="shared" si="143"/>
        <v>0</v>
      </c>
      <c r="BC408" s="78" t="str">
        <f t="shared" si="144"/>
        <v>Out of Commit</v>
      </c>
    </row>
    <row r="409" spans="1:55" x14ac:dyDescent="0.35">
      <c r="A409" s="34" t="s">
        <v>107</v>
      </c>
      <c r="B409" s="97" t="s">
        <v>362</v>
      </c>
      <c r="C409" s="33">
        <v>0</v>
      </c>
      <c r="D409" s="40"/>
      <c r="E409" s="40"/>
      <c r="F409" s="33">
        <v>0</v>
      </c>
      <c r="G409" s="33">
        <v>0</v>
      </c>
      <c r="H409" s="33">
        <f t="shared" si="155"/>
        <v>0</v>
      </c>
      <c r="I409" s="33"/>
      <c r="J409" s="33"/>
      <c r="K409" s="33">
        <v>0</v>
      </c>
      <c r="L409" s="33"/>
      <c r="M409" s="33">
        <f t="shared" si="148"/>
        <v>0</v>
      </c>
      <c r="N409" s="33"/>
      <c r="O409" s="33"/>
      <c r="P409" s="33">
        <v>0</v>
      </c>
      <c r="Q409" s="33"/>
      <c r="R409" s="33">
        <f t="shared" si="149"/>
        <v>0</v>
      </c>
      <c r="S409" s="33"/>
      <c r="T409" s="33"/>
      <c r="U409" s="33">
        <v>0</v>
      </c>
      <c r="V409" s="33"/>
      <c r="W409" s="33">
        <f t="shared" si="150"/>
        <v>0</v>
      </c>
      <c r="X409" s="33"/>
      <c r="Y409" s="33"/>
      <c r="Z409" s="33">
        <v>0</v>
      </c>
      <c r="AA409" s="33"/>
      <c r="AB409" s="33">
        <f t="shared" si="151"/>
        <v>0</v>
      </c>
      <c r="AC409" s="33"/>
      <c r="AD409" s="33"/>
      <c r="AE409" s="33">
        <v>0</v>
      </c>
      <c r="AF409" s="33"/>
      <c r="AG409" s="33">
        <f t="shared" si="152"/>
        <v>0</v>
      </c>
      <c r="AH409" s="33"/>
      <c r="AI409" s="33"/>
      <c r="AJ409" s="33">
        <v>0</v>
      </c>
      <c r="AK409" s="33"/>
      <c r="AL409" s="33">
        <f t="shared" si="153"/>
        <v>0</v>
      </c>
      <c r="AM409" s="40"/>
      <c r="AN409" s="40"/>
      <c r="AO409" s="35">
        <f t="shared" si="145"/>
        <v>0</v>
      </c>
      <c r="AP409" s="36">
        <f t="shared" si="146"/>
        <v>0</v>
      </c>
      <c r="AQ409" s="37">
        <f t="shared" si="147"/>
        <v>0</v>
      </c>
      <c r="AR409" s="37">
        <v>0</v>
      </c>
      <c r="AS409" s="37">
        <v>0</v>
      </c>
      <c r="AT409" s="34">
        <f t="shared" si="136"/>
        <v>0</v>
      </c>
      <c r="AU409" s="38">
        <f t="shared" si="137"/>
        <v>0</v>
      </c>
      <c r="AV409" s="38">
        <f t="shared" si="138"/>
        <v>0</v>
      </c>
      <c r="AW409" s="39"/>
      <c r="AX409" s="41">
        <f t="shared" si="139"/>
        <v>0</v>
      </c>
      <c r="AY409" s="41">
        <f t="shared" si="140"/>
        <v>0</v>
      </c>
      <c r="AZ409" s="63">
        <f t="shared" si="141"/>
        <v>0</v>
      </c>
      <c r="BA409" s="78">
        <f t="shared" si="142"/>
        <v>0</v>
      </c>
      <c r="BB409" s="74">
        <f t="shared" si="143"/>
        <v>0</v>
      </c>
      <c r="BC409" s="78" t="str">
        <f t="shared" si="144"/>
        <v>Out of Commit</v>
      </c>
    </row>
    <row r="410" spans="1:55" x14ac:dyDescent="0.35">
      <c r="A410" s="34" t="s">
        <v>107</v>
      </c>
      <c r="B410" s="93" t="s">
        <v>411</v>
      </c>
      <c r="C410" s="33">
        <v>0</v>
      </c>
      <c r="D410" s="33"/>
      <c r="E410" s="40"/>
      <c r="F410" s="33">
        <v>0</v>
      </c>
      <c r="G410" s="33">
        <v>0</v>
      </c>
      <c r="H410" s="33">
        <f t="shared" si="155"/>
        <v>0</v>
      </c>
      <c r="I410" s="33"/>
      <c r="J410" s="33"/>
      <c r="K410" s="33">
        <v>0</v>
      </c>
      <c r="L410" s="33"/>
      <c r="M410" s="33">
        <f t="shared" si="148"/>
        <v>0</v>
      </c>
      <c r="N410" s="33"/>
      <c r="O410" s="33"/>
      <c r="P410" s="33">
        <v>0</v>
      </c>
      <c r="Q410" s="33"/>
      <c r="R410" s="33">
        <f t="shared" si="149"/>
        <v>0</v>
      </c>
      <c r="S410" s="33"/>
      <c r="T410" s="33"/>
      <c r="U410" s="33">
        <v>0</v>
      </c>
      <c r="V410" s="33"/>
      <c r="W410" s="33">
        <f t="shared" si="150"/>
        <v>0</v>
      </c>
      <c r="X410" s="33"/>
      <c r="Y410" s="33"/>
      <c r="Z410" s="33">
        <v>0</v>
      </c>
      <c r="AA410" s="33"/>
      <c r="AB410" s="33">
        <f t="shared" si="151"/>
        <v>0</v>
      </c>
      <c r="AC410" s="33"/>
      <c r="AD410" s="33"/>
      <c r="AE410" s="33">
        <v>0</v>
      </c>
      <c r="AF410" s="33"/>
      <c r="AG410" s="33">
        <f t="shared" si="152"/>
        <v>0</v>
      </c>
      <c r="AH410" s="33"/>
      <c r="AI410" s="33"/>
      <c r="AJ410" s="33">
        <v>0</v>
      </c>
      <c r="AK410" s="33"/>
      <c r="AL410" s="33">
        <f t="shared" si="153"/>
        <v>0</v>
      </c>
      <c r="AM410" s="40"/>
      <c r="AN410" s="40"/>
      <c r="AO410" s="35">
        <f t="shared" si="145"/>
        <v>0</v>
      </c>
      <c r="AP410" s="36">
        <f t="shared" si="146"/>
        <v>0</v>
      </c>
      <c r="AQ410" s="37">
        <f t="shared" si="147"/>
        <v>0</v>
      </c>
      <c r="AR410" s="37">
        <v>0</v>
      </c>
      <c r="AS410" s="37">
        <v>0</v>
      </c>
      <c r="AT410" s="34">
        <f t="shared" si="136"/>
        <v>0</v>
      </c>
      <c r="AU410" s="38">
        <f t="shared" si="137"/>
        <v>0</v>
      </c>
      <c r="AV410" s="38">
        <f t="shared" si="138"/>
        <v>0</v>
      </c>
      <c r="AW410" s="39" t="str">
        <f t="shared" ref="AW410:AW441" si="156">IF(AQ410&gt;0,IF(AR410&gt;=AQ410,"Packout Ahead",""),"")</f>
        <v/>
      </c>
      <c r="AX410" s="41">
        <f t="shared" si="139"/>
        <v>0</v>
      </c>
      <c r="AY410" s="41">
        <f t="shared" si="140"/>
        <v>0</v>
      </c>
      <c r="AZ410" s="63">
        <f t="shared" si="141"/>
        <v>0</v>
      </c>
      <c r="BA410" s="78">
        <f t="shared" si="142"/>
        <v>0</v>
      </c>
      <c r="BB410" s="74">
        <f t="shared" si="143"/>
        <v>0</v>
      </c>
      <c r="BC410" s="78" t="str">
        <f t="shared" si="144"/>
        <v>Out of Commit</v>
      </c>
    </row>
    <row r="411" spans="1:55" x14ac:dyDescent="0.35">
      <c r="A411" s="34" t="s">
        <v>107</v>
      </c>
      <c r="B411" s="93" t="s">
        <v>504</v>
      </c>
      <c r="C411" s="33">
        <v>0</v>
      </c>
      <c r="D411" s="40"/>
      <c r="E411" s="40"/>
      <c r="F411" s="33">
        <v>0</v>
      </c>
      <c r="G411" s="33">
        <v>0</v>
      </c>
      <c r="H411" s="33">
        <f t="shared" si="155"/>
        <v>0</v>
      </c>
      <c r="I411" s="33"/>
      <c r="J411" s="33"/>
      <c r="K411" s="33">
        <v>0</v>
      </c>
      <c r="L411" s="33"/>
      <c r="M411" s="33">
        <f t="shared" si="148"/>
        <v>0</v>
      </c>
      <c r="N411" s="33"/>
      <c r="O411" s="33"/>
      <c r="P411" s="33">
        <v>0</v>
      </c>
      <c r="Q411" s="33"/>
      <c r="R411" s="33">
        <f t="shared" si="149"/>
        <v>0</v>
      </c>
      <c r="S411" s="33"/>
      <c r="T411" s="33"/>
      <c r="U411" s="33">
        <v>0</v>
      </c>
      <c r="V411" s="33"/>
      <c r="W411" s="33">
        <f t="shared" si="150"/>
        <v>0</v>
      </c>
      <c r="X411" s="33"/>
      <c r="Y411" s="33"/>
      <c r="Z411" s="33">
        <v>0</v>
      </c>
      <c r="AA411" s="33"/>
      <c r="AB411" s="33">
        <f t="shared" si="151"/>
        <v>0</v>
      </c>
      <c r="AC411" s="33"/>
      <c r="AD411" s="33"/>
      <c r="AE411" s="33">
        <v>0</v>
      </c>
      <c r="AF411" s="33"/>
      <c r="AG411" s="33">
        <f t="shared" si="152"/>
        <v>0</v>
      </c>
      <c r="AH411" s="33"/>
      <c r="AI411" s="33"/>
      <c r="AJ411" s="33">
        <v>0</v>
      </c>
      <c r="AK411" s="33"/>
      <c r="AL411" s="33">
        <f t="shared" si="153"/>
        <v>0</v>
      </c>
      <c r="AM411" s="40"/>
      <c r="AN411" s="40"/>
      <c r="AO411" s="35">
        <f t="shared" si="145"/>
        <v>0</v>
      </c>
      <c r="AP411" s="36">
        <f t="shared" si="146"/>
        <v>0</v>
      </c>
      <c r="AQ411" s="37">
        <f t="shared" si="147"/>
        <v>0</v>
      </c>
      <c r="AR411" s="37">
        <v>0</v>
      </c>
      <c r="AS411" s="37">
        <v>0</v>
      </c>
      <c r="AT411" s="34">
        <f t="shared" si="136"/>
        <v>0</v>
      </c>
      <c r="AU411" s="38">
        <f t="shared" si="137"/>
        <v>0</v>
      </c>
      <c r="AV411" s="38">
        <f t="shared" si="138"/>
        <v>0</v>
      </c>
      <c r="AW411" s="39" t="str">
        <f t="shared" si="156"/>
        <v/>
      </c>
      <c r="AX411" s="41">
        <f t="shared" si="139"/>
        <v>0</v>
      </c>
      <c r="AY411" s="41">
        <f t="shared" si="140"/>
        <v>0</v>
      </c>
      <c r="AZ411" s="63">
        <f t="shared" si="141"/>
        <v>0</v>
      </c>
      <c r="BA411" s="78">
        <f t="shared" si="142"/>
        <v>0</v>
      </c>
      <c r="BB411" s="74">
        <f t="shared" si="143"/>
        <v>0</v>
      </c>
      <c r="BC411" s="78" t="str">
        <f t="shared" si="144"/>
        <v>Out of Commit</v>
      </c>
    </row>
    <row r="412" spans="1:55" x14ac:dyDescent="0.35">
      <c r="A412" s="33" t="s">
        <v>366</v>
      </c>
      <c r="B412" s="93" t="s">
        <v>416</v>
      </c>
      <c r="C412" s="33">
        <v>0</v>
      </c>
      <c r="D412" s="33"/>
      <c r="E412" s="40"/>
      <c r="F412" s="33">
        <v>0</v>
      </c>
      <c r="G412" s="33">
        <v>0</v>
      </c>
      <c r="H412" s="33">
        <f t="shared" si="155"/>
        <v>0</v>
      </c>
      <c r="I412" s="33"/>
      <c r="J412" s="33"/>
      <c r="K412" s="33">
        <v>300</v>
      </c>
      <c r="L412" s="33"/>
      <c r="M412" s="33">
        <f t="shared" si="148"/>
        <v>-300</v>
      </c>
      <c r="N412" s="33"/>
      <c r="O412" s="33"/>
      <c r="P412" s="33">
        <v>300</v>
      </c>
      <c r="Q412" s="33"/>
      <c r="R412" s="33">
        <f t="shared" si="149"/>
        <v>-300</v>
      </c>
      <c r="S412" s="33"/>
      <c r="T412" s="33"/>
      <c r="U412" s="33">
        <v>300</v>
      </c>
      <c r="V412" s="33"/>
      <c r="W412" s="33">
        <f t="shared" si="150"/>
        <v>-300</v>
      </c>
      <c r="X412" s="33"/>
      <c r="Y412" s="33"/>
      <c r="Z412" s="33">
        <v>71</v>
      </c>
      <c r="AA412" s="33"/>
      <c r="AB412" s="33">
        <f t="shared" si="151"/>
        <v>-71</v>
      </c>
      <c r="AC412" s="33"/>
      <c r="AD412" s="33"/>
      <c r="AE412" s="33">
        <v>0</v>
      </c>
      <c r="AF412" s="33"/>
      <c r="AG412" s="33">
        <f t="shared" si="152"/>
        <v>0</v>
      </c>
      <c r="AH412" s="33"/>
      <c r="AI412" s="33"/>
      <c r="AJ412" s="33">
        <v>0</v>
      </c>
      <c r="AK412" s="33"/>
      <c r="AL412" s="33">
        <f t="shared" si="153"/>
        <v>0</v>
      </c>
      <c r="AM412" s="40"/>
      <c r="AN412" s="40"/>
      <c r="AO412" s="35">
        <f t="shared" si="145"/>
        <v>971</v>
      </c>
      <c r="AP412" s="36">
        <f t="shared" si="146"/>
        <v>971</v>
      </c>
      <c r="AQ412" s="37">
        <f t="shared" si="147"/>
        <v>971</v>
      </c>
      <c r="AR412" s="37">
        <v>0</v>
      </c>
      <c r="AS412" s="37">
        <v>0</v>
      </c>
      <c r="AT412" s="34">
        <f t="shared" si="136"/>
        <v>0</v>
      </c>
      <c r="AU412" s="38">
        <f t="shared" si="137"/>
        <v>0</v>
      </c>
      <c r="AV412" s="38">
        <f t="shared" si="138"/>
        <v>-971</v>
      </c>
      <c r="AW412" s="39" t="str">
        <f t="shared" si="156"/>
        <v/>
      </c>
      <c r="AX412" s="41">
        <f t="shared" si="139"/>
        <v>-971</v>
      </c>
      <c r="AY412" s="41">
        <f t="shared" si="140"/>
        <v>0</v>
      </c>
      <c r="AZ412" s="63">
        <f t="shared" si="141"/>
        <v>0</v>
      </c>
      <c r="BA412" s="78">
        <f t="shared" si="142"/>
        <v>0</v>
      </c>
      <c r="BB412" s="74">
        <f t="shared" si="143"/>
        <v>0</v>
      </c>
      <c r="BC412" s="78" t="str">
        <f t="shared" si="144"/>
        <v>Open</v>
      </c>
    </row>
    <row r="413" spans="1:55" x14ac:dyDescent="0.35">
      <c r="A413" s="33" t="s">
        <v>366</v>
      </c>
      <c r="B413" s="93" t="s">
        <v>415</v>
      </c>
      <c r="C413" s="33">
        <v>0</v>
      </c>
      <c r="D413" s="33"/>
      <c r="E413" s="40"/>
      <c r="F413" s="33">
        <v>0</v>
      </c>
      <c r="G413" s="33">
        <v>0</v>
      </c>
      <c r="H413" s="33">
        <f t="shared" si="155"/>
        <v>0</v>
      </c>
      <c r="I413" s="33"/>
      <c r="J413" s="33"/>
      <c r="K413" s="33">
        <v>0</v>
      </c>
      <c r="L413" s="33"/>
      <c r="M413" s="33">
        <f t="shared" si="148"/>
        <v>0</v>
      </c>
      <c r="N413" s="33"/>
      <c r="O413" s="33"/>
      <c r="P413" s="33">
        <v>0</v>
      </c>
      <c r="Q413" s="33"/>
      <c r="R413" s="33">
        <f t="shared" si="149"/>
        <v>0</v>
      </c>
      <c r="S413" s="33"/>
      <c r="T413" s="33"/>
      <c r="U413" s="33">
        <v>0</v>
      </c>
      <c r="V413" s="33"/>
      <c r="W413" s="33">
        <f t="shared" si="150"/>
        <v>0</v>
      </c>
      <c r="X413" s="33"/>
      <c r="Y413" s="33"/>
      <c r="Z413" s="33">
        <v>0</v>
      </c>
      <c r="AA413" s="33"/>
      <c r="AB413" s="33">
        <f t="shared" si="151"/>
        <v>0</v>
      </c>
      <c r="AC413" s="33"/>
      <c r="AD413" s="33"/>
      <c r="AE413" s="33">
        <v>0</v>
      </c>
      <c r="AF413" s="33"/>
      <c r="AG413" s="33">
        <f t="shared" si="152"/>
        <v>0</v>
      </c>
      <c r="AH413" s="33"/>
      <c r="AI413" s="33"/>
      <c r="AJ413" s="33">
        <v>206</v>
      </c>
      <c r="AK413" s="33"/>
      <c r="AL413" s="33">
        <f t="shared" si="153"/>
        <v>-206</v>
      </c>
      <c r="AM413" s="40"/>
      <c r="AN413" s="40"/>
      <c r="AO413" s="35">
        <f t="shared" si="145"/>
        <v>206</v>
      </c>
      <c r="AP413" s="36">
        <f t="shared" si="146"/>
        <v>206</v>
      </c>
      <c r="AQ413" s="37">
        <f t="shared" si="147"/>
        <v>206</v>
      </c>
      <c r="AR413" s="37">
        <v>0</v>
      </c>
      <c r="AS413" s="37">
        <v>0</v>
      </c>
      <c r="AT413" s="34">
        <f t="shared" si="136"/>
        <v>0</v>
      </c>
      <c r="AU413" s="38">
        <f t="shared" si="137"/>
        <v>0</v>
      </c>
      <c r="AV413" s="38">
        <f t="shared" si="138"/>
        <v>-206</v>
      </c>
      <c r="AW413" s="39" t="str">
        <f t="shared" si="156"/>
        <v/>
      </c>
      <c r="AX413" s="41">
        <f t="shared" si="139"/>
        <v>-206</v>
      </c>
      <c r="AY413" s="41">
        <f t="shared" si="140"/>
        <v>0</v>
      </c>
      <c r="AZ413" s="63">
        <f t="shared" si="141"/>
        <v>0</v>
      </c>
      <c r="BA413" s="78">
        <f t="shared" si="142"/>
        <v>0</v>
      </c>
      <c r="BB413" s="74">
        <f t="shared" si="143"/>
        <v>0</v>
      </c>
      <c r="BC413" s="78" t="str">
        <f t="shared" si="144"/>
        <v>Open</v>
      </c>
    </row>
    <row r="414" spans="1:55" x14ac:dyDescent="0.35">
      <c r="A414" s="33" t="s">
        <v>366</v>
      </c>
      <c r="B414" s="93" t="s">
        <v>386</v>
      </c>
      <c r="C414" s="33">
        <v>0</v>
      </c>
      <c r="D414" s="33"/>
      <c r="E414" s="40"/>
      <c r="F414" s="33">
        <v>0</v>
      </c>
      <c r="G414" s="33">
        <v>0</v>
      </c>
      <c r="H414" s="33">
        <f t="shared" si="155"/>
        <v>0</v>
      </c>
      <c r="I414" s="33"/>
      <c r="J414" s="33"/>
      <c r="K414" s="33">
        <v>0</v>
      </c>
      <c r="L414" s="33"/>
      <c r="M414" s="33">
        <f t="shared" si="148"/>
        <v>0</v>
      </c>
      <c r="N414" s="33"/>
      <c r="O414" s="33"/>
      <c r="P414" s="33">
        <v>0</v>
      </c>
      <c r="Q414" s="33"/>
      <c r="R414" s="33">
        <f t="shared" si="149"/>
        <v>0</v>
      </c>
      <c r="S414" s="33"/>
      <c r="T414" s="33"/>
      <c r="U414" s="33">
        <v>0</v>
      </c>
      <c r="V414" s="33"/>
      <c r="W414" s="33">
        <f t="shared" si="150"/>
        <v>0</v>
      </c>
      <c r="X414" s="33"/>
      <c r="Y414" s="33"/>
      <c r="Z414" s="33">
        <v>0</v>
      </c>
      <c r="AA414" s="33"/>
      <c r="AB414" s="33">
        <f t="shared" si="151"/>
        <v>0</v>
      </c>
      <c r="AC414" s="33"/>
      <c r="AD414" s="33"/>
      <c r="AE414" s="33">
        <v>0</v>
      </c>
      <c r="AF414" s="33"/>
      <c r="AG414" s="33">
        <f t="shared" si="152"/>
        <v>0</v>
      </c>
      <c r="AH414" s="33"/>
      <c r="AI414" s="33"/>
      <c r="AJ414" s="33">
        <v>0</v>
      </c>
      <c r="AK414" s="33"/>
      <c r="AL414" s="33">
        <f t="shared" si="153"/>
        <v>0</v>
      </c>
      <c r="AM414" s="40"/>
      <c r="AN414" s="40"/>
      <c r="AO414" s="35">
        <f t="shared" si="145"/>
        <v>0</v>
      </c>
      <c r="AP414" s="36">
        <f t="shared" si="146"/>
        <v>0</v>
      </c>
      <c r="AQ414" s="37">
        <f t="shared" si="147"/>
        <v>0</v>
      </c>
      <c r="AR414" s="37">
        <v>0</v>
      </c>
      <c r="AS414" s="37">
        <v>0</v>
      </c>
      <c r="AT414" s="34">
        <f t="shared" si="136"/>
        <v>0</v>
      </c>
      <c r="AU414" s="38">
        <f t="shared" si="137"/>
        <v>0</v>
      </c>
      <c r="AV414" s="38">
        <f t="shared" si="138"/>
        <v>0</v>
      </c>
      <c r="AW414" s="39" t="str">
        <f t="shared" si="156"/>
        <v/>
      </c>
      <c r="AX414" s="41">
        <f t="shared" si="139"/>
        <v>0</v>
      </c>
      <c r="AY414" s="41">
        <f t="shared" si="140"/>
        <v>0</v>
      </c>
      <c r="AZ414" s="63">
        <f t="shared" si="141"/>
        <v>0</v>
      </c>
      <c r="BA414" s="78">
        <f t="shared" si="142"/>
        <v>0</v>
      </c>
      <c r="BB414" s="74">
        <f t="shared" si="143"/>
        <v>0</v>
      </c>
      <c r="BC414" s="78" t="str">
        <f t="shared" si="144"/>
        <v>Out of Commit</v>
      </c>
    </row>
    <row r="415" spans="1:55" x14ac:dyDescent="0.35">
      <c r="A415" s="33" t="s">
        <v>366</v>
      </c>
      <c r="B415" s="93" t="s">
        <v>387</v>
      </c>
      <c r="C415" s="33">
        <v>0</v>
      </c>
      <c r="D415" s="33"/>
      <c r="E415" s="40"/>
      <c r="F415" s="33">
        <v>0</v>
      </c>
      <c r="G415" s="33">
        <v>0</v>
      </c>
      <c r="H415" s="33">
        <f t="shared" si="155"/>
        <v>0</v>
      </c>
      <c r="I415" s="33"/>
      <c r="J415" s="33"/>
      <c r="K415" s="33">
        <v>0</v>
      </c>
      <c r="L415" s="33"/>
      <c r="M415" s="33">
        <f t="shared" si="148"/>
        <v>0</v>
      </c>
      <c r="N415" s="33"/>
      <c r="O415" s="33"/>
      <c r="P415" s="33">
        <v>0</v>
      </c>
      <c r="Q415" s="33"/>
      <c r="R415" s="33">
        <f t="shared" si="149"/>
        <v>0</v>
      </c>
      <c r="S415" s="33"/>
      <c r="T415" s="33"/>
      <c r="U415" s="33">
        <v>0</v>
      </c>
      <c r="V415" s="33"/>
      <c r="W415" s="33">
        <f t="shared" si="150"/>
        <v>0</v>
      </c>
      <c r="X415" s="33"/>
      <c r="Y415" s="33"/>
      <c r="Z415" s="33">
        <v>0</v>
      </c>
      <c r="AA415" s="33"/>
      <c r="AB415" s="33">
        <f t="shared" si="151"/>
        <v>0</v>
      </c>
      <c r="AC415" s="33"/>
      <c r="AD415" s="33"/>
      <c r="AE415" s="33">
        <v>0</v>
      </c>
      <c r="AF415" s="33"/>
      <c r="AG415" s="33">
        <f t="shared" si="152"/>
        <v>0</v>
      </c>
      <c r="AH415" s="33"/>
      <c r="AI415" s="33"/>
      <c r="AJ415" s="33">
        <v>0</v>
      </c>
      <c r="AK415" s="33"/>
      <c r="AL415" s="33">
        <f t="shared" si="153"/>
        <v>0</v>
      </c>
      <c r="AM415" s="40"/>
      <c r="AN415" s="40"/>
      <c r="AO415" s="35">
        <f t="shared" si="145"/>
        <v>0</v>
      </c>
      <c r="AP415" s="36">
        <f t="shared" si="146"/>
        <v>0</v>
      </c>
      <c r="AQ415" s="37">
        <f t="shared" si="147"/>
        <v>0</v>
      </c>
      <c r="AR415" s="37">
        <v>0</v>
      </c>
      <c r="AS415" s="37">
        <v>0</v>
      </c>
      <c r="AT415" s="34">
        <f t="shared" si="136"/>
        <v>0</v>
      </c>
      <c r="AU415" s="38">
        <f t="shared" si="137"/>
        <v>0</v>
      </c>
      <c r="AV415" s="38">
        <f t="shared" si="138"/>
        <v>0</v>
      </c>
      <c r="AW415" s="39" t="str">
        <f t="shared" si="156"/>
        <v/>
      </c>
      <c r="AX415" s="41">
        <f t="shared" si="139"/>
        <v>0</v>
      </c>
      <c r="AY415" s="41">
        <f t="shared" si="140"/>
        <v>0</v>
      </c>
      <c r="AZ415" s="63">
        <f t="shared" si="141"/>
        <v>0</v>
      </c>
      <c r="BA415" s="78">
        <f t="shared" si="142"/>
        <v>0</v>
      </c>
      <c r="BB415" s="74">
        <f t="shared" si="143"/>
        <v>0</v>
      </c>
      <c r="BC415" s="78" t="str">
        <f t="shared" si="144"/>
        <v>Out of Commit</v>
      </c>
    </row>
    <row r="416" spans="1:55" x14ac:dyDescent="0.35">
      <c r="A416" s="33" t="s">
        <v>366</v>
      </c>
      <c r="B416" s="93" t="s">
        <v>388</v>
      </c>
      <c r="C416" s="33">
        <v>0</v>
      </c>
      <c r="D416" s="33"/>
      <c r="E416" s="40"/>
      <c r="F416" s="33">
        <v>0</v>
      </c>
      <c r="G416" s="33">
        <v>0</v>
      </c>
      <c r="H416" s="33">
        <f t="shared" si="155"/>
        <v>0</v>
      </c>
      <c r="I416" s="33"/>
      <c r="J416" s="33"/>
      <c r="K416" s="33">
        <v>0</v>
      </c>
      <c r="L416" s="33"/>
      <c r="M416" s="33">
        <f t="shared" si="148"/>
        <v>0</v>
      </c>
      <c r="N416" s="33"/>
      <c r="O416" s="33"/>
      <c r="P416" s="33">
        <v>0</v>
      </c>
      <c r="Q416" s="33"/>
      <c r="R416" s="33">
        <f t="shared" si="149"/>
        <v>0</v>
      </c>
      <c r="S416" s="33"/>
      <c r="T416" s="33"/>
      <c r="U416" s="33">
        <v>0</v>
      </c>
      <c r="V416" s="33"/>
      <c r="W416" s="33">
        <f t="shared" si="150"/>
        <v>0</v>
      </c>
      <c r="X416" s="33"/>
      <c r="Y416" s="33"/>
      <c r="Z416" s="33">
        <v>0</v>
      </c>
      <c r="AA416" s="33"/>
      <c r="AB416" s="33">
        <f t="shared" si="151"/>
        <v>0</v>
      </c>
      <c r="AC416" s="33"/>
      <c r="AD416" s="33"/>
      <c r="AE416" s="33">
        <v>0</v>
      </c>
      <c r="AF416" s="33"/>
      <c r="AG416" s="33">
        <f t="shared" si="152"/>
        <v>0</v>
      </c>
      <c r="AH416" s="33"/>
      <c r="AI416" s="33"/>
      <c r="AJ416" s="33">
        <v>0</v>
      </c>
      <c r="AK416" s="33"/>
      <c r="AL416" s="33">
        <f t="shared" si="153"/>
        <v>0</v>
      </c>
      <c r="AM416" s="40"/>
      <c r="AN416" s="40"/>
      <c r="AO416" s="35">
        <f t="shared" si="145"/>
        <v>0</v>
      </c>
      <c r="AP416" s="36">
        <f t="shared" si="146"/>
        <v>0</v>
      </c>
      <c r="AQ416" s="37">
        <f t="shared" si="147"/>
        <v>0</v>
      </c>
      <c r="AR416" s="37">
        <v>0</v>
      </c>
      <c r="AS416" s="37">
        <v>0</v>
      </c>
      <c r="AT416" s="34">
        <f t="shared" si="136"/>
        <v>0</v>
      </c>
      <c r="AU416" s="38">
        <f t="shared" si="137"/>
        <v>0</v>
      </c>
      <c r="AV416" s="38">
        <f t="shared" si="138"/>
        <v>0</v>
      </c>
      <c r="AW416" s="39" t="str">
        <f t="shared" si="156"/>
        <v/>
      </c>
      <c r="AX416" s="41">
        <f t="shared" si="139"/>
        <v>0</v>
      </c>
      <c r="AY416" s="41">
        <f t="shared" si="140"/>
        <v>0</v>
      </c>
      <c r="AZ416" s="63">
        <f t="shared" si="141"/>
        <v>0</v>
      </c>
      <c r="BA416" s="78">
        <f t="shared" si="142"/>
        <v>0</v>
      </c>
      <c r="BB416" s="74">
        <f t="shared" si="143"/>
        <v>0</v>
      </c>
      <c r="BC416" s="78" t="str">
        <f t="shared" si="144"/>
        <v>Out of Commit</v>
      </c>
    </row>
    <row r="417" spans="1:55" x14ac:dyDescent="0.35">
      <c r="A417" s="34" t="s">
        <v>366</v>
      </c>
      <c r="B417" s="93" t="s">
        <v>367</v>
      </c>
      <c r="C417" s="33">
        <v>0</v>
      </c>
      <c r="D417" s="40"/>
      <c r="E417" s="40"/>
      <c r="F417" s="33">
        <v>0</v>
      </c>
      <c r="G417" s="33">
        <v>0</v>
      </c>
      <c r="H417" s="33">
        <f t="shared" si="155"/>
        <v>0</v>
      </c>
      <c r="I417" s="33"/>
      <c r="J417" s="33"/>
      <c r="K417" s="33">
        <v>0</v>
      </c>
      <c r="L417" s="33"/>
      <c r="M417" s="33">
        <f t="shared" si="148"/>
        <v>0</v>
      </c>
      <c r="N417" s="33"/>
      <c r="O417" s="33"/>
      <c r="P417" s="33">
        <v>0</v>
      </c>
      <c r="Q417" s="33"/>
      <c r="R417" s="33">
        <f t="shared" si="149"/>
        <v>0</v>
      </c>
      <c r="S417" s="33"/>
      <c r="T417" s="33"/>
      <c r="U417" s="33">
        <v>0</v>
      </c>
      <c r="V417" s="33"/>
      <c r="W417" s="33">
        <f t="shared" si="150"/>
        <v>0</v>
      </c>
      <c r="X417" s="33"/>
      <c r="Y417" s="33"/>
      <c r="Z417" s="33">
        <v>0</v>
      </c>
      <c r="AA417" s="33"/>
      <c r="AB417" s="33">
        <f t="shared" si="151"/>
        <v>0</v>
      </c>
      <c r="AC417" s="33"/>
      <c r="AD417" s="33"/>
      <c r="AE417" s="33">
        <v>0</v>
      </c>
      <c r="AF417" s="33"/>
      <c r="AG417" s="33">
        <f t="shared" si="152"/>
        <v>0</v>
      </c>
      <c r="AH417" s="33"/>
      <c r="AI417" s="33"/>
      <c r="AJ417" s="33">
        <v>0</v>
      </c>
      <c r="AK417" s="33"/>
      <c r="AL417" s="33">
        <f t="shared" si="153"/>
        <v>0</v>
      </c>
      <c r="AM417" s="40"/>
      <c r="AN417" s="40"/>
      <c r="AO417" s="35">
        <f t="shared" si="145"/>
        <v>0</v>
      </c>
      <c r="AP417" s="36">
        <f t="shared" si="146"/>
        <v>0</v>
      </c>
      <c r="AQ417" s="37">
        <f t="shared" si="147"/>
        <v>0</v>
      </c>
      <c r="AR417" s="37">
        <v>0</v>
      </c>
      <c r="AS417" s="37">
        <v>0</v>
      </c>
      <c r="AT417" s="34">
        <f t="shared" si="136"/>
        <v>0</v>
      </c>
      <c r="AU417" s="38">
        <f t="shared" si="137"/>
        <v>0</v>
      </c>
      <c r="AV417" s="38">
        <f t="shared" si="138"/>
        <v>0</v>
      </c>
      <c r="AW417" s="39" t="str">
        <f t="shared" si="156"/>
        <v/>
      </c>
      <c r="AX417" s="41">
        <f t="shared" si="139"/>
        <v>0</v>
      </c>
      <c r="AY417" s="41">
        <f t="shared" si="140"/>
        <v>0</v>
      </c>
      <c r="AZ417" s="63">
        <f t="shared" si="141"/>
        <v>0</v>
      </c>
      <c r="BA417" s="78">
        <f t="shared" si="142"/>
        <v>0</v>
      </c>
      <c r="BB417" s="74">
        <f t="shared" si="143"/>
        <v>0</v>
      </c>
      <c r="BC417" s="78" t="str">
        <f t="shared" si="144"/>
        <v>Out of Commit</v>
      </c>
    </row>
    <row r="418" spans="1:55" x14ac:dyDescent="0.35">
      <c r="A418" s="34" t="s">
        <v>366</v>
      </c>
      <c r="B418" s="96" t="s">
        <v>394</v>
      </c>
      <c r="C418" s="33">
        <v>0</v>
      </c>
      <c r="D418" s="40"/>
      <c r="E418" s="40"/>
      <c r="F418" s="33">
        <v>0</v>
      </c>
      <c r="G418" s="33">
        <v>0</v>
      </c>
      <c r="H418" s="33">
        <f t="shared" si="155"/>
        <v>0</v>
      </c>
      <c r="I418" s="33"/>
      <c r="J418" s="33"/>
      <c r="K418" s="33">
        <v>0</v>
      </c>
      <c r="L418" s="33"/>
      <c r="M418" s="33">
        <f t="shared" si="148"/>
        <v>0</v>
      </c>
      <c r="N418" s="33"/>
      <c r="O418" s="33"/>
      <c r="P418" s="33">
        <v>0</v>
      </c>
      <c r="Q418" s="33"/>
      <c r="R418" s="33">
        <f t="shared" si="149"/>
        <v>0</v>
      </c>
      <c r="S418" s="33"/>
      <c r="T418" s="33"/>
      <c r="U418" s="33">
        <v>0</v>
      </c>
      <c r="V418" s="33"/>
      <c r="W418" s="33">
        <f t="shared" si="150"/>
        <v>0</v>
      </c>
      <c r="X418" s="33"/>
      <c r="Y418" s="33"/>
      <c r="Z418" s="33">
        <v>0</v>
      </c>
      <c r="AA418" s="33"/>
      <c r="AB418" s="33">
        <f t="shared" si="151"/>
        <v>0</v>
      </c>
      <c r="AC418" s="33"/>
      <c r="AD418" s="33"/>
      <c r="AE418" s="33">
        <v>0</v>
      </c>
      <c r="AF418" s="33"/>
      <c r="AG418" s="33">
        <f t="shared" si="152"/>
        <v>0</v>
      </c>
      <c r="AH418" s="33"/>
      <c r="AI418" s="33"/>
      <c r="AJ418" s="33">
        <v>0</v>
      </c>
      <c r="AK418" s="33"/>
      <c r="AL418" s="33">
        <f t="shared" si="153"/>
        <v>0</v>
      </c>
      <c r="AM418" s="40"/>
      <c r="AN418" s="40"/>
      <c r="AO418" s="35">
        <f t="shared" si="145"/>
        <v>0</v>
      </c>
      <c r="AP418" s="36">
        <f t="shared" si="146"/>
        <v>0</v>
      </c>
      <c r="AQ418" s="37">
        <f t="shared" si="147"/>
        <v>0</v>
      </c>
      <c r="AR418" s="37">
        <v>0</v>
      </c>
      <c r="AS418" s="37">
        <v>0</v>
      </c>
      <c r="AT418" s="34">
        <f t="shared" si="136"/>
        <v>0</v>
      </c>
      <c r="AU418" s="38">
        <f t="shared" si="137"/>
        <v>0</v>
      </c>
      <c r="AV418" s="38">
        <f t="shared" si="138"/>
        <v>0</v>
      </c>
      <c r="AW418" s="39" t="str">
        <f t="shared" si="156"/>
        <v/>
      </c>
      <c r="AX418" s="41">
        <f t="shared" si="139"/>
        <v>0</v>
      </c>
      <c r="AY418" s="41">
        <f t="shared" si="140"/>
        <v>0</v>
      </c>
      <c r="AZ418" s="63">
        <f t="shared" si="141"/>
        <v>0</v>
      </c>
      <c r="BA418" s="78">
        <f t="shared" si="142"/>
        <v>0</v>
      </c>
      <c r="BB418" s="74">
        <f t="shared" si="143"/>
        <v>0</v>
      </c>
      <c r="BC418" s="78" t="str">
        <f t="shared" si="144"/>
        <v>Out of Commit</v>
      </c>
    </row>
    <row r="419" spans="1:55" x14ac:dyDescent="0.35">
      <c r="A419" s="34" t="s">
        <v>366</v>
      </c>
      <c r="B419" s="96" t="s">
        <v>425</v>
      </c>
      <c r="C419" s="33">
        <v>0</v>
      </c>
      <c r="D419" s="40"/>
      <c r="E419" s="40"/>
      <c r="F419" s="33">
        <v>0</v>
      </c>
      <c r="G419" s="33">
        <v>0</v>
      </c>
      <c r="H419" s="33">
        <f t="shared" si="155"/>
        <v>0</v>
      </c>
      <c r="I419" s="33"/>
      <c r="J419" s="33"/>
      <c r="K419" s="33">
        <v>0</v>
      </c>
      <c r="L419" s="33"/>
      <c r="M419" s="33">
        <f t="shared" si="148"/>
        <v>0</v>
      </c>
      <c r="N419" s="33"/>
      <c r="O419" s="33"/>
      <c r="P419" s="33">
        <v>0</v>
      </c>
      <c r="Q419" s="33"/>
      <c r="R419" s="33">
        <f t="shared" si="149"/>
        <v>0</v>
      </c>
      <c r="S419" s="33"/>
      <c r="T419" s="33"/>
      <c r="U419" s="33">
        <v>0</v>
      </c>
      <c r="V419" s="33"/>
      <c r="W419" s="33">
        <f t="shared" si="150"/>
        <v>0</v>
      </c>
      <c r="X419" s="33"/>
      <c r="Y419" s="33"/>
      <c r="Z419" s="33">
        <v>300</v>
      </c>
      <c r="AA419" s="33"/>
      <c r="AB419" s="33">
        <f t="shared" si="151"/>
        <v>-300</v>
      </c>
      <c r="AC419" s="33"/>
      <c r="AD419" s="33"/>
      <c r="AE419" s="33">
        <v>300</v>
      </c>
      <c r="AF419" s="33"/>
      <c r="AG419" s="33">
        <f t="shared" si="152"/>
        <v>-300</v>
      </c>
      <c r="AH419" s="33"/>
      <c r="AI419" s="33"/>
      <c r="AJ419" s="33">
        <v>500</v>
      </c>
      <c r="AK419" s="33"/>
      <c r="AL419" s="33">
        <f t="shared" si="153"/>
        <v>-500</v>
      </c>
      <c r="AM419" s="40"/>
      <c r="AN419" s="40"/>
      <c r="AO419" s="35">
        <f t="shared" si="145"/>
        <v>1100</v>
      </c>
      <c r="AP419" s="36">
        <f t="shared" si="146"/>
        <v>1100</v>
      </c>
      <c r="AQ419" s="37">
        <f t="shared" si="147"/>
        <v>1100</v>
      </c>
      <c r="AR419" s="37">
        <v>0</v>
      </c>
      <c r="AS419" s="37">
        <v>0</v>
      </c>
      <c r="AT419" s="34">
        <f t="shared" si="136"/>
        <v>0</v>
      </c>
      <c r="AU419" s="38">
        <f t="shared" si="137"/>
        <v>0</v>
      </c>
      <c r="AV419" s="38">
        <f t="shared" si="138"/>
        <v>-1100</v>
      </c>
      <c r="AW419" s="39" t="str">
        <f t="shared" si="156"/>
        <v/>
      </c>
      <c r="AX419" s="41">
        <f t="shared" si="139"/>
        <v>-1100</v>
      </c>
      <c r="AY419" s="41">
        <f t="shared" si="140"/>
        <v>0</v>
      </c>
      <c r="AZ419" s="63">
        <f t="shared" si="141"/>
        <v>0</v>
      </c>
      <c r="BA419" s="78">
        <f t="shared" si="142"/>
        <v>0</v>
      </c>
      <c r="BB419" s="74">
        <f t="shared" si="143"/>
        <v>0</v>
      </c>
      <c r="BC419" s="78" t="str">
        <f t="shared" si="144"/>
        <v>Open</v>
      </c>
    </row>
    <row r="420" spans="1:55" x14ac:dyDescent="0.35">
      <c r="A420" s="34" t="s">
        <v>366</v>
      </c>
      <c r="B420" s="93" t="s">
        <v>368</v>
      </c>
      <c r="C420" s="33">
        <v>0</v>
      </c>
      <c r="D420" s="40"/>
      <c r="E420" s="40"/>
      <c r="F420" s="33">
        <v>0</v>
      </c>
      <c r="G420" s="33">
        <v>0</v>
      </c>
      <c r="H420" s="33">
        <f t="shared" si="155"/>
        <v>0</v>
      </c>
      <c r="I420" s="33"/>
      <c r="J420" s="33"/>
      <c r="K420" s="33">
        <v>0</v>
      </c>
      <c r="L420" s="33"/>
      <c r="M420" s="33">
        <f t="shared" si="148"/>
        <v>0</v>
      </c>
      <c r="N420" s="33"/>
      <c r="O420" s="33"/>
      <c r="P420" s="33">
        <v>0</v>
      </c>
      <c r="Q420" s="33"/>
      <c r="R420" s="33">
        <f t="shared" si="149"/>
        <v>0</v>
      </c>
      <c r="S420" s="33"/>
      <c r="T420" s="33"/>
      <c r="U420" s="33">
        <v>0</v>
      </c>
      <c r="V420" s="33"/>
      <c r="W420" s="33">
        <f t="shared" si="150"/>
        <v>0</v>
      </c>
      <c r="X420" s="33"/>
      <c r="Y420" s="33"/>
      <c r="Z420" s="33">
        <v>0</v>
      </c>
      <c r="AA420" s="33"/>
      <c r="AB420" s="33">
        <f t="shared" si="151"/>
        <v>0</v>
      </c>
      <c r="AC420" s="33"/>
      <c r="AD420" s="33"/>
      <c r="AE420" s="33">
        <v>0</v>
      </c>
      <c r="AF420" s="33"/>
      <c r="AG420" s="33">
        <f t="shared" si="152"/>
        <v>0</v>
      </c>
      <c r="AH420" s="33"/>
      <c r="AI420" s="33"/>
      <c r="AJ420" s="33">
        <v>0</v>
      </c>
      <c r="AK420" s="33"/>
      <c r="AL420" s="33">
        <f t="shared" si="153"/>
        <v>0</v>
      </c>
      <c r="AM420" s="40"/>
      <c r="AN420" s="40"/>
      <c r="AO420" s="35">
        <f t="shared" si="145"/>
        <v>0</v>
      </c>
      <c r="AP420" s="36">
        <f t="shared" si="146"/>
        <v>0</v>
      </c>
      <c r="AQ420" s="37">
        <f t="shared" si="147"/>
        <v>0</v>
      </c>
      <c r="AR420" s="37">
        <v>0</v>
      </c>
      <c r="AS420" s="37">
        <v>0</v>
      </c>
      <c r="AT420" s="34">
        <f t="shared" si="136"/>
        <v>0</v>
      </c>
      <c r="AU420" s="38">
        <f t="shared" si="137"/>
        <v>0</v>
      </c>
      <c r="AV420" s="38">
        <f t="shared" si="138"/>
        <v>0</v>
      </c>
      <c r="AW420" s="39" t="str">
        <f t="shared" si="156"/>
        <v/>
      </c>
      <c r="AX420" s="41">
        <f t="shared" si="139"/>
        <v>0</v>
      </c>
      <c r="AY420" s="41">
        <f t="shared" si="140"/>
        <v>0</v>
      </c>
      <c r="AZ420" s="63">
        <f t="shared" si="141"/>
        <v>0</v>
      </c>
      <c r="BA420" s="78">
        <f t="shared" si="142"/>
        <v>0</v>
      </c>
      <c r="BB420" s="74">
        <f t="shared" si="143"/>
        <v>0</v>
      </c>
      <c r="BC420" s="78" t="str">
        <f t="shared" si="144"/>
        <v>Out of Commit</v>
      </c>
    </row>
    <row r="421" spans="1:55" x14ac:dyDescent="0.35">
      <c r="A421" s="34" t="s">
        <v>366</v>
      </c>
      <c r="B421" s="93" t="s">
        <v>369</v>
      </c>
      <c r="C421" s="33">
        <v>0</v>
      </c>
      <c r="D421" s="40"/>
      <c r="E421" s="40"/>
      <c r="F421" s="33">
        <v>0</v>
      </c>
      <c r="G421" s="33">
        <v>0</v>
      </c>
      <c r="H421" s="33">
        <f t="shared" si="155"/>
        <v>0</v>
      </c>
      <c r="I421" s="33"/>
      <c r="J421" s="33"/>
      <c r="K421" s="33">
        <v>0</v>
      </c>
      <c r="L421" s="33"/>
      <c r="M421" s="33">
        <f t="shared" si="148"/>
        <v>0</v>
      </c>
      <c r="N421" s="33"/>
      <c r="O421" s="33"/>
      <c r="P421" s="33">
        <v>0</v>
      </c>
      <c r="Q421" s="33"/>
      <c r="R421" s="33">
        <f t="shared" si="149"/>
        <v>0</v>
      </c>
      <c r="S421" s="33"/>
      <c r="T421" s="33"/>
      <c r="U421" s="33">
        <v>0</v>
      </c>
      <c r="V421" s="33"/>
      <c r="W421" s="33">
        <f t="shared" si="150"/>
        <v>0</v>
      </c>
      <c r="X421" s="33"/>
      <c r="Y421" s="33"/>
      <c r="Z421" s="33">
        <v>0</v>
      </c>
      <c r="AA421" s="33"/>
      <c r="AB421" s="33">
        <f t="shared" si="151"/>
        <v>0</v>
      </c>
      <c r="AC421" s="33"/>
      <c r="AD421" s="33"/>
      <c r="AE421" s="33">
        <v>0</v>
      </c>
      <c r="AF421" s="33"/>
      <c r="AG421" s="33">
        <f t="shared" si="152"/>
        <v>0</v>
      </c>
      <c r="AH421" s="33"/>
      <c r="AI421" s="33"/>
      <c r="AJ421" s="33">
        <v>0</v>
      </c>
      <c r="AK421" s="33"/>
      <c r="AL421" s="33">
        <f t="shared" si="153"/>
        <v>0</v>
      </c>
      <c r="AM421" s="40"/>
      <c r="AN421" s="40"/>
      <c r="AO421" s="35">
        <f t="shared" si="145"/>
        <v>0</v>
      </c>
      <c r="AP421" s="36">
        <f t="shared" si="146"/>
        <v>0</v>
      </c>
      <c r="AQ421" s="37">
        <f t="shared" si="147"/>
        <v>0</v>
      </c>
      <c r="AR421" s="37">
        <v>0</v>
      </c>
      <c r="AS421" s="37">
        <v>0</v>
      </c>
      <c r="AT421" s="34">
        <f t="shared" si="136"/>
        <v>0</v>
      </c>
      <c r="AU421" s="38">
        <f t="shared" si="137"/>
        <v>0</v>
      </c>
      <c r="AV421" s="38">
        <f t="shared" si="138"/>
        <v>0</v>
      </c>
      <c r="AW421" s="39" t="str">
        <f t="shared" si="156"/>
        <v/>
      </c>
      <c r="AX421" s="41">
        <f t="shared" si="139"/>
        <v>0</v>
      </c>
      <c r="AY421" s="41">
        <f t="shared" si="140"/>
        <v>0</v>
      </c>
      <c r="AZ421" s="63">
        <f t="shared" si="141"/>
        <v>0</v>
      </c>
      <c r="BA421" s="78">
        <f t="shared" si="142"/>
        <v>0</v>
      </c>
      <c r="BB421" s="74">
        <f t="shared" si="143"/>
        <v>0</v>
      </c>
      <c r="BC421" s="78" t="str">
        <f t="shared" si="144"/>
        <v>Out of Commit</v>
      </c>
    </row>
    <row r="422" spans="1:55" x14ac:dyDescent="0.35">
      <c r="A422" s="34" t="s">
        <v>366</v>
      </c>
      <c r="B422" s="96" t="s">
        <v>392</v>
      </c>
      <c r="C422" s="33">
        <v>0</v>
      </c>
      <c r="D422" s="40"/>
      <c r="E422" s="40"/>
      <c r="F422" s="33">
        <v>0</v>
      </c>
      <c r="G422" s="33">
        <v>0</v>
      </c>
      <c r="H422" s="33">
        <f t="shared" si="155"/>
        <v>0</v>
      </c>
      <c r="I422" s="33"/>
      <c r="J422" s="33"/>
      <c r="K422" s="33">
        <v>0</v>
      </c>
      <c r="L422" s="33"/>
      <c r="M422" s="33">
        <f t="shared" si="148"/>
        <v>0</v>
      </c>
      <c r="N422" s="33"/>
      <c r="O422" s="33"/>
      <c r="P422" s="33">
        <v>0</v>
      </c>
      <c r="Q422" s="33"/>
      <c r="R422" s="33">
        <f t="shared" si="149"/>
        <v>0</v>
      </c>
      <c r="S422" s="33"/>
      <c r="T422" s="33"/>
      <c r="U422" s="33">
        <v>0</v>
      </c>
      <c r="V422" s="33"/>
      <c r="W422" s="33">
        <f t="shared" si="150"/>
        <v>0</v>
      </c>
      <c r="X422" s="33"/>
      <c r="Y422" s="33"/>
      <c r="Z422" s="33">
        <v>0</v>
      </c>
      <c r="AA422" s="33"/>
      <c r="AB422" s="33">
        <f t="shared" si="151"/>
        <v>0</v>
      </c>
      <c r="AC422" s="33"/>
      <c r="AD422" s="33"/>
      <c r="AE422" s="33">
        <v>0</v>
      </c>
      <c r="AF422" s="33"/>
      <c r="AG422" s="33">
        <f t="shared" si="152"/>
        <v>0</v>
      </c>
      <c r="AH422" s="33"/>
      <c r="AI422" s="33"/>
      <c r="AJ422" s="33">
        <v>0</v>
      </c>
      <c r="AK422" s="33"/>
      <c r="AL422" s="33">
        <f t="shared" si="153"/>
        <v>0</v>
      </c>
      <c r="AM422" s="40"/>
      <c r="AN422" s="40"/>
      <c r="AO422" s="35">
        <f t="shared" si="145"/>
        <v>0</v>
      </c>
      <c r="AP422" s="36">
        <f t="shared" si="146"/>
        <v>0</v>
      </c>
      <c r="AQ422" s="37">
        <f t="shared" si="147"/>
        <v>0</v>
      </c>
      <c r="AR422" s="37">
        <v>0</v>
      </c>
      <c r="AS422" s="37">
        <v>0</v>
      </c>
      <c r="AT422" s="34">
        <f t="shared" si="136"/>
        <v>0</v>
      </c>
      <c r="AU422" s="38">
        <f t="shared" si="137"/>
        <v>0</v>
      </c>
      <c r="AV422" s="38">
        <f t="shared" si="138"/>
        <v>0</v>
      </c>
      <c r="AW422" s="39" t="str">
        <f t="shared" si="156"/>
        <v/>
      </c>
      <c r="AX422" s="41">
        <f t="shared" si="139"/>
        <v>0</v>
      </c>
      <c r="AY422" s="41">
        <f t="shared" si="140"/>
        <v>0</v>
      </c>
      <c r="AZ422" s="63">
        <f t="shared" si="141"/>
        <v>0</v>
      </c>
      <c r="BA422" s="78">
        <f t="shared" si="142"/>
        <v>0</v>
      </c>
      <c r="BB422" s="74">
        <f t="shared" si="143"/>
        <v>0</v>
      </c>
      <c r="BC422" s="78" t="str">
        <f t="shared" si="144"/>
        <v>Out of Commit</v>
      </c>
    </row>
    <row r="423" spans="1:55" x14ac:dyDescent="0.35">
      <c r="A423" s="34" t="s">
        <v>366</v>
      </c>
      <c r="B423" s="93" t="s">
        <v>370</v>
      </c>
      <c r="C423" s="33">
        <v>0</v>
      </c>
      <c r="D423" s="40"/>
      <c r="E423" s="40"/>
      <c r="F423" s="33">
        <v>0</v>
      </c>
      <c r="G423" s="33">
        <v>0</v>
      </c>
      <c r="H423" s="33">
        <f t="shared" si="155"/>
        <v>0</v>
      </c>
      <c r="I423" s="33"/>
      <c r="J423" s="33"/>
      <c r="K423" s="33">
        <v>0</v>
      </c>
      <c r="L423" s="33"/>
      <c r="M423" s="33">
        <f t="shared" si="148"/>
        <v>0</v>
      </c>
      <c r="N423" s="33"/>
      <c r="O423" s="33"/>
      <c r="P423" s="33">
        <v>0</v>
      </c>
      <c r="Q423" s="33"/>
      <c r="R423" s="33">
        <f t="shared" si="149"/>
        <v>0</v>
      </c>
      <c r="S423" s="33"/>
      <c r="T423" s="33"/>
      <c r="U423" s="33">
        <v>0</v>
      </c>
      <c r="V423" s="33"/>
      <c r="W423" s="33">
        <f t="shared" si="150"/>
        <v>0</v>
      </c>
      <c r="X423" s="33"/>
      <c r="Y423" s="33"/>
      <c r="Z423" s="33">
        <v>0</v>
      </c>
      <c r="AA423" s="33"/>
      <c r="AB423" s="33">
        <f t="shared" si="151"/>
        <v>0</v>
      </c>
      <c r="AC423" s="33"/>
      <c r="AD423" s="33"/>
      <c r="AE423" s="33">
        <v>0</v>
      </c>
      <c r="AF423" s="33"/>
      <c r="AG423" s="33">
        <f t="shared" si="152"/>
        <v>0</v>
      </c>
      <c r="AH423" s="33"/>
      <c r="AI423" s="33"/>
      <c r="AJ423" s="33">
        <v>0</v>
      </c>
      <c r="AK423" s="33"/>
      <c r="AL423" s="33">
        <f t="shared" si="153"/>
        <v>0</v>
      </c>
      <c r="AM423" s="40"/>
      <c r="AN423" s="40"/>
      <c r="AO423" s="35">
        <f t="shared" si="145"/>
        <v>0</v>
      </c>
      <c r="AP423" s="36">
        <f t="shared" si="146"/>
        <v>0</v>
      </c>
      <c r="AQ423" s="37">
        <f t="shared" si="147"/>
        <v>0</v>
      </c>
      <c r="AR423" s="37">
        <v>0</v>
      </c>
      <c r="AS423" s="37">
        <v>0</v>
      </c>
      <c r="AT423" s="34">
        <f t="shared" si="136"/>
        <v>0</v>
      </c>
      <c r="AU423" s="38">
        <f t="shared" si="137"/>
        <v>0</v>
      </c>
      <c r="AV423" s="38">
        <f t="shared" si="138"/>
        <v>0</v>
      </c>
      <c r="AW423" s="39" t="str">
        <f t="shared" si="156"/>
        <v/>
      </c>
      <c r="AX423" s="41">
        <f t="shared" si="139"/>
        <v>0</v>
      </c>
      <c r="AY423" s="41">
        <f t="shared" si="140"/>
        <v>0</v>
      </c>
      <c r="AZ423" s="63">
        <f t="shared" si="141"/>
        <v>0</v>
      </c>
      <c r="BA423" s="78">
        <f t="shared" si="142"/>
        <v>0</v>
      </c>
      <c r="BB423" s="74">
        <f t="shared" si="143"/>
        <v>0</v>
      </c>
      <c r="BC423" s="78" t="str">
        <f t="shared" si="144"/>
        <v>Out of Commit</v>
      </c>
    </row>
    <row r="424" spans="1:55" x14ac:dyDescent="0.35">
      <c r="A424" s="34" t="s">
        <v>366</v>
      </c>
      <c r="B424" s="93" t="s">
        <v>371</v>
      </c>
      <c r="C424" s="33">
        <v>0</v>
      </c>
      <c r="D424" s="40"/>
      <c r="E424" s="40"/>
      <c r="F424" s="33">
        <v>0</v>
      </c>
      <c r="G424" s="33">
        <v>0</v>
      </c>
      <c r="H424" s="33">
        <f t="shared" si="155"/>
        <v>0</v>
      </c>
      <c r="I424" s="33"/>
      <c r="J424" s="33"/>
      <c r="K424" s="33">
        <v>0</v>
      </c>
      <c r="L424" s="33"/>
      <c r="M424" s="33">
        <f t="shared" si="148"/>
        <v>0</v>
      </c>
      <c r="N424" s="33"/>
      <c r="O424" s="33"/>
      <c r="P424" s="33">
        <v>0</v>
      </c>
      <c r="Q424" s="33"/>
      <c r="R424" s="33">
        <f t="shared" si="149"/>
        <v>0</v>
      </c>
      <c r="S424" s="33"/>
      <c r="T424" s="33"/>
      <c r="U424" s="33">
        <v>0</v>
      </c>
      <c r="V424" s="33"/>
      <c r="W424" s="33">
        <f t="shared" si="150"/>
        <v>0</v>
      </c>
      <c r="X424" s="33"/>
      <c r="Y424" s="33"/>
      <c r="Z424" s="33">
        <v>0</v>
      </c>
      <c r="AA424" s="33"/>
      <c r="AB424" s="33">
        <f t="shared" si="151"/>
        <v>0</v>
      </c>
      <c r="AC424" s="33"/>
      <c r="AD424" s="33"/>
      <c r="AE424" s="33">
        <v>0</v>
      </c>
      <c r="AF424" s="33"/>
      <c r="AG424" s="33">
        <f t="shared" si="152"/>
        <v>0</v>
      </c>
      <c r="AH424" s="33"/>
      <c r="AI424" s="33"/>
      <c r="AJ424" s="33">
        <v>0</v>
      </c>
      <c r="AK424" s="33"/>
      <c r="AL424" s="33">
        <f t="shared" si="153"/>
        <v>0</v>
      </c>
      <c r="AM424" s="40"/>
      <c r="AN424" s="40"/>
      <c r="AO424" s="35">
        <f t="shared" si="145"/>
        <v>0</v>
      </c>
      <c r="AP424" s="36">
        <f t="shared" si="146"/>
        <v>0</v>
      </c>
      <c r="AQ424" s="37">
        <f t="shared" si="147"/>
        <v>0</v>
      </c>
      <c r="AR424" s="37">
        <v>0</v>
      </c>
      <c r="AS424" s="37">
        <v>0</v>
      </c>
      <c r="AT424" s="34">
        <f t="shared" si="136"/>
        <v>0</v>
      </c>
      <c r="AU424" s="38">
        <f t="shared" si="137"/>
        <v>0</v>
      </c>
      <c r="AV424" s="38">
        <f t="shared" si="138"/>
        <v>0</v>
      </c>
      <c r="AW424" s="39" t="str">
        <f t="shared" si="156"/>
        <v/>
      </c>
      <c r="AX424" s="41">
        <f t="shared" si="139"/>
        <v>0</v>
      </c>
      <c r="AY424" s="41">
        <f t="shared" si="140"/>
        <v>0</v>
      </c>
      <c r="AZ424" s="63">
        <f t="shared" si="141"/>
        <v>0</v>
      </c>
      <c r="BA424" s="78">
        <f t="shared" si="142"/>
        <v>0</v>
      </c>
      <c r="BB424" s="74">
        <f t="shared" si="143"/>
        <v>0</v>
      </c>
      <c r="BC424" s="78" t="str">
        <f t="shared" si="144"/>
        <v>Out of Commit</v>
      </c>
    </row>
    <row r="425" spans="1:55" x14ac:dyDescent="0.35">
      <c r="A425" s="34" t="s">
        <v>50</v>
      </c>
      <c r="B425" s="93" t="s">
        <v>471</v>
      </c>
      <c r="C425" s="33">
        <v>0</v>
      </c>
      <c r="D425" s="40"/>
      <c r="E425" s="40"/>
      <c r="F425" s="33">
        <v>0</v>
      </c>
      <c r="G425" s="33">
        <v>0</v>
      </c>
      <c r="H425" s="33">
        <f t="shared" si="155"/>
        <v>0</v>
      </c>
      <c r="I425" s="33"/>
      <c r="J425" s="33"/>
      <c r="K425" s="33">
        <v>0</v>
      </c>
      <c r="L425" s="33"/>
      <c r="M425" s="33">
        <f t="shared" si="148"/>
        <v>0</v>
      </c>
      <c r="N425" s="33"/>
      <c r="O425" s="33"/>
      <c r="P425" s="33">
        <v>0</v>
      </c>
      <c r="Q425" s="33"/>
      <c r="R425" s="33">
        <f t="shared" si="149"/>
        <v>0</v>
      </c>
      <c r="S425" s="33"/>
      <c r="T425" s="33"/>
      <c r="U425" s="33">
        <v>0</v>
      </c>
      <c r="V425" s="33"/>
      <c r="W425" s="33">
        <f t="shared" si="150"/>
        <v>0</v>
      </c>
      <c r="X425" s="33"/>
      <c r="Y425" s="33"/>
      <c r="Z425" s="33">
        <v>0</v>
      </c>
      <c r="AA425" s="33"/>
      <c r="AB425" s="33">
        <f t="shared" si="151"/>
        <v>0</v>
      </c>
      <c r="AC425" s="33"/>
      <c r="AD425" s="33"/>
      <c r="AE425" s="33">
        <v>0</v>
      </c>
      <c r="AF425" s="33"/>
      <c r="AG425" s="33">
        <f t="shared" si="152"/>
        <v>0</v>
      </c>
      <c r="AH425" s="33"/>
      <c r="AI425" s="33"/>
      <c r="AJ425" s="33">
        <v>0</v>
      </c>
      <c r="AK425" s="33"/>
      <c r="AL425" s="33">
        <f t="shared" si="153"/>
        <v>0</v>
      </c>
      <c r="AM425" s="40"/>
      <c r="AN425" s="40"/>
      <c r="AO425" s="35">
        <f t="shared" si="145"/>
        <v>0</v>
      </c>
      <c r="AP425" s="36">
        <f t="shared" si="146"/>
        <v>0</v>
      </c>
      <c r="AQ425" s="37">
        <f t="shared" si="147"/>
        <v>0</v>
      </c>
      <c r="AR425" s="37">
        <v>0</v>
      </c>
      <c r="AS425" s="37">
        <v>0</v>
      </c>
      <c r="AT425" s="34">
        <f t="shared" si="136"/>
        <v>0</v>
      </c>
      <c r="AU425" s="38">
        <f t="shared" si="137"/>
        <v>0</v>
      </c>
      <c r="AV425" s="38">
        <f t="shared" si="138"/>
        <v>0</v>
      </c>
      <c r="AW425" s="39" t="str">
        <f t="shared" si="156"/>
        <v/>
      </c>
      <c r="AX425" s="41">
        <f t="shared" si="139"/>
        <v>0</v>
      </c>
      <c r="AY425" s="41">
        <f t="shared" si="140"/>
        <v>0</v>
      </c>
      <c r="AZ425" s="63">
        <f t="shared" si="141"/>
        <v>0</v>
      </c>
      <c r="BA425" s="78">
        <f t="shared" si="142"/>
        <v>0</v>
      </c>
      <c r="BB425" s="74">
        <f t="shared" si="143"/>
        <v>0</v>
      </c>
      <c r="BC425" s="78" t="str">
        <f t="shared" si="144"/>
        <v>Out of Commit</v>
      </c>
    </row>
    <row r="426" spans="1:55" x14ac:dyDescent="0.35">
      <c r="A426" s="34" t="s">
        <v>85</v>
      </c>
      <c r="B426" s="93" t="s">
        <v>472</v>
      </c>
      <c r="C426" s="33">
        <v>0</v>
      </c>
      <c r="D426" s="40"/>
      <c r="E426" s="40"/>
      <c r="F426" s="33">
        <v>0</v>
      </c>
      <c r="G426" s="33">
        <v>0</v>
      </c>
      <c r="H426" s="33">
        <f t="shared" si="155"/>
        <v>0</v>
      </c>
      <c r="I426" s="33"/>
      <c r="J426" s="33"/>
      <c r="K426" s="33">
        <v>0</v>
      </c>
      <c r="L426" s="33"/>
      <c r="M426" s="33">
        <f t="shared" si="148"/>
        <v>0</v>
      </c>
      <c r="N426" s="33"/>
      <c r="O426" s="33"/>
      <c r="P426" s="33">
        <v>0</v>
      </c>
      <c r="Q426" s="33"/>
      <c r="R426" s="33">
        <f t="shared" si="149"/>
        <v>0</v>
      </c>
      <c r="S426" s="33"/>
      <c r="T426" s="33"/>
      <c r="U426" s="33">
        <v>0</v>
      </c>
      <c r="V426" s="33"/>
      <c r="W426" s="33">
        <f t="shared" si="150"/>
        <v>0</v>
      </c>
      <c r="X426" s="33"/>
      <c r="Y426" s="33"/>
      <c r="Z426" s="33">
        <v>0</v>
      </c>
      <c r="AA426" s="33"/>
      <c r="AB426" s="33">
        <f t="shared" si="151"/>
        <v>0</v>
      </c>
      <c r="AC426" s="33"/>
      <c r="AD426" s="33"/>
      <c r="AE426" s="33">
        <v>0</v>
      </c>
      <c r="AF426" s="33"/>
      <c r="AG426" s="33">
        <f t="shared" si="152"/>
        <v>0</v>
      </c>
      <c r="AH426" s="33"/>
      <c r="AI426" s="33"/>
      <c r="AJ426" s="33">
        <v>0</v>
      </c>
      <c r="AK426" s="33"/>
      <c r="AL426" s="33">
        <f t="shared" si="153"/>
        <v>0</v>
      </c>
      <c r="AM426" s="40"/>
      <c r="AN426" s="40"/>
      <c r="AO426" s="35">
        <f t="shared" si="145"/>
        <v>0</v>
      </c>
      <c r="AP426" s="36">
        <f t="shared" si="146"/>
        <v>0</v>
      </c>
      <c r="AQ426" s="37">
        <f t="shared" si="147"/>
        <v>0</v>
      </c>
      <c r="AR426" s="37">
        <v>0</v>
      </c>
      <c r="AS426" s="37">
        <v>0</v>
      </c>
      <c r="AT426" s="34">
        <f t="shared" si="136"/>
        <v>0</v>
      </c>
      <c r="AU426" s="38">
        <f t="shared" si="137"/>
        <v>0</v>
      </c>
      <c r="AV426" s="38">
        <f t="shared" si="138"/>
        <v>0</v>
      </c>
      <c r="AW426" s="39" t="str">
        <f t="shared" si="156"/>
        <v/>
      </c>
      <c r="AX426" s="41">
        <f t="shared" si="139"/>
        <v>0</v>
      </c>
      <c r="AY426" s="41">
        <f t="shared" si="140"/>
        <v>0</v>
      </c>
      <c r="AZ426" s="63">
        <f t="shared" si="141"/>
        <v>0</v>
      </c>
      <c r="BA426" s="78">
        <f t="shared" si="142"/>
        <v>0</v>
      </c>
      <c r="BB426" s="74">
        <f t="shared" si="143"/>
        <v>0</v>
      </c>
      <c r="BC426" s="78" t="str">
        <f t="shared" si="144"/>
        <v>Out of Commit</v>
      </c>
    </row>
    <row r="427" spans="1:55" x14ac:dyDescent="0.35">
      <c r="A427" s="34" t="s">
        <v>85</v>
      </c>
      <c r="B427" s="93" t="s">
        <v>473</v>
      </c>
      <c r="C427" s="33">
        <v>0</v>
      </c>
      <c r="D427" s="40"/>
      <c r="E427" s="40"/>
      <c r="F427" s="33">
        <v>0</v>
      </c>
      <c r="G427" s="33">
        <v>0</v>
      </c>
      <c r="H427" s="33">
        <f t="shared" si="155"/>
        <v>0</v>
      </c>
      <c r="I427" s="33"/>
      <c r="J427" s="33"/>
      <c r="K427" s="33">
        <v>0</v>
      </c>
      <c r="L427" s="33"/>
      <c r="M427" s="33">
        <f t="shared" si="148"/>
        <v>0</v>
      </c>
      <c r="N427" s="33"/>
      <c r="O427" s="33"/>
      <c r="P427" s="33">
        <v>0</v>
      </c>
      <c r="Q427" s="33"/>
      <c r="R427" s="33">
        <f t="shared" si="149"/>
        <v>0</v>
      </c>
      <c r="S427" s="33"/>
      <c r="T427" s="33"/>
      <c r="U427" s="33">
        <v>0</v>
      </c>
      <c r="V427" s="33"/>
      <c r="W427" s="33">
        <f t="shared" si="150"/>
        <v>0</v>
      </c>
      <c r="X427" s="33"/>
      <c r="Y427" s="33"/>
      <c r="Z427" s="33">
        <v>0</v>
      </c>
      <c r="AA427" s="33"/>
      <c r="AB427" s="33">
        <f t="shared" si="151"/>
        <v>0</v>
      </c>
      <c r="AC427" s="33"/>
      <c r="AD427" s="33"/>
      <c r="AE427" s="33">
        <v>0</v>
      </c>
      <c r="AF427" s="33"/>
      <c r="AG427" s="33">
        <f t="shared" si="152"/>
        <v>0</v>
      </c>
      <c r="AH427" s="33"/>
      <c r="AI427" s="33"/>
      <c r="AJ427" s="33">
        <v>0</v>
      </c>
      <c r="AK427" s="33"/>
      <c r="AL427" s="33">
        <f t="shared" si="153"/>
        <v>0</v>
      </c>
      <c r="AM427" s="40"/>
      <c r="AN427" s="40"/>
      <c r="AO427" s="35">
        <f t="shared" si="145"/>
        <v>0</v>
      </c>
      <c r="AP427" s="36">
        <f t="shared" si="146"/>
        <v>0</v>
      </c>
      <c r="AQ427" s="37">
        <f t="shared" si="147"/>
        <v>0</v>
      </c>
      <c r="AR427" s="37">
        <v>0</v>
      </c>
      <c r="AS427" s="37">
        <v>0</v>
      </c>
      <c r="AT427" s="34">
        <f t="shared" si="136"/>
        <v>0</v>
      </c>
      <c r="AU427" s="38">
        <f t="shared" si="137"/>
        <v>0</v>
      </c>
      <c r="AV427" s="38">
        <f t="shared" si="138"/>
        <v>0</v>
      </c>
      <c r="AW427" s="39" t="str">
        <f t="shared" si="156"/>
        <v/>
      </c>
      <c r="AX427" s="41">
        <f t="shared" si="139"/>
        <v>0</v>
      </c>
      <c r="AY427" s="41">
        <f t="shared" si="140"/>
        <v>0</v>
      </c>
      <c r="AZ427" s="63">
        <f t="shared" si="141"/>
        <v>0</v>
      </c>
      <c r="BA427" s="78">
        <f t="shared" si="142"/>
        <v>0</v>
      </c>
      <c r="BB427" s="74">
        <f t="shared" si="143"/>
        <v>0</v>
      </c>
      <c r="BC427" s="78" t="str">
        <f t="shared" si="144"/>
        <v>Out of Commit</v>
      </c>
    </row>
    <row r="428" spans="1:55" x14ac:dyDescent="0.35">
      <c r="A428" s="34" t="s">
        <v>103</v>
      </c>
      <c r="B428" s="93" t="s">
        <v>474</v>
      </c>
      <c r="C428" s="33">
        <v>0</v>
      </c>
      <c r="D428" s="40"/>
      <c r="E428" s="40"/>
      <c r="F428" s="33">
        <v>0</v>
      </c>
      <c r="G428" s="33">
        <v>0</v>
      </c>
      <c r="H428" s="33">
        <f t="shared" si="155"/>
        <v>0</v>
      </c>
      <c r="I428" s="33"/>
      <c r="J428" s="33"/>
      <c r="K428" s="33">
        <v>0</v>
      </c>
      <c r="L428" s="33"/>
      <c r="M428" s="33">
        <f t="shared" si="148"/>
        <v>0</v>
      </c>
      <c r="N428" s="33"/>
      <c r="O428" s="33"/>
      <c r="P428" s="33">
        <v>0</v>
      </c>
      <c r="Q428" s="33"/>
      <c r="R428" s="33">
        <f t="shared" si="149"/>
        <v>0</v>
      </c>
      <c r="S428" s="33"/>
      <c r="T428" s="33"/>
      <c r="U428" s="33">
        <v>0</v>
      </c>
      <c r="V428" s="33"/>
      <c r="W428" s="33">
        <f t="shared" si="150"/>
        <v>0</v>
      </c>
      <c r="X428" s="33"/>
      <c r="Y428" s="33"/>
      <c r="Z428" s="33">
        <v>0</v>
      </c>
      <c r="AA428" s="33"/>
      <c r="AB428" s="33">
        <f t="shared" si="151"/>
        <v>0</v>
      </c>
      <c r="AC428" s="33"/>
      <c r="AD428" s="33"/>
      <c r="AE428" s="33">
        <v>0</v>
      </c>
      <c r="AF428" s="33"/>
      <c r="AG428" s="33">
        <f t="shared" si="152"/>
        <v>0</v>
      </c>
      <c r="AH428" s="33"/>
      <c r="AI428" s="33"/>
      <c r="AJ428" s="33">
        <v>0</v>
      </c>
      <c r="AK428" s="33"/>
      <c r="AL428" s="33">
        <f t="shared" si="153"/>
        <v>0</v>
      </c>
      <c r="AM428" s="40"/>
      <c r="AN428" s="40"/>
      <c r="AO428" s="35">
        <f t="shared" si="145"/>
        <v>0</v>
      </c>
      <c r="AP428" s="36">
        <f t="shared" si="146"/>
        <v>0</v>
      </c>
      <c r="AQ428" s="37">
        <f t="shared" si="147"/>
        <v>0</v>
      </c>
      <c r="AR428" s="37">
        <v>0</v>
      </c>
      <c r="AS428" s="37">
        <v>0</v>
      </c>
      <c r="AT428" s="34">
        <f t="shared" si="136"/>
        <v>0</v>
      </c>
      <c r="AU428" s="38">
        <f t="shared" si="137"/>
        <v>0</v>
      </c>
      <c r="AV428" s="38">
        <f t="shared" si="138"/>
        <v>0</v>
      </c>
      <c r="AW428" s="39" t="str">
        <f t="shared" si="156"/>
        <v/>
      </c>
      <c r="AX428" s="41">
        <f t="shared" si="139"/>
        <v>0</v>
      </c>
      <c r="AY428" s="41">
        <f t="shared" si="140"/>
        <v>0</v>
      </c>
      <c r="AZ428" s="63">
        <f t="shared" si="141"/>
        <v>0</v>
      </c>
      <c r="BA428" s="78">
        <f t="shared" si="142"/>
        <v>0</v>
      </c>
      <c r="BB428" s="74">
        <f t="shared" si="143"/>
        <v>0</v>
      </c>
      <c r="BC428" s="78" t="str">
        <f t="shared" si="144"/>
        <v>Out of Commit</v>
      </c>
    </row>
    <row r="429" spans="1:55" x14ac:dyDescent="0.35">
      <c r="A429" s="34" t="s">
        <v>106</v>
      </c>
      <c r="B429" s="93" t="s">
        <v>510</v>
      </c>
      <c r="C429" s="33">
        <v>0</v>
      </c>
      <c r="D429" s="40"/>
      <c r="E429" s="40"/>
      <c r="F429" s="33">
        <v>139</v>
      </c>
      <c r="G429" s="33">
        <v>139</v>
      </c>
      <c r="H429" s="33">
        <f t="shared" si="155"/>
        <v>0</v>
      </c>
      <c r="I429" s="33"/>
      <c r="J429" s="33"/>
      <c r="K429" s="33">
        <v>0</v>
      </c>
      <c r="L429" s="33"/>
      <c r="M429" s="33">
        <f t="shared" si="148"/>
        <v>0</v>
      </c>
      <c r="N429" s="33"/>
      <c r="O429" s="33"/>
      <c r="P429" s="33">
        <v>0</v>
      </c>
      <c r="Q429" s="33"/>
      <c r="R429" s="33">
        <f t="shared" si="149"/>
        <v>0</v>
      </c>
      <c r="S429" s="33"/>
      <c r="T429" s="33"/>
      <c r="U429" s="33">
        <v>0</v>
      </c>
      <c r="V429" s="33"/>
      <c r="W429" s="33">
        <f t="shared" si="150"/>
        <v>0</v>
      </c>
      <c r="X429" s="33"/>
      <c r="Y429" s="33"/>
      <c r="Z429" s="33">
        <v>961</v>
      </c>
      <c r="AA429" s="33"/>
      <c r="AB429" s="33">
        <f t="shared" si="151"/>
        <v>-961</v>
      </c>
      <c r="AC429" s="33"/>
      <c r="AD429" s="33"/>
      <c r="AE429" s="33">
        <v>0</v>
      </c>
      <c r="AF429" s="33"/>
      <c r="AG429" s="33">
        <f t="shared" si="152"/>
        <v>0</v>
      </c>
      <c r="AH429" s="33"/>
      <c r="AI429" s="33"/>
      <c r="AJ429" s="33">
        <v>0</v>
      </c>
      <c r="AK429" s="33"/>
      <c r="AL429" s="33">
        <f t="shared" si="153"/>
        <v>0</v>
      </c>
      <c r="AM429" s="40"/>
      <c r="AN429" s="40"/>
      <c r="AO429" s="35">
        <f t="shared" si="145"/>
        <v>1100</v>
      </c>
      <c r="AP429" s="36">
        <f t="shared" si="146"/>
        <v>1100</v>
      </c>
      <c r="AQ429" s="37">
        <f t="shared" si="147"/>
        <v>1100</v>
      </c>
      <c r="AR429" s="37">
        <v>0</v>
      </c>
      <c r="AS429" s="37">
        <v>0</v>
      </c>
      <c r="AT429" s="34">
        <f t="shared" si="136"/>
        <v>139</v>
      </c>
      <c r="AU429" s="38">
        <f t="shared" si="137"/>
        <v>139</v>
      </c>
      <c r="AV429" s="38">
        <f t="shared" si="138"/>
        <v>-961</v>
      </c>
      <c r="AW429" s="39" t="str">
        <f t="shared" si="156"/>
        <v/>
      </c>
      <c r="AX429" s="41">
        <f t="shared" si="139"/>
        <v>-961</v>
      </c>
      <c r="AY429" s="41">
        <f t="shared" si="140"/>
        <v>139</v>
      </c>
      <c r="AZ429" s="63">
        <f t="shared" si="141"/>
        <v>0</v>
      </c>
      <c r="BA429" s="78">
        <f t="shared" si="142"/>
        <v>139</v>
      </c>
      <c r="BB429" s="74">
        <f t="shared" si="143"/>
        <v>0.12636363636363637</v>
      </c>
      <c r="BC429" s="78" t="str">
        <f t="shared" si="144"/>
        <v>Open</v>
      </c>
    </row>
    <row r="430" spans="1:55" x14ac:dyDescent="0.35">
      <c r="A430" s="34" t="s">
        <v>106</v>
      </c>
      <c r="B430" s="93" t="s">
        <v>480</v>
      </c>
      <c r="C430" s="33">
        <v>0</v>
      </c>
      <c r="D430" s="40"/>
      <c r="E430" s="40"/>
      <c r="F430" s="33">
        <v>0</v>
      </c>
      <c r="G430" s="33">
        <v>0</v>
      </c>
      <c r="H430" s="33">
        <f t="shared" si="155"/>
        <v>0</v>
      </c>
      <c r="I430" s="33"/>
      <c r="J430" s="33"/>
      <c r="K430" s="33">
        <v>0</v>
      </c>
      <c r="L430" s="33"/>
      <c r="M430" s="33">
        <f t="shared" si="148"/>
        <v>0</v>
      </c>
      <c r="N430" s="33"/>
      <c r="O430" s="33"/>
      <c r="P430" s="33">
        <v>0</v>
      </c>
      <c r="Q430" s="33"/>
      <c r="R430" s="33">
        <f t="shared" si="149"/>
        <v>0</v>
      </c>
      <c r="S430" s="33"/>
      <c r="T430" s="33"/>
      <c r="U430" s="33">
        <v>0</v>
      </c>
      <c r="V430" s="33"/>
      <c r="W430" s="33">
        <f t="shared" si="150"/>
        <v>0</v>
      </c>
      <c r="X430" s="33"/>
      <c r="Y430" s="33"/>
      <c r="Z430" s="33">
        <v>0</v>
      </c>
      <c r="AA430" s="33"/>
      <c r="AB430" s="33">
        <f t="shared" si="151"/>
        <v>0</v>
      </c>
      <c r="AC430" s="33"/>
      <c r="AD430" s="33"/>
      <c r="AE430" s="33">
        <v>0</v>
      </c>
      <c r="AF430" s="33"/>
      <c r="AG430" s="33">
        <f t="shared" si="152"/>
        <v>0</v>
      </c>
      <c r="AH430" s="33"/>
      <c r="AI430" s="33"/>
      <c r="AJ430" s="33">
        <v>0</v>
      </c>
      <c r="AK430" s="33"/>
      <c r="AL430" s="33">
        <f t="shared" si="153"/>
        <v>0</v>
      </c>
      <c r="AM430" s="40"/>
      <c r="AN430" s="40"/>
      <c r="AO430" s="35">
        <f>F430+K430+P430+U430+Z430+AE430+AJ430</f>
        <v>0</v>
      </c>
      <c r="AP430" s="36">
        <f t="shared" si="146"/>
        <v>0</v>
      </c>
      <c r="AQ430" s="37">
        <f t="shared" si="147"/>
        <v>0</v>
      </c>
      <c r="AR430" s="37">
        <v>0</v>
      </c>
      <c r="AS430" s="37">
        <v>0</v>
      </c>
      <c r="AT430" s="34">
        <f t="shared" si="136"/>
        <v>0</v>
      </c>
      <c r="AU430" s="38">
        <f t="shared" si="137"/>
        <v>0</v>
      </c>
      <c r="AV430" s="38">
        <f t="shared" si="138"/>
        <v>0</v>
      </c>
      <c r="AW430" s="39" t="str">
        <f t="shared" si="156"/>
        <v/>
      </c>
      <c r="AX430" s="41">
        <f t="shared" si="139"/>
        <v>0</v>
      </c>
      <c r="AY430" s="41">
        <f t="shared" si="140"/>
        <v>0</v>
      </c>
      <c r="AZ430" s="63">
        <f t="shared" si="141"/>
        <v>0</v>
      </c>
      <c r="BA430" s="78">
        <f t="shared" si="142"/>
        <v>0</v>
      </c>
      <c r="BB430" s="74">
        <f t="shared" si="143"/>
        <v>0</v>
      </c>
      <c r="BC430" s="78" t="str">
        <f t="shared" si="144"/>
        <v>Out of Commit</v>
      </c>
    </row>
    <row r="431" spans="1:55" x14ac:dyDescent="0.35">
      <c r="A431" s="34" t="s">
        <v>106</v>
      </c>
      <c r="B431" s="93" t="s">
        <v>546</v>
      </c>
      <c r="C431" s="33">
        <v>0</v>
      </c>
      <c r="D431" s="40"/>
      <c r="E431" s="40"/>
      <c r="F431" s="33">
        <v>0</v>
      </c>
      <c r="G431" s="33">
        <v>0</v>
      </c>
      <c r="H431" s="33">
        <f t="shared" si="155"/>
        <v>0</v>
      </c>
      <c r="I431" s="33"/>
      <c r="J431" s="33"/>
      <c r="K431" s="33">
        <v>0</v>
      </c>
      <c r="L431" s="33"/>
      <c r="M431" s="33">
        <f t="shared" si="148"/>
        <v>0</v>
      </c>
      <c r="N431" s="33"/>
      <c r="O431" s="33"/>
      <c r="P431" s="33">
        <v>0</v>
      </c>
      <c r="Q431" s="33"/>
      <c r="R431" s="33">
        <f t="shared" si="149"/>
        <v>0</v>
      </c>
      <c r="S431" s="33"/>
      <c r="T431" s="33"/>
      <c r="U431" s="33">
        <v>0</v>
      </c>
      <c r="V431" s="33"/>
      <c r="W431" s="33">
        <f t="shared" si="150"/>
        <v>0</v>
      </c>
      <c r="X431" s="33"/>
      <c r="Y431" s="33"/>
      <c r="Z431" s="33">
        <v>0</v>
      </c>
      <c r="AA431" s="33"/>
      <c r="AB431" s="33">
        <f t="shared" si="151"/>
        <v>0</v>
      </c>
      <c r="AC431" s="33"/>
      <c r="AD431" s="33"/>
      <c r="AE431" s="33">
        <v>0</v>
      </c>
      <c r="AF431" s="33"/>
      <c r="AG431" s="33">
        <f t="shared" si="152"/>
        <v>0</v>
      </c>
      <c r="AH431" s="33"/>
      <c r="AI431" s="33"/>
      <c r="AJ431" s="33">
        <v>0</v>
      </c>
      <c r="AK431" s="33"/>
      <c r="AL431" s="33">
        <f t="shared" si="153"/>
        <v>0</v>
      </c>
      <c r="AM431" s="40"/>
      <c r="AN431" s="40"/>
      <c r="AO431" s="35">
        <f t="shared" si="145"/>
        <v>0</v>
      </c>
      <c r="AP431" s="36">
        <f t="shared" si="146"/>
        <v>0</v>
      </c>
      <c r="AQ431" s="37">
        <f t="shared" si="147"/>
        <v>0</v>
      </c>
      <c r="AR431" s="37">
        <v>0</v>
      </c>
      <c r="AS431" s="37">
        <v>0</v>
      </c>
      <c r="AT431" s="34">
        <f t="shared" si="136"/>
        <v>0</v>
      </c>
      <c r="AU431" s="38">
        <f t="shared" si="137"/>
        <v>0</v>
      </c>
      <c r="AV431" s="38">
        <f t="shared" si="138"/>
        <v>0</v>
      </c>
      <c r="AW431" s="39" t="str">
        <f t="shared" si="156"/>
        <v/>
      </c>
      <c r="AX431" s="41">
        <f t="shared" si="139"/>
        <v>0</v>
      </c>
      <c r="AY431" s="41">
        <f t="shared" si="140"/>
        <v>0</v>
      </c>
      <c r="AZ431" s="63">
        <f t="shared" si="141"/>
        <v>0</v>
      </c>
      <c r="BA431" s="78">
        <f t="shared" si="142"/>
        <v>0</v>
      </c>
      <c r="BB431" s="74">
        <f t="shared" si="143"/>
        <v>0</v>
      </c>
      <c r="BC431" s="78" t="str">
        <f t="shared" si="144"/>
        <v>Out of Commit</v>
      </c>
    </row>
    <row r="432" spans="1:55" x14ac:dyDescent="0.35">
      <c r="A432" s="34" t="s">
        <v>106</v>
      </c>
      <c r="B432" s="93" t="s">
        <v>481</v>
      </c>
      <c r="C432" s="33">
        <v>0</v>
      </c>
      <c r="D432" s="40"/>
      <c r="E432" s="40"/>
      <c r="F432" s="33">
        <v>0</v>
      </c>
      <c r="G432" s="33">
        <v>0</v>
      </c>
      <c r="H432" s="33">
        <f t="shared" si="155"/>
        <v>0</v>
      </c>
      <c r="I432" s="33"/>
      <c r="J432" s="33"/>
      <c r="K432" s="33">
        <v>0</v>
      </c>
      <c r="L432" s="33"/>
      <c r="M432" s="33">
        <f t="shared" si="148"/>
        <v>0</v>
      </c>
      <c r="N432" s="33"/>
      <c r="O432" s="33"/>
      <c r="P432" s="33">
        <v>0</v>
      </c>
      <c r="Q432" s="33"/>
      <c r="R432" s="33">
        <f t="shared" si="149"/>
        <v>0</v>
      </c>
      <c r="S432" s="33"/>
      <c r="T432" s="33"/>
      <c r="U432" s="33">
        <v>0</v>
      </c>
      <c r="V432" s="33"/>
      <c r="W432" s="33">
        <f t="shared" si="150"/>
        <v>0</v>
      </c>
      <c r="X432" s="33"/>
      <c r="Y432" s="33"/>
      <c r="Z432" s="33">
        <v>0</v>
      </c>
      <c r="AA432" s="33"/>
      <c r="AB432" s="33">
        <f t="shared" si="151"/>
        <v>0</v>
      </c>
      <c r="AC432" s="33"/>
      <c r="AD432" s="33"/>
      <c r="AE432" s="33">
        <v>0</v>
      </c>
      <c r="AF432" s="33"/>
      <c r="AG432" s="33">
        <f t="shared" si="152"/>
        <v>0</v>
      </c>
      <c r="AH432" s="33"/>
      <c r="AI432" s="33"/>
      <c r="AJ432" s="33">
        <v>0</v>
      </c>
      <c r="AK432" s="33"/>
      <c r="AL432" s="33">
        <f t="shared" si="153"/>
        <v>0</v>
      </c>
      <c r="AM432" s="40"/>
      <c r="AN432" s="40"/>
      <c r="AO432" s="35">
        <f t="shared" si="145"/>
        <v>0</v>
      </c>
      <c r="AP432" s="36">
        <f t="shared" si="146"/>
        <v>0</v>
      </c>
      <c r="AQ432" s="37">
        <f t="shared" si="147"/>
        <v>0</v>
      </c>
      <c r="AR432" s="37">
        <v>0</v>
      </c>
      <c r="AS432" s="37">
        <v>0</v>
      </c>
      <c r="AT432" s="34">
        <f t="shared" si="136"/>
        <v>0</v>
      </c>
      <c r="AU432" s="38">
        <f t="shared" si="137"/>
        <v>0</v>
      </c>
      <c r="AV432" s="38">
        <f t="shared" si="138"/>
        <v>0</v>
      </c>
      <c r="AW432" s="39" t="str">
        <f t="shared" si="156"/>
        <v/>
      </c>
      <c r="AX432" s="41">
        <f t="shared" si="139"/>
        <v>0</v>
      </c>
      <c r="AY432" s="41">
        <f t="shared" si="140"/>
        <v>0</v>
      </c>
      <c r="AZ432" s="63">
        <f t="shared" si="141"/>
        <v>0</v>
      </c>
      <c r="BA432" s="78">
        <f t="shared" si="142"/>
        <v>0</v>
      </c>
      <c r="BB432" s="74">
        <f t="shared" si="143"/>
        <v>0</v>
      </c>
      <c r="BC432" s="78" t="str">
        <f t="shared" si="144"/>
        <v>Out of Commit</v>
      </c>
    </row>
    <row r="433" spans="1:55" x14ac:dyDescent="0.35">
      <c r="A433" s="34" t="s">
        <v>106</v>
      </c>
      <c r="B433" s="93" t="s">
        <v>482</v>
      </c>
      <c r="C433" s="33">
        <v>0</v>
      </c>
      <c r="D433" s="40"/>
      <c r="E433" s="40"/>
      <c r="F433" s="33">
        <v>0</v>
      </c>
      <c r="G433" s="33">
        <v>0</v>
      </c>
      <c r="H433" s="33">
        <f t="shared" si="155"/>
        <v>0</v>
      </c>
      <c r="I433" s="33"/>
      <c r="J433" s="33"/>
      <c r="K433" s="33">
        <v>0</v>
      </c>
      <c r="L433" s="33"/>
      <c r="M433" s="33">
        <f t="shared" si="148"/>
        <v>0</v>
      </c>
      <c r="N433" s="33"/>
      <c r="O433" s="33"/>
      <c r="P433" s="33">
        <v>0</v>
      </c>
      <c r="Q433" s="33"/>
      <c r="R433" s="33">
        <f t="shared" si="149"/>
        <v>0</v>
      </c>
      <c r="S433" s="33"/>
      <c r="T433" s="33"/>
      <c r="U433" s="33">
        <v>0</v>
      </c>
      <c r="V433" s="33"/>
      <c r="W433" s="33">
        <f t="shared" si="150"/>
        <v>0</v>
      </c>
      <c r="X433" s="33"/>
      <c r="Y433" s="33"/>
      <c r="Z433" s="33">
        <v>0</v>
      </c>
      <c r="AA433" s="33"/>
      <c r="AB433" s="33">
        <f t="shared" si="151"/>
        <v>0</v>
      </c>
      <c r="AC433" s="33"/>
      <c r="AD433" s="33"/>
      <c r="AE433" s="33">
        <v>0</v>
      </c>
      <c r="AF433" s="33"/>
      <c r="AG433" s="33">
        <f t="shared" si="152"/>
        <v>0</v>
      </c>
      <c r="AH433" s="33"/>
      <c r="AI433" s="33"/>
      <c r="AJ433" s="33">
        <v>0</v>
      </c>
      <c r="AK433" s="33"/>
      <c r="AL433" s="33">
        <f t="shared" si="153"/>
        <v>0</v>
      </c>
      <c r="AM433" s="40"/>
      <c r="AN433" s="40"/>
      <c r="AO433" s="35">
        <f t="shared" si="145"/>
        <v>0</v>
      </c>
      <c r="AP433" s="36">
        <f t="shared" si="146"/>
        <v>0</v>
      </c>
      <c r="AQ433" s="37">
        <f t="shared" si="147"/>
        <v>0</v>
      </c>
      <c r="AR433" s="37">
        <v>0</v>
      </c>
      <c r="AS433" s="37">
        <v>0</v>
      </c>
      <c r="AT433" s="34">
        <f t="shared" si="136"/>
        <v>0</v>
      </c>
      <c r="AU433" s="38">
        <f t="shared" si="137"/>
        <v>0</v>
      </c>
      <c r="AV433" s="38">
        <f t="shared" si="138"/>
        <v>0</v>
      </c>
      <c r="AW433" s="39" t="str">
        <f t="shared" si="156"/>
        <v/>
      </c>
      <c r="AX433" s="41">
        <f t="shared" si="139"/>
        <v>0</v>
      </c>
      <c r="AY433" s="41">
        <f t="shared" si="140"/>
        <v>0</v>
      </c>
      <c r="AZ433" s="63">
        <f t="shared" si="141"/>
        <v>0</v>
      </c>
      <c r="BA433" s="78">
        <f t="shared" si="142"/>
        <v>0</v>
      </c>
      <c r="BB433" s="74">
        <f t="shared" si="143"/>
        <v>0</v>
      </c>
      <c r="BC433" s="78" t="str">
        <f t="shared" si="144"/>
        <v>Out of Commit</v>
      </c>
    </row>
    <row r="434" spans="1:55" x14ac:dyDescent="0.35">
      <c r="A434" s="34" t="s">
        <v>106</v>
      </c>
      <c r="B434" s="93" t="s">
        <v>483</v>
      </c>
      <c r="C434" s="33">
        <v>0</v>
      </c>
      <c r="D434" s="40"/>
      <c r="E434" s="40"/>
      <c r="F434" s="33">
        <v>0</v>
      </c>
      <c r="G434" s="33">
        <v>0</v>
      </c>
      <c r="H434" s="33">
        <f t="shared" si="155"/>
        <v>0</v>
      </c>
      <c r="I434" s="33"/>
      <c r="J434" s="33"/>
      <c r="K434" s="33">
        <v>0</v>
      </c>
      <c r="L434" s="33"/>
      <c r="M434" s="33">
        <f t="shared" si="148"/>
        <v>0</v>
      </c>
      <c r="N434" s="33"/>
      <c r="O434" s="33"/>
      <c r="P434" s="33">
        <v>0</v>
      </c>
      <c r="Q434" s="33"/>
      <c r="R434" s="33">
        <f t="shared" si="149"/>
        <v>0</v>
      </c>
      <c r="S434" s="33"/>
      <c r="T434" s="33"/>
      <c r="U434" s="33">
        <v>0</v>
      </c>
      <c r="V434" s="33"/>
      <c r="W434" s="33">
        <f t="shared" si="150"/>
        <v>0</v>
      </c>
      <c r="X434" s="33"/>
      <c r="Y434" s="33"/>
      <c r="Z434" s="33">
        <v>0</v>
      </c>
      <c r="AA434" s="33"/>
      <c r="AB434" s="33">
        <f t="shared" si="151"/>
        <v>0</v>
      </c>
      <c r="AC434" s="33"/>
      <c r="AD434" s="33"/>
      <c r="AE434" s="33">
        <v>0</v>
      </c>
      <c r="AF434" s="33"/>
      <c r="AG434" s="33">
        <f t="shared" si="152"/>
        <v>0</v>
      </c>
      <c r="AH434" s="33"/>
      <c r="AI434" s="33"/>
      <c r="AJ434" s="33">
        <v>0</v>
      </c>
      <c r="AK434" s="33"/>
      <c r="AL434" s="33">
        <f t="shared" si="153"/>
        <v>0</v>
      </c>
      <c r="AM434" s="40"/>
      <c r="AN434" s="40"/>
      <c r="AO434" s="35">
        <f t="shared" si="145"/>
        <v>0</v>
      </c>
      <c r="AP434" s="36">
        <f t="shared" si="146"/>
        <v>0</v>
      </c>
      <c r="AQ434" s="37">
        <f t="shared" si="147"/>
        <v>0</v>
      </c>
      <c r="AR434" s="37">
        <v>0</v>
      </c>
      <c r="AS434" s="37">
        <v>0</v>
      </c>
      <c r="AT434" s="34">
        <f t="shared" si="136"/>
        <v>0</v>
      </c>
      <c r="AU434" s="38">
        <f t="shared" si="137"/>
        <v>0</v>
      </c>
      <c r="AV434" s="38">
        <f t="shared" si="138"/>
        <v>0</v>
      </c>
      <c r="AW434" s="39" t="str">
        <f t="shared" si="156"/>
        <v/>
      </c>
      <c r="AX434" s="41">
        <f t="shared" si="139"/>
        <v>0</v>
      </c>
      <c r="AY434" s="41">
        <f t="shared" si="140"/>
        <v>0</v>
      </c>
      <c r="AZ434" s="63">
        <f t="shared" si="141"/>
        <v>0</v>
      </c>
      <c r="BA434" s="78">
        <f t="shared" si="142"/>
        <v>0</v>
      </c>
      <c r="BB434" s="74">
        <f t="shared" si="143"/>
        <v>0</v>
      </c>
      <c r="BC434" s="78" t="str">
        <f t="shared" si="144"/>
        <v>Out of Commit</v>
      </c>
    </row>
    <row r="435" spans="1:55" x14ac:dyDescent="0.35">
      <c r="A435" s="34" t="s">
        <v>106</v>
      </c>
      <c r="B435" s="93" t="s">
        <v>492</v>
      </c>
      <c r="C435" s="33">
        <v>0</v>
      </c>
      <c r="D435" s="40"/>
      <c r="E435" s="40"/>
      <c r="F435" s="33">
        <v>0</v>
      </c>
      <c r="G435" s="33">
        <v>0</v>
      </c>
      <c r="H435" s="33">
        <f t="shared" si="155"/>
        <v>0</v>
      </c>
      <c r="I435" s="33"/>
      <c r="J435" s="33"/>
      <c r="K435" s="33">
        <v>0</v>
      </c>
      <c r="L435" s="33"/>
      <c r="M435" s="33">
        <f t="shared" si="148"/>
        <v>0</v>
      </c>
      <c r="N435" s="33"/>
      <c r="O435" s="33"/>
      <c r="P435" s="33">
        <v>0</v>
      </c>
      <c r="Q435" s="33"/>
      <c r="R435" s="33">
        <f t="shared" si="149"/>
        <v>0</v>
      </c>
      <c r="S435" s="33"/>
      <c r="T435" s="33"/>
      <c r="U435" s="33">
        <v>0</v>
      </c>
      <c r="V435" s="33"/>
      <c r="W435" s="33">
        <f t="shared" si="150"/>
        <v>0</v>
      </c>
      <c r="X435" s="33"/>
      <c r="Y435" s="33"/>
      <c r="Z435" s="33">
        <v>0</v>
      </c>
      <c r="AA435" s="33"/>
      <c r="AB435" s="33">
        <f t="shared" si="151"/>
        <v>0</v>
      </c>
      <c r="AC435" s="33"/>
      <c r="AD435" s="33"/>
      <c r="AE435" s="33">
        <v>0</v>
      </c>
      <c r="AF435" s="33"/>
      <c r="AG435" s="33">
        <f t="shared" si="152"/>
        <v>0</v>
      </c>
      <c r="AH435" s="33"/>
      <c r="AI435" s="33"/>
      <c r="AJ435" s="33">
        <v>0</v>
      </c>
      <c r="AK435" s="33"/>
      <c r="AL435" s="33">
        <f t="shared" si="153"/>
        <v>0</v>
      </c>
      <c r="AM435" s="40"/>
      <c r="AN435" s="40"/>
      <c r="AO435" s="35">
        <f t="shared" si="145"/>
        <v>0</v>
      </c>
      <c r="AP435" s="36">
        <f t="shared" si="146"/>
        <v>0</v>
      </c>
      <c r="AQ435" s="37">
        <f t="shared" si="147"/>
        <v>0</v>
      </c>
      <c r="AR435" s="37">
        <v>0</v>
      </c>
      <c r="AS435" s="37">
        <v>0</v>
      </c>
      <c r="AT435" s="34">
        <f t="shared" si="136"/>
        <v>0</v>
      </c>
      <c r="AU435" s="38">
        <f t="shared" si="137"/>
        <v>0</v>
      </c>
      <c r="AV435" s="38">
        <f t="shared" si="138"/>
        <v>0</v>
      </c>
      <c r="AW435" s="39" t="str">
        <f t="shared" si="156"/>
        <v/>
      </c>
      <c r="AX435" s="41">
        <f t="shared" si="139"/>
        <v>0</v>
      </c>
      <c r="AY435" s="41">
        <f t="shared" si="140"/>
        <v>0</v>
      </c>
      <c r="AZ435" s="63">
        <f t="shared" si="141"/>
        <v>0</v>
      </c>
      <c r="BA435" s="78">
        <f t="shared" si="142"/>
        <v>0</v>
      </c>
      <c r="BB435" s="74">
        <f t="shared" si="143"/>
        <v>0</v>
      </c>
      <c r="BC435" s="78" t="str">
        <f t="shared" si="144"/>
        <v>Out of Commit</v>
      </c>
    </row>
    <row r="436" spans="1:55" x14ac:dyDescent="0.35">
      <c r="A436" s="88" t="s">
        <v>494</v>
      </c>
      <c r="B436" s="99" t="s">
        <v>493</v>
      </c>
      <c r="C436" s="33">
        <v>0</v>
      </c>
      <c r="D436" s="40"/>
      <c r="E436" s="40"/>
      <c r="F436" s="33">
        <v>0</v>
      </c>
      <c r="G436" s="33">
        <v>0</v>
      </c>
      <c r="H436" s="33">
        <f t="shared" si="155"/>
        <v>0</v>
      </c>
      <c r="I436" s="33"/>
      <c r="J436" s="33"/>
      <c r="K436" s="33">
        <v>0</v>
      </c>
      <c r="L436" s="33"/>
      <c r="M436" s="33">
        <f t="shared" si="148"/>
        <v>0</v>
      </c>
      <c r="N436" s="33"/>
      <c r="O436" s="33"/>
      <c r="P436" s="33">
        <v>0</v>
      </c>
      <c r="Q436" s="33"/>
      <c r="R436" s="33">
        <f t="shared" si="149"/>
        <v>0</v>
      </c>
      <c r="S436" s="33"/>
      <c r="T436" s="33"/>
      <c r="U436" s="33">
        <v>0</v>
      </c>
      <c r="V436" s="33"/>
      <c r="W436" s="33">
        <f t="shared" si="150"/>
        <v>0</v>
      </c>
      <c r="X436" s="33"/>
      <c r="Y436" s="33"/>
      <c r="Z436" s="33">
        <v>0</v>
      </c>
      <c r="AA436" s="33"/>
      <c r="AB436" s="33">
        <f t="shared" si="151"/>
        <v>0</v>
      </c>
      <c r="AC436" s="33"/>
      <c r="AD436" s="33"/>
      <c r="AE436" s="33">
        <v>0</v>
      </c>
      <c r="AF436" s="33"/>
      <c r="AG436" s="33">
        <f t="shared" si="152"/>
        <v>0</v>
      </c>
      <c r="AH436" s="33"/>
      <c r="AI436" s="33"/>
      <c r="AJ436" s="33">
        <v>0</v>
      </c>
      <c r="AK436" s="33"/>
      <c r="AL436" s="33">
        <f t="shared" si="153"/>
        <v>0</v>
      </c>
      <c r="AM436" s="40"/>
      <c r="AN436" s="40"/>
      <c r="AO436" s="35">
        <f t="shared" si="145"/>
        <v>0</v>
      </c>
      <c r="AP436" s="36">
        <f t="shared" si="146"/>
        <v>0</v>
      </c>
      <c r="AQ436" s="37">
        <f t="shared" si="147"/>
        <v>0</v>
      </c>
      <c r="AR436" s="37">
        <v>0</v>
      </c>
      <c r="AS436" s="37">
        <v>0</v>
      </c>
      <c r="AT436" s="34">
        <f t="shared" si="136"/>
        <v>0</v>
      </c>
      <c r="AU436" s="38">
        <f t="shared" si="137"/>
        <v>0</v>
      </c>
      <c r="AV436" s="38">
        <f t="shared" si="138"/>
        <v>0</v>
      </c>
      <c r="AW436" s="39" t="str">
        <f t="shared" si="156"/>
        <v/>
      </c>
      <c r="AX436" s="41">
        <f t="shared" si="139"/>
        <v>0</v>
      </c>
      <c r="AY436" s="41">
        <f t="shared" si="140"/>
        <v>0</v>
      </c>
      <c r="AZ436" s="63">
        <f t="shared" si="141"/>
        <v>0</v>
      </c>
      <c r="BA436" s="78">
        <f t="shared" si="142"/>
        <v>0</v>
      </c>
      <c r="BB436" s="74">
        <f t="shared" si="143"/>
        <v>0</v>
      </c>
      <c r="BC436" s="78" t="str">
        <f t="shared" si="144"/>
        <v>Out of Commit</v>
      </c>
    </row>
    <row r="437" spans="1:55" x14ac:dyDescent="0.35">
      <c r="A437" s="89" t="s">
        <v>106</v>
      </c>
      <c r="B437" s="100" t="s">
        <v>498</v>
      </c>
      <c r="C437" s="33">
        <v>0</v>
      </c>
      <c r="D437" s="40"/>
      <c r="E437" s="40"/>
      <c r="F437" s="33">
        <v>0</v>
      </c>
      <c r="G437" s="33">
        <v>0</v>
      </c>
      <c r="H437" s="33">
        <f t="shared" si="155"/>
        <v>0</v>
      </c>
      <c r="I437" s="33"/>
      <c r="J437" s="33"/>
      <c r="K437" s="33">
        <v>0</v>
      </c>
      <c r="L437" s="33"/>
      <c r="M437" s="33">
        <f t="shared" si="148"/>
        <v>0</v>
      </c>
      <c r="N437" s="33"/>
      <c r="O437" s="33"/>
      <c r="P437" s="33">
        <v>0</v>
      </c>
      <c r="Q437" s="33"/>
      <c r="R437" s="33">
        <f t="shared" si="149"/>
        <v>0</v>
      </c>
      <c r="S437" s="33"/>
      <c r="T437" s="33"/>
      <c r="U437" s="33">
        <v>0</v>
      </c>
      <c r="V437" s="33"/>
      <c r="W437" s="33">
        <f t="shared" si="150"/>
        <v>0</v>
      </c>
      <c r="X437" s="33"/>
      <c r="Y437" s="33"/>
      <c r="Z437" s="33">
        <v>0</v>
      </c>
      <c r="AA437" s="33"/>
      <c r="AB437" s="33">
        <f t="shared" si="151"/>
        <v>0</v>
      </c>
      <c r="AC437" s="33"/>
      <c r="AD437" s="33"/>
      <c r="AE437" s="33">
        <v>0</v>
      </c>
      <c r="AF437" s="33"/>
      <c r="AG437" s="33">
        <f t="shared" si="152"/>
        <v>0</v>
      </c>
      <c r="AH437" s="33"/>
      <c r="AI437" s="33"/>
      <c r="AJ437" s="33">
        <v>0</v>
      </c>
      <c r="AK437" s="33"/>
      <c r="AL437" s="33">
        <f t="shared" si="153"/>
        <v>0</v>
      </c>
      <c r="AM437" s="40"/>
      <c r="AN437" s="40"/>
      <c r="AO437" s="35">
        <f t="shared" si="145"/>
        <v>0</v>
      </c>
      <c r="AP437" s="36">
        <f t="shared" si="146"/>
        <v>0</v>
      </c>
      <c r="AQ437" s="37">
        <f t="shared" si="147"/>
        <v>0</v>
      </c>
      <c r="AR437" s="37">
        <v>0</v>
      </c>
      <c r="AS437" s="37">
        <v>0</v>
      </c>
      <c r="AT437" s="34">
        <f t="shared" si="136"/>
        <v>0</v>
      </c>
      <c r="AU437" s="38">
        <f t="shared" si="137"/>
        <v>0</v>
      </c>
      <c r="AV437" s="38">
        <f t="shared" si="138"/>
        <v>0</v>
      </c>
      <c r="AW437" s="39" t="str">
        <f t="shared" si="156"/>
        <v/>
      </c>
      <c r="AX437" s="41">
        <f t="shared" si="139"/>
        <v>0</v>
      </c>
      <c r="AY437" s="41">
        <f t="shared" si="140"/>
        <v>0</v>
      </c>
      <c r="AZ437" s="63">
        <f t="shared" si="141"/>
        <v>0</v>
      </c>
      <c r="BA437" s="78">
        <f t="shared" si="142"/>
        <v>0</v>
      </c>
      <c r="BB437" s="74">
        <f t="shared" si="143"/>
        <v>0</v>
      </c>
      <c r="BC437" s="78" t="str">
        <f t="shared" si="144"/>
        <v>Out of Commit</v>
      </c>
    </row>
    <row r="438" spans="1:55" x14ac:dyDescent="0.35">
      <c r="A438" s="89" t="s">
        <v>343</v>
      </c>
      <c r="B438" s="100" t="s">
        <v>500</v>
      </c>
      <c r="C438" s="33">
        <v>0</v>
      </c>
      <c r="D438" s="40"/>
      <c r="E438" s="40"/>
      <c r="F438" s="33">
        <v>0</v>
      </c>
      <c r="G438" s="33">
        <v>0</v>
      </c>
      <c r="H438" s="33">
        <f t="shared" si="155"/>
        <v>0</v>
      </c>
      <c r="I438" s="33"/>
      <c r="J438" s="33"/>
      <c r="K438" s="33">
        <v>0</v>
      </c>
      <c r="L438" s="33"/>
      <c r="M438" s="33">
        <f t="shared" si="148"/>
        <v>0</v>
      </c>
      <c r="N438" s="33"/>
      <c r="O438" s="33"/>
      <c r="P438" s="33">
        <v>0</v>
      </c>
      <c r="Q438" s="33"/>
      <c r="R438" s="33">
        <f t="shared" si="149"/>
        <v>0</v>
      </c>
      <c r="S438" s="33"/>
      <c r="T438" s="33"/>
      <c r="U438" s="33">
        <v>0</v>
      </c>
      <c r="V438" s="33"/>
      <c r="W438" s="33">
        <f t="shared" si="150"/>
        <v>0</v>
      </c>
      <c r="X438" s="33"/>
      <c r="Y438" s="33"/>
      <c r="Z438" s="33">
        <v>0</v>
      </c>
      <c r="AA438" s="33"/>
      <c r="AB438" s="33">
        <f t="shared" si="151"/>
        <v>0</v>
      </c>
      <c r="AC438" s="33"/>
      <c r="AD438" s="33"/>
      <c r="AE438" s="33">
        <v>0</v>
      </c>
      <c r="AF438" s="33"/>
      <c r="AG438" s="33">
        <f t="shared" si="152"/>
        <v>0</v>
      </c>
      <c r="AH438" s="33"/>
      <c r="AI438" s="33"/>
      <c r="AJ438" s="33">
        <v>0</v>
      </c>
      <c r="AK438" s="33"/>
      <c r="AL438" s="33">
        <f t="shared" si="153"/>
        <v>0</v>
      </c>
      <c r="AM438" s="40"/>
      <c r="AN438" s="40"/>
      <c r="AO438" s="35">
        <f t="shared" si="145"/>
        <v>0</v>
      </c>
      <c r="AP438" s="36">
        <f t="shared" si="146"/>
        <v>0</v>
      </c>
      <c r="AQ438" s="37">
        <f t="shared" si="147"/>
        <v>0</v>
      </c>
      <c r="AR438" s="37">
        <v>0</v>
      </c>
      <c r="AS438" s="37">
        <v>0</v>
      </c>
      <c r="AT438" s="34">
        <f t="shared" si="136"/>
        <v>0</v>
      </c>
      <c r="AU438" s="38">
        <f t="shared" si="137"/>
        <v>0</v>
      </c>
      <c r="AV438" s="38">
        <f t="shared" si="138"/>
        <v>0</v>
      </c>
      <c r="AW438" s="39" t="str">
        <f t="shared" si="156"/>
        <v/>
      </c>
      <c r="AX438" s="41">
        <f t="shared" si="139"/>
        <v>0</v>
      </c>
      <c r="AY438" s="41">
        <f t="shared" si="140"/>
        <v>0</v>
      </c>
      <c r="AZ438" s="63">
        <f t="shared" si="141"/>
        <v>0</v>
      </c>
      <c r="BA438" s="78">
        <f t="shared" si="142"/>
        <v>0</v>
      </c>
      <c r="BB438" s="74">
        <f t="shared" si="143"/>
        <v>0</v>
      </c>
      <c r="BC438" s="78" t="str">
        <f t="shared" si="144"/>
        <v>Out of Commit</v>
      </c>
    </row>
    <row r="439" spans="1:55" x14ac:dyDescent="0.35">
      <c r="A439" s="89" t="s">
        <v>328</v>
      </c>
      <c r="B439" s="100" t="s">
        <v>501</v>
      </c>
      <c r="C439" s="33">
        <v>0</v>
      </c>
      <c r="D439" s="40"/>
      <c r="E439" s="40"/>
      <c r="F439" s="33">
        <v>5</v>
      </c>
      <c r="G439" s="33">
        <v>5</v>
      </c>
      <c r="H439" s="33">
        <f t="shared" si="155"/>
        <v>0</v>
      </c>
      <c r="I439" s="33"/>
      <c r="J439" s="33"/>
      <c r="K439" s="33">
        <v>0</v>
      </c>
      <c r="L439" s="33"/>
      <c r="M439" s="33">
        <f t="shared" si="148"/>
        <v>0</v>
      </c>
      <c r="N439" s="33"/>
      <c r="O439" s="33"/>
      <c r="P439" s="33">
        <v>0</v>
      </c>
      <c r="Q439" s="33"/>
      <c r="R439" s="33">
        <f t="shared" si="149"/>
        <v>0</v>
      </c>
      <c r="S439" s="33"/>
      <c r="T439" s="33"/>
      <c r="U439" s="33">
        <v>0</v>
      </c>
      <c r="V439" s="33"/>
      <c r="W439" s="33">
        <f t="shared" si="150"/>
        <v>0</v>
      </c>
      <c r="X439" s="33"/>
      <c r="Y439" s="33"/>
      <c r="Z439" s="33">
        <v>0</v>
      </c>
      <c r="AA439" s="33"/>
      <c r="AB439" s="33">
        <f t="shared" si="151"/>
        <v>0</v>
      </c>
      <c r="AC439" s="33"/>
      <c r="AD439" s="33"/>
      <c r="AE439" s="33">
        <v>0</v>
      </c>
      <c r="AF439" s="33"/>
      <c r="AG439" s="33">
        <f t="shared" si="152"/>
        <v>0</v>
      </c>
      <c r="AH439" s="33"/>
      <c r="AI439" s="33"/>
      <c r="AJ439" s="33">
        <v>0</v>
      </c>
      <c r="AK439" s="33"/>
      <c r="AL439" s="33">
        <f t="shared" si="153"/>
        <v>0</v>
      </c>
      <c r="AM439" s="40"/>
      <c r="AN439" s="40"/>
      <c r="AO439" s="35">
        <f t="shared" si="145"/>
        <v>5</v>
      </c>
      <c r="AP439" s="36">
        <f t="shared" si="146"/>
        <v>5</v>
      </c>
      <c r="AQ439" s="37">
        <f t="shared" si="147"/>
        <v>5</v>
      </c>
      <c r="AR439" s="37">
        <v>0</v>
      </c>
      <c r="AS439" s="37">
        <v>0</v>
      </c>
      <c r="AT439" s="34">
        <f t="shared" si="136"/>
        <v>5</v>
      </c>
      <c r="AU439" s="38">
        <f t="shared" si="137"/>
        <v>5</v>
      </c>
      <c r="AV439" s="38">
        <f t="shared" si="138"/>
        <v>0</v>
      </c>
      <c r="AW439" s="39" t="str">
        <f t="shared" si="156"/>
        <v/>
      </c>
      <c r="AX439" s="41">
        <f t="shared" si="139"/>
        <v>0</v>
      </c>
      <c r="AY439" s="41">
        <f t="shared" si="140"/>
        <v>5</v>
      </c>
      <c r="AZ439" s="63">
        <f t="shared" si="141"/>
        <v>0</v>
      </c>
      <c r="BA439" s="78">
        <f t="shared" si="142"/>
        <v>5</v>
      </c>
      <c r="BB439" s="74">
        <f t="shared" si="143"/>
        <v>1</v>
      </c>
      <c r="BC439" s="78" t="str">
        <f t="shared" si="144"/>
        <v>Closed</v>
      </c>
    </row>
    <row r="440" spans="1:55" x14ac:dyDescent="0.35">
      <c r="A440" s="90" t="s">
        <v>502</v>
      </c>
      <c r="B440" s="101" t="s">
        <v>503</v>
      </c>
      <c r="C440" s="33">
        <v>0</v>
      </c>
      <c r="D440" s="40"/>
      <c r="E440" s="40"/>
      <c r="F440" s="33">
        <v>0</v>
      </c>
      <c r="G440" s="33">
        <v>0</v>
      </c>
      <c r="H440" s="33">
        <f t="shared" si="155"/>
        <v>0</v>
      </c>
      <c r="I440" s="33"/>
      <c r="J440" s="33"/>
      <c r="K440" s="33">
        <v>0</v>
      </c>
      <c r="L440" s="33"/>
      <c r="M440" s="33">
        <f t="shared" si="148"/>
        <v>0</v>
      </c>
      <c r="N440" s="33"/>
      <c r="O440" s="33"/>
      <c r="P440" s="33">
        <v>0</v>
      </c>
      <c r="Q440" s="33"/>
      <c r="R440" s="33">
        <f t="shared" si="149"/>
        <v>0</v>
      </c>
      <c r="S440" s="33"/>
      <c r="T440" s="33"/>
      <c r="U440" s="33">
        <v>0</v>
      </c>
      <c r="V440" s="33"/>
      <c r="W440" s="33">
        <f t="shared" si="150"/>
        <v>0</v>
      </c>
      <c r="X440" s="33"/>
      <c r="Y440" s="33"/>
      <c r="Z440" s="33">
        <v>0</v>
      </c>
      <c r="AA440" s="33"/>
      <c r="AB440" s="33">
        <f t="shared" si="151"/>
        <v>0</v>
      </c>
      <c r="AC440" s="33"/>
      <c r="AD440" s="33"/>
      <c r="AE440" s="33">
        <v>0</v>
      </c>
      <c r="AF440" s="33"/>
      <c r="AG440" s="33">
        <f t="shared" si="152"/>
        <v>0</v>
      </c>
      <c r="AH440" s="33"/>
      <c r="AI440" s="33"/>
      <c r="AJ440" s="33">
        <v>0</v>
      </c>
      <c r="AK440" s="33"/>
      <c r="AL440" s="33">
        <f t="shared" si="153"/>
        <v>0</v>
      </c>
      <c r="AM440" s="40"/>
      <c r="AN440" s="40"/>
      <c r="AO440" s="35">
        <f t="shared" si="145"/>
        <v>0</v>
      </c>
      <c r="AP440" s="36">
        <f t="shared" si="146"/>
        <v>0</v>
      </c>
      <c r="AQ440" s="37">
        <f t="shared" si="147"/>
        <v>0</v>
      </c>
      <c r="AR440" s="37">
        <v>0</v>
      </c>
      <c r="AS440" s="37">
        <v>0</v>
      </c>
      <c r="AT440" s="34">
        <f t="shared" si="136"/>
        <v>0</v>
      </c>
      <c r="AU440" s="38">
        <f t="shared" si="137"/>
        <v>0</v>
      </c>
      <c r="AV440" s="38">
        <f t="shared" si="138"/>
        <v>0</v>
      </c>
      <c r="AW440" s="39" t="str">
        <f t="shared" si="156"/>
        <v/>
      </c>
      <c r="AX440" s="41">
        <f t="shared" si="139"/>
        <v>0</v>
      </c>
      <c r="AY440" s="41">
        <f t="shared" si="140"/>
        <v>0</v>
      </c>
      <c r="AZ440" s="63">
        <f t="shared" si="141"/>
        <v>0</v>
      </c>
      <c r="BA440" s="78">
        <f t="shared" si="142"/>
        <v>0</v>
      </c>
      <c r="BB440" s="74">
        <f t="shared" si="143"/>
        <v>0</v>
      </c>
      <c r="BC440" s="78" t="str">
        <f t="shared" si="144"/>
        <v>Out of Commit</v>
      </c>
    </row>
    <row r="441" spans="1:55" x14ac:dyDescent="0.35">
      <c r="A441" s="34" t="s">
        <v>347</v>
      </c>
      <c r="B441" s="93" t="s">
        <v>506</v>
      </c>
      <c r="C441" s="33">
        <v>0</v>
      </c>
      <c r="D441" s="40"/>
      <c r="E441" s="40"/>
      <c r="F441" s="33">
        <v>0</v>
      </c>
      <c r="G441" s="33">
        <v>0</v>
      </c>
      <c r="H441" s="33">
        <f t="shared" si="155"/>
        <v>0</v>
      </c>
      <c r="I441" s="33"/>
      <c r="J441" s="33"/>
      <c r="K441" s="33">
        <v>0</v>
      </c>
      <c r="L441" s="33"/>
      <c r="M441" s="33">
        <f t="shared" si="148"/>
        <v>0</v>
      </c>
      <c r="N441" s="33"/>
      <c r="O441" s="33"/>
      <c r="P441" s="33">
        <v>0</v>
      </c>
      <c r="Q441" s="33"/>
      <c r="R441" s="33">
        <f t="shared" si="149"/>
        <v>0</v>
      </c>
      <c r="S441" s="33"/>
      <c r="T441" s="33"/>
      <c r="U441" s="33">
        <v>0</v>
      </c>
      <c r="V441" s="33"/>
      <c r="W441" s="33">
        <f t="shared" si="150"/>
        <v>0</v>
      </c>
      <c r="X441" s="33"/>
      <c r="Y441" s="33"/>
      <c r="Z441" s="33">
        <v>0</v>
      </c>
      <c r="AA441" s="33"/>
      <c r="AB441" s="33">
        <f t="shared" si="151"/>
        <v>0</v>
      </c>
      <c r="AC441" s="33"/>
      <c r="AD441" s="33"/>
      <c r="AE441" s="33">
        <v>0</v>
      </c>
      <c r="AF441" s="33"/>
      <c r="AG441" s="33">
        <f t="shared" si="152"/>
        <v>0</v>
      </c>
      <c r="AH441" s="33"/>
      <c r="AI441" s="33"/>
      <c r="AJ441" s="33">
        <v>0</v>
      </c>
      <c r="AK441" s="33"/>
      <c r="AL441" s="33">
        <f t="shared" si="153"/>
        <v>0</v>
      </c>
      <c r="AM441" s="40"/>
      <c r="AN441" s="40"/>
      <c r="AO441" s="35">
        <f t="shared" si="145"/>
        <v>0</v>
      </c>
      <c r="AP441" s="36">
        <f t="shared" si="146"/>
        <v>0</v>
      </c>
      <c r="AQ441" s="37">
        <f t="shared" si="147"/>
        <v>0</v>
      </c>
      <c r="AR441" s="37">
        <v>0</v>
      </c>
      <c r="AS441" s="37">
        <v>0</v>
      </c>
      <c r="AT441" s="34">
        <f t="shared" si="136"/>
        <v>0</v>
      </c>
      <c r="AU441" s="38">
        <f t="shared" si="137"/>
        <v>0</v>
      </c>
      <c r="AV441" s="38">
        <f t="shared" si="138"/>
        <v>0</v>
      </c>
      <c r="AW441" s="39" t="str">
        <f t="shared" si="156"/>
        <v/>
      </c>
      <c r="AX441" s="41">
        <f t="shared" si="139"/>
        <v>0</v>
      </c>
      <c r="AY441" s="41">
        <f t="shared" si="140"/>
        <v>0</v>
      </c>
      <c r="AZ441" s="63">
        <f t="shared" si="141"/>
        <v>0</v>
      </c>
      <c r="BA441" s="78">
        <f t="shared" si="142"/>
        <v>0</v>
      </c>
      <c r="BB441" s="74">
        <f t="shared" si="143"/>
        <v>0</v>
      </c>
      <c r="BC441" s="78" t="str">
        <f t="shared" si="144"/>
        <v>Out of Commit</v>
      </c>
    </row>
    <row r="442" spans="1:55" x14ac:dyDescent="0.35">
      <c r="A442" s="34" t="s">
        <v>335</v>
      </c>
      <c r="B442" s="93" t="s">
        <v>507</v>
      </c>
      <c r="C442" s="33">
        <v>0</v>
      </c>
      <c r="D442" s="40"/>
      <c r="E442" s="40"/>
      <c r="F442" s="33">
        <v>0</v>
      </c>
      <c r="G442" s="33">
        <v>0</v>
      </c>
      <c r="H442" s="33">
        <f t="shared" si="155"/>
        <v>0</v>
      </c>
      <c r="I442" s="33"/>
      <c r="J442" s="33"/>
      <c r="K442" s="33">
        <v>0</v>
      </c>
      <c r="L442" s="33"/>
      <c r="M442" s="33">
        <f t="shared" si="148"/>
        <v>0</v>
      </c>
      <c r="N442" s="33"/>
      <c r="O442" s="33"/>
      <c r="P442" s="33">
        <v>0</v>
      </c>
      <c r="Q442" s="33"/>
      <c r="R442" s="33">
        <f t="shared" si="149"/>
        <v>0</v>
      </c>
      <c r="S442" s="33"/>
      <c r="T442" s="33"/>
      <c r="U442" s="33">
        <v>0</v>
      </c>
      <c r="V442" s="33"/>
      <c r="W442" s="33">
        <f t="shared" si="150"/>
        <v>0</v>
      </c>
      <c r="X442" s="33"/>
      <c r="Y442" s="33"/>
      <c r="Z442" s="33">
        <v>0</v>
      </c>
      <c r="AA442" s="33"/>
      <c r="AB442" s="33">
        <f t="shared" si="151"/>
        <v>0</v>
      </c>
      <c r="AC442" s="33"/>
      <c r="AD442" s="33"/>
      <c r="AE442" s="33">
        <v>0</v>
      </c>
      <c r="AF442" s="33"/>
      <c r="AG442" s="33">
        <f t="shared" si="152"/>
        <v>0</v>
      </c>
      <c r="AH442" s="33"/>
      <c r="AI442" s="33"/>
      <c r="AJ442" s="33">
        <v>0</v>
      </c>
      <c r="AK442" s="33"/>
      <c r="AL442" s="33">
        <f t="shared" si="153"/>
        <v>0</v>
      </c>
      <c r="AM442" s="40"/>
      <c r="AN442" s="40"/>
      <c r="AO442" s="35">
        <f t="shared" si="145"/>
        <v>0</v>
      </c>
      <c r="AP442" s="36">
        <f t="shared" si="146"/>
        <v>0</v>
      </c>
      <c r="AQ442" s="37">
        <f t="shared" si="147"/>
        <v>0</v>
      </c>
      <c r="AR442" s="37">
        <v>0</v>
      </c>
      <c r="AS442" s="37">
        <v>0</v>
      </c>
      <c r="AT442" s="34">
        <f t="shared" si="136"/>
        <v>0</v>
      </c>
      <c r="AU442" s="38">
        <f t="shared" si="137"/>
        <v>0</v>
      </c>
      <c r="AV442" s="38">
        <f t="shared" si="138"/>
        <v>0</v>
      </c>
      <c r="AW442" s="39" t="str">
        <f t="shared" ref="AW442:AW482" si="157">IF(AQ442&gt;0,IF(AR442&gt;=AQ442,"Packout Ahead",""),"")</f>
        <v/>
      </c>
      <c r="AX442" s="41">
        <f t="shared" si="139"/>
        <v>0</v>
      </c>
      <c r="AY442" s="41">
        <f t="shared" si="140"/>
        <v>0</v>
      </c>
      <c r="AZ442" s="63">
        <f t="shared" si="141"/>
        <v>0</v>
      </c>
      <c r="BA442" s="78">
        <f t="shared" si="142"/>
        <v>0</v>
      </c>
      <c r="BB442" s="74">
        <f t="shared" si="143"/>
        <v>0</v>
      </c>
      <c r="BC442" s="78" t="str">
        <f t="shared" si="144"/>
        <v>Out of Commit</v>
      </c>
    </row>
    <row r="443" spans="1:55" x14ac:dyDescent="0.35">
      <c r="A443" s="34" t="s">
        <v>508</v>
      </c>
      <c r="B443" s="93" t="s">
        <v>557</v>
      </c>
      <c r="C443" s="33">
        <v>0</v>
      </c>
      <c r="D443" s="40"/>
      <c r="E443" s="40"/>
      <c r="F443" s="33">
        <v>0</v>
      </c>
      <c r="G443" s="33">
        <v>0</v>
      </c>
      <c r="H443" s="33">
        <f t="shared" si="155"/>
        <v>0</v>
      </c>
      <c r="I443" s="33"/>
      <c r="J443" s="33"/>
      <c r="K443" s="33">
        <v>0</v>
      </c>
      <c r="L443" s="33"/>
      <c r="M443" s="33">
        <f t="shared" si="148"/>
        <v>0</v>
      </c>
      <c r="N443" s="33"/>
      <c r="O443" s="33"/>
      <c r="P443" s="33">
        <v>0</v>
      </c>
      <c r="Q443" s="33"/>
      <c r="R443" s="33">
        <f t="shared" si="149"/>
        <v>0</v>
      </c>
      <c r="S443" s="33"/>
      <c r="T443" s="33"/>
      <c r="U443" s="33">
        <v>0</v>
      </c>
      <c r="V443" s="33"/>
      <c r="W443" s="33">
        <f t="shared" si="150"/>
        <v>0</v>
      </c>
      <c r="X443" s="33"/>
      <c r="Y443" s="33"/>
      <c r="Z443" s="33">
        <v>0</v>
      </c>
      <c r="AA443" s="33"/>
      <c r="AB443" s="33">
        <f t="shared" si="151"/>
        <v>0</v>
      </c>
      <c r="AC443" s="33"/>
      <c r="AD443" s="33"/>
      <c r="AE443" s="33">
        <v>0</v>
      </c>
      <c r="AF443" s="33"/>
      <c r="AG443" s="33">
        <f t="shared" si="152"/>
        <v>0</v>
      </c>
      <c r="AH443" s="33"/>
      <c r="AI443" s="33"/>
      <c r="AJ443" s="33">
        <v>0</v>
      </c>
      <c r="AK443" s="33"/>
      <c r="AL443" s="33">
        <f t="shared" si="153"/>
        <v>0</v>
      </c>
      <c r="AM443" s="40"/>
      <c r="AN443" s="40"/>
      <c r="AO443" s="35">
        <f t="shared" si="145"/>
        <v>0</v>
      </c>
      <c r="AP443" s="36">
        <f t="shared" si="146"/>
        <v>0</v>
      </c>
      <c r="AQ443" s="37">
        <f t="shared" si="147"/>
        <v>0</v>
      </c>
      <c r="AR443" s="37">
        <v>0</v>
      </c>
      <c r="AS443" s="37">
        <v>0</v>
      </c>
      <c r="AT443" s="34">
        <f t="shared" si="136"/>
        <v>0</v>
      </c>
      <c r="AU443" s="38">
        <f t="shared" si="137"/>
        <v>0</v>
      </c>
      <c r="AV443" s="38">
        <f t="shared" si="138"/>
        <v>0</v>
      </c>
      <c r="AW443" s="39" t="str">
        <f t="shared" si="157"/>
        <v/>
      </c>
      <c r="AX443" s="41">
        <f t="shared" si="139"/>
        <v>0</v>
      </c>
      <c r="AY443" s="41">
        <f t="shared" si="140"/>
        <v>0</v>
      </c>
      <c r="AZ443" s="63">
        <f t="shared" si="141"/>
        <v>0</v>
      </c>
      <c r="BA443" s="78">
        <f t="shared" si="142"/>
        <v>0</v>
      </c>
      <c r="BB443" s="74">
        <f t="shared" si="143"/>
        <v>0</v>
      </c>
      <c r="BC443" s="78" t="str">
        <f t="shared" si="144"/>
        <v>Out of Commit</v>
      </c>
    </row>
    <row r="444" spans="1:55" x14ac:dyDescent="0.35">
      <c r="A444" s="34" t="s">
        <v>366</v>
      </c>
      <c r="B444" s="93" t="s">
        <v>512</v>
      </c>
      <c r="C444" s="33">
        <v>0</v>
      </c>
      <c r="D444" s="40"/>
      <c r="E444" s="40"/>
      <c r="F444" s="33">
        <v>0</v>
      </c>
      <c r="G444" s="33">
        <v>0</v>
      </c>
      <c r="H444" s="33">
        <f t="shared" si="155"/>
        <v>0</v>
      </c>
      <c r="I444" s="33"/>
      <c r="J444" s="33"/>
      <c r="K444" s="33">
        <v>0</v>
      </c>
      <c r="L444" s="33"/>
      <c r="M444" s="33">
        <f t="shared" si="148"/>
        <v>0</v>
      </c>
      <c r="N444" s="33"/>
      <c r="O444" s="33"/>
      <c r="P444" s="33">
        <v>0</v>
      </c>
      <c r="Q444" s="33"/>
      <c r="R444" s="33">
        <f t="shared" si="149"/>
        <v>0</v>
      </c>
      <c r="S444" s="33"/>
      <c r="T444" s="33"/>
      <c r="U444" s="33">
        <v>0</v>
      </c>
      <c r="V444" s="33"/>
      <c r="W444" s="33">
        <f t="shared" si="150"/>
        <v>0</v>
      </c>
      <c r="X444" s="33"/>
      <c r="Y444" s="33"/>
      <c r="Z444" s="33">
        <v>0</v>
      </c>
      <c r="AA444" s="33"/>
      <c r="AB444" s="33">
        <f t="shared" si="151"/>
        <v>0</v>
      </c>
      <c r="AC444" s="33"/>
      <c r="AD444" s="33"/>
      <c r="AE444" s="33">
        <v>0</v>
      </c>
      <c r="AF444" s="33"/>
      <c r="AG444" s="33">
        <f t="shared" si="152"/>
        <v>0</v>
      </c>
      <c r="AH444" s="33"/>
      <c r="AI444" s="33"/>
      <c r="AJ444" s="33">
        <v>0</v>
      </c>
      <c r="AK444" s="33"/>
      <c r="AL444" s="33">
        <f t="shared" si="153"/>
        <v>0</v>
      </c>
      <c r="AM444" s="40"/>
      <c r="AN444" s="40"/>
      <c r="AO444" s="35">
        <f t="shared" si="145"/>
        <v>0</v>
      </c>
      <c r="AP444" s="36">
        <f t="shared" si="146"/>
        <v>0</v>
      </c>
      <c r="AQ444" s="37">
        <f t="shared" si="147"/>
        <v>0</v>
      </c>
      <c r="AR444" s="37">
        <v>0</v>
      </c>
      <c r="AS444" s="37">
        <v>0</v>
      </c>
      <c r="AT444" s="34">
        <f t="shared" si="136"/>
        <v>0</v>
      </c>
      <c r="AU444" s="38">
        <f t="shared" si="137"/>
        <v>0</v>
      </c>
      <c r="AV444" s="38">
        <f t="shared" si="138"/>
        <v>0</v>
      </c>
      <c r="AW444" s="39" t="str">
        <f t="shared" si="157"/>
        <v/>
      </c>
      <c r="AX444" s="41">
        <f t="shared" si="139"/>
        <v>0</v>
      </c>
      <c r="AY444" s="41">
        <f t="shared" si="140"/>
        <v>0</v>
      </c>
      <c r="AZ444" s="63">
        <f t="shared" si="141"/>
        <v>0</v>
      </c>
      <c r="BA444" s="78">
        <f t="shared" si="142"/>
        <v>0</v>
      </c>
      <c r="BB444" s="74">
        <f t="shared" si="143"/>
        <v>0</v>
      </c>
      <c r="BC444" s="78" t="str">
        <f t="shared" si="144"/>
        <v>Out of Commit</v>
      </c>
    </row>
    <row r="445" spans="1:55" x14ac:dyDescent="0.35">
      <c r="A445" s="34" t="s">
        <v>107</v>
      </c>
      <c r="B445" s="93" t="s">
        <v>513</v>
      </c>
      <c r="C445" s="33">
        <v>0</v>
      </c>
      <c r="D445" s="40"/>
      <c r="E445" s="40"/>
      <c r="F445" s="33">
        <v>0</v>
      </c>
      <c r="G445" s="33">
        <v>0</v>
      </c>
      <c r="H445" s="33">
        <f t="shared" si="155"/>
        <v>0</v>
      </c>
      <c r="I445" s="33"/>
      <c r="J445" s="33"/>
      <c r="K445" s="33">
        <v>0</v>
      </c>
      <c r="L445" s="33"/>
      <c r="M445" s="33">
        <f t="shared" si="148"/>
        <v>0</v>
      </c>
      <c r="N445" s="33"/>
      <c r="O445" s="33"/>
      <c r="P445" s="33">
        <v>0</v>
      </c>
      <c r="Q445" s="33"/>
      <c r="R445" s="33">
        <f t="shared" si="149"/>
        <v>0</v>
      </c>
      <c r="S445" s="33"/>
      <c r="T445" s="33"/>
      <c r="U445" s="33">
        <v>0</v>
      </c>
      <c r="V445" s="33"/>
      <c r="W445" s="33">
        <f t="shared" si="150"/>
        <v>0</v>
      </c>
      <c r="X445" s="33"/>
      <c r="Y445" s="33"/>
      <c r="Z445" s="33">
        <v>0</v>
      </c>
      <c r="AA445" s="33"/>
      <c r="AB445" s="33">
        <f t="shared" si="151"/>
        <v>0</v>
      </c>
      <c r="AC445" s="33"/>
      <c r="AD445" s="33"/>
      <c r="AE445" s="33">
        <v>0</v>
      </c>
      <c r="AF445" s="33"/>
      <c r="AG445" s="33">
        <f t="shared" si="152"/>
        <v>0</v>
      </c>
      <c r="AH445" s="33"/>
      <c r="AI445" s="33"/>
      <c r="AJ445" s="33">
        <v>0</v>
      </c>
      <c r="AK445" s="33"/>
      <c r="AL445" s="33">
        <f t="shared" si="153"/>
        <v>0</v>
      </c>
      <c r="AM445" s="40"/>
      <c r="AN445" s="40"/>
      <c r="AO445" s="35">
        <f t="shared" si="145"/>
        <v>0</v>
      </c>
      <c r="AP445" s="36">
        <f t="shared" si="146"/>
        <v>0</v>
      </c>
      <c r="AQ445" s="37">
        <f t="shared" si="147"/>
        <v>0</v>
      </c>
      <c r="AR445" s="37">
        <v>0</v>
      </c>
      <c r="AS445" s="37">
        <v>0</v>
      </c>
      <c r="AT445" s="34">
        <f t="shared" si="136"/>
        <v>0</v>
      </c>
      <c r="AU445" s="38">
        <f t="shared" si="137"/>
        <v>0</v>
      </c>
      <c r="AV445" s="38">
        <f t="shared" si="138"/>
        <v>0</v>
      </c>
      <c r="AW445" s="39" t="str">
        <f t="shared" si="157"/>
        <v/>
      </c>
      <c r="AX445" s="41">
        <f t="shared" si="139"/>
        <v>0</v>
      </c>
      <c r="AY445" s="41">
        <f t="shared" si="140"/>
        <v>0</v>
      </c>
      <c r="AZ445" s="63">
        <f t="shared" si="141"/>
        <v>0</v>
      </c>
      <c r="BA445" s="78">
        <f t="shared" si="142"/>
        <v>0</v>
      </c>
      <c r="BB445" s="74">
        <f t="shared" si="143"/>
        <v>0</v>
      </c>
      <c r="BC445" s="78" t="str">
        <f t="shared" si="144"/>
        <v>Out of Commit</v>
      </c>
    </row>
    <row r="446" spans="1:55" x14ac:dyDescent="0.35">
      <c r="A446" s="34" t="s">
        <v>366</v>
      </c>
      <c r="B446" s="93" t="s">
        <v>515</v>
      </c>
      <c r="C446" s="33">
        <v>0</v>
      </c>
      <c r="D446" s="40"/>
      <c r="E446" s="40"/>
      <c r="F446" s="33">
        <v>0</v>
      </c>
      <c r="G446" s="33">
        <v>0</v>
      </c>
      <c r="H446" s="33">
        <f t="shared" si="155"/>
        <v>0</v>
      </c>
      <c r="I446" s="33"/>
      <c r="J446" s="33"/>
      <c r="K446" s="33">
        <v>0</v>
      </c>
      <c r="L446" s="33"/>
      <c r="M446" s="33">
        <f t="shared" si="148"/>
        <v>0</v>
      </c>
      <c r="N446" s="33"/>
      <c r="O446" s="33"/>
      <c r="P446" s="33">
        <v>0</v>
      </c>
      <c r="Q446" s="33"/>
      <c r="R446" s="33">
        <f t="shared" si="149"/>
        <v>0</v>
      </c>
      <c r="S446" s="33"/>
      <c r="T446" s="33"/>
      <c r="U446" s="33">
        <v>0</v>
      </c>
      <c r="V446" s="33"/>
      <c r="W446" s="33">
        <f t="shared" si="150"/>
        <v>0</v>
      </c>
      <c r="X446" s="33"/>
      <c r="Y446" s="33"/>
      <c r="Z446" s="33">
        <v>0</v>
      </c>
      <c r="AA446" s="33"/>
      <c r="AB446" s="33">
        <f t="shared" si="151"/>
        <v>0</v>
      </c>
      <c r="AC446" s="33"/>
      <c r="AD446" s="33"/>
      <c r="AE446" s="33">
        <v>0</v>
      </c>
      <c r="AF446" s="33"/>
      <c r="AG446" s="33">
        <f t="shared" si="152"/>
        <v>0</v>
      </c>
      <c r="AH446" s="33"/>
      <c r="AI446" s="33"/>
      <c r="AJ446" s="33">
        <v>0</v>
      </c>
      <c r="AK446" s="33"/>
      <c r="AL446" s="33">
        <f t="shared" si="153"/>
        <v>0</v>
      </c>
      <c r="AM446" s="40"/>
      <c r="AN446" s="40"/>
      <c r="AO446" s="35">
        <f t="shared" si="145"/>
        <v>0</v>
      </c>
      <c r="AP446" s="36">
        <f t="shared" si="146"/>
        <v>0</v>
      </c>
      <c r="AQ446" s="37">
        <f t="shared" si="147"/>
        <v>0</v>
      </c>
      <c r="AR446" s="37">
        <v>0</v>
      </c>
      <c r="AS446" s="37">
        <v>0</v>
      </c>
      <c r="AT446" s="34">
        <f t="shared" si="136"/>
        <v>0</v>
      </c>
      <c r="AU446" s="38">
        <f t="shared" si="137"/>
        <v>0</v>
      </c>
      <c r="AV446" s="38">
        <f t="shared" si="138"/>
        <v>0</v>
      </c>
      <c r="AW446" s="39" t="str">
        <f t="shared" si="157"/>
        <v/>
      </c>
      <c r="AX446" s="41">
        <f t="shared" si="139"/>
        <v>0</v>
      </c>
      <c r="AY446" s="41">
        <f t="shared" si="140"/>
        <v>0</v>
      </c>
      <c r="AZ446" s="63">
        <f t="shared" si="141"/>
        <v>0</v>
      </c>
      <c r="BA446" s="78">
        <f t="shared" si="142"/>
        <v>0</v>
      </c>
      <c r="BB446" s="74">
        <f t="shared" si="143"/>
        <v>0</v>
      </c>
      <c r="BC446" s="78" t="str">
        <f t="shared" si="144"/>
        <v>Out of Commit</v>
      </c>
    </row>
    <row r="447" spans="1:55" x14ac:dyDescent="0.35">
      <c r="A447" s="34" t="s">
        <v>366</v>
      </c>
      <c r="B447" s="93" t="s">
        <v>516</v>
      </c>
      <c r="C447" s="33">
        <v>0</v>
      </c>
      <c r="D447" s="40"/>
      <c r="E447" s="40"/>
      <c r="F447" s="33">
        <v>0</v>
      </c>
      <c r="G447" s="33">
        <v>0</v>
      </c>
      <c r="H447" s="33">
        <f t="shared" si="155"/>
        <v>0</v>
      </c>
      <c r="I447" s="33"/>
      <c r="J447" s="33"/>
      <c r="K447" s="33">
        <v>0</v>
      </c>
      <c r="L447" s="33"/>
      <c r="M447" s="33">
        <f t="shared" si="148"/>
        <v>0</v>
      </c>
      <c r="N447" s="33"/>
      <c r="O447" s="33"/>
      <c r="P447" s="33">
        <v>0</v>
      </c>
      <c r="Q447" s="33"/>
      <c r="R447" s="33">
        <f t="shared" si="149"/>
        <v>0</v>
      </c>
      <c r="S447" s="33"/>
      <c r="T447" s="33"/>
      <c r="U447" s="33">
        <v>0</v>
      </c>
      <c r="V447" s="33"/>
      <c r="W447" s="33">
        <f t="shared" si="150"/>
        <v>0</v>
      </c>
      <c r="X447" s="33"/>
      <c r="Y447" s="33"/>
      <c r="Z447" s="33">
        <v>0</v>
      </c>
      <c r="AA447" s="33"/>
      <c r="AB447" s="33">
        <f t="shared" si="151"/>
        <v>0</v>
      </c>
      <c r="AC447" s="33"/>
      <c r="AD447" s="33"/>
      <c r="AE447" s="33">
        <v>0</v>
      </c>
      <c r="AF447" s="33"/>
      <c r="AG447" s="33">
        <f t="shared" si="152"/>
        <v>0</v>
      </c>
      <c r="AH447" s="33"/>
      <c r="AI447" s="33"/>
      <c r="AJ447" s="33">
        <v>0</v>
      </c>
      <c r="AK447" s="33"/>
      <c r="AL447" s="33">
        <f t="shared" si="153"/>
        <v>0</v>
      </c>
      <c r="AM447" s="40"/>
      <c r="AN447" s="40"/>
      <c r="AO447" s="35">
        <f t="shared" si="145"/>
        <v>0</v>
      </c>
      <c r="AP447" s="36">
        <f t="shared" si="146"/>
        <v>0</v>
      </c>
      <c r="AQ447" s="37">
        <f t="shared" si="147"/>
        <v>0</v>
      </c>
      <c r="AR447" s="37">
        <v>0</v>
      </c>
      <c r="AS447" s="37">
        <v>0</v>
      </c>
      <c r="AT447" s="34">
        <f t="shared" si="136"/>
        <v>0</v>
      </c>
      <c r="AU447" s="38">
        <f t="shared" si="137"/>
        <v>0</v>
      </c>
      <c r="AV447" s="38">
        <f t="shared" si="138"/>
        <v>0</v>
      </c>
      <c r="AW447" s="39" t="str">
        <f t="shared" si="157"/>
        <v/>
      </c>
      <c r="AX447" s="41">
        <f t="shared" si="139"/>
        <v>0</v>
      </c>
      <c r="AY447" s="41">
        <f t="shared" si="140"/>
        <v>0</v>
      </c>
      <c r="AZ447" s="63">
        <f t="shared" si="141"/>
        <v>0</v>
      </c>
      <c r="BA447" s="78">
        <f t="shared" si="142"/>
        <v>0</v>
      </c>
      <c r="BB447" s="74">
        <f t="shared" si="143"/>
        <v>0</v>
      </c>
      <c r="BC447" s="78" t="str">
        <f t="shared" si="144"/>
        <v>Out of Commit</v>
      </c>
    </row>
    <row r="448" spans="1:55" x14ac:dyDescent="0.35">
      <c r="A448" s="34" t="s">
        <v>106</v>
      </c>
      <c r="B448" s="93" t="s">
        <v>522</v>
      </c>
      <c r="C448" s="33">
        <v>0</v>
      </c>
      <c r="D448" s="40"/>
      <c r="E448" s="40"/>
      <c r="F448" s="33">
        <v>134</v>
      </c>
      <c r="G448" s="33">
        <v>134</v>
      </c>
      <c r="H448" s="33">
        <f t="shared" si="155"/>
        <v>0</v>
      </c>
      <c r="I448" s="33"/>
      <c r="J448" s="33"/>
      <c r="K448" s="33">
        <v>0</v>
      </c>
      <c r="L448" s="33"/>
      <c r="M448" s="33">
        <f t="shared" si="148"/>
        <v>0</v>
      </c>
      <c r="N448" s="33"/>
      <c r="O448" s="33"/>
      <c r="P448" s="33">
        <v>0</v>
      </c>
      <c r="Q448" s="33"/>
      <c r="R448" s="33">
        <f t="shared" si="149"/>
        <v>0</v>
      </c>
      <c r="S448" s="33"/>
      <c r="T448" s="33"/>
      <c r="U448" s="33">
        <v>0</v>
      </c>
      <c r="V448" s="33"/>
      <c r="W448" s="33">
        <f t="shared" si="150"/>
        <v>0</v>
      </c>
      <c r="X448" s="33"/>
      <c r="Y448" s="33"/>
      <c r="Z448" s="33">
        <v>0</v>
      </c>
      <c r="AA448" s="33"/>
      <c r="AB448" s="33">
        <f t="shared" si="151"/>
        <v>0</v>
      </c>
      <c r="AC448" s="33"/>
      <c r="AD448" s="33"/>
      <c r="AE448" s="33">
        <v>0</v>
      </c>
      <c r="AF448" s="33"/>
      <c r="AG448" s="33">
        <f t="shared" si="152"/>
        <v>0</v>
      </c>
      <c r="AH448" s="33"/>
      <c r="AI448" s="33"/>
      <c r="AJ448" s="33">
        <v>16</v>
      </c>
      <c r="AK448" s="33"/>
      <c r="AL448" s="33">
        <f t="shared" si="153"/>
        <v>-16</v>
      </c>
      <c r="AM448" s="40"/>
      <c r="AN448" s="40"/>
      <c r="AO448" s="35">
        <f t="shared" si="145"/>
        <v>150</v>
      </c>
      <c r="AP448" s="36">
        <f t="shared" si="146"/>
        <v>150</v>
      </c>
      <c r="AQ448" s="37">
        <f t="shared" si="147"/>
        <v>150</v>
      </c>
      <c r="AR448" s="37">
        <v>0</v>
      </c>
      <c r="AS448" s="37">
        <v>0</v>
      </c>
      <c r="AT448" s="34">
        <f t="shared" si="136"/>
        <v>134</v>
      </c>
      <c r="AU448" s="38">
        <f t="shared" si="137"/>
        <v>134</v>
      </c>
      <c r="AV448" s="38">
        <f t="shared" si="138"/>
        <v>-16</v>
      </c>
      <c r="AW448" s="39" t="str">
        <f t="shared" si="157"/>
        <v/>
      </c>
      <c r="AX448" s="41">
        <f t="shared" si="139"/>
        <v>-16</v>
      </c>
      <c r="AY448" s="41">
        <f t="shared" si="140"/>
        <v>134</v>
      </c>
      <c r="AZ448" s="63">
        <f t="shared" si="141"/>
        <v>0</v>
      </c>
      <c r="BA448" s="78">
        <f t="shared" si="142"/>
        <v>134</v>
      </c>
      <c r="BB448" s="74">
        <f t="shared" si="143"/>
        <v>0.89333333333333331</v>
      </c>
      <c r="BC448" s="78" t="str">
        <f t="shared" si="144"/>
        <v>Open</v>
      </c>
    </row>
    <row r="449" spans="1:55" x14ac:dyDescent="0.35">
      <c r="A449" s="34" t="s">
        <v>106</v>
      </c>
      <c r="B449" s="93" t="s">
        <v>527</v>
      </c>
      <c r="C449" s="33">
        <v>0</v>
      </c>
      <c r="D449" s="40"/>
      <c r="E449" s="40"/>
      <c r="F449" s="33">
        <v>0</v>
      </c>
      <c r="G449" s="33">
        <v>0</v>
      </c>
      <c r="H449" s="33">
        <f t="shared" si="155"/>
        <v>0</v>
      </c>
      <c r="I449" s="33"/>
      <c r="J449" s="33"/>
      <c r="K449" s="33">
        <v>0</v>
      </c>
      <c r="L449" s="33"/>
      <c r="M449" s="33">
        <f t="shared" si="148"/>
        <v>0</v>
      </c>
      <c r="N449" s="33"/>
      <c r="O449" s="33"/>
      <c r="P449" s="33">
        <v>0</v>
      </c>
      <c r="Q449" s="33"/>
      <c r="R449" s="33">
        <f t="shared" si="149"/>
        <v>0</v>
      </c>
      <c r="S449" s="33"/>
      <c r="T449" s="33"/>
      <c r="U449" s="33">
        <v>0</v>
      </c>
      <c r="V449" s="33"/>
      <c r="W449" s="33">
        <f t="shared" si="150"/>
        <v>0</v>
      </c>
      <c r="X449" s="33"/>
      <c r="Y449" s="33"/>
      <c r="Z449" s="33">
        <v>0</v>
      </c>
      <c r="AA449" s="33"/>
      <c r="AB449" s="33">
        <f t="shared" si="151"/>
        <v>0</v>
      </c>
      <c r="AC449" s="33"/>
      <c r="AD449" s="33"/>
      <c r="AE449" s="33">
        <v>0</v>
      </c>
      <c r="AF449" s="33"/>
      <c r="AG449" s="33">
        <f t="shared" si="152"/>
        <v>0</v>
      </c>
      <c r="AH449" s="33"/>
      <c r="AI449" s="33"/>
      <c r="AJ449" s="33">
        <v>0</v>
      </c>
      <c r="AK449" s="33"/>
      <c r="AL449" s="33">
        <f t="shared" si="153"/>
        <v>0</v>
      </c>
      <c r="AM449" s="40"/>
      <c r="AN449" s="40"/>
      <c r="AO449" s="35">
        <f t="shared" si="145"/>
        <v>0</v>
      </c>
      <c r="AP449" s="36">
        <f t="shared" si="146"/>
        <v>0</v>
      </c>
      <c r="AQ449" s="37">
        <f t="shared" si="147"/>
        <v>0</v>
      </c>
      <c r="AR449" s="37">
        <v>0</v>
      </c>
      <c r="AS449" s="37">
        <v>0</v>
      </c>
      <c r="AT449" s="34">
        <f t="shared" si="136"/>
        <v>0</v>
      </c>
      <c r="AU449" s="38">
        <f t="shared" si="137"/>
        <v>0</v>
      </c>
      <c r="AV449" s="38">
        <f t="shared" si="138"/>
        <v>0</v>
      </c>
      <c r="AW449" s="39" t="str">
        <f t="shared" si="157"/>
        <v/>
      </c>
      <c r="AX449" s="41">
        <f t="shared" si="139"/>
        <v>0</v>
      </c>
      <c r="AY449" s="41">
        <f t="shared" si="140"/>
        <v>0</v>
      </c>
      <c r="AZ449" s="63">
        <f t="shared" si="141"/>
        <v>0</v>
      </c>
      <c r="BA449" s="78">
        <f t="shared" si="142"/>
        <v>0</v>
      </c>
      <c r="BB449" s="74">
        <f t="shared" si="143"/>
        <v>0</v>
      </c>
      <c r="BC449" s="78" t="str">
        <f t="shared" si="144"/>
        <v>Out of Commit</v>
      </c>
    </row>
    <row r="450" spans="1:55" x14ac:dyDescent="0.35">
      <c r="A450" s="34" t="s">
        <v>106</v>
      </c>
      <c r="B450" s="93" t="s">
        <v>528</v>
      </c>
      <c r="C450" s="33">
        <v>0</v>
      </c>
      <c r="D450" s="40"/>
      <c r="E450" s="40"/>
      <c r="F450" s="33">
        <v>0</v>
      </c>
      <c r="G450" s="33">
        <v>0</v>
      </c>
      <c r="H450" s="33">
        <f t="shared" si="155"/>
        <v>0</v>
      </c>
      <c r="I450" s="33"/>
      <c r="J450" s="33"/>
      <c r="K450" s="33">
        <v>0</v>
      </c>
      <c r="L450" s="33"/>
      <c r="M450" s="33">
        <f t="shared" si="148"/>
        <v>0</v>
      </c>
      <c r="N450" s="33"/>
      <c r="O450" s="33"/>
      <c r="P450" s="33">
        <v>0</v>
      </c>
      <c r="Q450" s="33"/>
      <c r="R450" s="33">
        <f t="shared" si="149"/>
        <v>0</v>
      </c>
      <c r="S450" s="33"/>
      <c r="T450" s="33"/>
      <c r="U450" s="33">
        <v>0</v>
      </c>
      <c r="V450" s="33"/>
      <c r="W450" s="33">
        <f t="shared" si="150"/>
        <v>0</v>
      </c>
      <c r="X450" s="33"/>
      <c r="Y450" s="33"/>
      <c r="Z450" s="33">
        <v>0</v>
      </c>
      <c r="AA450" s="33"/>
      <c r="AB450" s="33">
        <f t="shared" si="151"/>
        <v>0</v>
      </c>
      <c r="AC450" s="33"/>
      <c r="AD450" s="33"/>
      <c r="AE450" s="33">
        <v>0</v>
      </c>
      <c r="AF450" s="33"/>
      <c r="AG450" s="33">
        <f t="shared" si="152"/>
        <v>0</v>
      </c>
      <c r="AH450" s="33"/>
      <c r="AI450" s="33"/>
      <c r="AJ450" s="33">
        <v>0</v>
      </c>
      <c r="AK450" s="33"/>
      <c r="AL450" s="33">
        <f t="shared" si="153"/>
        <v>0</v>
      </c>
      <c r="AM450" s="40"/>
      <c r="AN450" s="40"/>
      <c r="AO450" s="35">
        <f t="shared" si="145"/>
        <v>0</v>
      </c>
      <c r="AP450" s="36">
        <f t="shared" si="146"/>
        <v>0</v>
      </c>
      <c r="AQ450" s="37">
        <f t="shared" si="147"/>
        <v>0</v>
      </c>
      <c r="AR450" s="37">
        <v>0</v>
      </c>
      <c r="AS450" s="37">
        <v>0</v>
      </c>
      <c r="AT450" s="34">
        <f t="shared" si="136"/>
        <v>0</v>
      </c>
      <c r="AU450" s="38">
        <f t="shared" si="137"/>
        <v>0</v>
      </c>
      <c r="AV450" s="38">
        <f t="shared" si="138"/>
        <v>0</v>
      </c>
      <c r="AW450" s="39" t="str">
        <f t="shared" si="157"/>
        <v/>
      </c>
      <c r="AX450" s="41">
        <f t="shared" si="139"/>
        <v>0</v>
      </c>
      <c r="AY450" s="41">
        <f t="shared" si="140"/>
        <v>0</v>
      </c>
      <c r="AZ450" s="63">
        <f t="shared" si="141"/>
        <v>0</v>
      </c>
      <c r="BA450" s="78">
        <f t="shared" si="142"/>
        <v>0</v>
      </c>
      <c r="BB450" s="74">
        <f t="shared" si="143"/>
        <v>0</v>
      </c>
      <c r="BC450" s="78" t="str">
        <f t="shared" si="144"/>
        <v>Out of Commit</v>
      </c>
    </row>
    <row r="451" spans="1:55" x14ac:dyDescent="0.35">
      <c r="A451" s="34" t="s">
        <v>106</v>
      </c>
      <c r="B451" s="93" t="s">
        <v>532</v>
      </c>
      <c r="C451" s="33">
        <v>0</v>
      </c>
      <c r="D451" s="40"/>
      <c r="E451" s="40"/>
      <c r="F451" s="33">
        <v>0</v>
      </c>
      <c r="G451" s="33">
        <v>0</v>
      </c>
      <c r="H451" s="33">
        <f t="shared" si="155"/>
        <v>0</v>
      </c>
      <c r="I451" s="33"/>
      <c r="J451" s="33"/>
      <c r="K451" s="33">
        <v>0</v>
      </c>
      <c r="L451" s="33"/>
      <c r="M451" s="33">
        <f t="shared" si="148"/>
        <v>0</v>
      </c>
      <c r="N451" s="33"/>
      <c r="O451" s="33"/>
      <c r="P451" s="33">
        <v>0</v>
      </c>
      <c r="Q451" s="33"/>
      <c r="R451" s="33">
        <f t="shared" si="149"/>
        <v>0</v>
      </c>
      <c r="S451" s="33"/>
      <c r="T451" s="33"/>
      <c r="U451" s="33">
        <v>0</v>
      </c>
      <c r="V451" s="33"/>
      <c r="W451" s="33">
        <f t="shared" si="150"/>
        <v>0</v>
      </c>
      <c r="X451" s="33"/>
      <c r="Y451" s="33"/>
      <c r="Z451" s="33">
        <v>0</v>
      </c>
      <c r="AA451" s="33"/>
      <c r="AB451" s="33">
        <f t="shared" si="151"/>
        <v>0</v>
      </c>
      <c r="AC451" s="33"/>
      <c r="AD451" s="33"/>
      <c r="AE451" s="33">
        <v>0</v>
      </c>
      <c r="AF451" s="33"/>
      <c r="AG451" s="33">
        <f t="shared" si="152"/>
        <v>0</v>
      </c>
      <c r="AH451" s="33"/>
      <c r="AI451" s="33"/>
      <c r="AJ451" s="33">
        <v>0</v>
      </c>
      <c r="AK451" s="33"/>
      <c r="AL451" s="33">
        <f t="shared" si="153"/>
        <v>0</v>
      </c>
      <c r="AM451" s="40"/>
      <c r="AN451" s="40"/>
      <c r="AO451" s="35">
        <f t="shared" si="145"/>
        <v>0</v>
      </c>
      <c r="AP451" s="36">
        <f t="shared" si="146"/>
        <v>0</v>
      </c>
      <c r="AQ451" s="37">
        <f t="shared" si="147"/>
        <v>0</v>
      </c>
      <c r="AR451" s="37">
        <v>0</v>
      </c>
      <c r="AS451" s="37">
        <v>0</v>
      </c>
      <c r="AT451" s="34">
        <f t="shared" si="136"/>
        <v>0</v>
      </c>
      <c r="AU451" s="38">
        <f t="shared" si="137"/>
        <v>0</v>
      </c>
      <c r="AV451" s="38">
        <f t="shared" si="138"/>
        <v>0</v>
      </c>
      <c r="AW451" s="39" t="str">
        <f t="shared" si="157"/>
        <v/>
      </c>
      <c r="AX451" s="41">
        <f t="shared" si="139"/>
        <v>0</v>
      </c>
      <c r="AY451" s="41">
        <f t="shared" si="140"/>
        <v>0</v>
      </c>
      <c r="AZ451" s="63">
        <f t="shared" si="141"/>
        <v>0</v>
      </c>
      <c r="BA451" s="78">
        <f t="shared" si="142"/>
        <v>0</v>
      </c>
      <c r="BB451" s="74">
        <f t="shared" si="143"/>
        <v>0</v>
      </c>
      <c r="BC451" s="78" t="str">
        <f t="shared" si="144"/>
        <v>Out of Commit</v>
      </c>
    </row>
    <row r="452" spans="1:55" x14ac:dyDescent="0.35">
      <c r="A452" s="34" t="s">
        <v>106</v>
      </c>
      <c r="B452" s="40" t="s">
        <v>533</v>
      </c>
      <c r="C452" s="33">
        <v>0</v>
      </c>
      <c r="D452" s="40"/>
      <c r="E452" s="40"/>
      <c r="F452" s="33">
        <v>0</v>
      </c>
      <c r="G452" s="33">
        <v>0</v>
      </c>
      <c r="H452" s="33">
        <f t="shared" si="155"/>
        <v>0</v>
      </c>
      <c r="I452" s="33"/>
      <c r="J452" s="33"/>
      <c r="K452" s="33">
        <v>0</v>
      </c>
      <c r="L452" s="33"/>
      <c r="M452" s="33">
        <f t="shared" si="148"/>
        <v>0</v>
      </c>
      <c r="N452" s="33"/>
      <c r="O452" s="33"/>
      <c r="P452" s="33">
        <v>0</v>
      </c>
      <c r="Q452" s="33"/>
      <c r="R452" s="33">
        <f t="shared" si="149"/>
        <v>0</v>
      </c>
      <c r="S452" s="33"/>
      <c r="T452" s="33"/>
      <c r="U452" s="33">
        <v>0</v>
      </c>
      <c r="V452" s="33"/>
      <c r="W452" s="33">
        <f t="shared" si="150"/>
        <v>0</v>
      </c>
      <c r="X452" s="33"/>
      <c r="Y452" s="33"/>
      <c r="Z452" s="33">
        <v>0</v>
      </c>
      <c r="AA452" s="33"/>
      <c r="AB452" s="33">
        <f t="shared" si="151"/>
        <v>0</v>
      </c>
      <c r="AC452" s="33"/>
      <c r="AD452" s="33"/>
      <c r="AE452" s="33">
        <v>0</v>
      </c>
      <c r="AF452" s="33"/>
      <c r="AG452" s="33">
        <f t="shared" si="152"/>
        <v>0</v>
      </c>
      <c r="AH452" s="33"/>
      <c r="AI452" s="33"/>
      <c r="AJ452" s="33">
        <v>0</v>
      </c>
      <c r="AK452" s="33"/>
      <c r="AL452" s="33">
        <f t="shared" si="153"/>
        <v>0</v>
      </c>
      <c r="AM452" s="40"/>
      <c r="AN452" s="40"/>
      <c r="AO452" s="35">
        <f t="shared" si="145"/>
        <v>0</v>
      </c>
      <c r="AP452" s="36">
        <f t="shared" si="146"/>
        <v>0</v>
      </c>
      <c r="AQ452" s="37">
        <f t="shared" si="147"/>
        <v>0</v>
      </c>
      <c r="AR452" s="37">
        <v>0</v>
      </c>
      <c r="AS452" s="37">
        <v>0</v>
      </c>
      <c r="AT452" s="34">
        <f t="shared" si="136"/>
        <v>0</v>
      </c>
      <c r="AU452" s="38">
        <f t="shared" si="137"/>
        <v>0</v>
      </c>
      <c r="AV452" s="38">
        <f t="shared" si="138"/>
        <v>0</v>
      </c>
      <c r="AW452" s="39" t="str">
        <f t="shared" si="157"/>
        <v/>
      </c>
      <c r="AX452" s="41">
        <f t="shared" si="139"/>
        <v>0</v>
      </c>
      <c r="AY452" s="41">
        <f t="shared" si="140"/>
        <v>0</v>
      </c>
      <c r="AZ452" s="63">
        <f t="shared" si="141"/>
        <v>0</v>
      </c>
      <c r="BA452" s="78">
        <f t="shared" si="142"/>
        <v>0</v>
      </c>
      <c r="BB452" s="74">
        <f t="shared" si="143"/>
        <v>0</v>
      </c>
      <c r="BC452" s="78" t="str">
        <f t="shared" si="144"/>
        <v>Out of Commit</v>
      </c>
    </row>
    <row r="453" spans="1:55" x14ac:dyDescent="0.35">
      <c r="A453" s="34" t="s">
        <v>106</v>
      </c>
      <c r="B453" s="40" t="s">
        <v>534</v>
      </c>
      <c r="C453" s="33">
        <v>0</v>
      </c>
      <c r="D453" s="40"/>
      <c r="E453" s="40"/>
      <c r="F453" s="33">
        <v>0</v>
      </c>
      <c r="G453" s="33">
        <v>0</v>
      </c>
      <c r="H453" s="33">
        <f t="shared" si="155"/>
        <v>0</v>
      </c>
      <c r="I453" s="33"/>
      <c r="J453" s="33"/>
      <c r="K453" s="33">
        <v>0</v>
      </c>
      <c r="L453" s="33"/>
      <c r="M453" s="33">
        <f t="shared" si="148"/>
        <v>0</v>
      </c>
      <c r="N453" s="33"/>
      <c r="O453" s="33"/>
      <c r="P453" s="33">
        <v>0</v>
      </c>
      <c r="Q453" s="33"/>
      <c r="R453" s="33">
        <f t="shared" si="149"/>
        <v>0</v>
      </c>
      <c r="S453" s="33"/>
      <c r="T453" s="33"/>
      <c r="U453" s="33">
        <v>0</v>
      </c>
      <c r="V453" s="33"/>
      <c r="W453" s="33">
        <f t="shared" si="150"/>
        <v>0</v>
      </c>
      <c r="X453" s="33"/>
      <c r="Y453" s="33"/>
      <c r="Z453" s="33">
        <v>0</v>
      </c>
      <c r="AA453" s="33"/>
      <c r="AB453" s="33">
        <f t="shared" si="151"/>
        <v>0</v>
      </c>
      <c r="AC453" s="33"/>
      <c r="AD453" s="33"/>
      <c r="AE453" s="33">
        <v>0</v>
      </c>
      <c r="AF453" s="33"/>
      <c r="AG453" s="33">
        <f t="shared" si="152"/>
        <v>0</v>
      </c>
      <c r="AH453" s="33"/>
      <c r="AI453" s="33"/>
      <c r="AJ453" s="33">
        <v>0</v>
      </c>
      <c r="AK453" s="33"/>
      <c r="AL453" s="33">
        <f t="shared" si="153"/>
        <v>0</v>
      </c>
      <c r="AM453" s="40"/>
      <c r="AN453" s="40"/>
      <c r="AO453" s="35">
        <f t="shared" si="145"/>
        <v>0</v>
      </c>
      <c r="AP453" s="36">
        <f t="shared" si="146"/>
        <v>0</v>
      </c>
      <c r="AQ453" s="37">
        <f t="shared" si="147"/>
        <v>0</v>
      </c>
      <c r="AR453" s="37">
        <v>0</v>
      </c>
      <c r="AS453" s="37">
        <v>0</v>
      </c>
      <c r="AT453" s="34">
        <f t="shared" si="136"/>
        <v>0</v>
      </c>
      <c r="AU453" s="38">
        <f t="shared" si="137"/>
        <v>0</v>
      </c>
      <c r="AV453" s="38">
        <f t="shared" si="138"/>
        <v>0</v>
      </c>
      <c r="AW453" s="39" t="str">
        <f t="shared" si="157"/>
        <v/>
      </c>
      <c r="AX453" s="41">
        <f t="shared" si="139"/>
        <v>0</v>
      </c>
      <c r="AY453" s="41">
        <f t="shared" si="140"/>
        <v>0</v>
      </c>
      <c r="AZ453" s="63">
        <f t="shared" si="141"/>
        <v>0</v>
      </c>
      <c r="BA453" s="78">
        <f t="shared" si="142"/>
        <v>0</v>
      </c>
      <c r="BB453" s="74">
        <f t="shared" si="143"/>
        <v>0</v>
      </c>
      <c r="BC453" s="78" t="str">
        <f t="shared" si="144"/>
        <v>Out of Commit</v>
      </c>
    </row>
    <row r="454" spans="1:55" x14ac:dyDescent="0.35">
      <c r="A454" s="34" t="s">
        <v>343</v>
      </c>
      <c r="B454" s="40" t="s">
        <v>535</v>
      </c>
      <c r="C454" s="33">
        <v>0</v>
      </c>
      <c r="D454" s="40"/>
      <c r="E454" s="40"/>
      <c r="F454" s="33">
        <v>0</v>
      </c>
      <c r="G454" s="33">
        <v>0</v>
      </c>
      <c r="H454" s="33">
        <f t="shared" si="155"/>
        <v>0</v>
      </c>
      <c r="I454" s="33"/>
      <c r="J454" s="33"/>
      <c r="K454" s="33">
        <v>0</v>
      </c>
      <c r="L454" s="33"/>
      <c r="M454" s="33">
        <f t="shared" si="148"/>
        <v>0</v>
      </c>
      <c r="N454" s="33"/>
      <c r="O454" s="33"/>
      <c r="P454" s="33">
        <v>0</v>
      </c>
      <c r="Q454" s="33"/>
      <c r="R454" s="33">
        <f t="shared" si="149"/>
        <v>0</v>
      </c>
      <c r="S454" s="33"/>
      <c r="T454" s="33"/>
      <c r="U454" s="33">
        <v>0</v>
      </c>
      <c r="V454" s="33"/>
      <c r="W454" s="33">
        <f t="shared" si="150"/>
        <v>0</v>
      </c>
      <c r="X454" s="33"/>
      <c r="Y454" s="33"/>
      <c r="Z454" s="33">
        <v>0</v>
      </c>
      <c r="AA454" s="33"/>
      <c r="AB454" s="33">
        <f t="shared" si="151"/>
        <v>0</v>
      </c>
      <c r="AC454" s="33"/>
      <c r="AD454" s="33"/>
      <c r="AE454" s="33">
        <v>0</v>
      </c>
      <c r="AF454" s="33"/>
      <c r="AG454" s="33">
        <f t="shared" si="152"/>
        <v>0</v>
      </c>
      <c r="AH454" s="33"/>
      <c r="AI454" s="33"/>
      <c r="AJ454" s="33">
        <v>0</v>
      </c>
      <c r="AK454" s="33"/>
      <c r="AL454" s="33">
        <f t="shared" si="153"/>
        <v>0</v>
      </c>
      <c r="AM454" s="40"/>
      <c r="AN454" s="40"/>
      <c r="AO454" s="35">
        <f t="shared" si="145"/>
        <v>0</v>
      </c>
      <c r="AP454" s="36">
        <f t="shared" si="146"/>
        <v>0</v>
      </c>
      <c r="AQ454" s="37">
        <f t="shared" si="147"/>
        <v>0</v>
      </c>
      <c r="AR454" s="37">
        <v>0</v>
      </c>
      <c r="AS454" s="37">
        <v>0</v>
      </c>
      <c r="AT454" s="34">
        <f t="shared" ref="AT454:AT482" si="158">G454+L454+Q454+V454+AA454+AF454+AK454</f>
        <v>0</v>
      </c>
      <c r="AU454" s="38">
        <f t="shared" ref="AU454:AU482" si="159">AT454+C454-AS454</f>
        <v>0</v>
      </c>
      <c r="AV454" s="38">
        <f t="shared" ref="AV454:AV482" si="160">H454+M454+R454+W454+AB454+AG454+AL454</f>
        <v>0</v>
      </c>
      <c r="AW454" s="39" t="str">
        <f t="shared" si="157"/>
        <v/>
      </c>
      <c r="AX454" s="41">
        <f t="shared" ref="AX454:AX482" si="161">IF(AT454-AQ454&gt;=0,0,AT454-AQ454)</f>
        <v>0</v>
      </c>
      <c r="AY454" s="41">
        <f t="shared" ref="AY454:AY482" si="162">IF(AT454-AQ454&gt;=0,AQ454,AT454)</f>
        <v>0</v>
      </c>
      <c r="AZ454" s="63">
        <f t="shared" ref="AZ454:AZ482" si="163">+IF(AT454-AQ454&gt;=0,AT454-AQ454,0)</f>
        <v>0</v>
      </c>
      <c r="BA454" s="78">
        <f t="shared" ref="BA454:BA482" si="164">AZ454+AY454</f>
        <v>0</v>
      </c>
      <c r="BB454" s="74">
        <f t="shared" ref="BB454:BB482" si="165">IFERROR(AY454/AQ454,0)</f>
        <v>0</v>
      </c>
      <c r="BC454" s="78" t="str">
        <f t="shared" ref="BC454:BC482" si="166">IF(AQ454&gt;0,IF(AY454&gt;=AQ454,"Closed","Open"),"Out of Commit")</f>
        <v>Out of Commit</v>
      </c>
    </row>
    <row r="455" spans="1:55" x14ac:dyDescent="0.35">
      <c r="A455" s="34" t="s">
        <v>85</v>
      </c>
      <c r="B455" s="40" t="s">
        <v>536</v>
      </c>
      <c r="C455" s="33">
        <v>0</v>
      </c>
      <c r="D455" s="40"/>
      <c r="E455" s="40"/>
      <c r="F455" s="33">
        <v>24</v>
      </c>
      <c r="G455" s="33">
        <v>24</v>
      </c>
      <c r="H455" s="33">
        <f t="shared" si="155"/>
        <v>0</v>
      </c>
      <c r="I455" s="33"/>
      <c r="J455" s="33"/>
      <c r="K455" s="33">
        <v>0</v>
      </c>
      <c r="L455" s="33"/>
      <c r="M455" s="33">
        <f t="shared" si="148"/>
        <v>0</v>
      </c>
      <c r="N455" s="33"/>
      <c r="O455" s="33"/>
      <c r="P455" s="33">
        <v>0</v>
      </c>
      <c r="Q455" s="33"/>
      <c r="R455" s="33">
        <f t="shared" si="149"/>
        <v>0</v>
      </c>
      <c r="S455" s="33"/>
      <c r="T455" s="33"/>
      <c r="U455" s="33">
        <v>0</v>
      </c>
      <c r="V455" s="33"/>
      <c r="W455" s="33">
        <f t="shared" si="150"/>
        <v>0</v>
      </c>
      <c r="X455" s="33"/>
      <c r="Y455" s="33"/>
      <c r="Z455" s="33">
        <v>0</v>
      </c>
      <c r="AA455" s="33"/>
      <c r="AB455" s="33">
        <f t="shared" si="151"/>
        <v>0</v>
      </c>
      <c r="AC455" s="33"/>
      <c r="AD455" s="33"/>
      <c r="AE455" s="33">
        <v>0</v>
      </c>
      <c r="AF455" s="33"/>
      <c r="AG455" s="33">
        <f t="shared" si="152"/>
        <v>0</v>
      </c>
      <c r="AH455" s="33"/>
      <c r="AI455" s="33"/>
      <c r="AJ455" s="33">
        <v>0</v>
      </c>
      <c r="AK455" s="33"/>
      <c r="AL455" s="33">
        <f t="shared" si="153"/>
        <v>0</v>
      </c>
      <c r="AM455" s="40"/>
      <c r="AN455" s="40"/>
      <c r="AO455" s="35">
        <f t="shared" ref="AO455:AO482" si="167">F455+K455+P455+U455+Z455+AE455+AJ455</f>
        <v>24</v>
      </c>
      <c r="AP455" s="36">
        <f t="shared" ref="AP455:AP482" si="168">AO455+C455</f>
        <v>24</v>
      </c>
      <c r="AQ455" s="37">
        <f t="shared" si="147"/>
        <v>24</v>
      </c>
      <c r="AR455" s="37">
        <v>0</v>
      </c>
      <c r="AS455" s="37">
        <v>0</v>
      </c>
      <c r="AT455" s="34">
        <f t="shared" si="158"/>
        <v>24</v>
      </c>
      <c r="AU455" s="38">
        <f t="shared" si="159"/>
        <v>24</v>
      </c>
      <c r="AV455" s="38">
        <f t="shared" si="160"/>
        <v>0</v>
      </c>
      <c r="AW455" s="39" t="str">
        <f t="shared" si="157"/>
        <v/>
      </c>
      <c r="AX455" s="41">
        <f t="shared" si="161"/>
        <v>0</v>
      </c>
      <c r="AY455" s="41">
        <f t="shared" si="162"/>
        <v>24</v>
      </c>
      <c r="AZ455" s="63">
        <f t="shared" si="163"/>
        <v>0</v>
      </c>
      <c r="BA455" s="78">
        <f t="shared" si="164"/>
        <v>24</v>
      </c>
      <c r="BB455" s="74">
        <f t="shared" si="165"/>
        <v>1</v>
      </c>
      <c r="BC455" s="78" t="str">
        <f t="shared" si="166"/>
        <v>Closed</v>
      </c>
    </row>
    <row r="456" spans="1:55" x14ac:dyDescent="0.35">
      <c r="A456" s="34" t="s">
        <v>347</v>
      </c>
      <c r="B456" s="40" t="s">
        <v>537</v>
      </c>
      <c r="C456" s="33">
        <v>0</v>
      </c>
      <c r="D456" s="40"/>
      <c r="E456" s="40"/>
      <c r="F456" s="33">
        <v>0</v>
      </c>
      <c r="G456" s="33">
        <v>0</v>
      </c>
      <c r="H456" s="33">
        <f t="shared" si="155"/>
        <v>0</v>
      </c>
      <c r="I456" s="33"/>
      <c r="J456" s="33"/>
      <c r="K456" s="33">
        <v>0</v>
      </c>
      <c r="L456" s="33"/>
      <c r="M456" s="33">
        <f t="shared" si="148"/>
        <v>0</v>
      </c>
      <c r="N456" s="33"/>
      <c r="O456" s="33"/>
      <c r="P456" s="33">
        <v>0</v>
      </c>
      <c r="Q456" s="33"/>
      <c r="R456" s="33">
        <f t="shared" si="149"/>
        <v>0</v>
      </c>
      <c r="S456" s="33"/>
      <c r="T456" s="33"/>
      <c r="U456" s="33">
        <v>0</v>
      </c>
      <c r="V456" s="33"/>
      <c r="W456" s="33">
        <f t="shared" si="150"/>
        <v>0</v>
      </c>
      <c r="X456" s="33"/>
      <c r="Y456" s="33"/>
      <c r="Z456" s="33">
        <v>0</v>
      </c>
      <c r="AA456" s="33"/>
      <c r="AB456" s="33">
        <f t="shared" si="151"/>
        <v>0</v>
      </c>
      <c r="AC456" s="33"/>
      <c r="AD456" s="33"/>
      <c r="AE456" s="33">
        <v>0</v>
      </c>
      <c r="AF456" s="33"/>
      <c r="AG456" s="33">
        <f t="shared" si="152"/>
        <v>0</v>
      </c>
      <c r="AH456" s="33"/>
      <c r="AI456" s="33"/>
      <c r="AJ456" s="33">
        <v>0</v>
      </c>
      <c r="AK456" s="33"/>
      <c r="AL456" s="33">
        <f t="shared" si="153"/>
        <v>0</v>
      </c>
      <c r="AM456" s="40"/>
      <c r="AN456" s="40"/>
      <c r="AO456" s="35">
        <f t="shared" si="167"/>
        <v>0</v>
      </c>
      <c r="AP456" s="36">
        <f t="shared" si="168"/>
        <v>0</v>
      </c>
      <c r="AQ456" s="37">
        <f t="shared" si="147"/>
        <v>0</v>
      </c>
      <c r="AR456" s="37">
        <v>0</v>
      </c>
      <c r="AS456" s="37">
        <v>0</v>
      </c>
      <c r="AT456" s="34">
        <f t="shared" si="158"/>
        <v>0</v>
      </c>
      <c r="AU456" s="38">
        <f t="shared" si="159"/>
        <v>0</v>
      </c>
      <c r="AV456" s="38">
        <f t="shared" si="160"/>
        <v>0</v>
      </c>
      <c r="AW456" s="39" t="str">
        <f t="shared" si="157"/>
        <v/>
      </c>
      <c r="AX456" s="41">
        <f t="shared" si="161"/>
        <v>0</v>
      </c>
      <c r="AY456" s="41">
        <f t="shared" si="162"/>
        <v>0</v>
      </c>
      <c r="AZ456" s="63">
        <f t="shared" si="163"/>
        <v>0</v>
      </c>
      <c r="BA456" s="78">
        <f t="shared" si="164"/>
        <v>0</v>
      </c>
      <c r="BB456" s="74">
        <f t="shared" si="165"/>
        <v>0</v>
      </c>
      <c r="BC456" s="78" t="str">
        <f t="shared" si="166"/>
        <v>Out of Commit</v>
      </c>
    </row>
    <row r="457" spans="1:55" x14ac:dyDescent="0.35">
      <c r="A457" s="34" t="s">
        <v>540</v>
      </c>
      <c r="B457" s="40" t="s">
        <v>539</v>
      </c>
      <c r="C457" s="33">
        <v>0</v>
      </c>
      <c r="D457" s="40"/>
      <c r="E457" s="40"/>
      <c r="F457" s="33">
        <v>0</v>
      </c>
      <c r="G457" s="33">
        <v>0</v>
      </c>
      <c r="H457" s="33">
        <f t="shared" si="155"/>
        <v>0</v>
      </c>
      <c r="I457" s="33"/>
      <c r="J457" s="33"/>
      <c r="K457" s="33">
        <v>0</v>
      </c>
      <c r="L457" s="33"/>
      <c r="M457" s="33">
        <f t="shared" si="148"/>
        <v>0</v>
      </c>
      <c r="N457" s="33"/>
      <c r="O457" s="33"/>
      <c r="P457" s="33">
        <v>0</v>
      </c>
      <c r="Q457" s="33"/>
      <c r="R457" s="33">
        <f t="shared" si="149"/>
        <v>0</v>
      </c>
      <c r="S457" s="33"/>
      <c r="T457" s="33"/>
      <c r="U457" s="33">
        <v>0</v>
      </c>
      <c r="V457" s="33"/>
      <c r="W457" s="33">
        <f t="shared" si="150"/>
        <v>0</v>
      </c>
      <c r="X457" s="33"/>
      <c r="Y457" s="33"/>
      <c r="Z457" s="33">
        <v>0</v>
      </c>
      <c r="AA457" s="33"/>
      <c r="AB457" s="33">
        <f t="shared" si="151"/>
        <v>0</v>
      </c>
      <c r="AC457" s="33"/>
      <c r="AD457" s="33"/>
      <c r="AE457" s="33">
        <v>0</v>
      </c>
      <c r="AF457" s="33"/>
      <c r="AG457" s="33">
        <f t="shared" si="152"/>
        <v>0</v>
      </c>
      <c r="AH457" s="33"/>
      <c r="AI457" s="33"/>
      <c r="AJ457" s="33">
        <v>0</v>
      </c>
      <c r="AK457" s="33"/>
      <c r="AL457" s="33">
        <f t="shared" si="153"/>
        <v>0</v>
      </c>
      <c r="AM457" s="40"/>
      <c r="AN457" s="40"/>
      <c r="AO457" s="35">
        <f t="shared" si="167"/>
        <v>0</v>
      </c>
      <c r="AP457" s="36">
        <f t="shared" si="168"/>
        <v>0</v>
      </c>
      <c r="AQ457" s="37">
        <f t="shared" ref="AQ457:AQ482" si="169">AO457</f>
        <v>0</v>
      </c>
      <c r="AR457" s="37">
        <v>0</v>
      </c>
      <c r="AS457" s="37">
        <v>0</v>
      </c>
      <c r="AT457" s="34">
        <f t="shared" si="158"/>
        <v>0</v>
      </c>
      <c r="AU457" s="38">
        <f t="shared" si="159"/>
        <v>0</v>
      </c>
      <c r="AV457" s="38">
        <f t="shared" si="160"/>
        <v>0</v>
      </c>
      <c r="AW457" s="39" t="str">
        <f t="shared" si="157"/>
        <v/>
      </c>
      <c r="AX457" s="41">
        <f t="shared" si="161"/>
        <v>0</v>
      </c>
      <c r="AY457" s="41">
        <f t="shared" si="162"/>
        <v>0</v>
      </c>
      <c r="AZ457" s="63">
        <f t="shared" si="163"/>
        <v>0</v>
      </c>
      <c r="BA457" s="78">
        <f t="shared" si="164"/>
        <v>0</v>
      </c>
      <c r="BB457" s="74">
        <f t="shared" si="165"/>
        <v>0</v>
      </c>
      <c r="BC457" s="78" t="str">
        <f t="shared" si="166"/>
        <v>Out of Commit</v>
      </c>
    </row>
    <row r="458" spans="1:55" x14ac:dyDescent="0.35">
      <c r="A458" s="34" t="s">
        <v>328</v>
      </c>
      <c r="B458" s="40" t="s">
        <v>541</v>
      </c>
      <c r="C458" s="33">
        <v>0</v>
      </c>
      <c r="D458" s="40"/>
      <c r="E458" s="40"/>
      <c r="F458" s="33">
        <v>0</v>
      </c>
      <c r="G458" s="33">
        <v>0</v>
      </c>
      <c r="H458" s="33">
        <f t="shared" si="155"/>
        <v>0</v>
      </c>
      <c r="I458" s="33"/>
      <c r="J458" s="33"/>
      <c r="K458" s="33">
        <v>0</v>
      </c>
      <c r="L458" s="33"/>
      <c r="M458" s="33">
        <f t="shared" ref="M458:M482" si="170">L458-K458</f>
        <v>0</v>
      </c>
      <c r="N458" s="33"/>
      <c r="O458" s="33"/>
      <c r="P458" s="33">
        <v>0</v>
      </c>
      <c r="Q458" s="33"/>
      <c r="R458" s="33">
        <f t="shared" ref="R458:R482" si="171">Q458-P458</f>
        <v>0</v>
      </c>
      <c r="S458" s="33"/>
      <c r="T458" s="33"/>
      <c r="U458" s="33">
        <v>0</v>
      </c>
      <c r="V458" s="33"/>
      <c r="W458" s="33">
        <f t="shared" ref="W458:W482" si="172">V458-U458</f>
        <v>0</v>
      </c>
      <c r="X458" s="33"/>
      <c r="Y458" s="33"/>
      <c r="Z458" s="33">
        <v>0</v>
      </c>
      <c r="AA458" s="33"/>
      <c r="AB458" s="33">
        <f t="shared" ref="AB458:AB482" si="173">AA458-Z458</f>
        <v>0</v>
      </c>
      <c r="AC458" s="33"/>
      <c r="AD458" s="33"/>
      <c r="AE458" s="33">
        <v>0</v>
      </c>
      <c r="AF458" s="33"/>
      <c r="AG458" s="33">
        <f t="shared" ref="AG458:AG482" si="174">AF458-AE458</f>
        <v>0</v>
      </c>
      <c r="AH458" s="33"/>
      <c r="AI458" s="33"/>
      <c r="AJ458" s="33">
        <v>0</v>
      </c>
      <c r="AK458" s="33"/>
      <c r="AL458" s="33">
        <f t="shared" ref="AL458:AL482" si="175">AK458-AJ458</f>
        <v>0</v>
      </c>
      <c r="AM458" s="40"/>
      <c r="AN458" s="40"/>
      <c r="AO458" s="35">
        <f t="shared" si="167"/>
        <v>0</v>
      </c>
      <c r="AP458" s="36">
        <f t="shared" si="168"/>
        <v>0</v>
      </c>
      <c r="AQ458" s="37">
        <f t="shared" si="169"/>
        <v>0</v>
      </c>
      <c r="AR458" s="37">
        <v>0</v>
      </c>
      <c r="AS458" s="37">
        <v>0</v>
      </c>
      <c r="AT458" s="34">
        <f t="shared" si="158"/>
        <v>0</v>
      </c>
      <c r="AU458" s="38">
        <f t="shared" si="159"/>
        <v>0</v>
      </c>
      <c r="AV458" s="38">
        <f t="shared" si="160"/>
        <v>0</v>
      </c>
      <c r="AW458" s="39" t="str">
        <f t="shared" si="157"/>
        <v/>
      </c>
      <c r="AX458" s="41">
        <f t="shared" si="161"/>
        <v>0</v>
      </c>
      <c r="AY458" s="41">
        <f t="shared" si="162"/>
        <v>0</v>
      </c>
      <c r="AZ458" s="63">
        <f t="shared" si="163"/>
        <v>0</v>
      </c>
      <c r="BA458" s="78">
        <f t="shared" si="164"/>
        <v>0</v>
      </c>
      <c r="BB458" s="74">
        <f t="shared" si="165"/>
        <v>0</v>
      </c>
      <c r="BC458" s="78" t="str">
        <f t="shared" si="166"/>
        <v>Out of Commit</v>
      </c>
    </row>
    <row r="459" spans="1:55" x14ac:dyDescent="0.35">
      <c r="A459" s="34" t="s">
        <v>328</v>
      </c>
      <c r="B459" s="40" t="s">
        <v>542</v>
      </c>
      <c r="C459" s="33">
        <v>0</v>
      </c>
      <c r="D459" s="40"/>
      <c r="E459" s="40"/>
      <c r="F459" s="33">
        <v>0</v>
      </c>
      <c r="G459" s="33">
        <v>0</v>
      </c>
      <c r="H459" s="33">
        <f t="shared" ref="H459:H482" si="176">G459-F459</f>
        <v>0</v>
      </c>
      <c r="I459" s="33"/>
      <c r="J459" s="33"/>
      <c r="K459" s="33">
        <v>0</v>
      </c>
      <c r="L459" s="33"/>
      <c r="M459" s="33">
        <f t="shared" si="170"/>
        <v>0</v>
      </c>
      <c r="N459" s="33"/>
      <c r="O459" s="33"/>
      <c r="P459" s="33">
        <v>0</v>
      </c>
      <c r="Q459" s="33"/>
      <c r="R459" s="33">
        <f t="shared" si="171"/>
        <v>0</v>
      </c>
      <c r="S459" s="33"/>
      <c r="T459" s="33"/>
      <c r="U459" s="33">
        <v>0</v>
      </c>
      <c r="V459" s="33"/>
      <c r="W459" s="33">
        <f t="shared" si="172"/>
        <v>0</v>
      </c>
      <c r="X459" s="33"/>
      <c r="Y459" s="33"/>
      <c r="Z459" s="33">
        <v>0</v>
      </c>
      <c r="AA459" s="33"/>
      <c r="AB459" s="33">
        <f t="shared" si="173"/>
        <v>0</v>
      </c>
      <c r="AC459" s="33"/>
      <c r="AD459" s="33"/>
      <c r="AE459" s="33">
        <v>0</v>
      </c>
      <c r="AF459" s="33"/>
      <c r="AG459" s="33">
        <f t="shared" si="174"/>
        <v>0</v>
      </c>
      <c r="AH459" s="33"/>
      <c r="AI459" s="33"/>
      <c r="AJ459" s="33">
        <v>0</v>
      </c>
      <c r="AK459" s="33"/>
      <c r="AL459" s="33">
        <f t="shared" si="175"/>
        <v>0</v>
      </c>
      <c r="AM459" s="40"/>
      <c r="AN459" s="40"/>
      <c r="AO459" s="35">
        <f t="shared" si="167"/>
        <v>0</v>
      </c>
      <c r="AP459" s="36">
        <f t="shared" si="168"/>
        <v>0</v>
      </c>
      <c r="AQ459" s="37">
        <f t="shared" si="169"/>
        <v>0</v>
      </c>
      <c r="AR459" s="37">
        <v>0</v>
      </c>
      <c r="AS459" s="37">
        <v>0</v>
      </c>
      <c r="AT459" s="34">
        <f t="shared" si="158"/>
        <v>0</v>
      </c>
      <c r="AU459" s="38">
        <f t="shared" si="159"/>
        <v>0</v>
      </c>
      <c r="AV459" s="38">
        <f t="shared" si="160"/>
        <v>0</v>
      </c>
      <c r="AW459" s="39" t="str">
        <f t="shared" si="157"/>
        <v/>
      </c>
      <c r="AX459" s="41">
        <f t="shared" si="161"/>
        <v>0</v>
      </c>
      <c r="AY459" s="41">
        <f t="shared" si="162"/>
        <v>0</v>
      </c>
      <c r="AZ459" s="63">
        <f t="shared" si="163"/>
        <v>0</v>
      </c>
      <c r="BA459" s="78">
        <f t="shared" si="164"/>
        <v>0</v>
      </c>
      <c r="BB459" s="74">
        <f t="shared" si="165"/>
        <v>0</v>
      </c>
      <c r="BC459" s="78" t="str">
        <f t="shared" si="166"/>
        <v>Out of Commit</v>
      </c>
    </row>
    <row r="460" spans="1:55" x14ac:dyDescent="0.35">
      <c r="A460" s="34" t="s">
        <v>107</v>
      </c>
      <c r="B460" s="40" t="s">
        <v>547</v>
      </c>
      <c r="C460" s="33">
        <v>0</v>
      </c>
      <c r="D460" s="40"/>
      <c r="E460" s="40"/>
      <c r="F460" s="33">
        <v>0</v>
      </c>
      <c r="G460" s="33">
        <v>0</v>
      </c>
      <c r="H460" s="33">
        <f t="shared" si="176"/>
        <v>0</v>
      </c>
      <c r="I460" s="33"/>
      <c r="J460" s="33"/>
      <c r="K460" s="33">
        <v>0</v>
      </c>
      <c r="L460" s="33"/>
      <c r="M460" s="33">
        <f t="shared" si="170"/>
        <v>0</v>
      </c>
      <c r="N460" s="33"/>
      <c r="O460" s="33"/>
      <c r="P460" s="33">
        <v>0</v>
      </c>
      <c r="Q460" s="33"/>
      <c r="R460" s="33">
        <f t="shared" si="171"/>
        <v>0</v>
      </c>
      <c r="S460" s="33"/>
      <c r="T460" s="33"/>
      <c r="U460" s="33">
        <v>0</v>
      </c>
      <c r="V460" s="33"/>
      <c r="W460" s="33">
        <f t="shared" si="172"/>
        <v>0</v>
      </c>
      <c r="X460" s="33"/>
      <c r="Y460" s="33"/>
      <c r="Z460" s="33">
        <v>0</v>
      </c>
      <c r="AA460" s="33"/>
      <c r="AB460" s="33">
        <f t="shared" si="173"/>
        <v>0</v>
      </c>
      <c r="AC460" s="33"/>
      <c r="AD460" s="33"/>
      <c r="AE460" s="33">
        <v>0</v>
      </c>
      <c r="AF460" s="33"/>
      <c r="AG460" s="33">
        <f t="shared" si="174"/>
        <v>0</v>
      </c>
      <c r="AH460" s="33"/>
      <c r="AI460" s="33"/>
      <c r="AJ460" s="33">
        <v>0</v>
      </c>
      <c r="AK460" s="33"/>
      <c r="AL460" s="33">
        <f t="shared" si="175"/>
        <v>0</v>
      </c>
      <c r="AM460" s="40"/>
      <c r="AN460" s="40"/>
      <c r="AO460" s="35">
        <f t="shared" si="167"/>
        <v>0</v>
      </c>
      <c r="AP460" s="36">
        <f t="shared" si="168"/>
        <v>0</v>
      </c>
      <c r="AQ460" s="37">
        <f t="shared" si="169"/>
        <v>0</v>
      </c>
      <c r="AR460" s="37">
        <v>0</v>
      </c>
      <c r="AS460" s="37">
        <v>0</v>
      </c>
      <c r="AT460" s="34">
        <f t="shared" si="158"/>
        <v>0</v>
      </c>
      <c r="AU460" s="38">
        <f t="shared" si="159"/>
        <v>0</v>
      </c>
      <c r="AV460" s="38">
        <f t="shared" si="160"/>
        <v>0</v>
      </c>
      <c r="AW460" s="39" t="str">
        <f t="shared" si="157"/>
        <v/>
      </c>
      <c r="AX460" s="41">
        <f t="shared" si="161"/>
        <v>0</v>
      </c>
      <c r="AY460" s="41">
        <f t="shared" si="162"/>
        <v>0</v>
      </c>
      <c r="AZ460" s="63">
        <f t="shared" si="163"/>
        <v>0</v>
      </c>
      <c r="BA460" s="78">
        <f t="shared" si="164"/>
        <v>0</v>
      </c>
      <c r="BB460" s="74">
        <f t="shared" si="165"/>
        <v>0</v>
      </c>
      <c r="BC460" s="78" t="str">
        <f t="shared" si="166"/>
        <v>Out of Commit</v>
      </c>
    </row>
    <row r="461" spans="1:55" x14ac:dyDescent="0.35">
      <c r="A461" s="34" t="s">
        <v>549</v>
      </c>
      <c r="B461" s="40" t="s">
        <v>548</v>
      </c>
      <c r="C461" s="33">
        <v>0</v>
      </c>
      <c r="D461" s="40"/>
      <c r="E461" s="40"/>
      <c r="F461" s="33">
        <v>0</v>
      </c>
      <c r="G461" s="33">
        <v>0</v>
      </c>
      <c r="H461" s="33">
        <f t="shared" si="176"/>
        <v>0</v>
      </c>
      <c r="I461" s="33"/>
      <c r="J461" s="33"/>
      <c r="K461" s="33">
        <v>0</v>
      </c>
      <c r="L461" s="33"/>
      <c r="M461" s="33">
        <f t="shared" si="170"/>
        <v>0</v>
      </c>
      <c r="N461" s="33"/>
      <c r="O461" s="33"/>
      <c r="P461" s="33">
        <v>0</v>
      </c>
      <c r="Q461" s="33"/>
      <c r="R461" s="33">
        <f t="shared" si="171"/>
        <v>0</v>
      </c>
      <c r="S461" s="33"/>
      <c r="T461" s="33"/>
      <c r="U461" s="33">
        <v>0</v>
      </c>
      <c r="V461" s="33"/>
      <c r="W461" s="33">
        <f t="shared" si="172"/>
        <v>0</v>
      </c>
      <c r="X461" s="33"/>
      <c r="Y461" s="33"/>
      <c r="Z461" s="33">
        <v>0</v>
      </c>
      <c r="AA461" s="33"/>
      <c r="AB461" s="33">
        <f t="shared" si="173"/>
        <v>0</v>
      </c>
      <c r="AC461" s="33"/>
      <c r="AD461" s="33"/>
      <c r="AE461" s="33">
        <v>0</v>
      </c>
      <c r="AF461" s="33"/>
      <c r="AG461" s="33">
        <f t="shared" si="174"/>
        <v>0</v>
      </c>
      <c r="AH461" s="33"/>
      <c r="AI461" s="33"/>
      <c r="AJ461" s="33">
        <v>0</v>
      </c>
      <c r="AK461" s="33"/>
      <c r="AL461" s="33">
        <f t="shared" si="175"/>
        <v>0</v>
      </c>
      <c r="AM461" s="40"/>
      <c r="AN461" s="40"/>
      <c r="AO461" s="35">
        <f t="shared" si="167"/>
        <v>0</v>
      </c>
      <c r="AP461" s="36">
        <f t="shared" si="168"/>
        <v>0</v>
      </c>
      <c r="AQ461" s="37">
        <f t="shared" si="169"/>
        <v>0</v>
      </c>
      <c r="AR461" s="37">
        <v>0</v>
      </c>
      <c r="AS461" s="37">
        <v>0</v>
      </c>
      <c r="AT461" s="34">
        <f t="shared" si="158"/>
        <v>0</v>
      </c>
      <c r="AU461" s="38">
        <f t="shared" si="159"/>
        <v>0</v>
      </c>
      <c r="AV461" s="38">
        <f t="shared" si="160"/>
        <v>0</v>
      </c>
      <c r="AW461" s="39" t="str">
        <f t="shared" si="157"/>
        <v/>
      </c>
      <c r="AX461" s="41">
        <f t="shared" si="161"/>
        <v>0</v>
      </c>
      <c r="AY461" s="41">
        <f t="shared" si="162"/>
        <v>0</v>
      </c>
      <c r="AZ461" s="63">
        <f t="shared" si="163"/>
        <v>0</v>
      </c>
      <c r="BA461" s="78">
        <f t="shared" si="164"/>
        <v>0</v>
      </c>
      <c r="BB461" s="74">
        <f t="shared" si="165"/>
        <v>0</v>
      </c>
      <c r="BC461" s="78" t="str">
        <f t="shared" si="166"/>
        <v>Out of Commit</v>
      </c>
    </row>
    <row r="462" spans="1:55" x14ac:dyDescent="0.35">
      <c r="A462" s="34" t="s">
        <v>494</v>
      </c>
      <c r="B462" s="40" t="s">
        <v>550</v>
      </c>
      <c r="C462" s="33">
        <v>0</v>
      </c>
      <c r="D462" s="40"/>
      <c r="E462" s="40"/>
      <c r="F462" s="33">
        <v>0</v>
      </c>
      <c r="G462" s="33">
        <v>0</v>
      </c>
      <c r="H462" s="33">
        <f t="shared" si="176"/>
        <v>0</v>
      </c>
      <c r="I462" s="33"/>
      <c r="J462" s="33"/>
      <c r="K462" s="33">
        <v>0</v>
      </c>
      <c r="L462" s="33"/>
      <c r="M462" s="33">
        <f t="shared" si="170"/>
        <v>0</v>
      </c>
      <c r="N462" s="33"/>
      <c r="O462" s="33"/>
      <c r="P462" s="33">
        <v>0</v>
      </c>
      <c r="Q462" s="33"/>
      <c r="R462" s="33">
        <f t="shared" si="171"/>
        <v>0</v>
      </c>
      <c r="S462" s="33"/>
      <c r="T462" s="33"/>
      <c r="U462" s="33">
        <v>0</v>
      </c>
      <c r="V462" s="33"/>
      <c r="W462" s="33">
        <f t="shared" si="172"/>
        <v>0</v>
      </c>
      <c r="X462" s="33"/>
      <c r="Y462" s="33"/>
      <c r="Z462" s="33">
        <v>0</v>
      </c>
      <c r="AA462" s="33"/>
      <c r="AB462" s="33">
        <f t="shared" si="173"/>
        <v>0</v>
      </c>
      <c r="AC462" s="33"/>
      <c r="AD462" s="33"/>
      <c r="AE462" s="33">
        <v>0</v>
      </c>
      <c r="AF462" s="33"/>
      <c r="AG462" s="33">
        <f t="shared" si="174"/>
        <v>0</v>
      </c>
      <c r="AH462" s="33"/>
      <c r="AI462" s="33"/>
      <c r="AJ462" s="33">
        <v>0</v>
      </c>
      <c r="AK462" s="33"/>
      <c r="AL462" s="33">
        <f t="shared" si="175"/>
        <v>0</v>
      </c>
      <c r="AM462" s="40"/>
      <c r="AN462" s="40"/>
      <c r="AO462" s="35">
        <f t="shared" si="167"/>
        <v>0</v>
      </c>
      <c r="AP462" s="36">
        <f t="shared" si="168"/>
        <v>0</v>
      </c>
      <c r="AQ462" s="37">
        <f t="shared" si="169"/>
        <v>0</v>
      </c>
      <c r="AR462" s="37">
        <v>0</v>
      </c>
      <c r="AS462" s="37">
        <v>0</v>
      </c>
      <c r="AT462" s="34">
        <f t="shared" si="158"/>
        <v>0</v>
      </c>
      <c r="AU462" s="38">
        <f t="shared" si="159"/>
        <v>0</v>
      </c>
      <c r="AV462" s="38">
        <f t="shared" si="160"/>
        <v>0</v>
      </c>
      <c r="AW462" s="39" t="str">
        <f t="shared" si="157"/>
        <v/>
      </c>
      <c r="AX462" s="41">
        <f t="shared" si="161"/>
        <v>0</v>
      </c>
      <c r="AY462" s="41">
        <f t="shared" si="162"/>
        <v>0</v>
      </c>
      <c r="AZ462" s="63">
        <f t="shared" si="163"/>
        <v>0</v>
      </c>
      <c r="BA462" s="78">
        <f t="shared" si="164"/>
        <v>0</v>
      </c>
      <c r="BB462" s="74">
        <f t="shared" si="165"/>
        <v>0</v>
      </c>
      <c r="BC462" s="78" t="str">
        <f t="shared" si="166"/>
        <v>Out of Commit</v>
      </c>
    </row>
    <row r="463" spans="1:55" x14ac:dyDescent="0.35">
      <c r="A463" s="34" t="s">
        <v>494</v>
      </c>
      <c r="B463" s="40" t="s">
        <v>551</v>
      </c>
      <c r="C463" s="33">
        <v>0</v>
      </c>
      <c r="D463" s="40"/>
      <c r="E463" s="40"/>
      <c r="F463" s="33">
        <v>0</v>
      </c>
      <c r="G463" s="33">
        <v>0</v>
      </c>
      <c r="H463" s="33">
        <f t="shared" si="176"/>
        <v>0</v>
      </c>
      <c r="I463" s="33"/>
      <c r="J463" s="33"/>
      <c r="K463" s="33">
        <v>0</v>
      </c>
      <c r="L463" s="33"/>
      <c r="M463" s="33">
        <f t="shared" si="170"/>
        <v>0</v>
      </c>
      <c r="N463" s="33"/>
      <c r="O463" s="33"/>
      <c r="P463" s="33">
        <v>0</v>
      </c>
      <c r="Q463" s="33"/>
      <c r="R463" s="33">
        <f t="shared" si="171"/>
        <v>0</v>
      </c>
      <c r="S463" s="33"/>
      <c r="T463" s="33"/>
      <c r="U463" s="33">
        <v>0</v>
      </c>
      <c r="V463" s="33"/>
      <c r="W463" s="33">
        <f t="shared" si="172"/>
        <v>0</v>
      </c>
      <c r="X463" s="33"/>
      <c r="Y463" s="33"/>
      <c r="Z463" s="33">
        <v>0</v>
      </c>
      <c r="AA463" s="33"/>
      <c r="AB463" s="33">
        <f t="shared" si="173"/>
        <v>0</v>
      </c>
      <c r="AC463" s="33"/>
      <c r="AD463" s="33"/>
      <c r="AE463" s="33">
        <v>0</v>
      </c>
      <c r="AF463" s="33"/>
      <c r="AG463" s="33">
        <f t="shared" si="174"/>
        <v>0</v>
      </c>
      <c r="AH463" s="33"/>
      <c r="AI463" s="33"/>
      <c r="AJ463" s="33">
        <v>0</v>
      </c>
      <c r="AK463" s="33"/>
      <c r="AL463" s="33">
        <f t="shared" si="175"/>
        <v>0</v>
      </c>
      <c r="AM463" s="40"/>
      <c r="AN463" s="40"/>
      <c r="AO463" s="35">
        <f t="shared" si="167"/>
        <v>0</v>
      </c>
      <c r="AP463" s="36">
        <f t="shared" si="168"/>
        <v>0</v>
      </c>
      <c r="AQ463" s="37">
        <f t="shared" si="169"/>
        <v>0</v>
      </c>
      <c r="AR463" s="37">
        <v>0</v>
      </c>
      <c r="AS463" s="37">
        <v>0</v>
      </c>
      <c r="AT463" s="34">
        <f t="shared" si="158"/>
        <v>0</v>
      </c>
      <c r="AU463" s="38">
        <f t="shared" si="159"/>
        <v>0</v>
      </c>
      <c r="AV463" s="38">
        <f t="shared" si="160"/>
        <v>0</v>
      </c>
      <c r="AW463" s="39" t="str">
        <f t="shared" si="157"/>
        <v/>
      </c>
      <c r="AX463" s="41">
        <f t="shared" si="161"/>
        <v>0</v>
      </c>
      <c r="AY463" s="41">
        <f t="shared" si="162"/>
        <v>0</v>
      </c>
      <c r="AZ463" s="63">
        <f t="shared" si="163"/>
        <v>0</v>
      </c>
      <c r="BA463" s="78">
        <f t="shared" si="164"/>
        <v>0</v>
      </c>
      <c r="BB463" s="74">
        <f t="shared" si="165"/>
        <v>0</v>
      </c>
      <c r="BC463" s="78" t="str">
        <f t="shared" si="166"/>
        <v>Out of Commit</v>
      </c>
    </row>
    <row r="464" spans="1:55" x14ac:dyDescent="0.35">
      <c r="A464" s="34" t="s">
        <v>47</v>
      </c>
      <c r="B464" s="40" t="s">
        <v>553</v>
      </c>
      <c r="C464" s="33">
        <v>0</v>
      </c>
      <c r="D464" s="40"/>
      <c r="E464" s="40"/>
      <c r="F464" s="33">
        <v>0</v>
      </c>
      <c r="G464" s="33">
        <v>0</v>
      </c>
      <c r="H464" s="33">
        <f t="shared" si="176"/>
        <v>0</v>
      </c>
      <c r="I464" s="33"/>
      <c r="J464" s="33"/>
      <c r="K464" s="33">
        <v>0</v>
      </c>
      <c r="L464" s="33"/>
      <c r="M464" s="33">
        <f t="shared" si="170"/>
        <v>0</v>
      </c>
      <c r="N464" s="33"/>
      <c r="O464" s="33"/>
      <c r="P464" s="33">
        <v>0</v>
      </c>
      <c r="Q464" s="33"/>
      <c r="R464" s="33">
        <f t="shared" si="171"/>
        <v>0</v>
      </c>
      <c r="S464" s="33"/>
      <c r="T464" s="33"/>
      <c r="U464" s="33">
        <v>0</v>
      </c>
      <c r="V464" s="33"/>
      <c r="W464" s="33">
        <f t="shared" si="172"/>
        <v>0</v>
      </c>
      <c r="X464" s="33"/>
      <c r="Y464" s="33"/>
      <c r="Z464" s="33">
        <v>0</v>
      </c>
      <c r="AA464" s="33"/>
      <c r="AB464" s="33">
        <f t="shared" si="173"/>
        <v>0</v>
      </c>
      <c r="AC464" s="33"/>
      <c r="AD464" s="33"/>
      <c r="AE464" s="33">
        <v>0</v>
      </c>
      <c r="AF464" s="33"/>
      <c r="AG464" s="33">
        <f t="shared" si="174"/>
        <v>0</v>
      </c>
      <c r="AH464" s="33"/>
      <c r="AI464" s="33"/>
      <c r="AJ464" s="33">
        <v>0</v>
      </c>
      <c r="AK464" s="33"/>
      <c r="AL464" s="33">
        <f t="shared" si="175"/>
        <v>0</v>
      </c>
      <c r="AM464" s="40"/>
      <c r="AN464" s="40"/>
      <c r="AO464" s="35">
        <f t="shared" si="167"/>
        <v>0</v>
      </c>
      <c r="AP464" s="36">
        <f t="shared" si="168"/>
        <v>0</v>
      </c>
      <c r="AQ464" s="37">
        <f t="shared" si="169"/>
        <v>0</v>
      </c>
      <c r="AR464" s="37">
        <v>0</v>
      </c>
      <c r="AS464" s="37">
        <v>0</v>
      </c>
      <c r="AT464" s="34">
        <f t="shared" si="158"/>
        <v>0</v>
      </c>
      <c r="AU464" s="38">
        <f t="shared" si="159"/>
        <v>0</v>
      </c>
      <c r="AV464" s="38">
        <f t="shared" si="160"/>
        <v>0</v>
      </c>
      <c r="AW464" s="39" t="str">
        <f t="shared" si="157"/>
        <v/>
      </c>
      <c r="AX464" s="41">
        <f t="shared" si="161"/>
        <v>0</v>
      </c>
      <c r="AY464" s="41">
        <f t="shared" si="162"/>
        <v>0</v>
      </c>
      <c r="AZ464" s="63">
        <f t="shared" si="163"/>
        <v>0</v>
      </c>
      <c r="BA464" s="78">
        <f t="shared" si="164"/>
        <v>0</v>
      </c>
      <c r="BB464" s="74">
        <f t="shared" si="165"/>
        <v>0</v>
      </c>
      <c r="BC464" s="78" t="str">
        <f t="shared" si="166"/>
        <v>Out of Commit</v>
      </c>
    </row>
    <row r="465" spans="1:55" x14ac:dyDescent="0.35">
      <c r="A465" s="34" t="s">
        <v>110</v>
      </c>
      <c r="B465" s="40" t="s">
        <v>554</v>
      </c>
      <c r="C465" s="33">
        <v>0</v>
      </c>
      <c r="D465" s="40"/>
      <c r="E465" s="40"/>
      <c r="F465" s="33">
        <v>0</v>
      </c>
      <c r="G465" s="33">
        <v>0</v>
      </c>
      <c r="H465" s="33">
        <f t="shared" si="176"/>
        <v>0</v>
      </c>
      <c r="I465" s="33"/>
      <c r="J465" s="33"/>
      <c r="K465" s="33">
        <v>0</v>
      </c>
      <c r="L465" s="33"/>
      <c r="M465" s="33">
        <f t="shared" si="170"/>
        <v>0</v>
      </c>
      <c r="N465" s="33"/>
      <c r="O465" s="33"/>
      <c r="P465" s="33">
        <v>0</v>
      </c>
      <c r="Q465" s="33"/>
      <c r="R465" s="33">
        <f t="shared" si="171"/>
        <v>0</v>
      </c>
      <c r="S465" s="33"/>
      <c r="T465" s="33"/>
      <c r="U465" s="33">
        <v>0</v>
      </c>
      <c r="V465" s="33"/>
      <c r="W465" s="33">
        <f t="shared" si="172"/>
        <v>0</v>
      </c>
      <c r="X465" s="33"/>
      <c r="Y465" s="33"/>
      <c r="Z465" s="33">
        <v>0</v>
      </c>
      <c r="AA465" s="33"/>
      <c r="AB465" s="33">
        <f t="shared" si="173"/>
        <v>0</v>
      </c>
      <c r="AC465" s="33"/>
      <c r="AD465" s="33"/>
      <c r="AE465" s="33">
        <v>0</v>
      </c>
      <c r="AF465" s="33"/>
      <c r="AG465" s="33">
        <f t="shared" si="174"/>
        <v>0</v>
      </c>
      <c r="AH465" s="33"/>
      <c r="AI465" s="33"/>
      <c r="AJ465" s="33">
        <v>0</v>
      </c>
      <c r="AK465" s="33"/>
      <c r="AL465" s="33">
        <f t="shared" si="175"/>
        <v>0</v>
      </c>
      <c r="AM465" s="40"/>
      <c r="AN465" s="40"/>
      <c r="AO465" s="35">
        <f t="shared" si="167"/>
        <v>0</v>
      </c>
      <c r="AP465" s="36">
        <f t="shared" si="168"/>
        <v>0</v>
      </c>
      <c r="AQ465" s="37">
        <f t="shared" si="169"/>
        <v>0</v>
      </c>
      <c r="AR465" s="37">
        <v>0</v>
      </c>
      <c r="AS465" s="37">
        <v>0</v>
      </c>
      <c r="AT465" s="34">
        <f t="shared" si="158"/>
        <v>0</v>
      </c>
      <c r="AU465" s="38">
        <f t="shared" si="159"/>
        <v>0</v>
      </c>
      <c r="AV465" s="38">
        <f t="shared" si="160"/>
        <v>0</v>
      </c>
      <c r="AW465" s="39" t="str">
        <f t="shared" si="157"/>
        <v/>
      </c>
      <c r="AX465" s="41">
        <f t="shared" si="161"/>
        <v>0</v>
      </c>
      <c r="AY465" s="41">
        <f t="shared" si="162"/>
        <v>0</v>
      </c>
      <c r="AZ465" s="63">
        <f t="shared" si="163"/>
        <v>0</v>
      </c>
      <c r="BA465" s="78">
        <f t="shared" si="164"/>
        <v>0</v>
      </c>
      <c r="BB465" s="74">
        <f t="shared" si="165"/>
        <v>0</v>
      </c>
      <c r="BC465" s="78" t="str">
        <f t="shared" si="166"/>
        <v>Out of Commit</v>
      </c>
    </row>
    <row r="466" spans="1:55" x14ac:dyDescent="0.35">
      <c r="A466" s="34" t="s">
        <v>110</v>
      </c>
      <c r="B466" s="40" t="s">
        <v>555</v>
      </c>
      <c r="C466" s="33">
        <v>0</v>
      </c>
      <c r="D466" s="40"/>
      <c r="E466" s="40"/>
      <c r="F466" s="33">
        <v>0</v>
      </c>
      <c r="G466" s="33">
        <v>0</v>
      </c>
      <c r="H466" s="33">
        <f t="shared" si="176"/>
        <v>0</v>
      </c>
      <c r="I466" s="33"/>
      <c r="J466" s="33"/>
      <c r="K466" s="33">
        <v>0</v>
      </c>
      <c r="L466" s="33"/>
      <c r="M466" s="33">
        <f t="shared" si="170"/>
        <v>0</v>
      </c>
      <c r="N466" s="33"/>
      <c r="O466" s="33"/>
      <c r="P466" s="33">
        <v>0</v>
      </c>
      <c r="Q466" s="33"/>
      <c r="R466" s="33">
        <f t="shared" si="171"/>
        <v>0</v>
      </c>
      <c r="S466" s="33"/>
      <c r="T466" s="33"/>
      <c r="U466" s="33">
        <v>0</v>
      </c>
      <c r="V466" s="33"/>
      <c r="W466" s="33">
        <f t="shared" si="172"/>
        <v>0</v>
      </c>
      <c r="X466" s="33"/>
      <c r="Y466" s="33"/>
      <c r="Z466" s="33">
        <v>0</v>
      </c>
      <c r="AA466" s="33"/>
      <c r="AB466" s="33">
        <f t="shared" si="173"/>
        <v>0</v>
      </c>
      <c r="AC466" s="33"/>
      <c r="AD466" s="33"/>
      <c r="AE466" s="33">
        <v>0</v>
      </c>
      <c r="AF466" s="33"/>
      <c r="AG466" s="33">
        <f t="shared" si="174"/>
        <v>0</v>
      </c>
      <c r="AH466" s="33"/>
      <c r="AI466" s="33"/>
      <c r="AJ466" s="33">
        <v>0</v>
      </c>
      <c r="AK466" s="33"/>
      <c r="AL466" s="33">
        <f t="shared" si="175"/>
        <v>0</v>
      </c>
      <c r="AM466" s="40"/>
      <c r="AN466" s="40"/>
      <c r="AO466" s="35">
        <f t="shared" ref="AO466:AO469" si="177">F466+K466+P466+U466+Z466+AE466+AJ466</f>
        <v>0</v>
      </c>
      <c r="AP466" s="36">
        <f t="shared" ref="AP466:AP469" si="178">AO466+C466</f>
        <v>0</v>
      </c>
      <c r="AQ466" s="37">
        <f t="shared" ref="AQ466:AQ469" si="179">AO466</f>
        <v>0</v>
      </c>
      <c r="AR466" s="37">
        <v>0</v>
      </c>
      <c r="AS466" s="37">
        <v>0</v>
      </c>
      <c r="AT466" s="34">
        <f t="shared" ref="AT466:AT469" si="180">G466+L466+Q466+V466+AA466+AF466+AK466</f>
        <v>0</v>
      </c>
      <c r="AU466" s="38">
        <f t="shared" ref="AU466:AU469" si="181">AT466+C466-AS466</f>
        <v>0</v>
      </c>
      <c r="AV466" s="38">
        <f t="shared" ref="AV466:AV469" si="182">H466+M466+R466+W466+AB466+AG466+AL466</f>
        <v>0</v>
      </c>
      <c r="AW466" s="39" t="str">
        <f t="shared" ref="AW466:AW469" si="183">IF(AQ466&gt;0,IF(AR466&gt;=AQ466,"Packout Ahead",""),"")</f>
        <v/>
      </c>
      <c r="AX466" s="41">
        <f t="shared" ref="AX466:AX469" si="184">IF(AT466-AQ466&gt;=0,0,AT466-AQ466)</f>
        <v>0</v>
      </c>
      <c r="AY466" s="41">
        <f t="shared" ref="AY466:AY469" si="185">IF(AT466-AQ466&gt;=0,AQ466,AT466)</f>
        <v>0</v>
      </c>
      <c r="AZ466" s="63">
        <f t="shared" ref="AZ466:AZ469" si="186">+IF(AT466-AQ466&gt;=0,AT466-AQ466,0)</f>
        <v>0</v>
      </c>
      <c r="BA466" s="78">
        <f t="shared" ref="BA466:BA469" si="187">AZ466+AY466</f>
        <v>0</v>
      </c>
      <c r="BB466" s="74">
        <f t="shared" ref="BB466:BB469" si="188">IFERROR(AY466/AQ466,0)</f>
        <v>0</v>
      </c>
      <c r="BC466" s="78" t="str">
        <f t="shared" ref="BC466:BC469" si="189">IF(AQ466&gt;0,IF(AY466&gt;=AQ466,"Closed","Open"),"Out of Commit")</f>
        <v>Out of Commit</v>
      </c>
    </row>
    <row r="467" spans="1:55" x14ac:dyDescent="0.35">
      <c r="A467" s="34" t="s">
        <v>74</v>
      </c>
      <c r="B467" s="40" t="s">
        <v>556</v>
      </c>
      <c r="C467" s="33">
        <v>0</v>
      </c>
      <c r="D467" s="40"/>
      <c r="E467" s="40"/>
      <c r="F467" s="33">
        <v>0</v>
      </c>
      <c r="G467" s="33">
        <v>0</v>
      </c>
      <c r="H467" s="33">
        <f t="shared" si="176"/>
        <v>0</v>
      </c>
      <c r="I467" s="33"/>
      <c r="J467" s="33"/>
      <c r="K467" s="33">
        <v>0</v>
      </c>
      <c r="L467" s="33"/>
      <c r="M467" s="33">
        <f t="shared" si="170"/>
        <v>0</v>
      </c>
      <c r="N467" s="33"/>
      <c r="O467" s="33"/>
      <c r="P467" s="33">
        <v>0</v>
      </c>
      <c r="Q467" s="33"/>
      <c r="R467" s="33">
        <f t="shared" si="171"/>
        <v>0</v>
      </c>
      <c r="S467" s="33"/>
      <c r="T467" s="33"/>
      <c r="U467" s="33">
        <v>0</v>
      </c>
      <c r="V467" s="33"/>
      <c r="W467" s="33">
        <f t="shared" si="172"/>
        <v>0</v>
      </c>
      <c r="X467" s="33"/>
      <c r="Y467" s="33"/>
      <c r="Z467" s="33">
        <v>0</v>
      </c>
      <c r="AA467" s="33"/>
      <c r="AB467" s="33">
        <f t="shared" si="173"/>
        <v>0</v>
      </c>
      <c r="AC467" s="33"/>
      <c r="AD467" s="33"/>
      <c r="AE467" s="33">
        <v>0</v>
      </c>
      <c r="AF467" s="33"/>
      <c r="AG467" s="33">
        <f t="shared" si="174"/>
        <v>0</v>
      </c>
      <c r="AH467" s="33"/>
      <c r="AI467" s="33"/>
      <c r="AJ467" s="33">
        <v>0</v>
      </c>
      <c r="AK467" s="33"/>
      <c r="AL467" s="33">
        <f t="shared" si="175"/>
        <v>0</v>
      </c>
      <c r="AM467" s="40"/>
      <c r="AN467" s="40"/>
      <c r="AO467" s="35">
        <f t="shared" si="177"/>
        <v>0</v>
      </c>
      <c r="AP467" s="36">
        <f t="shared" si="178"/>
        <v>0</v>
      </c>
      <c r="AQ467" s="37">
        <f t="shared" si="179"/>
        <v>0</v>
      </c>
      <c r="AR467" s="37">
        <v>0</v>
      </c>
      <c r="AS467" s="37">
        <v>0</v>
      </c>
      <c r="AT467" s="34">
        <f t="shared" si="180"/>
        <v>0</v>
      </c>
      <c r="AU467" s="38">
        <f t="shared" si="181"/>
        <v>0</v>
      </c>
      <c r="AV467" s="38">
        <f t="shared" si="182"/>
        <v>0</v>
      </c>
      <c r="AW467" s="39" t="str">
        <f t="shared" si="183"/>
        <v/>
      </c>
      <c r="AX467" s="41">
        <f t="shared" si="184"/>
        <v>0</v>
      </c>
      <c r="AY467" s="41">
        <f t="shared" si="185"/>
        <v>0</v>
      </c>
      <c r="AZ467" s="63">
        <f t="shared" si="186"/>
        <v>0</v>
      </c>
      <c r="BA467" s="78">
        <f t="shared" si="187"/>
        <v>0</v>
      </c>
      <c r="BB467" s="74">
        <f t="shared" si="188"/>
        <v>0</v>
      </c>
      <c r="BC467" s="78" t="str">
        <f t="shared" si="189"/>
        <v>Out of Commit</v>
      </c>
    </row>
    <row r="468" spans="1:55" x14ac:dyDescent="0.35">
      <c r="A468" s="34" t="s">
        <v>494</v>
      </c>
      <c r="B468" s="40" t="s">
        <v>558</v>
      </c>
      <c r="C468" s="33">
        <v>0</v>
      </c>
      <c r="D468" s="40"/>
      <c r="E468" s="40"/>
      <c r="F468" s="33">
        <v>0</v>
      </c>
      <c r="G468" s="33">
        <v>0</v>
      </c>
      <c r="H468" s="33">
        <f t="shared" si="176"/>
        <v>0</v>
      </c>
      <c r="I468" s="33"/>
      <c r="J468" s="33"/>
      <c r="K468" s="33">
        <v>0</v>
      </c>
      <c r="L468" s="33"/>
      <c r="M468" s="33">
        <f t="shared" si="170"/>
        <v>0</v>
      </c>
      <c r="N468" s="33"/>
      <c r="O468" s="33"/>
      <c r="P468" s="33">
        <v>0</v>
      </c>
      <c r="Q468" s="33"/>
      <c r="R468" s="33">
        <f t="shared" si="171"/>
        <v>0</v>
      </c>
      <c r="S468" s="33"/>
      <c r="T468" s="33"/>
      <c r="U468" s="33">
        <v>0</v>
      </c>
      <c r="V468" s="33"/>
      <c r="W468" s="33">
        <f t="shared" si="172"/>
        <v>0</v>
      </c>
      <c r="X468" s="33"/>
      <c r="Y468" s="33"/>
      <c r="Z468" s="33">
        <v>0</v>
      </c>
      <c r="AA468" s="33"/>
      <c r="AB468" s="33">
        <f t="shared" si="173"/>
        <v>0</v>
      </c>
      <c r="AC468" s="33"/>
      <c r="AD468" s="33"/>
      <c r="AE468" s="33">
        <v>0</v>
      </c>
      <c r="AF468" s="33"/>
      <c r="AG468" s="33">
        <f t="shared" si="174"/>
        <v>0</v>
      </c>
      <c r="AH468" s="33"/>
      <c r="AI468" s="33"/>
      <c r="AJ468" s="33">
        <v>0</v>
      </c>
      <c r="AK468" s="33"/>
      <c r="AL468" s="33">
        <f t="shared" si="175"/>
        <v>0</v>
      </c>
      <c r="AM468" s="40"/>
      <c r="AN468" s="40"/>
      <c r="AO468" s="35">
        <f t="shared" si="177"/>
        <v>0</v>
      </c>
      <c r="AP468" s="36">
        <f t="shared" si="178"/>
        <v>0</v>
      </c>
      <c r="AQ468" s="37">
        <f t="shared" si="179"/>
        <v>0</v>
      </c>
      <c r="AR468" s="37">
        <v>0</v>
      </c>
      <c r="AS468" s="37">
        <v>0</v>
      </c>
      <c r="AT468" s="34">
        <f t="shared" si="180"/>
        <v>0</v>
      </c>
      <c r="AU468" s="38">
        <f t="shared" si="181"/>
        <v>0</v>
      </c>
      <c r="AV468" s="38">
        <f t="shared" si="182"/>
        <v>0</v>
      </c>
      <c r="AW468" s="39" t="str">
        <f t="shared" si="183"/>
        <v/>
      </c>
      <c r="AX468" s="41">
        <f t="shared" si="184"/>
        <v>0</v>
      </c>
      <c r="AY468" s="41">
        <f t="shared" si="185"/>
        <v>0</v>
      </c>
      <c r="AZ468" s="63">
        <f t="shared" si="186"/>
        <v>0</v>
      </c>
      <c r="BA468" s="78">
        <f t="shared" si="187"/>
        <v>0</v>
      </c>
      <c r="BB468" s="74">
        <f t="shared" si="188"/>
        <v>0</v>
      </c>
      <c r="BC468" s="78" t="str">
        <f t="shared" si="189"/>
        <v>Out of Commit</v>
      </c>
    </row>
    <row r="469" spans="1:55" x14ac:dyDescent="0.35">
      <c r="A469" s="34" t="s">
        <v>560</v>
      </c>
      <c r="B469" s="40" t="s">
        <v>559</v>
      </c>
      <c r="C469" s="33">
        <v>0</v>
      </c>
      <c r="D469" s="40"/>
      <c r="E469" s="40"/>
      <c r="F469" s="33">
        <v>0</v>
      </c>
      <c r="G469" s="33">
        <v>0</v>
      </c>
      <c r="H469" s="33">
        <f t="shared" si="176"/>
        <v>0</v>
      </c>
      <c r="I469" s="33"/>
      <c r="J469" s="33"/>
      <c r="K469" s="33">
        <v>0</v>
      </c>
      <c r="L469" s="33"/>
      <c r="M469" s="33">
        <f t="shared" si="170"/>
        <v>0</v>
      </c>
      <c r="N469" s="33"/>
      <c r="O469" s="33"/>
      <c r="P469" s="33">
        <v>0</v>
      </c>
      <c r="Q469" s="33"/>
      <c r="R469" s="33">
        <f t="shared" si="171"/>
        <v>0</v>
      </c>
      <c r="S469" s="33"/>
      <c r="T469" s="33"/>
      <c r="U469" s="33">
        <v>0</v>
      </c>
      <c r="V469" s="33"/>
      <c r="W469" s="33">
        <f t="shared" si="172"/>
        <v>0</v>
      </c>
      <c r="X469" s="33"/>
      <c r="Y469" s="33"/>
      <c r="Z469" s="33">
        <v>0</v>
      </c>
      <c r="AA469" s="33"/>
      <c r="AB469" s="33">
        <f t="shared" si="173"/>
        <v>0</v>
      </c>
      <c r="AC469" s="33"/>
      <c r="AD469" s="33"/>
      <c r="AE469" s="33">
        <v>0</v>
      </c>
      <c r="AF469" s="33"/>
      <c r="AG469" s="33">
        <f t="shared" si="174"/>
        <v>0</v>
      </c>
      <c r="AH469" s="33"/>
      <c r="AI469" s="33"/>
      <c r="AJ469" s="33">
        <v>0</v>
      </c>
      <c r="AK469" s="33"/>
      <c r="AL469" s="33">
        <f t="shared" si="175"/>
        <v>0</v>
      </c>
      <c r="AM469" s="40"/>
      <c r="AN469" s="40"/>
      <c r="AO469" s="35">
        <f t="shared" si="177"/>
        <v>0</v>
      </c>
      <c r="AP469" s="36">
        <f t="shared" si="178"/>
        <v>0</v>
      </c>
      <c r="AQ469" s="37">
        <f t="shared" si="179"/>
        <v>0</v>
      </c>
      <c r="AR469" s="37">
        <v>0</v>
      </c>
      <c r="AS469" s="37">
        <v>0</v>
      </c>
      <c r="AT469" s="34">
        <f t="shared" si="180"/>
        <v>0</v>
      </c>
      <c r="AU469" s="38">
        <f t="shared" si="181"/>
        <v>0</v>
      </c>
      <c r="AV469" s="38">
        <f t="shared" si="182"/>
        <v>0</v>
      </c>
      <c r="AW469" s="39" t="str">
        <f t="shared" si="183"/>
        <v/>
      </c>
      <c r="AX469" s="41">
        <f t="shared" si="184"/>
        <v>0</v>
      </c>
      <c r="AY469" s="41">
        <f t="shared" si="185"/>
        <v>0</v>
      </c>
      <c r="AZ469" s="63">
        <f t="shared" si="186"/>
        <v>0</v>
      </c>
      <c r="BA469" s="78">
        <f t="shared" si="187"/>
        <v>0</v>
      </c>
      <c r="BB469" s="74">
        <f t="shared" si="188"/>
        <v>0</v>
      </c>
      <c r="BC469" s="78" t="str">
        <f t="shared" si="189"/>
        <v>Out of Commit</v>
      </c>
    </row>
    <row r="470" spans="1:55" x14ac:dyDescent="0.35">
      <c r="A470" s="34" t="s">
        <v>508</v>
      </c>
      <c r="B470" s="40" t="s">
        <v>561</v>
      </c>
      <c r="C470" s="33">
        <v>0</v>
      </c>
      <c r="D470" s="40"/>
      <c r="E470" s="40"/>
      <c r="F470" s="33">
        <v>0</v>
      </c>
      <c r="G470" s="33">
        <v>0</v>
      </c>
      <c r="H470" s="33">
        <f t="shared" si="176"/>
        <v>0</v>
      </c>
      <c r="I470" s="33"/>
      <c r="J470" s="33"/>
      <c r="K470" s="33">
        <v>0</v>
      </c>
      <c r="L470" s="33"/>
      <c r="M470" s="33">
        <f t="shared" si="170"/>
        <v>0</v>
      </c>
      <c r="N470" s="33"/>
      <c r="O470" s="33"/>
      <c r="P470" s="33">
        <v>0</v>
      </c>
      <c r="Q470" s="33"/>
      <c r="R470" s="33">
        <f t="shared" si="171"/>
        <v>0</v>
      </c>
      <c r="S470" s="33"/>
      <c r="T470" s="33"/>
      <c r="U470" s="33">
        <v>0</v>
      </c>
      <c r="V470" s="33"/>
      <c r="W470" s="33">
        <f t="shared" si="172"/>
        <v>0</v>
      </c>
      <c r="X470" s="33"/>
      <c r="Y470" s="33"/>
      <c r="Z470" s="33">
        <v>0</v>
      </c>
      <c r="AA470" s="33"/>
      <c r="AB470" s="33">
        <f t="shared" si="173"/>
        <v>0</v>
      </c>
      <c r="AC470" s="33"/>
      <c r="AD470" s="33"/>
      <c r="AE470" s="33">
        <v>0</v>
      </c>
      <c r="AF470" s="33"/>
      <c r="AG470" s="33">
        <f t="shared" si="174"/>
        <v>0</v>
      </c>
      <c r="AH470" s="33"/>
      <c r="AI470" s="33"/>
      <c r="AJ470" s="33">
        <v>0</v>
      </c>
      <c r="AK470" s="33"/>
      <c r="AL470" s="33">
        <f t="shared" si="175"/>
        <v>0</v>
      </c>
      <c r="AM470" s="40"/>
      <c r="AN470" s="40"/>
      <c r="AO470" s="35">
        <f t="shared" si="167"/>
        <v>0</v>
      </c>
      <c r="AP470" s="36">
        <f t="shared" si="168"/>
        <v>0</v>
      </c>
      <c r="AQ470" s="37">
        <f t="shared" si="169"/>
        <v>0</v>
      </c>
      <c r="AR470" s="37">
        <v>0</v>
      </c>
      <c r="AS470" s="37">
        <v>0</v>
      </c>
      <c r="AT470" s="34">
        <f t="shared" si="158"/>
        <v>0</v>
      </c>
      <c r="AU470" s="38">
        <f t="shared" si="159"/>
        <v>0</v>
      </c>
      <c r="AV470" s="38">
        <f t="shared" si="160"/>
        <v>0</v>
      </c>
      <c r="AW470" s="39" t="str">
        <f t="shared" si="157"/>
        <v/>
      </c>
      <c r="AX470" s="41">
        <f t="shared" si="161"/>
        <v>0</v>
      </c>
      <c r="AY470" s="41">
        <f t="shared" si="162"/>
        <v>0</v>
      </c>
      <c r="AZ470" s="63">
        <f t="shared" si="163"/>
        <v>0</v>
      </c>
      <c r="BA470" s="78">
        <f t="shared" si="164"/>
        <v>0</v>
      </c>
      <c r="BB470" s="74">
        <f t="shared" si="165"/>
        <v>0</v>
      </c>
      <c r="BC470" s="78" t="str">
        <f t="shared" si="166"/>
        <v>Out of Commit</v>
      </c>
    </row>
    <row r="471" spans="1:55" x14ac:dyDescent="0.35">
      <c r="A471" s="34" t="s">
        <v>487</v>
      </c>
      <c r="B471" s="40" t="s">
        <v>562</v>
      </c>
      <c r="C471" s="33">
        <v>0</v>
      </c>
      <c r="D471" s="40"/>
      <c r="E471" s="40"/>
      <c r="F471" s="33">
        <v>0</v>
      </c>
      <c r="G471" s="33">
        <v>0</v>
      </c>
      <c r="H471" s="33">
        <f t="shared" si="176"/>
        <v>0</v>
      </c>
      <c r="I471" s="33"/>
      <c r="J471" s="33"/>
      <c r="K471" s="33">
        <v>0</v>
      </c>
      <c r="L471" s="33"/>
      <c r="M471" s="33">
        <f t="shared" si="170"/>
        <v>0</v>
      </c>
      <c r="N471" s="33"/>
      <c r="O471" s="33"/>
      <c r="P471" s="33">
        <v>0</v>
      </c>
      <c r="Q471" s="33"/>
      <c r="R471" s="33">
        <f t="shared" si="171"/>
        <v>0</v>
      </c>
      <c r="S471" s="33"/>
      <c r="T471" s="33"/>
      <c r="U471" s="33">
        <v>0</v>
      </c>
      <c r="V471" s="33"/>
      <c r="W471" s="33">
        <f t="shared" si="172"/>
        <v>0</v>
      </c>
      <c r="X471" s="33"/>
      <c r="Y471" s="33"/>
      <c r="Z471" s="33">
        <v>0</v>
      </c>
      <c r="AA471" s="33"/>
      <c r="AB471" s="33">
        <f t="shared" si="173"/>
        <v>0</v>
      </c>
      <c r="AC471" s="33"/>
      <c r="AD471" s="33"/>
      <c r="AE471" s="33">
        <v>0</v>
      </c>
      <c r="AF471" s="33"/>
      <c r="AG471" s="33">
        <f t="shared" si="174"/>
        <v>0</v>
      </c>
      <c r="AH471" s="33"/>
      <c r="AI471" s="33"/>
      <c r="AJ471" s="33">
        <v>0</v>
      </c>
      <c r="AK471" s="33"/>
      <c r="AL471" s="33">
        <f t="shared" si="175"/>
        <v>0</v>
      </c>
      <c r="AM471" s="40"/>
      <c r="AN471" s="40"/>
      <c r="AO471" s="35">
        <f t="shared" ref="AO471:AO481" si="190">F471+K471+P471+U471+Z471+AE471+AJ471</f>
        <v>0</v>
      </c>
      <c r="AP471" s="36">
        <f t="shared" ref="AP471:AP481" si="191">AO471+C471</f>
        <v>0</v>
      </c>
      <c r="AQ471" s="37">
        <f t="shared" ref="AQ471:AQ481" si="192">AO471</f>
        <v>0</v>
      </c>
      <c r="AR471" s="37">
        <v>0</v>
      </c>
      <c r="AS471" s="37">
        <v>0</v>
      </c>
      <c r="AT471" s="34">
        <f t="shared" ref="AT471:AT481" si="193">G471+L471+Q471+V471+AA471+AF471+AK471</f>
        <v>0</v>
      </c>
      <c r="AU471" s="38">
        <f t="shared" ref="AU471:AU481" si="194">AT471+C471-AS471</f>
        <v>0</v>
      </c>
      <c r="AV471" s="38">
        <f t="shared" ref="AV471:AV481" si="195">H471+M471+R471+W471+AB471+AG471+AL471</f>
        <v>0</v>
      </c>
      <c r="AW471" s="39" t="str">
        <f t="shared" ref="AW471:AW481" si="196">IF(AQ471&gt;0,IF(AR471&gt;=AQ471,"Packout Ahead",""),"")</f>
        <v/>
      </c>
      <c r="AX471" s="41">
        <f t="shared" ref="AX471:AX481" si="197">IF(AT471-AQ471&gt;=0,0,AT471-AQ471)</f>
        <v>0</v>
      </c>
      <c r="AY471" s="41">
        <f t="shared" ref="AY471:AY481" si="198">IF(AT471-AQ471&gt;=0,AQ471,AT471)</f>
        <v>0</v>
      </c>
      <c r="AZ471" s="63">
        <f t="shared" ref="AZ471:AZ481" si="199">+IF(AT471-AQ471&gt;=0,AT471-AQ471,0)</f>
        <v>0</v>
      </c>
      <c r="BA471" s="78">
        <f t="shared" ref="BA471:BA481" si="200">AZ471+AY471</f>
        <v>0</v>
      </c>
      <c r="BB471" s="74">
        <f t="shared" ref="BB471:BB481" si="201">IFERROR(AY471/AQ471,0)</f>
        <v>0</v>
      </c>
      <c r="BC471" s="78" t="str">
        <f t="shared" ref="BC471:BC481" si="202">IF(AQ471&gt;0,IF(AY471&gt;=AQ471,"Closed","Open"),"Out of Commit")</f>
        <v>Out of Commit</v>
      </c>
    </row>
    <row r="472" spans="1:55" x14ac:dyDescent="0.35">
      <c r="A472" s="34" t="s">
        <v>366</v>
      </c>
      <c r="B472" s="40" t="s">
        <v>563</v>
      </c>
      <c r="C472" s="33">
        <v>0</v>
      </c>
      <c r="D472" s="40"/>
      <c r="E472" s="40"/>
      <c r="F472" s="33">
        <v>0</v>
      </c>
      <c r="G472" s="33">
        <v>0</v>
      </c>
      <c r="H472" s="33">
        <f t="shared" si="176"/>
        <v>0</v>
      </c>
      <c r="I472" s="33"/>
      <c r="J472" s="33"/>
      <c r="K472" s="33">
        <v>0</v>
      </c>
      <c r="L472" s="33"/>
      <c r="M472" s="33">
        <f t="shared" si="170"/>
        <v>0</v>
      </c>
      <c r="N472" s="33"/>
      <c r="O472" s="33"/>
      <c r="P472" s="33">
        <v>0</v>
      </c>
      <c r="Q472" s="33"/>
      <c r="R472" s="33">
        <f t="shared" si="171"/>
        <v>0</v>
      </c>
      <c r="S472" s="33"/>
      <c r="T472" s="33"/>
      <c r="U472" s="33">
        <v>0</v>
      </c>
      <c r="V472" s="33"/>
      <c r="W472" s="33">
        <f t="shared" si="172"/>
        <v>0</v>
      </c>
      <c r="X472" s="33"/>
      <c r="Y472" s="33"/>
      <c r="Z472" s="33">
        <v>0</v>
      </c>
      <c r="AA472" s="33"/>
      <c r="AB472" s="33">
        <f t="shared" si="173"/>
        <v>0</v>
      </c>
      <c r="AC472" s="33"/>
      <c r="AD472" s="33"/>
      <c r="AE472" s="33">
        <v>0</v>
      </c>
      <c r="AF472" s="33"/>
      <c r="AG472" s="33">
        <f t="shared" si="174"/>
        <v>0</v>
      </c>
      <c r="AH472" s="33"/>
      <c r="AI472" s="33"/>
      <c r="AJ472" s="33">
        <v>0</v>
      </c>
      <c r="AK472" s="33"/>
      <c r="AL472" s="33">
        <f t="shared" si="175"/>
        <v>0</v>
      </c>
      <c r="AM472" s="40"/>
      <c r="AN472" s="40"/>
      <c r="AO472" s="35">
        <f t="shared" si="190"/>
        <v>0</v>
      </c>
      <c r="AP472" s="36">
        <f t="shared" si="191"/>
        <v>0</v>
      </c>
      <c r="AQ472" s="37">
        <f t="shared" si="192"/>
        <v>0</v>
      </c>
      <c r="AR472" s="37">
        <v>0</v>
      </c>
      <c r="AS472" s="37">
        <v>0</v>
      </c>
      <c r="AT472" s="34">
        <f t="shared" si="193"/>
        <v>0</v>
      </c>
      <c r="AU472" s="38">
        <f t="shared" si="194"/>
        <v>0</v>
      </c>
      <c r="AV472" s="38">
        <f t="shared" si="195"/>
        <v>0</v>
      </c>
      <c r="AW472" s="39" t="str">
        <f t="shared" si="196"/>
        <v/>
      </c>
      <c r="AX472" s="41">
        <f t="shared" si="197"/>
        <v>0</v>
      </c>
      <c r="AY472" s="41">
        <f t="shared" si="198"/>
        <v>0</v>
      </c>
      <c r="AZ472" s="63">
        <f t="shared" si="199"/>
        <v>0</v>
      </c>
      <c r="BA472" s="78">
        <f t="shared" si="200"/>
        <v>0</v>
      </c>
      <c r="BB472" s="74">
        <f t="shared" si="201"/>
        <v>0</v>
      </c>
      <c r="BC472" s="78" t="str">
        <f t="shared" si="202"/>
        <v>Out of Commit</v>
      </c>
    </row>
    <row r="473" spans="1:55" x14ac:dyDescent="0.35">
      <c r="A473" s="34" t="s">
        <v>366</v>
      </c>
      <c r="B473" s="40" t="s">
        <v>564</v>
      </c>
      <c r="C473" s="33">
        <v>0</v>
      </c>
      <c r="D473" s="40"/>
      <c r="E473" s="40"/>
      <c r="F473" s="33">
        <v>0</v>
      </c>
      <c r="G473" s="33">
        <v>0</v>
      </c>
      <c r="H473" s="33">
        <f t="shared" si="176"/>
        <v>0</v>
      </c>
      <c r="I473" s="33"/>
      <c r="J473" s="33"/>
      <c r="K473" s="33">
        <v>0</v>
      </c>
      <c r="L473" s="33"/>
      <c r="M473" s="33">
        <f t="shared" si="170"/>
        <v>0</v>
      </c>
      <c r="N473" s="33"/>
      <c r="O473" s="33"/>
      <c r="P473" s="33">
        <v>0</v>
      </c>
      <c r="Q473" s="33"/>
      <c r="R473" s="33">
        <f t="shared" si="171"/>
        <v>0</v>
      </c>
      <c r="S473" s="33"/>
      <c r="T473" s="33"/>
      <c r="U473" s="33">
        <v>0</v>
      </c>
      <c r="V473" s="33"/>
      <c r="W473" s="33">
        <f t="shared" si="172"/>
        <v>0</v>
      </c>
      <c r="X473" s="33"/>
      <c r="Y473" s="33"/>
      <c r="Z473" s="33">
        <v>0</v>
      </c>
      <c r="AA473" s="33"/>
      <c r="AB473" s="33">
        <f t="shared" si="173"/>
        <v>0</v>
      </c>
      <c r="AC473" s="33"/>
      <c r="AD473" s="33"/>
      <c r="AE473" s="33">
        <v>0</v>
      </c>
      <c r="AF473" s="33"/>
      <c r="AG473" s="33">
        <f t="shared" si="174"/>
        <v>0</v>
      </c>
      <c r="AH473" s="33"/>
      <c r="AI473" s="33"/>
      <c r="AJ473" s="33">
        <v>0</v>
      </c>
      <c r="AK473" s="33"/>
      <c r="AL473" s="33">
        <f t="shared" si="175"/>
        <v>0</v>
      </c>
      <c r="AM473" s="40"/>
      <c r="AN473" s="40"/>
      <c r="AO473" s="35">
        <f t="shared" si="190"/>
        <v>0</v>
      </c>
      <c r="AP473" s="36">
        <f t="shared" si="191"/>
        <v>0</v>
      </c>
      <c r="AQ473" s="37">
        <f t="shared" si="192"/>
        <v>0</v>
      </c>
      <c r="AR473" s="37">
        <v>0</v>
      </c>
      <c r="AS473" s="37">
        <v>0</v>
      </c>
      <c r="AT473" s="34">
        <f t="shared" si="193"/>
        <v>0</v>
      </c>
      <c r="AU473" s="38">
        <f t="shared" si="194"/>
        <v>0</v>
      </c>
      <c r="AV473" s="38">
        <f t="shared" si="195"/>
        <v>0</v>
      </c>
      <c r="AW473" s="39" t="str">
        <f t="shared" si="196"/>
        <v/>
      </c>
      <c r="AX473" s="41">
        <f t="shared" si="197"/>
        <v>0</v>
      </c>
      <c r="AY473" s="41">
        <f t="shared" si="198"/>
        <v>0</v>
      </c>
      <c r="AZ473" s="63">
        <f t="shared" si="199"/>
        <v>0</v>
      </c>
      <c r="BA473" s="78">
        <f t="shared" si="200"/>
        <v>0</v>
      </c>
      <c r="BB473" s="74">
        <f t="shared" si="201"/>
        <v>0</v>
      </c>
      <c r="BC473" s="78" t="str">
        <f t="shared" si="202"/>
        <v>Out of Commit</v>
      </c>
    </row>
    <row r="474" spans="1:55" x14ac:dyDescent="0.35">
      <c r="A474" s="34" t="s">
        <v>50</v>
      </c>
      <c r="B474" s="40" t="s">
        <v>565</v>
      </c>
      <c r="C474" s="33">
        <v>0</v>
      </c>
      <c r="D474" s="40"/>
      <c r="E474" s="40"/>
      <c r="F474" s="33">
        <v>0</v>
      </c>
      <c r="G474" s="33">
        <v>0</v>
      </c>
      <c r="H474" s="33">
        <f t="shared" si="176"/>
        <v>0</v>
      </c>
      <c r="I474" s="33"/>
      <c r="J474" s="33"/>
      <c r="K474" s="33">
        <v>0</v>
      </c>
      <c r="L474" s="33"/>
      <c r="M474" s="33">
        <f t="shared" si="170"/>
        <v>0</v>
      </c>
      <c r="N474" s="33"/>
      <c r="O474" s="33"/>
      <c r="P474" s="33">
        <v>0</v>
      </c>
      <c r="Q474" s="33"/>
      <c r="R474" s="33">
        <f t="shared" si="171"/>
        <v>0</v>
      </c>
      <c r="S474" s="33"/>
      <c r="T474" s="33"/>
      <c r="U474" s="33">
        <v>0</v>
      </c>
      <c r="V474" s="33"/>
      <c r="W474" s="33">
        <f t="shared" si="172"/>
        <v>0</v>
      </c>
      <c r="X474" s="33"/>
      <c r="Y474" s="33"/>
      <c r="Z474" s="33">
        <v>0</v>
      </c>
      <c r="AA474" s="33"/>
      <c r="AB474" s="33">
        <f t="shared" si="173"/>
        <v>0</v>
      </c>
      <c r="AC474" s="33"/>
      <c r="AD474" s="33"/>
      <c r="AE474" s="33">
        <v>0</v>
      </c>
      <c r="AF474" s="33"/>
      <c r="AG474" s="33">
        <f t="shared" si="174"/>
        <v>0</v>
      </c>
      <c r="AH474" s="33"/>
      <c r="AI474" s="33"/>
      <c r="AJ474" s="33">
        <v>0</v>
      </c>
      <c r="AK474" s="33"/>
      <c r="AL474" s="33">
        <f t="shared" si="175"/>
        <v>0</v>
      </c>
      <c r="AM474" s="40"/>
      <c r="AN474" s="40"/>
      <c r="AO474" s="35">
        <f t="shared" si="190"/>
        <v>0</v>
      </c>
      <c r="AP474" s="36">
        <f t="shared" si="191"/>
        <v>0</v>
      </c>
      <c r="AQ474" s="37">
        <f t="shared" si="192"/>
        <v>0</v>
      </c>
      <c r="AR474" s="37">
        <v>0</v>
      </c>
      <c r="AS474" s="37">
        <v>0</v>
      </c>
      <c r="AT474" s="34">
        <f t="shared" si="193"/>
        <v>0</v>
      </c>
      <c r="AU474" s="38">
        <f t="shared" si="194"/>
        <v>0</v>
      </c>
      <c r="AV474" s="38">
        <f t="shared" si="195"/>
        <v>0</v>
      </c>
      <c r="AW474" s="39" t="str">
        <f t="shared" si="196"/>
        <v/>
      </c>
      <c r="AX474" s="41">
        <f t="shared" si="197"/>
        <v>0</v>
      </c>
      <c r="AY474" s="41">
        <f t="shared" si="198"/>
        <v>0</v>
      </c>
      <c r="AZ474" s="63">
        <f t="shared" si="199"/>
        <v>0</v>
      </c>
      <c r="BA474" s="78">
        <f t="shared" si="200"/>
        <v>0</v>
      </c>
      <c r="BB474" s="74">
        <f t="shared" si="201"/>
        <v>0</v>
      </c>
      <c r="BC474" s="78" t="str">
        <f t="shared" si="202"/>
        <v>Out of Commit</v>
      </c>
    </row>
    <row r="475" spans="1:55" x14ac:dyDescent="0.35">
      <c r="A475" s="34" t="s">
        <v>494</v>
      </c>
      <c r="B475" s="40" t="s">
        <v>566</v>
      </c>
      <c r="C475" s="33">
        <v>0</v>
      </c>
      <c r="D475" s="40"/>
      <c r="E475" s="40"/>
      <c r="F475" s="33">
        <v>0</v>
      </c>
      <c r="G475" s="33">
        <v>0</v>
      </c>
      <c r="H475" s="33">
        <f t="shared" si="176"/>
        <v>0</v>
      </c>
      <c r="I475" s="33"/>
      <c r="J475" s="33"/>
      <c r="K475" s="33">
        <v>0</v>
      </c>
      <c r="L475" s="33"/>
      <c r="M475" s="33">
        <f t="shared" si="170"/>
        <v>0</v>
      </c>
      <c r="N475" s="33"/>
      <c r="O475" s="33"/>
      <c r="P475" s="33">
        <v>0</v>
      </c>
      <c r="Q475" s="33"/>
      <c r="R475" s="33">
        <f t="shared" si="171"/>
        <v>0</v>
      </c>
      <c r="S475" s="33"/>
      <c r="T475" s="33"/>
      <c r="U475" s="33">
        <v>0</v>
      </c>
      <c r="V475" s="33"/>
      <c r="W475" s="33">
        <f t="shared" si="172"/>
        <v>0</v>
      </c>
      <c r="X475" s="33"/>
      <c r="Y475" s="33"/>
      <c r="Z475" s="33">
        <v>0</v>
      </c>
      <c r="AA475" s="33"/>
      <c r="AB475" s="33">
        <f t="shared" si="173"/>
        <v>0</v>
      </c>
      <c r="AC475" s="33"/>
      <c r="AD475" s="33"/>
      <c r="AE475" s="33">
        <v>0</v>
      </c>
      <c r="AF475" s="33"/>
      <c r="AG475" s="33">
        <f t="shared" si="174"/>
        <v>0</v>
      </c>
      <c r="AH475" s="33"/>
      <c r="AI475" s="33"/>
      <c r="AJ475" s="33">
        <v>0</v>
      </c>
      <c r="AK475" s="33"/>
      <c r="AL475" s="33">
        <f t="shared" si="175"/>
        <v>0</v>
      </c>
      <c r="AM475" s="40"/>
      <c r="AN475" s="40"/>
      <c r="AO475" s="35">
        <f t="shared" si="190"/>
        <v>0</v>
      </c>
      <c r="AP475" s="36">
        <f t="shared" si="191"/>
        <v>0</v>
      </c>
      <c r="AQ475" s="37">
        <f t="shared" si="192"/>
        <v>0</v>
      </c>
      <c r="AR475" s="37">
        <v>0</v>
      </c>
      <c r="AS475" s="37">
        <v>0</v>
      </c>
      <c r="AT475" s="34">
        <f t="shared" si="193"/>
        <v>0</v>
      </c>
      <c r="AU475" s="38">
        <f t="shared" si="194"/>
        <v>0</v>
      </c>
      <c r="AV475" s="38">
        <f t="shared" si="195"/>
        <v>0</v>
      </c>
      <c r="AW475" s="39" t="str">
        <f t="shared" si="196"/>
        <v/>
      </c>
      <c r="AX475" s="41">
        <f t="shared" si="197"/>
        <v>0</v>
      </c>
      <c r="AY475" s="41">
        <f t="shared" si="198"/>
        <v>0</v>
      </c>
      <c r="AZ475" s="63">
        <f t="shared" si="199"/>
        <v>0</v>
      </c>
      <c r="BA475" s="78">
        <f t="shared" si="200"/>
        <v>0</v>
      </c>
      <c r="BB475" s="74">
        <f t="shared" si="201"/>
        <v>0</v>
      </c>
      <c r="BC475" s="78" t="str">
        <f t="shared" si="202"/>
        <v>Out of Commit</v>
      </c>
    </row>
    <row r="476" spans="1:55" x14ac:dyDescent="0.35">
      <c r="A476" s="34" t="s">
        <v>494</v>
      </c>
      <c r="B476" s="40" t="s">
        <v>567</v>
      </c>
      <c r="C476" s="33">
        <v>0</v>
      </c>
      <c r="D476" s="40"/>
      <c r="E476" s="40"/>
      <c r="F476" s="33">
        <v>0</v>
      </c>
      <c r="G476" s="33">
        <v>0</v>
      </c>
      <c r="H476" s="33">
        <f t="shared" si="176"/>
        <v>0</v>
      </c>
      <c r="I476" s="33"/>
      <c r="J476" s="33"/>
      <c r="K476" s="33">
        <v>0</v>
      </c>
      <c r="L476" s="33"/>
      <c r="M476" s="33">
        <f t="shared" si="170"/>
        <v>0</v>
      </c>
      <c r="N476" s="33"/>
      <c r="O476" s="33"/>
      <c r="P476" s="33">
        <v>0</v>
      </c>
      <c r="Q476" s="33"/>
      <c r="R476" s="33">
        <f t="shared" si="171"/>
        <v>0</v>
      </c>
      <c r="S476" s="33"/>
      <c r="T476" s="33"/>
      <c r="U476" s="33">
        <v>0</v>
      </c>
      <c r="V476" s="33"/>
      <c r="W476" s="33">
        <f t="shared" si="172"/>
        <v>0</v>
      </c>
      <c r="X476" s="33"/>
      <c r="Y476" s="33"/>
      <c r="Z476" s="33">
        <v>0</v>
      </c>
      <c r="AA476" s="33"/>
      <c r="AB476" s="33">
        <f t="shared" si="173"/>
        <v>0</v>
      </c>
      <c r="AC476" s="33"/>
      <c r="AD476" s="33"/>
      <c r="AE476" s="33">
        <v>0</v>
      </c>
      <c r="AF476" s="33"/>
      <c r="AG476" s="33">
        <f t="shared" si="174"/>
        <v>0</v>
      </c>
      <c r="AH476" s="33"/>
      <c r="AI476" s="33"/>
      <c r="AJ476" s="33">
        <v>0</v>
      </c>
      <c r="AK476" s="33"/>
      <c r="AL476" s="33">
        <f t="shared" si="175"/>
        <v>0</v>
      </c>
      <c r="AM476" s="40"/>
      <c r="AN476" s="40"/>
      <c r="AO476" s="35">
        <f t="shared" si="190"/>
        <v>0</v>
      </c>
      <c r="AP476" s="36">
        <f t="shared" si="191"/>
        <v>0</v>
      </c>
      <c r="AQ476" s="37">
        <f t="shared" si="192"/>
        <v>0</v>
      </c>
      <c r="AR476" s="37">
        <v>0</v>
      </c>
      <c r="AS476" s="37">
        <v>0</v>
      </c>
      <c r="AT476" s="34">
        <f t="shared" si="193"/>
        <v>0</v>
      </c>
      <c r="AU476" s="38">
        <f t="shared" si="194"/>
        <v>0</v>
      </c>
      <c r="AV476" s="38">
        <f t="shared" si="195"/>
        <v>0</v>
      </c>
      <c r="AW476" s="39" t="str">
        <f t="shared" si="196"/>
        <v/>
      </c>
      <c r="AX476" s="41">
        <f t="shared" si="197"/>
        <v>0</v>
      </c>
      <c r="AY476" s="41">
        <f t="shared" si="198"/>
        <v>0</v>
      </c>
      <c r="AZ476" s="63">
        <f t="shared" si="199"/>
        <v>0</v>
      </c>
      <c r="BA476" s="78">
        <f t="shared" si="200"/>
        <v>0</v>
      </c>
      <c r="BB476" s="74">
        <f t="shared" si="201"/>
        <v>0</v>
      </c>
      <c r="BC476" s="78" t="str">
        <f t="shared" si="202"/>
        <v>Out of Commit</v>
      </c>
    </row>
    <row r="477" spans="1:55" x14ac:dyDescent="0.35">
      <c r="A477" s="34" t="s">
        <v>494</v>
      </c>
      <c r="B477" s="40" t="s">
        <v>568</v>
      </c>
      <c r="C477" s="33">
        <v>0</v>
      </c>
      <c r="D477" s="40"/>
      <c r="E477" s="40"/>
      <c r="F477" s="33">
        <v>0</v>
      </c>
      <c r="G477" s="33">
        <v>0</v>
      </c>
      <c r="H477" s="33">
        <f t="shared" si="176"/>
        <v>0</v>
      </c>
      <c r="I477" s="33"/>
      <c r="J477" s="33"/>
      <c r="K477" s="33">
        <v>0</v>
      </c>
      <c r="L477" s="33"/>
      <c r="M477" s="33">
        <f t="shared" si="170"/>
        <v>0</v>
      </c>
      <c r="N477" s="33"/>
      <c r="O477" s="33"/>
      <c r="P477" s="33">
        <v>0</v>
      </c>
      <c r="Q477" s="33"/>
      <c r="R477" s="33">
        <f t="shared" si="171"/>
        <v>0</v>
      </c>
      <c r="S477" s="33"/>
      <c r="T477" s="33"/>
      <c r="U477" s="33">
        <v>0</v>
      </c>
      <c r="V477" s="33"/>
      <c r="W477" s="33">
        <f t="shared" si="172"/>
        <v>0</v>
      </c>
      <c r="X477" s="33"/>
      <c r="Y477" s="33"/>
      <c r="Z477" s="33">
        <v>0</v>
      </c>
      <c r="AA477" s="33"/>
      <c r="AB477" s="33">
        <f t="shared" si="173"/>
        <v>0</v>
      </c>
      <c r="AC477" s="33"/>
      <c r="AD477" s="33"/>
      <c r="AE477" s="33">
        <v>0</v>
      </c>
      <c r="AF477" s="33"/>
      <c r="AG477" s="33">
        <f t="shared" si="174"/>
        <v>0</v>
      </c>
      <c r="AH477" s="33"/>
      <c r="AI477" s="33"/>
      <c r="AJ477" s="33">
        <v>0</v>
      </c>
      <c r="AK477" s="33"/>
      <c r="AL477" s="33">
        <f t="shared" si="175"/>
        <v>0</v>
      </c>
      <c r="AM477" s="40"/>
      <c r="AN477" s="40"/>
      <c r="AO477" s="35">
        <f t="shared" si="190"/>
        <v>0</v>
      </c>
      <c r="AP477" s="36">
        <f t="shared" si="191"/>
        <v>0</v>
      </c>
      <c r="AQ477" s="37">
        <f t="shared" si="192"/>
        <v>0</v>
      </c>
      <c r="AR477" s="37">
        <v>0</v>
      </c>
      <c r="AS477" s="37">
        <v>0</v>
      </c>
      <c r="AT477" s="34">
        <f t="shared" si="193"/>
        <v>0</v>
      </c>
      <c r="AU477" s="38">
        <f t="shared" si="194"/>
        <v>0</v>
      </c>
      <c r="AV477" s="38">
        <f t="shared" si="195"/>
        <v>0</v>
      </c>
      <c r="AW477" s="39" t="str">
        <f t="shared" si="196"/>
        <v/>
      </c>
      <c r="AX477" s="41">
        <f t="shared" si="197"/>
        <v>0</v>
      </c>
      <c r="AY477" s="41">
        <f t="shared" si="198"/>
        <v>0</v>
      </c>
      <c r="AZ477" s="63">
        <f t="shared" si="199"/>
        <v>0</v>
      </c>
      <c r="BA477" s="78">
        <f t="shared" si="200"/>
        <v>0</v>
      </c>
      <c r="BB477" s="74">
        <f t="shared" si="201"/>
        <v>0</v>
      </c>
      <c r="BC477" s="78" t="str">
        <f t="shared" si="202"/>
        <v>Out of Commit</v>
      </c>
    </row>
    <row r="478" spans="1:55" x14ac:dyDescent="0.35">
      <c r="A478" s="34" t="s">
        <v>494</v>
      </c>
      <c r="B478" s="40" t="s">
        <v>569</v>
      </c>
      <c r="C478" s="33">
        <v>0</v>
      </c>
      <c r="D478" s="40"/>
      <c r="E478" s="40"/>
      <c r="F478" s="33">
        <v>0</v>
      </c>
      <c r="G478" s="33">
        <v>0</v>
      </c>
      <c r="H478" s="33">
        <f t="shared" si="176"/>
        <v>0</v>
      </c>
      <c r="I478" s="33"/>
      <c r="J478" s="33"/>
      <c r="K478" s="33">
        <v>0</v>
      </c>
      <c r="L478" s="33"/>
      <c r="M478" s="33">
        <f t="shared" si="170"/>
        <v>0</v>
      </c>
      <c r="N478" s="33"/>
      <c r="O478" s="33"/>
      <c r="P478" s="33">
        <v>0</v>
      </c>
      <c r="Q478" s="33"/>
      <c r="R478" s="33">
        <f t="shared" si="171"/>
        <v>0</v>
      </c>
      <c r="S478" s="33"/>
      <c r="T478" s="33"/>
      <c r="U478" s="33">
        <v>0</v>
      </c>
      <c r="V478" s="33"/>
      <c r="W478" s="33">
        <f t="shared" si="172"/>
        <v>0</v>
      </c>
      <c r="X478" s="33"/>
      <c r="Y478" s="33"/>
      <c r="Z478" s="33">
        <v>0</v>
      </c>
      <c r="AA478" s="33"/>
      <c r="AB478" s="33">
        <f t="shared" si="173"/>
        <v>0</v>
      </c>
      <c r="AC478" s="33"/>
      <c r="AD478" s="33"/>
      <c r="AE478" s="33">
        <v>0</v>
      </c>
      <c r="AF478" s="33"/>
      <c r="AG478" s="33">
        <f t="shared" si="174"/>
        <v>0</v>
      </c>
      <c r="AH478" s="33"/>
      <c r="AI478" s="33"/>
      <c r="AJ478" s="33">
        <v>0</v>
      </c>
      <c r="AK478" s="33"/>
      <c r="AL478" s="33">
        <f t="shared" si="175"/>
        <v>0</v>
      </c>
      <c r="AM478" s="40"/>
      <c r="AN478" s="40"/>
      <c r="AO478" s="35">
        <f t="shared" si="190"/>
        <v>0</v>
      </c>
      <c r="AP478" s="36">
        <f t="shared" si="191"/>
        <v>0</v>
      </c>
      <c r="AQ478" s="37">
        <f t="shared" si="192"/>
        <v>0</v>
      </c>
      <c r="AR478" s="37">
        <v>0</v>
      </c>
      <c r="AS478" s="37">
        <v>0</v>
      </c>
      <c r="AT478" s="34">
        <f t="shared" si="193"/>
        <v>0</v>
      </c>
      <c r="AU478" s="38">
        <f t="shared" si="194"/>
        <v>0</v>
      </c>
      <c r="AV478" s="38">
        <f t="shared" si="195"/>
        <v>0</v>
      </c>
      <c r="AW478" s="39" t="str">
        <f t="shared" si="196"/>
        <v/>
      </c>
      <c r="AX478" s="41">
        <f t="shared" si="197"/>
        <v>0</v>
      </c>
      <c r="AY478" s="41">
        <f t="shared" si="198"/>
        <v>0</v>
      </c>
      <c r="AZ478" s="63">
        <f t="shared" si="199"/>
        <v>0</v>
      </c>
      <c r="BA478" s="78">
        <f t="shared" si="200"/>
        <v>0</v>
      </c>
      <c r="BB478" s="74">
        <f t="shared" si="201"/>
        <v>0</v>
      </c>
      <c r="BC478" s="78" t="str">
        <f t="shared" si="202"/>
        <v>Out of Commit</v>
      </c>
    </row>
    <row r="479" spans="1:55" x14ac:dyDescent="0.35">
      <c r="A479" s="34" t="s">
        <v>494</v>
      </c>
      <c r="B479" s="40" t="s">
        <v>570</v>
      </c>
      <c r="C479" s="33">
        <v>0</v>
      </c>
      <c r="D479" s="40"/>
      <c r="E479" s="40"/>
      <c r="F479" s="33">
        <v>0</v>
      </c>
      <c r="G479" s="33">
        <v>0</v>
      </c>
      <c r="H479" s="33">
        <f t="shared" si="176"/>
        <v>0</v>
      </c>
      <c r="I479" s="33"/>
      <c r="J479" s="33"/>
      <c r="K479" s="33">
        <v>0</v>
      </c>
      <c r="L479" s="33"/>
      <c r="M479" s="33">
        <f t="shared" si="170"/>
        <v>0</v>
      </c>
      <c r="N479" s="33"/>
      <c r="O479" s="33"/>
      <c r="P479" s="33">
        <v>0</v>
      </c>
      <c r="Q479" s="33"/>
      <c r="R479" s="33">
        <f t="shared" si="171"/>
        <v>0</v>
      </c>
      <c r="S479" s="33"/>
      <c r="T479" s="33"/>
      <c r="U479" s="33">
        <v>0</v>
      </c>
      <c r="V479" s="33"/>
      <c r="W479" s="33">
        <f t="shared" si="172"/>
        <v>0</v>
      </c>
      <c r="X479" s="33"/>
      <c r="Y479" s="33"/>
      <c r="Z479" s="33">
        <v>0</v>
      </c>
      <c r="AA479" s="33"/>
      <c r="AB479" s="33">
        <f t="shared" si="173"/>
        <v>0</v>
      </c>
      <c r="AC479" s="33"/>
      <c r="AD479" s="33"/>
      <c r="AE479" s="33">
        <v>0</v>
      </c>
      <c r="AF479" s="33"/>
      <c r="AG479" s="33">
        <f t="shared" si="174"/>
        <v>0</v>
      </c>
      <c r="AH479" s="33"/>
      <c r="AI479" s="33"/>
      <c r="AJ479" s="33">
        <v>0</v>
      </c>
      <c r="AK479" s="33"/>
      <c r="AL479" s="33">
        <f t="shared" si="175"/>
        <v>0</v>
      </c>
      <c r="AM479" s="40"/>
      <c r="AN479" s="40"/>
      <c r="AO479" s="35">
        <f t="shared" si="190"/>
        <v>0</v>
      </c>
      <c r="AP479" s="36">
        <f t="shared" si="191"/>
        <v>0</v>
      </c>
      <c r="AQ479" s="37">
        <f t="shared" si="192"/>
        <v>0</v>
      </c>
      <c r="AR479" s="37">
        <v>0</v>
      </c>
      <c r="AS479" s="37">
        <v>0</v>
      </c>
      <c r="AT479" s="34">
        <f t="shared" si="193"/>
        <v>0</v>
      </c>
      <c r="AU479" s="38">
        <f t="shared" si="194"/>
        <v>0</v>
      </c>
      <c r="AV479" s="38">
        <f t="shared" si="195"/>
        <v>0</v>
      </c>
      <c r="AW479" s="39" t="str">
        <f t="shared" si="196"/>
        <v/>
      </c>
      <c r="AX479" s="41">
        <f t="shared" si="197"/>
        <v>0</v>
      </c>
      <c r="AY479" s="41">
        <f t="shared" si="198"/>
        <v>0</v>
      </c>
      <c r="AZ479" s="63">
        <f t="shared" si="199"/>
        <v>0</v>
      </c>
      <c r="BA479" s="78">
        <f t="shared" si="200"/>
        <v>0</v>
      </c>
      <c r="BB479" s="74">
        <f t="shared" si="201"/>
        <v>0</v>
      </c>
      <c r="BC479" s="78" t="str">
        <f t="shared" si="202"/>
        <v>Out of Commit</v>
      </c>
    </row>
    <row r="480" spans="1:55" x14ac:dyDescent="0.35">
      <c r="A480" s="34" t="s">
        <v>560</v>
      </c>
      <c r="B480" s="40" t="s">
        <v>571</v>
      </c>
      <c r="C480" s="33">
        <v>0</v>
      </c>
      <c r="D480" s="40"/>
      <c r="E480" s="40"/>
      <c r="F480" s="33">
        <v>0</v>
      </c>
      <c r="G480" s="33">
        <v>0</v>
      </c>
      <c r="H480" s="33">
        <f t="shared" si="176"/>
        <v>0</v>
      </c>
      <c r="I480" s="33"/>
      <c r="J480" s="33"/>
      <c r="K480" s="33">
        <v>270</v>
      </c>
      <c r="L480" s="33"/>
      <c r="M480" s="33">
        <f t="shared" si="170"/>
        <v>-270</v>
      </c>
      <c r="N480" s="33"/>
      <c r="O480" s="33"/>
      <c r="P480" s="33">
        <v>0</v>
      </c>
      <c r="Q480" s="33"/>
      <c r="R480" s="33">
        <f t="shared" si="171"/>
        <v>0</v>
      </c>
      <c r="S480" s="33"/>
      <c r="T480" s="33"/>
      <c r="U480" s="33">
        <v>0</v>
      </c>
      <c r="V480" s="33"/>
      <c r="W480" s="33">
        <f t="shared" si="172"/>
        <v>0</v>
      </c>
      <c r="X480" s="33"/>
      <c r="Y480" s="33"/>
      <c r="Z480" s="33">
        <v>264</v>
      </c>
      <c r="AA480" s="33"/>
      <c r="AB480" s="33">
        <f t="shared" si="173"/>
        <v>-264</v>
      </c>
      <c r="AC480" s="33"/>
      <c r="AD480" s="33"/>
      <c r="AE480" s="33">
        <v>0</v>
      </c>
      <c r="AF480" s="33"/>
      <c r="AG480" s="33">
        <f t="shared" si="174"/>
        <v>0</v>
      </c>
      <c r="AH480" s="33"/>
      <c r="AI480" s="33"/>
      <c r="AJ480" s="33">
        <v>0</v>
      </c>
      <c r="AK480" s="33"/>
      <c r="AL480" s="33">
        <f t="shared" si="175"/>
        <v>0</v>
      </c>
      <c r="AM480" s="40"/>
      <c r="AN480" s="40"/>
      <c r="AO480" s="35">
        <f t="shared" si="190"/>
        <v>534</v>
      </c>
      <c r="AP480" s="36">
        <f t="shared" si="191"/>
        <v>534</v>
      </c>
      <c r="AQ480" s="37">
        <f t="shared" si="192"/>
        <v>534</v>
      </c>
      <c r="AR480" s="37">
        <v>0</v>
      </c>
      <c r="AS480" s="37">
        <v>0</v>
      </c>
      <c r="AT480" s="34">
        <f t="shared" si="193"/>
        <v>0</v>
      </c>
      <c r="AU480" s="38">
        <f t="shared" si="194"/>
        <v>0</v>
      </c>
      <c r="AV480" s="38">
        <f t="shared" si="195"/>
        <v>-534</v>
      </c>
      <c r="AW480" s="39" t="str">
        <f t="shared" si="196"/>
        <v/>
      </c>
      <c r="AX480" s="41">
        <f t="shared" si="197"/>
        <v>-534</v>
      </c>
      <c r="AY480" s="41">
        <f t="shared" si="198"/>
        <v>0</v>
      </c>
      <c r="AZ480" s="63">
        <f t="shared" si="199"/>
        <v>0</v>
      </c>
      <c r="BA480" s="78">
        <f t="shared" si="200"/>
        <v>0</v>
      </c>
      <c r="BB480" s="74">
        <f t="shared" si="201"/>
        <v>0</v>
      </c>
      <c r="BC480" s="78" t="str">
        <f t="shared" si="202"/>
        <v>Open</v>
      </c>
    </row>
    <row r="481" spans="1:55" x14ac:dyDescent="0.35">
      <c r="A481" s="34"/>
      <c r="B481" s="40"/>
      <c r="C481" s="33">
        <v>0</v>
      </c>
      <c r="D481" s="40"/>
      <c r="E481" s="40"/>
      <c r="F481" s="33">
        <v>0</v>
      </c>
      <c r="G481" s="33">
        <v>0</v>
      </c>
      <c r="H481" s="33">
        <f t="shared" si="176"/>
        <v>0</v>
      </c>
      <c r="I481" s="33"/>
      <c r="J481" s="33"/>
      <c r="K481" s="33">
        <v>0</v>
      </c>
      <c r="L481" s="33"/>
      <c r="M481" s="33">
        <f t="shared" si="170"/>
        <v>0</v>
      </c>
      <c r="N481" s="33"/>
      <c r="O481" s="33"/>
      <c r="P481" s="33">
        <v>0</v>
      </c>
      <c r="Q481" s="33"/>
      <c r="R481" s="33">
        <f t="shared" si="171"/>
        <v>0</v>
      </c>
      <c r="S481" s="33"/>
      <c r="T481" s="33"/>
      <c r="U481" s="33">
        <v>0</v>
      </c>
      <c r="V481" s="33"/>
      <c r="W481" s="33">
        <f t="shared" si="172"/>
        <v>0</v>
      </c>
      <c r="X481" s="33"/>
      <c r="Y481" s="33"/>
      <c r="Z481" s="33">
        <v>0</v>
      </c>
      <c r="AA481" s="33"/>
      <c r="AB481" s="33">
        <f t="shared" si="173"/>
        <v>0</v>
      </c>
      <c r="AC481" s="33"/>
      <c r="AD481" s="33"/>
      <c r="AE481" s="33">
        <v>0</v>
      </c>
      <c r="AF481" s="33"/>
      <c r="AG481" s="33">
        <f t="shared" si="174"/>
        <v>0</v>
      </c>
      <c r="AH481" s="33"/>
      <c r="AI481" s="33"/>
      <c r="AJ481" s="33">
        <v>0</v>
      </c>
      <c r="AK481" s="33"/>
      <c r="AL481" s="33">
        <f t="shared" si="175"/>
        <v>0</v>
      </c>
      <c r="AM481" s="40"/>
      <c r="AN481" s="40"/>
      <c r="AO481" s="35">
        <f t="shared" si="190"/>
        <v>0</v>
      </c>
      <c r="AP481" s="36">
        <f t="shared" si="191"/>
        <v>0</v>
      </c>
      <c r="AQ481" s="37">
        <f t="shared" si="192"/>
        <v>0</v>
      </c>
      <c r="AR481" s="37">
        <v>0</v>
      </c>
      <c r="AS481" s="37">
        <v>0</v>
      </c>
      <c r="AT481" s="34">
        <f t="shared" si="193"/>
        <v>0</v>
      </c>
      <c r="AU481" s="38">
        <f t="shared" si="194"/>
        <v>0</v>
      </c>
      <c r="AV481" s="38">
        <f t="shared" si="195"/>
        <v>0</v>
      </c>
      <c r="AW481" s="39" t="str">
        <f t="shared" si="196"/>
        <v/>
      </c>
      <c r="AX481" s="41">
        <f t="shared" si="197"/>
        <v>0</v>
      </c>
      <c r="AY481" s="41">
        <f t="shared" si="198"/>
        <v>0</v>
      </c>
      <c r="AZ481" s="63">
        <f t="shared" si="199"/>
        <v>0</v>
      </c>
      <c r="BA481" s="78">
        <f t="shared" si="200"/>
        <v>0</v>
      </c>
      <c r="BB481" s="74">
        <f t="shared" si="201"/>
        <v>0</v>
      </c>
      <c r="BC481" s="78" t="str">
        <f t="shared" si="202"/>
        <v>Out of Commit</v>
      </c>
    </row>
    <row r="482" spans="1:55" x14ac:dyDescent="0.35">
      <c r="A482" s="34"/>
      <c r="B482" s="40"/>
      <c r="C482" s="33">
        <v>0</v>
      </c>
      <c r="D482" s="40"/>
      <c r="E482" s="40"/>
      <c r="F482" s="33">
        <v>0</v>
      </c>
      <c r="G482" s="33">
        <v>0</v>
      </c>
      <c r="H482" s="33">
        <f t="shared" si="176"/>
        <v>0</v>
      </c>
      <c r="I482" s="33"/>
      <c r="J482" s="33"/>
      <c r="K482" s="33">
        <v>0</v>
      </c>
      <c r="L482" s="33"/>
      <c r="M482" s="33">
        <f t="shared" si="170"/>
        <v>0</v>
      </c>
      <c r="N482" s="33"/>
      <c r="O482" s="33"/>
      <c r="P482" s="33">
        <v>0</v>
      </c>
      <c r="Q482" s="33"/>
      <c r="R482" s="33">
        <f t="shared" si="171"/>
        <v>0</v>
      </c>
      <c r="S482" s="33"/>
      <c r="T482" s="33"/>
      <c r="U482" s="33">
        <v>0</v>
      </c>
      <c r="V482" s="33"/>
      <c r="W482" s="33">
        <f t="shared" si="172"/>
        <v>0</v>
      </c>
      <c r="X482" s="33"/>
      <c r="Y482" s="33"/>
      <c r="Z482" s="33">
        <v>0</v>
      </c>
      <c r="AA482" s="33"/>
      <c r="AB482" s="33">
        <f t="shared" si="173"/>
        <v>0</v>
      </c>
      <c r="AC482" s="33"/>
      <c r="AD482" s="33"/>
      <c r="AE482" s="33">
        <v>0</v>
      </c>
      <c r="AF482" s="33"/>
      <c r="AG482" s="33">
        <f t="shared" si="174"/>
        <v>0</v>
      </c>
      <c r="AH482" s="33"/>
      <c r="AI482" s="33"/>
      <c r="AJ482" s="33">
        <v>0</v>
      </c>
      <c r="AK482" s="33"/>
      <c r="AL482" s="33">
        <f t="shared" si="175"/>
        <v>0</v>
      </c>
      <c r="AM482" s="40"/>
      <c r="AN482" s="40"/>
      <c r="AO482" s="35">
        <f t="shared" si="167"/>
        <v>0</v>
      </c>
      <c r="AP482" s="36">
        <f t="shared" si="168"/>
        <v>0</v>
      </c>
      <c r="AQ482" s="37">
        <f t="shared" si="169"/>
        <v>0</v>
      </c>
      <c r="AR482" s="37">
        <v>0</v>
      </c>
      <c r="AS482" s="37">
        <v>0</v>
      </c>
      <c r="AT482" s="34">
        <f t="shared" si="158"/>
        <v>0</v>
      </c>
      <c r="AU482" s="38">
        <f t="shared" si="159"/>
        <v>0</v>
      </c>
      <c r="AV482" s="38">
        <f t="shared" si="160"/>
        <v>0</v>
      </c>
      <c r="AW482" s="39" t="str">
        <f t="shared" si="157"/>
        <v/>
      </c>
      <c r="AX482" s="41">
        <f t="shared" si="161"/>
        <v>0</v>
      </c>
      <c r="AY482" s="41">
        <f t="shared" si="162"/>
        <v>0</v>
      </c>
      <c r="AZ482" s="63">
        <f t="shared" si="163"/>
        <v>0</v>
      </c>
      <c r="BA482" s="78">
        <f t="shared" si="164"/>
        <v>0</v>
      </c>
      <c r="BB482" s="74">
        <f t="shared" si="165"/>
        <v>0</v>
      </c>
      <c r="BC482" s="78" t="str">
        <f t="shared" si="166"/>
        <v>Out of Commit</v>
      </c>
    </row>
  </sheetData>
  <autoFilter ref="A9:BC615" xr:uid="{8049761F-A65F-4787-8941-DA516B1A36C7}"/>
  <mergeCells count="1">
    <mergeCell ref="AQ7:AS7"/>
  </mergeCells>
  <conditionalFormatting sqref="XEV379 XEV170 XEV148:XEV168 XEV341:XEV350 XEV173:XEV174 XEV260:XEV263 XEV110 XEV286:XEV293 XEV295 XEV112:XEV145 XEV69:XEV84 XEV176:XEV185 XEV250:XEV258 XEV333:XEV334 XEV298:XEV330 XEV272:XEV284 XEV87:XEV108 XEV353:XEV377 XEV238:XEV248 XEV187:XEV236 XEV10:XEV67">
    <cfRule type="cellIs" dxfId="606" priority="1050" operator="lessThan">
      <formula>0</formula>
    </cfRule>
    <cfRule type="cellIs" dxfId="605" priority="1051" operator="greaterThan">
      <formula>0</formula>
    </cfRule>
  </conditionalFormatting>
  <conditionalFormatting sqref="E63">
    <cfRule type="duplicateValues" dxfId="604" priority="1047"/>
  </conditionalFormatting>
  <conditionalFormatting sqref="E243 E106">
    <cfRule type="duplicateValues" dxfId="603" priority="1039"/>
  </conditionalFormatting>
  <conditionalFormatting sqref="E243 E106">
    <cfRule type="duplicateValues" dxfId="602" priority="1037"/>
    <cfRule type="duplicateValues" dxfId="601" priority="1038"/>
  </conditionalFormatting>
  <conditionalFormatting sqref="E366 E234">
    <cfRule type="duplicateValues" dxfId="600" priority="1036"/>
  </conditionalFormatting>
  <conditionalFormatting sqref="A173">
    <cfRule type="duplicateValues" dxfId="599" priority="1032"/>
  </conditionalFormatting>
  <conditionalFormatting sqref="A173">
    <cfRule type="duplicateValues" dxfId="598" priority="1030"/>
    <cfRule type="duplicateValues" dxfId="597" priority="1031"/>
  </conditionalFormatting>
  <conditionalFormatting sqref="XER123:XES123">
    <cfRule type="duplicateValues" dxfId="596" priority="1028"/>
  </conditionalFormatting>
  <conditionalFormatting sqref="B368 XEQ123">
    <cfRule type="duplicateValues" dxfId="595" priority="1027"/>
  </conditionalFormatting>
  <conditionalFormatting sqref="B368 XEQ123">
    <cfRule type="duplicateValues" dxfId="594" priority="1025"/>
    <cfRule type="duplicateValues" dxfId="593" priority="1026"/>
  </conditionalFormatting>
  <conditionalFormatting sqref="XEQ123">
    <cfRule type="duplicateValues" dxfId="592" priority="1024"/>
  </conditionalFormatting>
  <conditionalFormatting sqref="XER123:XES123">
    <cfRule type="duplicateValues" dxfId="591" priority="1022"/>
    <cfRule type="duplicateValues" dxfId="590" priority="1023"/>
  </conditionalFormatting>
  <conditionalFormatting sqref="XES123">
    <cfRule type="duplicateValues" dxfId="589" priority="1021"/>
  </conditionalFormatting>
  <conditionalFormatting sqref="XES123">
    <cfRule type="duplicateValues" dxfId="588" priority="1019"/>
    <cfRule type="duplicateValues" dxfId="587" priority="1020"/>
  </conditionalFormatting>
  <conditionalFormatting sqref="XER123">
    <cfRule type="duplicateValues" dxfId="586" priority="1018"/>
  </conditionalFormatting>
  <conditionalFormatting sqref="XER123">
    <cfRule type="duplicateValues" dxfId="585" priority="1016"/>
    <cfRule type="duplicateValues" dxfId="584" priority="1017"/>
  </conditionalFormatting>
  <conditionalFormatting sqref="E344 E173">
    <cfRule type="duplicateValues" dxfId="583" priority="1015"/>
  </conditionalFormatting>
  <conditionalFormatting sqref="D190">
    <cfRule type="duplicateValues" dxfId="582" priority="1014"/>
  </conditionalFormatting>
  <conditionalFormatting sqref="D190">
    <cfRule type="duplicateValues" dxfId="581" priority="1012"/>
    <cfRule type="duplicateValues" dxfId="580" priority="1013"/>
  </conditionalFormatting>
  <conditionalFormatting sqref="D154">
    <cfRule type="duplicateValues" dxfId="579" priority="1011"/>
  </conditionalFormatting>
  <conditionalFormatting sqref="D154">
    <cfRule type="duplicateValues" dxfId="578" priority="1009"/>
    <cfRule type="duplicateValues" dxfId="577" priority="1010"/>
  </conditionalFormatting>
  <conditionalFormatting sqref="E24">
    <cfRule type="duplicateValues" dxfId="576" priority="1003"/>
  </conditionalFormatting>
  <conditionalFormatting sqref="D24">
    <cfRule type="duplicateValues" dxfId="575" priority="1002"/>
  </conditionalFormatting>
  <conditionalFormatting sqref="D24">
    <cfRule type="duplicateValues" dxfId="574" priority="1000"/>
    <cfRule type="duplicateValues" dxfId="573" priority="1001"/>
  </conditionalFormatting>
  <conditionalFormatting sqref="E40">
    <cfRule type="duplicateValues" dxfId="572" priority="994"/>
  </conditionalFormatting>
  <conditionalFormatting sqref="D40">
    <cfRule type="duplicateValues" dxfId="571" priority="993"/>
  </conditionalFormatting>
  <conditionalFormatting sqref="D40">
    <cfRule type="duplicateValues" dxfId="570" priority="991"/>
    <cfRule type="duplicateValues" dxfId="569" priority="992"/>
  </conditionalFormatting>
  <conditionalFormatting sqref="D110">
    <cfRule type="duplicateValues" dxfId="568" priority="990"/>
  </conditionalFormatting>
  <conditionalFormatting sqref="D110">
    <cfRule type="duplicateValues" dxfId="567" priority="988"/>
    <cfRule type="duplicateValues" dxfId="566" priority="989"/>
  </conditionalFormatting>
  <conditionalFormatting sqref="D216">
    <cfRule type="duplicateValues" dxfId="565" priority="987"/>
  </conditionalFormatting>
  <conditionalFormatting sqref="D216">
    <cfRule type="duplicateValues" dxfId="564" priority="985"/>
    <cfRule type="duplicateValues" dxfId="563" priority="986"/>
  </conditionalFormatting>
  <conditionalFormatting sqref="D324">
    <cfRule type="duplicateValues" dxfId="562" priority="984"/>
  </conditionalFormatting>
  <conditionalFormatting sqref="D324">
    <cfRule type="duplicateValues" dxfId="561" priority="982"/>
    <cfRule type="duplicateValues" dxfId="560" priority="983"/>
  </conditionalFormatting>
  <conditionalFormatting sqref="D367">
    <cfRule type="duplicateValues" dxfId="559" priority="978"/>
  </conditionalFormatting>
  <conditionalFormatting sqref="D367">
    <cfRule type="duplicateValues" dxfId="558" priority="976"/>
    <cfRule type="duplicateValues" dxfId="557" priority="977"/>
  </conditionalFormatting>
  <conditionalFormatting sqref="D211">
    <cfRule type="duplicateValues" dxfId="556" priority="973"/>
  </conditionalFormatting>
  <conditionalFormatting sqref="D211">
    <cfRule type="duplicateValues" dxfId="555" priority="971"/>
    <cfRule type="duplicateValues" dxfId="554" priority="972"/>
  </conditionalFormatting>
  <conditionalFormatting sqref="D304">
    <cfRule type="duplicateValues" dxfId="553" priority="970"/>
  </conditionalFormatting>
  <conditionalFormatting sqref="D304">
    <cfRule type="duplicateValues" dxfId="552" priority="968"/>
    <cfRule type="duplicateValues" dxfId="551" priority="969"/>
  </conditionalFormatting>
  <conditionalFormatting sqref="D346">
    <cfRule type="duplicateValues" dxfId="550" priority="967"/>
  </conditionalFormatting>
  <conditionalFormatting sqref="D346">
    <cfRule type="duplicateValues" dxfId="549" priority="965"/>
    <cfRule type="duplicateValues" dxfId="548" priority="966"/>
  </conditionalFormatting>
  <conditionalFormatting sqref="D131">
    <cfRule type="duplicateValues" dxfId="547" priority="963"/>
  </conditionalFormatting>
  <conditionalFormatting sqref="D131">
    <cfRule type="duplicateValues" dxfId="546" priority="961"/>
    <cfRule type="duplicateValues" dxfId="545" priority="962"/>
  </conditionalFormatting>
  <conditionalFormatting sqref="D333:D334 D105">
    <cfRule type="duplicateValues" dxfId="544" priority="951"/>
  </conditionalFormatting>
  <conditionalFormatting sqref="D333:D334 D105">
    <cfRule type="duplicateValues" dxfId="543" priority="949"/>
    <cfRule type="duplicateValues" dxfId="542" priority="950"/>
  </conditionalFormatting>
  <conditionalFormatting sqref="D102">
    <cfRule type="duplicateValues" dxfId="541" priority="940"/>
  </conditionalFormatting>
  <conditionalFormatting sqref="D102">
    <cfRule type="duplicateValues" dxfId="540" priority="938"/>
    <cfRule type="duplicateValues" dxfId="539" priority="939"/>
  </conditionalFormatting>
  <conditionalFormatting sqref="D197:E197 B32">
    <cfRule type="duplicateValues" dxfId="538" priority="936"/>
  </conditionalFormatting>
  <conditionalFormatting sqref="D392 D19 D395">
    <cfRule type="duplicateValues" dxfId="537" priority="934"/>
  </conditionalFormatting>
  <conditionalFormatting sqref="D392 D19 D395">
    <cfRule type="duplicateValues" dxfId="536" priority="932"/>
    <cfRule type="duplicateValues" dxfId="535" priority="933"/>
  </conditionalFormatting>
  <conditionalFormatting sqref="E31">
    <cfRule type="duplicateValues" dxfId="534" priority="931"/>
  </conditionalFormatting>
  <conditionalFormatting sqref="D31">
    <cfRule type="duplicateValues" dxfId="533" priority="930"/>
  </conditionalFormatting>
  <conditionalFormatting sqref="D31">
    <cfRule type="duplicateValues" dxfId="532" priority="928"/>
    <cfRule type="duplicateValues" dxfId="531" priority="929"/>
  </conditionalFormatting>
  <conditionalFormatting sqref="E58 E38">
    <cfRule type="duplicateValues" dxfId="530" priority="916"/>
  </conditionalFormatting>
  <conditionalFormatting sqref="D58 D38">
    <cfRule type="duplicateValues" dxfId="529" priority="915"/>
  </conditionalFormatting>
  <conditionalFormatting sqref="D58 D38">
    <cfRule type="duplicateValues" dxfId="528" priority="913"/>
    <cfRule type="duplicateValues" dxfId="527" priority="914"/>
  </conditionalFormatting>
  <conditionalFormatting sqref="E331 E115">
    <cfRule type="duplicateValues" dxfId="526" priority="912"/>
  </conditionalFormatting>
  <conditionalFormatting sqref="E331 E115">
    <cfRule type="duplicateValues" dxfId="525" priority="907"/>
    <cfRule type="duplicateValues" dxfId="524" priority="908"/>
  </conditionalFormatting>
  <conditionalFormatting sqref="D331 D115">
    <cfRule type="duplicateValues" dxfId="523" priority="906"/>
  </conditionalFormatting>
  <conditionalFormatting sqref="D331 D115">
    <cfRule type="duplicateValues" dxfId="522" priority="904"/>
    <cfRule type="duplicateValues" dxfId="521" priority="905"/>
  </conditionalFormatting>
  <conditionalFormatting sqref="D198">
    <cfRule type="duplicateValues" dxfId="520" priority="900"/>
  </conditionalFormatting>
  <conditionalFormatting sqref="D198">
    <cfRule type="duplicateValues" dxfId="519" priority="898"/>
    <cfRule type="duplicateValues" dxfId="518" priority="899"/>
  </conditionalFormatting>
  <conditionalFormatting sqref="D129">
    <cfRule type="duplicateValues" dxfId="517" priority="897"/>
  </conditionalFormatting>
  <conditionalFormatting sqref="D129">
    <cfRule type="duplicateValues" dxfId="516" priority="895"/>
    <cfRule type="duplicateValues" dxfId="515" priority="896"/>
  </conditionalFormatting>
  <conditionalFormatting sqref="E132">
    <cfRule type="duplicateValues" dxfId="514" priority="894"/>
  </conditionalFormatting>
  <conditionalFormatting sqref="E132">
    <cfRule type="duplicateValues" dxfId="513" priority="892"/>
    <cfRule type="duplicateValues" dxfId="512" priority="893"/>
  </conditionalFormatting>
  <conditionalFormatting sqref="E304 B316 B210 E211">
    <cfRule type="duplicateValues" dxfId="511" priority="884"/>
  </conditionalFormatting>
  <conditionalFormatting sqref="E372 D127:E127 E350">
    <cfRule type="duplicateValues" dxfId="510" priority="883"/>
  </conditionalFormatting>
  <conditionalFormatting sqref="D372 D350">
    <cfRule type="duplicateValues" dxfId="509" priority="882"/>
  </conditionalFormatting>
  <conditionalFormatting sqref="D372 D350">
    <cfRule type="duplicateValues" dxfId="508" priority="880"/>
    <cfRule type="duplicateValues" dxfId="507" priority="881"/>
  </conditionalFormatting>
  <conditionalFormatting sqref="D320">
    <cfRule type="duplicateValues" dxfId="506" priority="871"/>
  </conditionalFormatting>
  <conditionalFormatting sqref="D320">
    <cfRule type="duplicateValues" dxfId="505" priority="869"/>
    <cfRule type="duplicateValues" dxfId="504" priority="870"/>
  </conditionalFormatting>
  <conditionalFormatting sqref="E39">
    <cfRule type="duplicateValues" dxfId="503" priority="868"/>
  </conditionalFormatting>
  <conditionalFormatting sqref="E39">
    <cfRule type="duplicateValues" dxfId="502" priority="866"/>
    <cfRule type="duplicateValues" dxfId="501" priority="867"/>
  </conditionalFormatting>
  <conditionalFormatting sqref="D39">
    <cfRule type="duplicateValues" dxfId="500" priority="862"/>
  </conditionalFormatting>
  <conditionalFormatting sqref="D39">
    <cfRule type="duplicateValues" dxfId="499" priority="860"/>
    <cfRule type="duplicateValues" dxfId="498" priority="861"/>
  </conditionalFormatting>
  <conditionalFormatting sqref="E240">
    <cfRule type="duplicateValues" dxfId="497" priority="859"/>
  </conditionalFormatting>
  <conditionalFormatting sqref="E240">
    <cfRule type="duplicateValues" dxfId="496" priority="854"/>
    <cfRule type="duplicateValues" dxfId="495" priority="855"/>
  </conditionalFormatting>
  <conditionalFormatting sqref="D240">
    <cfRule type="duplicateValues" dxfId="494" priority="853"/>
  </conditionalFormatting>
  <conditionalFormatting sqref="D240">
    <cfRule type="duplicateValues" dxfId="493" priority="851"/>
    <cfRule type="duplicateValues" dxfId="492" priority="852"/>
  </conditionalFormatting>
  <conditionalFormatting sqref="E324 B116 E110 B108 B103 B197 B205 B314 D316:E316 B340 B203 D335:E335 B332 E216 D116:E116 D205:E205 B50:B52 D50:E52">
    <cfRule type="duplicateValues" dxfId="491" priority="847"/>
  </conditionalFormatting>
  <conditionalFormatting sqref="D230 D132">
    <cfRule type="duplicateValues" dxfId="490" priority="843"/>
  </conditionalFormatting>
  <conditionalFormatting sqref="D230 D132">
    <cfRule type="duplicateValues" dxfId="489" priority="841"/>
    <cfRule type="duplicateValues" dxfId="488" priority="842"/>
  </conditionalFormatting>
  <conditionalFormatting sqref="D378 D179:D180 D223">
    <cfRule type="duplicateValues" dxfId="487" priority="839"/>
  </conditionalFormatting>
  <conditionalFormatting sqref="D378 D179:D180 D223">
    <cfRule type="duplicateValues" dxfId="486" priority="837"/>
    <cfRule type="duplicateValues" dxfId="485" priority="838"/>
  </conditionalFormatting>
  <conditionalFormatting sqref="E348 E194 E128 E57 E44 E191 E157">
    <cfRule type="duplicateValues" dxfId="484" priority="836"/>
  </conditionalFormatting>
  <conditionalFormatting sqref="E348 E194 E128 E57 E44 E191 E157">
    <cfRule type="duplicateValues" dxfId="483" priority="834"/>
    <cfRule type="duplicateValues" dxfId="482" priority="835"/>
  </conditionalFormatting>
  <conditionalFormatting sqref="E102 B100 E100">
    <cfRule type="duplicateValues" dxfId="481" priority="828"/>
  </conditionalFormatting>
  <conditionalFormatting sqref="D330:E330 D152:E152 D112:E112">
    <cfRule type="duplicateValues" dxfId="480" priority="824"/>
  </conditionalFormatting>
  <conditionalFormatting sqref="E399:E482">
    <cfRule type="duplicateValues" dxfId="479" priority="820"/>
  </conditionalFormatting>
  <conditionalFormatting sqref="D399:D482">
    <cfRule type="duplicateValues" dxfId="478" priority="819"/>
  </conditionalFormatting>
  <conditionalFormatting sqref="D399:D482">
    <cfRule type="duplicateValues" dxfId="477" priority="817"/>
    <cfRule type="duplicateValues" dxfId="476" priority="818"/>
  </conditionalFormatting>
  <conditionalFormatting sqref="D238">
    <cfRule type="duplicateValues" dxfId="475" priority="813"/>
  </conditionalFormatting>
  <conditionalFormatting sqref="D238">
    <cfRule type="duplicateValues" dxfId="474" priority="811"/>
    <cfRule type="duplicateValues" dxfId="473" priority="812"/>
  </conditionalFormatting>
  <conditionalFormatting sqref="E238">
    <cfRule type="duplicateValues" dxfId="472" priority="810"/>
  </conditionalFormatting>
  <conditionalFormatting sqref="D365:E365 B365">
    <cfRule type="duplicateValues" dxfId="471" priority="808"/>
  </conditionalFormatting>
  <conditionalFormatting sqref="D208">
    <cfRule type="duplicateValues" dxfId="470" priority="806"/>
  </conditionalFormatting>
  <conditionalFormatting sqref="D208">
    <cfRule type="duplicateValues" dxfId="469" priority="804"/>
    <cfRule type="duplicateValues" dxfId="468" priority="805"/>
  </conditionalFormatting>
  <conditionalFormatting sqref="E208">
    <cfRule type="duplicateValues" dxfId="467" priority="803"/>
  </conditionalFormatting>
  <conditionalFormatting sqref="D170">
    <cfRule type="duplicateValues" dxfId="466" priority="799"/>
  </conditionalFormatting>
  <conditionalFormatting sqref="D170">
    <cfRule type="duplicateValues" dxfId="465" priority="797"/>
    <cfRule type="duplicateValues" dxfId="464" priority="798"/>
  </conditionalFormatting>
  <conditionalFormatting sqref="E170">
    <cfRule type="duplicateValues" dxfId="463" priority="793"/>
  </conditionalFormatting>
  <conditionalFormatting sqref="D149:E149">
    <cfRule type="duplicateValues" dxfId="462" priority="792"/>
  </conditionalFormatting>
  <conditionalFormatting sqref="D293 D290 D203 D139 D32">
    <cfRule type="duplicateValues" dxfId="461" priority="791"/>
  </conditionalFormatting>
  <conditionalFormatting sqref="D293 D290 D203 D139 D32">
    <cfRule type="duplicateValues" dxfId="460" priority="789"/>
    <cfRule type="duplicateValues" dxfId="459" priority="790"/>
  </conditionalFormatting>
  <conditionalFormatting sqref="E84">
    <cfRule type="duplicateValues" dxfId="458" priority="785"/>
  </conditionalFormatting>
  <conditionalFormatting sqref="E84">
    <cfRule type="duplicateValues" dxfId="457" priority="783"/>
    <cfRule type="duplicateValues" dxfId="456" priority="784"/>
  </conditionalFormatting>
  <conditionalFormatting sqref="D84">
    <cfRule type="duplicateValues" dxfId="455" priority="782"/>
  </conditionalFormatting>
  <conditionalFormatting sqref="D84">
    <cfRule type="duplicateValues" dxfId="454" priority="780"/>
    <cfRule type="duplicateValues" dxfId="453" priority="781"/>
  </conditionalFormatting>
  <conditionalFormatting sqref="D364 B364">
    <cfRule type="duplicateValues" dxfId="452" priority="768"/>
  </conditionalFormatting>
  <conditionalFormatting sqref="D361">
    <cfRule type="duplicateValues" dxfId="451" priority="766"/>
  </conditionalFormatting>
  <conditionalFormatting sqref="D361">
    <cfRule type="duplicateValues" dxfId="450" priority="764"/>
    <cfRule type="duplicateValues" dxfId="449" priority="765"/>
  </conditionalFormatting>
  <conditionalFormatting sqref="E361">
    <cfRule type="duplicateValues" dxfId="448" priority="760"/>
  </conditionalFormatting>
  <conditionalFormatting sqref="E361">
    <cfRule type="duplicateValues" dxfId="447" priority="758"/>
    <cfRule type="duplicateValues" dxfId="446" priority="759"/>
  </conditionalFormatting>
  <conditionalFormatting sqref="XEV140">
    <cfRule type="cellIs" dxfId="445" priority="752" operator="lessThan">
      <formula>0</formula>
    </cfRule>
    <cfRule type="cellIs" dxfId="444" priority="753" operator="greaterThan">
      <formula>0</formula>
    </cfRule>
  </conditionalFormatting>
  <conditionalFormatting sqref="D140">
    <cfRule type="duplicateValues" dxfId="443" priority="747"/>
  </conditionalFormatting>
  <conditionalFormatting sqref="D140">
    <cfRule type="duplicateValues" dxfId="442" priority="745"/>
    <cfRule type="duplicateValues" dxfId="441" priority="746"/>
  </conditionalFormatting>
  <conditionalFormatting sqref="E140">
    <cfRule type="duplicateValues" dxfId="440" priority="744"/>
  </conditionalFormatting>
  <conditionalFormatting sqref="D377:E377 B377">
    <cfRule type="duplicateValues" dxfId="439" priority="736"/>
  </conditionalFormatting>
  <conditionalFormatting sqref="D27:E27 D23:E23">
    <cfRule type="duplicateValues" dxfId="438" priority="729"/>
  </conditionalFormatting>
  <conditionalFormatting sqref="E164">
    <cfRule type="duplicateValues" dxfId="437" priority="726"/>
  </conditionalFormatting>
  <conditionalFormatting sqref="E164">
    <cfRule type="duplicateValues" dxfId="436" priority="724"/>
    <cfRule type="duplicateValues" dxfId="435" priority="725"/>
  </conditionalFormatting>
  <conditionalFormatting sqref="D164">
    <cfRule type="duplicateValues" dxfId="434" priority="720"/>
  </conditionalFormatting>
  <conditionalFormatting sqref="D164">
    <cfRule type="duplicateValues" dxfId="433" priority="718"/>
    <cfRule type="duplicateValues" dxfId="432" priority="719"/>
  </conditionalFormatting>
  <conditionalFormatting sqref="XEV79:XEV80">
    <cfRule type="cellIs" dxfId="431" priority="712" operator="lessThan">
      <formula>0</formula>
    </cfRule>
    <cfRule type="cellIs" dxfId="430" priority="713" operator="greaterThan">
      <formula>0</formula>
    </cfRule>
  </conditionalFormatting>
  <conditionalFormatting sqref="E79:E80">
    <cfRule type="duplicateValues" dxfId="429" priority="708"/>
  </conditionalFormatting>
  <conditionalFormatting sqref="E79:E80">
    <cfRule type="duplicateValues" dxfId="428" priority="706"/>
    <cfRule type="duplicateValues" dxfId="427" priority="707"/>
  </conditionalFormatting>
  <conditionalFormatting sqref="D79:D80">
    <cfRule type="duplicateValues" dxfId="426" priority="703"/>
  </conditionalFormatting>
  <conditionalFormatting sqref="D79:D80">
    <cfRule type="duplicateValues" dxfId="425" priority="701"/>
    <cfRule type="duplicateValues" dxfId="424" priority="702"/>
  </conditionalFormatting>
  <conditionalFormatting sqref="E272:E273 E261">
    <cfRule type="duplicateValues" dxfId="423" priority="694"/>
  </conditionalFormatting>
  <conditionalFormatting sqref="E272:E273 E261">
    <cfRule type="duplicateValues" dxfId="422" priority="692"/>
    <cfRule type="duplicateValues" dxfId="421" priority="693"/>
  </conditionalFormatting>
  <conditionalFormatting sqref="D272:D273 D261">
    <cfRule type="duplicateValues" dxfId="420" priority="691"/>
  </conditionalFormatting>
  <conditionalFormatting sqref="D272:D273 D261">
    <cfRule type="duplicateValues" dxfId="419" priority="689"/>
    <cfRule type="duplicateValues" dxfId="418" priority="690"/>
  </conditionalFormatting>
  <conditionalFormatting sqref="XEV269:XEV271">
    <cfRule type="cellIs" dxfId="417" priority="687" operator="lessThan">
      <formula>0</formula>
    </cfRule>
    <cfRule type="cellIs" dxfId="416" priority="688" operator="greaterThan">
      <formula>0</formula>
    </cfRule>
  </conditionalFormatting>
  <conditionalFormatting sqref="E269:E271">
    <cfRule type="duplicateValues" dxfId="415" priority="683"/>
  </conditionalFormatting>
  <conditionalFormatting sqref="E269:E271">
    <cfRule type="duplicateValues" dxfId="414" priority="681"/>
    <cfRule type="duplicateValues" dxfId="413" priority="682"/>
  </conditionalFormatting>
  <conditionalFormatting sqref="D269:D271">
    <cfRule type="duplicateValues" dxfId="412" priority="678"/>
  </conditionalFormatting>
  <conditionalFormatting sqref="D269:D271">
    <cfRule type="duplicateValues" dxfId="411" priority="676"/>
    <cfRule type="duplicateValues" dxfId="410" priority="677"/>
  </conditionalFormatting>
  <conditionalFormatting sqref="XEV266:XEV268">
    <cfRule type="cellIs" dxfId="409" priority="674" operator="lessThan">
      <formula>0</formula>
    </cfRule>
    <cfRule type="cellIs" dxfId="408" priority="675" operator="greaterThan">
      <formula>0</formula>
    </cfRule>
  </conditionalFormatting>
  <conditionalFormatting sqref="E266:E268">
    <cfRule type="duplicateValues" dxfId="407" priority="670"/>
  </conditionalFormatting>
  <conditionalFormatting sqref="E266:E268">
    <cfRule type="duplicateValues" dxfId="406" priority="668"/>
    <cfRule type="duplicateValues" dxfId="405" priority="669"/>
  </conditionalFormatting>
  <conditionalFormatting sqref="D266:D268">
    <cfRule type="duplicateValues" dxfId="404" priority="665"/>
  </conditionalFormatting>
  <conditionalFormatting sqref="D266:D268">
    <cfRule type="duplicateValues" dxfId="403" priority="663"/>
    <cfRule type="duplicateValues" dxfId="402" priority="664"/>
  </conditionalFormatting>
  <conditionalFormatting sqref="XEV264:XEV265">
    <cfRule type="cellIs" dxfId="401" priority="661" operator="lessThan">
      <formula>0</formula>
    </cfRule>
    <cfRule type="cellIs" dxfId="400" priority="662" operator="greaterThan">
      <formula>0</formula>
    </cfRule>
  </conditionalFormatting>
  <conditionalFormatting sqref="E264:E265">
    <cfRule type="duplicateValues" dxfId="399" priority="657"/>
  </conditionalFormatting>
  <conditionalFormatting sqref="E264:E265">
    <cfRule type="duplicateValues" dxfId="398" priority="655"/>
    <cfRule type="duplicateValues" dxfId="397" priority="656"/>
  </conditionalFormatting>
  <conditionalFormatting sqref="D264:D265">
    <cfRule type="duplicateValues" dxfId="396" priority="652"/>
  </conditionalFormatting>
  <conditionalFormatting sqref="D264:D265">
    <cfRule type="duplicateValues" dxfId="395" priority="650"/>
    <cfRule type="duplicateValues" dxfId="394" priority="651"/>
  </conditionalFormatting>
  <conditionalFormatting sqref="D341">
    <cfRule type="duplicateValues" dxfId="393" priority="612"/>
  </conditionalFormatting>
  <conditionalFormatting sqref="D341">
    <cfRule type="duplicateValues" dxfId="392" priority="610"/>
    <cfRule type="duplicateValues" dxfId="391" priority="611"/>
  </conditionalFormatting>
  <conditionalFormatting sqref="E341">
    <cfRule type="duplicateValues" dxfId="390" priority="609"/>
  </conditionalFormatting>
  <conditionalFormatting sqref="D135">
    <cfRule type="duplicateValues" dxfId="389" priority="603"/>
  </conditionalFormatting>
  <conditionalFormatting sqref="D135">
    <cfRule type="duplicateValues" dxfId="388" priority="601"/>
    <cfRule type="duplicateValues" dxfId="387" priority="602"/>
  </conditionalFormatting>
  <conditionalFormatting sqref="E379 E292 E244 E196 E288 E201 E250 E284 E81 E257:E258 E280:E282 E274:E275 E262:E263 E260 E286 E73:E76">
    <cfRule type="duplicateValues" dxfId="386" priority="5700"/>
  </conditionalFormatting>
  <conditionalFormatting sqref="E379 E292 E244 E196 E288 E201 E250 E284 E81 E257:E258 E280:E282 E274:E275 E262:E263 E260 E286 E73:E76">
    <cfRule type="duplicateValues" dxfId="385" priority="5717"/>
    <cfRule type="duplicateValues" dxfId="384" priority="5718"/>
  </conditionalFormatting>
  <conditionalFormatting sqref="D142">
    <cfRule type="duplicateValues" dxfId="383" priority="587"/>
  </conditionalFormatting>
  <conditionalFormatting sqref="D142">
    <cfRule type="duplicateValues" dxfId="382" priority="588"/>
    <cfRule type="duplicateValues" dxfId="381" priority="589"/>
  </conditionalFormatting>
  <conditionalFormatting sqref="E142">
    <cfRule type="duplicateValues" dxfId="380" priority="590"/>
  </conditionalFormatting>
  <conditionalFormatting sqref="E142">
    <cfRule type="duplicateValues" dxfId="379" priority="591"/>
    <cfRule type="duplicateValues" dxfId="378" priority="592"/>
  </conditionalFormatting>
  <conditionalFormatting sqref="E142">
    <cfRule type="duplicateValues" dxfId="377" priority="593"/>
  </conditionalFormatting>
  <conditionalFormatting sqref="E142">
    <cfRule type="duplicateValues" dxfId="376" priority="594"/>
  </conditionalFormatting>
  <conditionalFormatting sqref="E142">
    <cfRule type="duplicateValues" dxfId="375" priority="595"/>
    <cfRule type="duplicateValues" dxfId="374" priority="596"/>
  </conditionalFormatting>
  <conditionalFormatting sqref="E142">
    <cfRule type="duplicateValues" dxfId="373" priority="597"/>
  </conditionalFormatting>
  <conditionalFormatting sqref="E376 E317 E195 E117:E118 E113:E114 E49 B20 E13 E107:E108 E200 E62 E370:E371 E251 E227 E41:E43 E45:E46 B23 B191 B141:B142 E233 E59:E60 E222 E54 E368 E124:E126 E349 E146 D27:E27 D23:E23 E336:E338 E214 B3:B5 B8:B9 E231 E207 E209 E171 E319 E326:E329 E92 E94 E96:E99 E298:E300 E83 E184:E185 E20:E21 E148 E10:E11 E141 E155:E156 E158:E163 E165:E169 E150:E151 E362 E143:E144 E187:E189 E321:E323 E219:E220 E28:E29 D9:E9">
    <cfRule type="duplicateValues" dxfId="372" priority="88362"/>
  </conditionalFormatting>
  <conditionalFormatting sqref="E376 E317 E195 E117:E118 E113:E114 E49 B20 E13 E107:E108 E200 E62 E370:E371 E251 E227 E41:E43 E45:E46 B23 B191 B141:B142 E233 E59:E60 E222 E54 E368 E124:E126 E349 E146 D27:E27 D23:E23 E336:E338 E214 B3:B5 B8:B9 E231 E207 E209 E171 E319 E326:E329 E92 E94 E96:E99 E298:E300 E83 E184:E185 E20:E21 E148 E10:E11 E141 E155:E156 E158:E163 E165:E169 E150:E151 E362 E143:E144 E187:E189 E321:E323 E219:E220 E28:E29 D9:E9">
    <cfRule type="duplicateValues" dxfId="371" priority="88425"/>
    <cfRule type="duplicateValues" dxfId="370" priority="88426"/>
  </conditionalFormatting>
  <conditionalFormatting sqref="E376 E317 E195 E117:E118 E113:E114 E49 B20 E13 E107:E108 E200 E62 E370:E371 E251 E227 E41:E43 E45:E46 B23 B191 B141:B142 E233 E59:E60 E222 E54 E368 E124:E126 E349 E146 D27:E27 D23:E23 E336:E338 E214 B3:B9 E231 E207 E209 E171 E319 E326:E329 E92 E94 E96:E99 E298:E300 E83 E184:E185 E20:E21 E148 E10:E11 E141 E155:E156 E158:E163 E165:E169 E150:E151 E362 E143:E144 E187:E189 E321:E323 E219:E220 E28:E29 D9:E9 D6:E7">
    <cfRule type="duplicateValues" dxfId="369" priority="88551"/>
  </conditionalFormatting>
  <conditionalFormatting sqref="E376 E317 E195 E117:E118 E113:E114 E49 B20 E13 E107:E108 E200 E62 E370:E371 E251 E227 E41:E43 E45:E46 D23:E23 B141:B142 E233 E59:E60 E222 E54 E368 E124:E126 E349 E146 D27:E27 E336:E338 E214 B3:B5 B8:B9 E231 E207 E209 E171 E319 E326:E329 E92 E94 E96:E99 E298:E300 E83 E184:E185 E20:E21 E148 E10:E11 E141 E155:E156 E158:E163 E165:E169 E150:E151 E362 E143:E144 E187:E189 E321:E323 E219:E220 E28:E29 D9:E9">
    <cfRule type="duplicateValues" dxfId="368" priority="88615"/>
  </conditionalFormatting>
  <conditionalFormatting sqref="E376 E317 E195 E117:E118 E113:E114 E49 B20 E13 E107:E108 E200 E62 E370:E371 E251 E227 E41:E43 E45:E46 B23 B191 E233 E59:E60 E222 E54 E368 E124:E126 E349 E146 D27:E27 D23:E23 E336:E338 E214 B3:B9 B141:B142 D9:E9 E231 E207 E209 E171 E319 E326:E329 E92 E94 E96:E99 E298:E300 E83 E184:E185 E20:E21 E148 E10:E11 E141 E155:E156 E158:E163 E165:E169 E150:E151 E362 E143:E144 E187:E189 E321:E323 E219:E220 E28:E29 D6:E7">
    <cfRule type="duplicateValues" dxfId="367" priority="88676"/>
    <cfRule type="duplicateValues" dxfId="366" priority="88677"/>
  </conditionalFormatting>
  <conditionalFormatting sqref="E376 E317 E195 E117:E118 E113:E114 E49 B20 E13 E107:E108 E200 E62 E370:E371 E251 E227 E41:E43 E45:E46 B23 B191 E233 E59:E60 E222 E54 E368 E124:E126 E349 E146 D27:E27 D23:E23 E336:E338 E214 B3:B9 B141:B142 D9:E9 E231 E207 E209 E171 E319 E326:E329 E92 E94 E96:E99 E298:E300 E83 E184:E185 E20:E21 E148 E10:E11 E141 E155:E156 E158:E163 E165:E169 E150:E151 E362 E143:E144 E187:E189 E321:E323 E219:E220 E28:E29 D6:E7">
    <cfRule type="duplicateValues" dxfId="365" priority="88804"/>
  </conditionalFormatting>
  <conditionalFormatting sqref="D483:E1048576 E392 E174 B242 D103:E104 B93 E95 E47 D122:E122 B61 B48 B199 D153:E153 B209 D138:E138 D130:E130 E78 D77:E77 D373:E373 E192 E177 B24 E26 E121 B303 B38 B206 B239 E32:E35 E154 E360 B300:B301 E356 E374:E375 E139 E137 B312:B313 B315 E224 D241:E241 B149 B145 E18:E19 B147 B204 D332:E332 B211 E287 E82 E289:E291 E293 E228:E229 E202:E203 E215 E218 E351 E315 B152 B154 B14 B337 B345 B342:B343 B347 B349 B30 B33:B35 B201:B202 B215 B223:B226 B55 B230 B58:B59 E210 E236 E239 E283 E65:E67 E245:E248 E242 B379 B106 B330:B331 B95 B283 B289:B292 B295 B287 B82 B65:B67 B245:B248 B77:B78 B396 B18:B19 B173 B176:B177 B26:B27 B358:B360 B110 B137:B138 D347:E347 D339:E340 D342:E343 D345:E345 D48:E48 D61:E61 D212:E213 D55:E55 D145:E145 D147:E147 D204:E204 D358:E359 D325:E325 D363:E363 D119:E120 D225:E226 D30:E30 D199:E199 D206:E206 D301:E303 D312:E314 D93:E93 B363 B325 B119:B122 B367 B104 B130 B372:B374 B112 B392 B69:B72 E69:E72 E398 E395:E396 E295 D181:E183 B181:B183 B351:B355 D352:E355 B276:B279 E276:E279 B87:B90 D87:E90 B252:B254 E252:E254 B305:B310 D305:E310 B398:B450 B452:B465 B468:B1048576">
    <cfRule type="duplicateValues" dxfId="364" priority="100024"/>
  </conditionalFormatting>
  <conditionalFormatting sqref="D396 D295 D117 D91 D59 D136:D137 D379 D371 D95 D192:D193 D121 D362 D344 D106 D360 D356 D374:D375 D311 D315 D351 D228:D229 D209:D210 D207 D366 D368:D369 D124:D125 D214:D215 D231:D232 D239 D234:D236 D291:D292 D201:D202 D42 D224 D172:D174 D15:D18 D25:D26 D196 D22 D81:D82 D262:D263 D45:D47 D49 D53 D62:D67 D242:D248 D256:D258 D56 D78 D176:D178 D260 D398 D286:D289 D69:D76 D217:D221 D274:D284 D250:D254 D33:D37">
    <cfRule type="duplicateValues" dxfId="363" priority="109734"/>
  </conditionalFormatting>
  <conditionalFormatting sqref="D396 D295 D117 D91 D59 D136:D137 D379 D371 D95 D192:D193 D121 D362 D344 D106 D360 D356 D374:D375 D311 D315 D351 D228:D229 D209:D210 D207 D366 D368:D369 D124:D125 D214:D215 D231:D232 D239 D234:D236 D291:D292 D201:D202 D42 D224 D172:D174 D15:D18 D25:D26 D196 D22 D81:D82 D262:D263 D45:D47 D49 D53 D62:D67 D242:D248 D256:D258 D56 D78 D176:D178 D260 D398 D286:D289 D69:D76 D217:D221 D274:D284 D250:D254 D33:D37">
    <cfRule type="duplicateValues" dxfId="362" priority="109789"/>
    <cfRule type="duplicateValues" dxfId="361" priority="109790"/>
  </conditionalFormatting>
  <conditionalFormatting sqref="D376 D317 D194:D195 D41 D128 D123 D118 D113:D114 D57 D107:D108 D43:D44 D60 D200 D370 D126 D227 D191 D233 D222 D54 D184:D185 D20:D21 D357 D348:D349 D146 D336:D338 D171 D319 D326:D329 D92 D94 D96:D99 D298:D300 D83 D148 D141 D150:D151 D165:D169 D10:D14 D155:D163 D143:D144 D187:D189 D133:D134 D321:D323 D28:D29">
    <cfRule type="duplicateValues" dxfId="360" priority="114362"/>
  </conditionalFormatting>
  <conditionalFormatting sqref="D376 D317 D194:D195 D41 D128 D123 D118 D113:D114 D57 D107:D108 D43:D44 D60 D200 D370 D126 D227 D191 D233 D222 D54 D184:D185 D20:D21 D357 D348:D349 D146 D336:D338 D171 D319 D326:D329 D92 D94 D96:D99 D298:D300 D83 D148 D141 D150:D151 D165:D169 D10:D14 D155:D163 D143:D144 D187:D189 D133:D134 D321:D323 D28:D29">
    <cfRule type="duplicateValues" dxfId="359" priority="114407"/>
    <cfRule type="duplicateValues" dxfId="358" priority="114408"/>
  </conditionalFormatting>
  <conditionalFormatting sqref="XEV175">
    <cfRule type="cellIs" dxfId="357" priority="568" operator="lessThan">
      <formula>0</formula>
    </cfRule>
    <cfRule type="cellIs" dxfId="356" priority="569" operator="greaterThan">
      <formula>0</formula>
    </cfRule>
  </conditionalFormatting>
  <conditionalFormatting sqref="D175">
    <cfRule type="duplicateValues" dxfId="355" priority="562"/>
  </conditionalFormatting>
  <conditionalFormatting sqref="D175">
    <cfRule type="duplicateValues" dxfId="354" priority="560"/>
    <cfRule type="duplicateValues" dxfId="353" priority="561"/>
  </conditionalFormatting>
  <conditionalFormatting sqref="XEV259">
    <cfRule type="cellIs" dxfId="352" priority="552" operator="lessThan">
      <formula>0</formula>
    </cfRule>
    <cfRule type="cellIs" dxfId="351" priority="553" operator="greaterThan">
      <formula>0</formula>
    </cfRule>
  </conditionalFormatting>
  <conditionalFormatting sqref="E259">
    <cfRule type="duplicateValues" dxfId="350" priority="549"/>
  </conditionalFormatting>
  <conditionalFormatting sqref="E259">
    <cfRule type="duplicateValues" dxfId="349" priority="547"/>
    <cfRule type="duplicateValues" dxfId="348" priority="548"/>
  </conditionalFormatting>
  <conditionalFormatting sqref="D259">
    <cfRule type="duplicateValues" dxfId="347" priority="546"/>
  </conditionalFormatting>
  <conditionalFormatting sqref="D259">
    <cfRule type="duplicateValues" dxfId="346" priority="544"/>
    <cfRule type="duplicateValues" dxfId="345" priority="545"/>
  </conditionalFormatting>
  <conditionalFormatting sqref="XEV297">
    <cfRule type="cellIs" dxfId="344" priority="539" operator="lessThan">
      <formula>0</formula>
    </cfRule>
    <cfRule type="cellIs" dxfId="343" priority="540" operator="greaterThan">
      <formula>0</formula>
    </cfRule>
  </conditionalFormatting>
  <conditionalFormatting sqref="E297">
    <cfRule type="duplicateValues" dxfId="342" priority="535"/>
  </conditionalFormatting>
  <conditionalFormatting sqref="E297">
    <cfRule type="duplicateValues" dxfId="341" priority="533"/>
    <cfRule type="duplicateValues" dxfId="340" priority="534"/>
  </conditionalFormatting>
  <conditionalFormatting sqref="D297">
    <cfRule type="duplicateValues" dxfId="339" priority="532"/>
  </conditionalFormatting>
  <conditionalFormatting sqref="D297">
    <cfRule type="duplicateValues" dxfId="338" priority="530"/>
    <cfRule type="duplicateValues" dxfId="337" priority="531"/>
  </conditionalFormatting>
  <conditionalFormatting sqref="XEV111">
    <cfRule type="cellIs" dxfId="336" priority="523" operator="lessThan">
      <formula>0</formula>
    </cfRule>
    <cfRule type="cellIs" dxfId="335" priority="524" operator="greaterThan">
      <formula>0</formula>
    </cfRule>
  </conditionalFormatting>
  <conditionalFormatting sqref="D111:E111">
    <cfRule type="duplicateValues" dxfId="334" priority="522"/>
  </conditionalFormatting>
  <conditionalFormatting sqref="XEV237">
    <cfRule type="cellIs" dxfId="333" priority="510" operator="lessThan">
      <formula>0</formula>
    </cfRule>
    <cfRule type="cellIs" dxfId="332" priority="511" operator="greaterThan">
      <formula>0</formula>
    </cfRule>
  </conditionalFormatting>
  <conditionalFormatting sqref="D237">
    <cfRule type="duplicateValues" dxfId="331" priority="508"/>
  </conditionalFormatting>
  <conditionalFormatting sqref="D237">
    <cfRule type="duplicateValues" dxfId="330" priority="506"/>
    <cfRule type="duplicateValues" dxfId="329" priority="507"/>
  </conditionalFormatting>
  <conditionalFormatting sqref="E237">
    <cfRule type="duplicateValues" dxfId="328" priority="505"/>
  </conditionalFormatting>
  <conditionalFormatting sqref="XEV391">
    <cfRule type="cellIs" dxfId="327" priority="500" operator="lessThan">
      <formula>0</formula>
    </cfRule>
    <cfRule type="cellIs" dxfId="326" priority="501" operator="greaterThan">
      <formula>0</formula>
    </cfRule>
  </conditionalFormatting>
  <conditionalFormatting sqref="E391">
    <cfRule type="duplicateValues" dxfId="325" priority="499"/>
  </conditionalFormatting>
  <conditionalFormatting sqref="D391">
    <cfRule type="duplicateValues" dxfId="324" priority="498"/>
  </conditionalFormatting>
  <conditionalFormatting sqref="D391">
    <cfRule type="duplicateValues" dxfId="323" priority="496"/>
    <cfRule type="duplicateValues" dxfId="322" priority="497"/>
  </conditionalFormatting>
  <conditionalFormatting sqref="XEV390">
    <cfRule type="cellIs" dxfId="321" priority="483" operator="lessThan">
      <formula>0</formula>
    </cfRule>
    <cfRule type="cellIs" dxfId="320" priority="484" operator="greaterThan">
      <formula>0</formula>
    </cfRule>
  </conditionalFormatting>
  <conditionalFormatting sqref="E390">
    <cfRule type="duplicateValues" dxfId="319" priority="482"/>
  </conditionalFormatting>
  <conditionalFormatting sqref="D390">
    <cfRule type="duplicateValues" dxfId="318" priority="481"/>
  </conditionalFormatting>
  <conditionalFormatting sqref="D390">
    <cfRule type="duplicateValues" dxfId="317" priority="479"/>
    <cfRule type="duplicateValues" dxfId="316" priority="480"/>
  </conditionalFormatting>
  <conditionalFormatting sqref="XEV389">
    <cfRule type="cellIs" dxfId="315" priority="466" operator="lessThan">
      <formula>0</formula>
    </cfRule>
    <cfRule type="cellIs" dxfId="314" priority="467" operator="greaterThan">
      <formula>0</formula>
    </cfRule>
  </conditionalFormatting>
  <conditionalFormatting sqref="E389">
    <cfRule type="duplicateValues" dxfId="313" priority="465"/>
  </conditionalFormatting>
  <conditionalFormatting sqref="D389">
    <cfRule type="duplicateValues" dxfId="312" priority="464"/>
  </conditionalFormatting>
  <conditionalFormatting sqref="D389">
    <cfRule type="duplicateValues" dxfId="311" priority="462"/>
    <cfRule type="duplicateValues" dxfId="310" priority="463"/>
  </conditionalFormatting>
  <conditionalFormatting sqref="XEV380">
    <cfRule type="cellIs" dxfId="309" priority="449" operator="lessThan">
      <formula>0</formula>
    </cfRule>
    <cfRule type="cellIs" dxfId="308" priority="450" operator="greaterThan">
      <formula>0</formula>
    </cfRule>
  </conditionalFormatting>
  <conditionalFormatting sqref="E380">
    <cfRule type="duplicateValues" dxfId="307" priority="448"/>
  </conditionalFormatting>
  <conditionalFormatting sqref="D380">
    <cfRule type="duplicateValues" dxfId="306" priority="447"/>
  </conditionalFormatting>
  <conditionalFormatting sqref="D380">
    <cfRule type="duplicateValues" dxfId="305" priority="445"/>
    <cfRule type="duplicateValues" dxfId="304" priority="446"/>
  </conditionalFormatting>
  <conditionalFormatting sqref="XEV68">
    <cfRule type="cellIs" dxfId="303" priority="432" operator="lessThan">
      <formula>0</formula>
    </cfRule>
    <cfRule type="cellIs" dxfId="302" priority="433" operator="greaterThan">
      <formula>0</formula>
    </cfRule>
  </conditionalFormatting>
  <conditionalFormatting sqref="D68">
    <cfRule type="duplicateValues" dxfId="301" priority="427"/>
  </conditionalFormatting>
  <conditionalFormatting sqref="D68">
    <cfRule type="duplicateValues" dxfId="300" priority="425"/>
    <cfRule type="duplicateValues" dxfId="299" priority="426"/>
  </conditionalFormatting>
  <conditionalFormatting sqref="E68">
    <cfRule type="duplicateValues" dxfId="298" priority="424"/>
  </conditionalFormatting>
  <conditionalFormatting sqref="XEV109">
    <cfRule type="cellIs" dxfId="297" priority="419" operator="lessThan">
      <formula>0</formula>
    </cfRule>
    <cfRule type="cellIs" dxfId="296" priority="420" operator="greaterThan">
      <formula>0</formula>
    </cfRule>
  </conditionalFormatting>
  <conditionalFormatting sqref="D109:E109">
    <cfRule type="duplicateValues" dxfId="295" priority="418"/>
  </conditionalFormatting>
  <conditionalFormatting sqref="E397">
    <cfRule type="duplicateValues" dxfId="294" priority="402"/>
  </conditionalFormatting>
  <conditionalFormatting sqref="D397">
    <cfRule type="duplicateValues" dxfId="293" priority="398"/>
  </conditionalFormatting>
  <conditionalFormatting sqref="D397">
    <cfRule type="duplicateValues" dxfId="292" priority="396"/>
    <cfRule type="duplicateValues" dxfId="291" priority="397"/>
  </conditionalFormatting>
  <conditionalFormatting sqref="XEV285">
    <cfRule type="cellIs" dxfId="290" priority="385" operator="lessThan">
      <formula>0</formula>
    </cfRule>
    <cfRule type="cellIs" dxfId="289" priority="386" operator="greaterThan">
      <formula>0</formula>
    </cfRule>
  </conditionalFormatting>
  <conditionalFormatting sqref="E285">
    <cfRule type="duplicateValues" dxfId="288" priority="381"/>
  </conditionalFormatting>
  <conditionalFormatting sqref="E285">
    <cfRule type="duplicateValues" dxfId="287" priority="379"/>
    <cfRule type="duplicateValues" dxfId="286" priority="380"/>
  </conditionalFormatting>
  <conditionalFormatting sqref="D285">
    <cfRule type="duplicateValues" dxfId="285" priority="378"/>
  </conditionalFormatting>
  <conditionalFormatting sqref="D285">
    <cfRule type="duplicateValues" dxfId="284" priority="376"/>
    <cfRule type="duplicateValues" dxfId="283" priority="377"/>
  </conditionalFormatting>
  <conditionalFormatting sqref="D393:D394">
    <cfRule type="duplicateValues" dxfId="282" priority="365"/>
  </conditionalFormatting>
  <conditionalFormatting sqref="D393:D394">
    <cfRule type="duplicateValues" dxfId="281" priority="363"/>
    <cfRule type="duplicateValues" dxfId="280" priority="364"/>
  </conditionalFormatting>
  <conditionalFormatting sqref="E393:E394">
    <cfRule type="duplicateValues" dxfId="279" priority="362"/>
  </conditionalFormatting>
  <conditionalFormatting sqref="D255">
    <cfRule type="duplicateValues" dxfId="278" priority="353"/>
  </conditionalFormatting>
  <conditionalFormatting sqref="D255">
    <cfRule type="duplicateValues" dxfId="277" priority="351"/>
    <cfRule type="duplicateValues" dxfId="276" priority="352"/>
  </conditionalFormatting>
  <conditionalFormatting sqref="E255">
    <cfRule type="duplicateValues" dxfId="275" priority="350"/>
  </conditionalFormatting>
  <conditionalFormatting sqref="XEV294">
    <cfRule type="cellIs" dxfId="274" priority="336" operator="lessThan">
      <formula>0</formula>
    </cfRule>
    <cfRule type="cellIs" dxfId="273" priority="337" operator="greaterThan">
      <formula>0</formula>
    </cfRule>
  </conditionalFormatting>
  <conditionalFormatting sqref="E294 B294">
    <cfRule type="duplicateValues" dxfId="272" priority="335"/>
  </conditionalFormatting>
  <conditionalFormatting sqref="D294">
    <cfRule type="duplicateValues" dxfId="271" priority="331"/>
  </conditionalFormatting>
  <conditionalFormatting sqref="D294">
    <cfRule type="duplicateValues" dxfId="270" priority="329"/>
    <cfRule type="duplicateValues" dxfId="269" priority="330"/>
  </conditionalFormatting>
  <conditionalFormatting sqref="XEV249">
    <cfRule type="cellIs" dxfId="268" priority="321" operator="lessThan">
      <formula>0</formula>
    </cfRule>
    <cfRule type="cellIs" dxfId="267" priority="322" operator="greaterThan">
      <formula>0</formula>
    </cfRule>
  </conditionalFormatting>
  <conditionalFormatting sqref="E249">
    <cfRule type="duplicateValues" dxfId="266" priority="316"/>
  </conditionalFormatting>
  <conditionalFormatting sqref="E249">
    <cfRule type="duplicateValues" dxfId="265" priority="314"/>
    <cfRule type="duplicateValues" dxfId="264" priority="315"/>
  </conditionalFormatting>
  <conditionalFormatting sqref="E249">
    <cfRule type="duplicateValues" dxfId="263" priority="313"/>
  </conditionalFormatting>
  <conditionalFormatting sqref="E249">
    <cfRule type="duplicateValues" dxfId="262" priority="312"/>
  </conditionalFormatting>
  <conditionalFormatting sqref="E249">
    <cfRule type="duplicateValues" dxfId="261" priority="310"/>
    <cfRule type="duplicateValues" dxfId="260" priority="311"/>
  </conditionalFormatting>
  <conditionalFormatting sqref="E249">
    <cfRule type="duplicateValues" dxfId="259" priority="309"/>
  </conditionalFormatting>
  <conditionalFormatting sqref="D249">
    <cfRule type="duplicateValues" dxfId="258" priority="308"/>
  </conditionalFormatting>
  <conditionalFormatting sqref="D249">
    <cfRule type="duplicateValues" dxfId="257" priority="306"/>
    <cfRule type="duplicateValues" dxfId="256" priority="307"/>
  </conditionalFormatting>
  <conditionalFormatting sqref="XEV381:XEV382 XEV384:XEV388">
    <cfRule type="cellIs" dxfId="255" priority="301" operator="lessThan">
      <formula>0</formula>
    </cfRule>
    <cfRule type="cellIs" dxfId="254" priority="302" operator="greaterThan">
      <formula>0</formula>
    </cfRule>
  </conditionalFormatting>
  <conditionalFormatting sqref="E381:E382 E384:E388">
    <cfRule type="duplicateValues" dxfId="253" priority="300"/>
  </conditionalFormatting>
  <conditionalFormatting sqref="D381:D382 D384:D388">
    <cfRule type="duplicateValues" dxfId="252" priority="299"/>
  </conditionalFormatting>
  <conditionalFormatting sqref="D381:D382 D384:D388">
    <cfRule type="duplicateValues" dxfId="251" priority="297"/>
    <cfRule type="duplicateValues" dxfId="250" priority="298"/>
  </conditionalFormatting>
  <conditionalFormatting sqref="XEV383">
    <cfRule type="cellIs" dxfId="249" priority="284" operator="lessThan">
      <formula>0</formula>
    </cfRule>
    <cfRule type="cellIs" dxfId="248" priority="285" operator="greaterThan">
      <formula>0</formula>
    </cfRule>
  </conditionalFormatting>
  <conditionalFormatting sqref="E383">
    <cfRule type="duplicateValues" dxfId="247" priority="283"/>
  </conditionalFormatting>
  <conditionalFormatting sqref="D383">
    <cfRule type="duplicateValues" dxfId="246" priority="282"/>
  </conditionalFormatting>
  <conditionalFormatting sqref="D383">
    <cfRule type="duplicateValues" dxfId="245" priority="280"/>
    <cfRule type="duplicateValues" dxfId="244" priority="281"/>
  </conditionalFormatting>
  <conditionalFormatting sqref="XEV85:XEV86">
    <cfRule type="cellIs" dxfId="243" priority="264" operator="lessThan">
      <formula>0</formula>
    </cfRule>
    <cfRule type="cellIs" dxfId="242" priority="265" operator="greaterThan">
      <formula>0</formula>
    </cfRule>
  </conditionalFormatting>
  <conditionalFormatting sqref="E85:E86">
    <cfRule type="duplicateValues" dxfId="241" priority="263"/>
  </conditionalFormatting>
  <conditionalFormatting sqref="E85:E86">
    <cfRule type="duplicateValues" dxfId="240" priority="261"/>
    <cfRule type="duplicateValues" dxfId="239" priority="262"/>
  </conditionalFormatting>
  <conditionalFormatting sqref="D85:D86">
    <cfRule type="duplicateValues" dxfId="238" priority="260"/>
  </conditionalFormatting>
  <conditionalFormatting sqref="D85:D86">
    <cfRule type="duplicateValues" dxfId="237" priority="258"/>
    <cfRule type="duplicateValues" dxfId="236" priority="259"/>
  </conditionalFormatting>
  <conditionalFormatting sqref="XEV186">
    <cfRule type="cellIs" dxfId="235" priority="252" operator="lessThan">
      <formula>0</formula>
    </cfRule>
    <cfRule type="cellIs" dxfId="234" priority="253" operator="greaterThan">
      <formula>0</formula>
    </cfRule>
  </conditionalFormatting>
  <conditionalFormatting sqref="E186">
    <cfRule type="duplicateValues" dxfId="233" priority="248"/>
  </conditionalFormatting>
  <conditionalFormatting sqref="E186">
    <cfRule type="duplicateValues" dxfId="232" priority="246"/>
    <cfRule type="duplicateValues" dxfId="231" priority="247"/>
  </conditionalFormatting>
  <conditionalFormatting sqref="E186">
    <cfRule type="duplicateValues" dxfId="230" priority="245"/>
  </conditionalFormatting>
  <conditionalFormatting sqref="E186">
    <cfRule type="duplicateValues" dxfId="229" priority="244"/>
  </conditionalFormatting>
  <conditionalFormatting sqref="E186">
    <cfRule type="duplicateValues" dxfId="228" priority="242"/>
    <cfRule type="duplicateValues" dxfId="227" priority="243"/>
  </conditionalFormatting>
  <conditionalFormatting sqref="E186">
    <cfRule type="duplicateValues" dxfId="226" priority="241"/>
  </conditionalFormatting>
  <conditionalFormatting sqref="D186">
    <cfRule type="duplicateValues" dxfId="225" priority="237"/>
  </conditionalFormatting>
  <conditionalFormatting sqref="D186">
    <cfRule type="duplicateValues" dxfId="224" priority="235"/>
    <cfRule type="duplicateValues" dxfId="223" priority="236"/>
  </conditionalFormatting>
  <conditionalFormatting sqref="XEV296">
    <cfRule type="cellIs" dxfId="222" priority="215" operator="lessThan">
      <formula>0</formula>
    </cfRule>
    <cfRule type="cellIs" dxfId="221" priority="216" operator="greaterThan">
      <formula>0</formula>
    </cfRule>
  </conditionalFormatting>
  <conditionalFormatting sqref="E296">
    <cfRule type="duplicateValues" dxfId="220" priority="211"/>
  </conditionalFormatting>
  <conditionalFormatting sqref="E296">
    <cfRule type="duplicateValues" dxfId="219" priority="209"/>
    <cfRule type="duplicateValues" dxfId="218" priority="210"/>
  </conditionalFormatting>
  <conditionalFormatting sqref="D296">
    <cfRule type="duplicateValues" dxfId="217" priority="208"/>
  </conditionalFormatting>
  <conditionalFormatting sqref="D296">
    <cfRule type="duplicateValues" dxfId="216" priority="206"/>
    <cfRule type="duplicateValues" dxfId="215" priority="207"/>
  </conditionalFormatting>
  <conditionalFormatting sqref="D100">
    <cfRule type="duplicateValues" dxfId="214" priority="116195"/>
  </conditionalFormatting>
  <conditionalFormatting sqref="D100">
    <cfRule type="duplicateValues" dxfId="213" priority="116196"/>
    <cfRule type="duplicateValues" dxfId="212" priority="116197"/>
  </conditionalFormatting>
  <conditionalFormatting sqref="BB10:BB482">
    <cfRule type="cellIs" dxfId="211" priority="38" operator="between">
      <formula>0.01</formula>
      <formula>0.99</formula>
    </cfRule>
    <cfRule type="cellIs" dxfId="210" priority="42" operator="between">
      <formula>0.7</formula>
      <formula>0.99</formula>
    </cfRule>
    <cfRule type="cellIs" dxfId="209" priority="43" operator="greaterThan">
      <formula>0.99</formula>
    </cfRule>
    <cfRule type="cellIs" dxfId="208" priority="44" operator="greaterThan">
      <formula>1</formula>
    </cfRule>
  </conditionalFormatting>
  <conditionalFormatting sqref="B227">
    <cfRule type="duplicateValues" dxfId="207" priority="116198"/>
  </conditionalFormatting>
  <conditionalFormatting sqref="B311">
    <cfRule type="duplicateValues" dxfId="206" priority="116199"/>
  </conditionalFormatting>
  <conditionalFormatting sqref="B63">
    <cfRule type="duplicateValues" dxfId="205" priority="116200"/>
  </conditionalFormatting>
  <conditionalFormatting sqref="B234">
    <cfRule type="duplicateValues" dxfId="204" priority="116201"/>
  </conditionalFormatting>
  <conditionalFormatting sqref="B234">
    <cfRule type="duplicateValues" dxfId="203" priority="116202"/>
    <cfRule type="duplicateValues" dxfId="202" priority="116203"/>
  </conditionalFormatting>
  <conditionalFormatting sqref="B243">
    <cfRule type="duplicateValues" dxfId="201" priority="116204"/>
  </conditionalFormatting>
  <conditionalFormatting sqref="B243">
    <cfRule type="duplicateValues" dxfId="200" priority="116206"/>
    <cfRule type="duplicateValues" dxfId="199" priority="116207"/>
  </conditionalFormatting>
  <conditionalFormatting sqref="B344">
    <cfRule type="duplicateValues" dxfId="198" priority="116217"/>
  </conditionalFormatting>
  <conditionalFormatting sqref="B344">
    <cfRule type="duplicateValues" dxfId="197" priority="116218"/>
    <cfRule type="duplicateValues" dxfId="196" priority="116219"/>
  </conditionalFormatting>
  <conditionalFormatting sqref="B328 B12 B64 B221 B234 B322:B323">
    <cfRule type="duplicateValues" dxfId="195" priority="116220"/>
  </conditionalFormatting>
  <conditionalFormatting sqref="B218 B174 B133:B135">
    <cfRule type="duplicateValues" dxfId="194" priority="116230"/>
  </conditionalFormatting>
  <conditionalFormatting sqref="B179:B180">
    <cfRule type="duplicateValues" dxfId="193" priority="116233"/>
    <cfRule type="duplicateValues" dxfId="192" priority="116234"/>
  </conditionalFormatting>
  <conditionalFormatting sqref="B179:B180">
    <cfRule type="duplicateValues" dxfId="191" priority="116235"/>
  </conditionalFormatting>
  <conditionalFormatting sqref="B378 B56">
    <cfRule type="duplicateValues" dxfId="190" priority="116236"/>
  </conditionalFormatting>
  <conditionalFormatting sqref="B370 B155 B241">
    <cfRule type="duplicateValues" dxfId="189" priority="116238"/>
    <cfRule type="duplicateValues" dxfId="188" priority="116239"/>
  </conditionalFormatting>
  <conditionalFormatting sqref="B370 B155 B241">
    <cfRule type="duplicateValues" dxfId="187" priority="116246"/>
  </conditionalFormatting>
  <conditionalFormatting sqref="B123">
    <cfRule type="duplicateValues" dxfId="186" priority="116250"/>
  </conditionalFormatting>
  <conditionalFormatting sqref="B346">
    <cfRule type="duplicateValues" dxfId="185" priority="116251"/>
  </conditionalFormatting>
  <conditionalFormatting sqref="B128">
    <cfRule type="duplicateValues" dxfId="184" priority="116253"/>
  </conditionalFormatting>
  <conditionalFormatting sqref="B128">
    <cfRule type="duplicateValues" dxfId="183" priority="116254"/>
    <cfRule type="duplicateValues" dxfId="182" priority="116255"/>
  </conditionalFormatting>
  <conditionalFormatting sqref="B320">
    <cfRule type="duplicateValues" dxfId="181" priority="116256"/>
  </conditionalFormatting>
  <conditionalFormatting sqref="B102">
    <cfRule type="duplicateValues" dxfId="180" priority="116257"/>
  </conditionalFormatting>
  <conditionalFormatting sqref="B102">
    <cfRule type="duplicateValues" dxfId="179" priority="116258"/>
    <cfRule type="duplicateValues" dxfId="178" priority="116259"/>
  </conditionalFormatting>
  <conditionalFormatting sqref="B102 B100">
    <cfRule type="duplicateValues" dxfId="177" priority="116263"/>
  </conditionalFormatting>
  <conditionalFormatting sqref="B100">
    <cfRule type="duplicateValues" dxfId="176" priority="116265"/>
  </conditionalFormatting>
  <conditionalFormatting sqref="B32">
    <cfRule type="duplicateValues" dxfId="175" priority="116266"/>
  </conditionalFormatting>
  <conditionalFormatting sqref="B241">
    <cfRule type="duplicateValues" dxfId="174" priority="116268"/>
  </conditionalFormatting>
  <conditionalFormatting sqref="B31">
    <cfRule type="duplicateValues" dxfId="173" priority="116275"/>
  </conditionalFormatting>
  <conditionalFormatting sqref="B185">
    <cfRule type="duplicateValues" dxfId="172" priority="116276"/>
  </conditionalFormatting>
  <conditionalFormatting sqref="B25">
    <cfRule type="duplicateValues" dxfId="171" priority="116277"/>
  </conditionalFormatting>
  <conditionalFormatting sqref="B304">
    <cfRule type="duplicateValues" dxfId="170" priority="116278"/>
  </conditionalFormatting>
  <conditionalFormatting sqref="B222 B139">
    <cfRule type="duplicateValues" dxfId="169" priority="116279"/>
    <cfRule type="duplicateValues" dxfId="168" priority="116280"/>
  </conditionalFormatting>
  <conditionalFormatting sqref="B222 B139">
    <cfRule type="duplicateValues" dxfId="167" priority="116283"/>
  </conditionalFormatting>
  <conditionalFormatting sqref="B341 B324 B115">
    <cfRule type="duplicateValues" dxfId="166" priority="116290"/>
  </conditionalFormatting>
  <conditionalFormatting sqref="B341 B324 B115">
    <cfRule type="duplicateValues" dxfId="165" priority="116293"/>
    <cfRule type="duplicateValues" dxfId="164" priority="116294"/>
  </conditionalFormatting>
  <conditionalFormatting sqref="B357 B47">
    <cfRule type="duplicateValues" dxfId="163" priority="116304"/>
  </conditionalFormatting>
  <conditionalFormatting sqref="B40">
    <cfRule type="duplicateValues" dxfId="162" priority="116310"/>
  </conditionalFormatting>
  <conditionalFormatting sqref="B316 B210">
    <cfRule type="duplicateValues" dxfId="161" priority="116311"/>
  </conditionalFormatting>
  <conditionalFormatting sqref="B260 B214">
    <cfRule type="duplicateValues" dxfId="160" priority="116321"/>
  </conditionalFormatting>
  <conditionalFormatting sqref="B251">
    <cfRule type="duplicateValues" dxfId="159" priority="116323"/>
    <cfRule type="duplicateValues" dxfId="158" priority="116324"/>
  </conditionalFormatting>
  <conditionalFormatting sqref="B251">
    <cfRule type="duplicateValues" dxfId="157" priority="116325"/>
  </conditionalFormatting>
  <conditionalFormatting sqref="B124">
    <cfRule type="duplicateValues" dxfId="156" priority="116327"/>
  </conditionalFormatting>
  <conditionalFormatting sqref="B124">
    <cfRule type="duplicateValues" dxfId="155" priority="116328"/>
    <cfRule type="duplicateValues" dxfId="154" priority="116329"/>
  </conditionalFormatting>
  <conditionalFormatting sqref="B39">
    <cfRule type="duplicateValues" dxfId="153" priority="116330"/>
  </conditionalFormatting>
  <conditionalFormatting sqref="B39">
    <cfRule type="duplicateValues" dxfId="152" priority="116331"/>
    <cfRule type="duplicateValues" dxfId="151" priority="116332"/>
  </conditionalFormatting>
  <conditionalFormatting sqref="B240 B212">
    <cfRule type="duplicateValues" dxfId="150" priority="116334"/>
  </conditionalFormatting>
  <conditionalFormatting sqref="B240 B212">
    <cfRule type="duplicateValues" dxfId="149" priority="116336"/>
    <cfRule type="duplicateValues" dxfId="148" priority="116337"/>
  </conditionalFormatting>
  <conditionalFormatting sqref="B213 B114">
    <cfRule type="duplicateValues" dxfId="147" priority="116345"/>
  </conditionalFormatting>
  <conditionalFormatting sqref="B314 B116 B108 B103 B39 B197 B205 B340 B203 B332 B50:B52">
    <cfRule type="duplicateValues" dxfId="146" priority="116347"/>
  </conditionalFormatting>
  <conditionalFormatting sqref="B314 B116 B108 B103 B197 B205 B340 B203 B332 B50:B52">
    <cfRule type="duplicateValues" dxfId="145" priority="116358"/>
  </conditionalFormatting>
  <conditionalFormatting sqref="B302">
    <cfRule type="duplicateValues" dxfId="144" priority="116385"/>
    <cfRule type="duplicateValues" dxfId="143" priority="116386"/>
  </conditionalFormatting>
  <conditionalFormatting sqref="B229 B132">
    <cfRule type="duplicateValues" dxfId="142" priority="116387"/>
  </conditionalFormatting>
  <conditionalFormatting sqref="B222 B179:B180 B139">
    <cfRule type="duplicateValues" dxfId="141" priority="116392"/>
  </conditionalFormatting>
  <conditionalFormatting sqref="B350 B194 B126 B57 B190 B169">
    <cfRule type="duplicateValues" dxfId="140" priority="116419"/>
  </conditionalFormatting>
  <conditionalFormatting sqref="B350 B194 B126 B57 B190 B169">
    <cfRule type="duplicateValues" dxfId="139" priority="116425"/>
    <cfRule type="duplicateValues" dxfId="138" priority="116426"/>
  </conditionalFormatting>
  <conditionalFormatting sqref="B333:B334 B105 B101">
    <cfRule type="duplicateValues" dxfId="137" priority="116439"/>
  </conditionalFormatting>
  <conditionalFormatting sqref="B127 B129">
    <cfRule type="duplicateValues" dxfId="136" priority="116444"/>
  </conditionalFormatting>
  <conditionalFormatting sqref="B238">
    <cfRule type="duplicateValues" dxfId="135" priority="116446"/>
  </conditionalFormatting>
  <conditionalFormatting sqref="B365">
    <cfRule type="duplicateValues" dxfId="134" priority="116447"/>
  </conditionalFormatting>
  <conditionalFormatting sqref="B208">
    <cfRule type="duplicateValues" dxfId="133" priority="116449"/>
  </conditionalFormatting>
  <conditionalFormatting sqref="B170">
    <cfRule type="duplicateValues" dxfId="132" priority="116450"/>
  </conditionalFormatting>
  <conditionalFormatting sqref="B84">
    <cfRule type="duplicateValues" dxfId="131" priority="116466"/>
  </conditionalFormatting>
  <conditionalFormatting sqref="B172 B17 B22">
    <cfRule type="duplicateValues" dxfId="130" priority="116467"/>
  </conditionalFormatting>
  <conditionalFormatting sqref="B172 B17 B22">
    <cfRule type="duplicateValues" dxfId="129" priority="116470"/>
    <cfRule type="duplicateValues" dxfId="128" priority="116471"/>
  </conditionalFormatting>
  <conditionalFormatting sqref="B171:B172 B17 B22">
    <cfRule type="duplicateValues" dxfId="127" priority="116476"/>
    <cfRule type="duplicateValues" dxfId="126" priority="116477"/>
  </conditionalFormatting>
  <conditionalFormatting sqref="B171:B172 B17 B22">
    <cfRule type="duplicateValues" dxfId="125" priority="116482"/>
  </conditionalFormatting>
  <conditionalFormatting sqref="B364">
    <cfRule type="duplicateValues" dxfId="124" priority="116485"/>
  </conditionalFormatting>
  <conditionalFormatting sqref="B378 B56 B375 B228 B236">
    <cfRule type="duplicateValues" dxfId="123" priority="116487"/>
  </conditionalFormatting>
  <conditionalFormatting sqref="B361">
    <cfRule type="duplicateValues" dxfId="122" priority="116492"/>
  </conditionalFormatting>
  <conditionalFormatting sqref="B361">
    <cfRule type="duplicateValues" dxfId="121" priority="116493"/>
    <cfRule type="duplicateValues" dxfId="120" priority="116494"/>
  </conditionalFormatting>
  <conditionalFormatting sqref="B207 B49 B42 B62">
    <cfRule type="duplicateValues" dxfId="119" priority="116495"/>
  </conditionalFormatting>
  <conditionalFormatting sqref="B207 B125 B49 B42 B62">
    <cfRule type="duplicateValues" dxfId="118" priority="116499"/>
  </conditionalFormatting>
  <conditionalFormatting sqref="B207 B125 B49 B42 B62">
    <cfRule type="duplicateValues" dxfId="117" priority="116504"/>
    <cfRule type="duplicateValues" dxfId="116" priority="116505"/>
  </conditionalFormatting>
  <conditionalFormatting sqref="B140">
    <cfRule type="duplicateValues" dxfId="115" priority="116514"/>
    <cfRule type="duplicateValues" dxfId="114" priority="116515"/>
  </conditionalFormatting>
  <conditionalFormatting sqref="B140">
    <cfRule type="duplicateValues" dxfId="113" priority="116516"/>
  </conditionalFormatting>
  <conditionalFormatting sqref="B377">
    <cfRule type="duplicateValues" dxfId="112" priority="116518"/>
  </conditionalFormatting>
  <conditionalFormatting sqref="B260 B125 B49 B42 B62 B207 B214">
    <cfRule type="duplicateValues" dxfId="111" priority="116525"/>
  </conditionalFormatting>
  <conditionalFormatting sqref="B369 B371">
    <cfRule type="duplicateValues" dxfId="110" priority="116532"/>
  </conditionalFormatting>
  <conditionalFormatting sqref="B369 B371 B124">
    <cfRule type="duplicateValues" dxfId="109" priority="116534"/>
  </conditionalFormatting>
  <conditionalFormatting sqref="B164">
    <cfRule type="duplicateValues" dxfId="108" priority="116538"/>
  </conditionalFormatting>
  <conditionalFormatting sqref="B164">
    <cfRule type="duplicateValues" dxfId="107" priority="116539"/>
    <cfRule type="duplicateValues" dxfId="106" priority="116540"/>
  </conditionalFormatting>
  <conditionalFormatting sqref="B79:B80">
    <cfRule type="duplicateValues" dxfId="105" priority="116541"/>
  </conditionalFormatting>
  <conditionalFormatting sqref="B79:B80">
    <cfRule type="duplicateValues" dxfId="104" priority="116542"/>
    <cfRule type="duplicateValues" dxfId="103" priority="116543"/>
  </conditionalFormatting>
  <conditionalFormatting sqref="B272:B273 B261">
    <cfRule type="duplicateValues" dxfId="102" priority="116546"/>
  </conditionalFormatting>
  <conditionalFormatting sqref="B272:B273 B261">
    <cfRule type="duplicateValues" dxfId="101" priority="116548"/>
    <cfRule type="duplicateValues" dxfId="100" priority="116549"/>
  </conditionalFormatting>
  <conditionalFormatting sqref="B269:B271">
    <cfRule type="duplicateValues" dxfId="99" priority="116558"/>
  </conditionalFormatting>
  <conditionalFormatting sqref="B269:B271">
    <cfRule type="duplicateValues" dxfId="98" priority="116559"/>
    <cfRule type="duplicateValues" dxfId="97" priority="116560"/>
  </conditionalFormatting>
  <conditionalFormatting sqref="B266:B268">
    <cfRule type="duplicateValues" dxfId="96" priority="116563"/>
  </conditionalFormatting>
  <conditionalFormatting sqref="B266:B268">
    <cfRule type="duplicateValues" dxfId="95" priority="116564"/>
    <cfRule type="duplicateValues" dxfId="94" priority="116565"/>
  </conditionalFormatting>
  <conditionalFormatting sqref="B264:B265">
    <cfRule type="duplicateValues" dxfId="93" priority="116568"/>
  </conditionalFormatting>
  <conditionalFormatting sqref="B264:B265">
    <cfRule type="duplicateValues" dxfId="92" priority="116569"/>
    <cfRule type="duplicateValues" dxfId="91" priority="116570"/>
  </conditionalFormatting>
  <conditionalFormatting sqref="B284 B244 B136 B250 B280:B282 B198 B81 B256:B258 B275 B262:B263 B286 B73:B76">
    <cfRule type="duplicateValues" dxfId="90" priority="116573"/>
  </conditionalFormatting>
  <conditionalFormatting sqref="B284 B244 B136 B250 B280:B282 B198 B81 B256:B258 B275 B262:B263 B286 B73:B76">
    <cfRule type="duplicateValues" dxfId="89" priority="116585"/>
    <cfRule type="duplicateValues" dxfId="88" priority="116586"/>
  </conditionalFormatting>
  <conditionalFormatting sqref="B376 B41 B293 B195 B117:B118 B113 B54 B13 B107 B60 B200 B21 B45:B46 B43 B233 B131 B366 B348 B356 B184 B338:B339 B298:B299 B83 B335:B336 B216 B146 B187:B189 B148 B143:B144 B153 B165:B168 B156:B163 B150:B151 B329 B317:B319 B326:B327 B321 B92 B94 B96:B99 B231 B362 B219:B220 B28:B29 B10:B11">
    <cfRule type="duplicateValues" dxfId="87" priority="116660"/>
  </conditionalFormatting>
  <conditionalFormatting sqref="B376 B41 B293 B195 B117:B118 B113 B54 B13 B107 B60 B200 B21 B45:B46 B43 B233 B131 B366 B348 B356 B184 B338:B339 B298:B299 B83 B335:B336 B216 B146 B187:B189 B148 B143:B144 B153 B165:B168 B156:B163 B150:B151 B329 B317:B319 B326:B327 B321 B92 B94 B96:B99 B231 B362 B219:B220 B28:B29 B10:B11">
    <cfRule type="duplicateValues" dxfId="86" priority="116707"/>
    <cfRule type="duplicateValues" dxfId="85" priority="116708"/>
  </conditionalFormatting>
  <conditionalFormatting sqref="B235 B193 B178 B91 B53 B22 B232 B217 B171:B172 B15:B17 B36:B37">
    <cfRule type="duplicateValues" dxfId="84" priority="117432"/>
    <cfRule type="duplicateValues" dxfId="83" priority="117433"/>
  </conditionalFormatting>
  <conditionalFormatting sqref="B235 B193 B178 B91 B53 B22 B232 B217 B171:B172 B15:B17 B36:B37">
    <cfRule type="duplicateValues" dxfId="82" priority="117454"/>
  </conditionalFormatting>
  <conditionalFormatting sqref="B372 B193 B91 B69 B230 B130 B53 B95 B227 B22:B23 B121 B235 B349 B232 B311 B246 B315 B217 B191 B171:B172 B15:B17 B176:B178 B59 B224 B36:B37">
    <cfRule type="duplicateValues" dxfId="81" priority="117465"/>
  </conditionalFormatting>
  <conditionalFormatting sqref="B396 B242 B93 B95 B61 B199 B209 B137:B138 B130 B206 B239 B300:B301 B312:B313 B315 B145 B204 B211 B379 B330:B331 B303 B82 B289:B292 B295 B287 B337 B345 B342:B343 B104 B106 B347 B349 B149 B152 B154 B217 B235 B232 B53 B48 B230 B58:B59 B215 B223:B226 B55 B283 B77:B78 B65:B67 B245:B248 B171:B173 B14:B20 B176:B178 B26:B27 B191 B22:B24 B193 B30 B201:B202 B147 B3:B9 B141:B142 B358:B360 B367 B325 B110 B363 B119:B122 B372:B374 B112 B392 B69:B72 B181:B183 B351:B355 B276:B279 B87:B91 B252:B254 B33:B38 B305:B310 B398:B450 B452:B465 B468:B1048576">
    <cfRule type="duplicateValues" dxfId="80" priority="117491"/>
  </conditionalFormatting>
  <conditionalFormatting sqref="B396 B242 B93 B95 B61 B199 B209 B137:B138 B130 B206 B239 B300:B301 B312:B313 B315 B145 B204 B211 B379 B330:B331 B303 B82 B289:B292 B295 B287 B337 B345 B342:B343 B104 B106 B347 B349 B149 B152 B154 B217 B283 B77:B78 B65:B67 B245:B248 B171:B173 B14:B20 B176:B178 B26:B27 B191 B22:B24 B193 B30 B201:B202 B235 B232 B53 B48 B230 B58:B59 B215 B223:B227 B55 B147 B1:B9 B141:B142 B358:B360 B367 B325 B110 B363 B119:B122 B372:B374 B112 B392 B69:B72 B181:B183 B351:B355 B276:B279 B87:B91 B252:B254 B33:B38 B305:B310 B398:B450 B452:B465 B468:B1048576">
    <cfRule type="duplicateValues" dxfId="79" priority="117571"/>
  </conditionalFormatting>
  <conditionalFormatting sqref="B396 B379 B242 B93 B95 B61 B199 B209 B137:B138 B130 B206 B239 B300:B301 B315 B145 B204 B211 B330:B331 B337 B345 B342:B343 B104 B106 B347 B349 B149 B152 B154 B303 B82 B289:B292 B295 B287 B217 B283 B77:B78 B65:B67 B245:B248 B171:B173 B14:B20 B176:B178 B26:B27 B191 B22:B24 B193 B30 B201:B202 B235 B232 B53 B48 B230 B58:B59 B215 B223:B227 B55 B147 B1:B9 B141:B142 B358:B360 B367 B325 B110 B363 B119:B122 B372:B374 B112 B392 B69:B72 B181:B183 B351:B355 B276:B279 B87:B91 B252:B254 B33:B38 B305:B313 B398:B450 B452:B465 B468:B1048576">
    <cfRule type="duplicateValues" dxfId="78" priority="117651"/>
  </conditionalFormatting>
  <conditionalFormatting sqref="B396 B195 B206 B211 B209 B204 B347:B349 B378:B379 B372:B376 B130:B131 B335:B339 B239 B342:B345 B242:B248 B256:B258 B315 B366:B367 B325:B331 B106:B107 B104 B303 B317:B319 B187:B189 B191 B198:B202 B223:B228 B230:B236 B43 B53:B56 B58:B61 B45:B48 B110 B117:B122 B362:B363 B141:B154 B156:B163 B193 B41 B171:B174 B165:B168 B262:B263 B63:B67 B81:B83 B176:B178 B298:B301 B112:B113 B392 B286:B293 B295 B250 B133:B138 B69:B78 B321:B323 B181:B184 B215:B221 B351:B360 B274:B284 B87:B99 B252:B254 B26:B30 B33:B38 B305:B313 B1:B24 B398:B450 B452:B465 B468:B1048576">
    <cfRule type="duplicateValues" dxfId="77" priority="117907"/>
  </conditionalFormatting>
  <conditionalFormatting sqref="B396 B195 B206 B211 B209 B204 B347:B349 B335:B339 B239 B223:B228 B230:B236 B43 B53:B56 B58:B61 B45:B48 B342:B345 B242:B248 B256:B258 B315 B366:B367 B325:B331 B106:B107 B104 B303 B317:B319 B378:B379 B372:B376 B130:B131 B187:B189 B191 B198:B202 B110 B117:B122 B362:B363 B141:B154 B156:B163 B193 B41 B171:B174 B165:B168 B262:B263 B63:B67 B81:B83 B289:B293 B176:B178 B298:B301 B112:B113 B392 B286:B287 B295 B250 B133:B138 B69:B78 B321:B323 B181:B184 B215:B221 B351:B360 B275:B284 B87:B99 B252:B254 B26:B30 B33:B38 B305:B313 B1:B24 B398:B450 B452:B465 B468:B1048576">
    <cfRule type="duplicateValues" dxfId="76" priority="117972"/>
  </conditionalFormatting>
  <conditionalFormatting sqref="B396 B242 B195 B137:B138 B206 B211 B209 B204 B239 B347:B349 B345 B335:B339 B342:B343 B366:B367 B325:B331 B106:B107 B104 B283 B77:B78 B287 B82:B83 B289:B293 B315 B303 B317:B319 B63:B67 B245:B248 B223:B228 B230:B236 B43 B53:B56 B58:B61 B45:B48 B378:B379 B372:B376 B130:B131 B187:B189 B191 B199:B202 B110 B117:B122 B362:B363 B141:B154 B156:B163 B193 B41 B171:B174 B165:B168 B176:B178 B298:B301 B112:B113 B392 B69:B72 B295 B133:B135 B321:B323 B181:B184 B215:B221 B351:B360 B276:B279 B87:B99 B252:B254 B26:B30 B33:B38 B305:B313 B1:B24 B398:B450 B452:B465 B468:B1048576">
    <cfRule type="duplicateValues" dxfId="75" priority="118038"/>
  </conditionalFormatting>
  <conditionalFormatting sqref="B175">
    <cfRule type="duplicateValues" dxfId="74" priority="118242"/>
  </conditionalFormatting>
  <conditionalFormatting sqref="B259">
    <cfRule type="duplicateValues" dxfId="73" priority="118250"/>
  </conditionalFormatting>
  <conditionalFormatting sqref="B297">
    <cfRule type="duplicateValues" dxfId="72" priority="118252"/>
  </conditionalFormatting>
  <conditionalFormatting sqref="B297">
    <cfRule type="duplicateValues" dxfId="71" priority="118253"/>
    <cfRule type="duplicateValues" dxfId="70" priority="118254"/>
  </conditionalFormatting>
  <conditionalFormatting sqref="B111">
    <cfRule type="duplicateValues" dxfId="69" priority="118257"/>
  </conditionalFormatting>
  <conditionalFormatting sqref="B237">
    <cfRule type="duplicateValues" dxfId="68" priority="118264"/>
  </conditionalFormatting>
  <conditionalFormatting sqref="B391">
    <cfRule type="duplicateValues" dxfId="67" priority="118265"/>
  </conditionalFormatting>
  <conditionalFormatting sqref="B390">
    <cfRule type="duplicateValues" dxfId="66" priority="118273"/>
  </conditionalFormatting>
  <conditionalFormatting sqref="B389">
    <cfRule type="duplicateValues" dxfId="65" priority="118281"/>
  </conditionalFormatting>
  <conditionalFormatting sqref="B380">
    <cfRule type="duplicateValues" dxfId="64" priority="118289"/>
  </conditionalFormatting>
  <conditionalFormatting sqref="B68">
    <cfRule type="duplicateValues" dxfId="63" priority="118297"/>
    <cfRule type="duplicateValues" dxfId="62" priority="118298"/>
  </conditionalFormatting>
  <conditionalFormatting sqref="B68">
    <cfRule type="duplicateValues" dxfId="61" priority="118299"/>
  </conditionalFormatting>
  <conditionalFormatting sqref="B109">
    <cfRule type="duplicateValues" dxfId="60" priority="118301"/>
  </conditionalFormatting>
  <conditionalFormatting sqref="B397">
    <cfRule type="duplicateValues" dxfId="59" priority="118308"/>
  </conditionalFormatting>
  <conditionalFormatting sqref="B285">
    <cfRule type="duplicateValues" dxfId="58" priority="118311"/>
  </conditionalFormatting>
  <conditionalFormatting sqref="B393:B394">
    <cfRule type="duplicateValues" dxfId="57" priority="118314"/>
  </conditionalFormatting>
  <conditionalFormatting sqref="B255">
    <cfRule type="duplicateValues" dxfId="56" priority="118317"/>
  </conditionalFormatting>
  <conditionalFormatting sqref="B294">
    <cfRule type="duplicateValues" dxfId="55" priority="118321"/>
  </conditionalFormatting>
  <conditionalFormatting sqref="B249">
    <cfRule type="duplicateValues" dxfId="54" priority="118327"/>
    <cfRule type="duplicateValues" dxfId="53" priority="118328"/>
  </conditionalFormatting>
  <conditionalFormatting sqref="B249">
    <cfRule type="duplicateValues" dxfId="52" priority="118329"/>
  </conditionalFormatting>
  <conditionalFormatting sqref="B381:B382 B384:B388">
    <cfRule type="duplicateValues" dxfId="51" priority="118335"/>
  </conditionalFormatting>
  <conditionalFormatting sqref="B381:B382">
    <cfRule type="duplicateValues" dxfId="50" priority="118337"/>
  </conditionalFormatting>
  <conditionalFormatting sqref="B383">
    <cfRule type="duplicateValues" dxfId="49" priority="118344"/>
  </conditionalFormatting>
  <conditionalFormatting sqref="B85:B86">
    <cfRule type="duplicateValues" dxfId="48" priority="118352"/>
  </conditionalFormatting>
  <conditionalFormatting sqref="B186">
    <cfRule type="duplicateValues" dxfId="47" priority="118353"/>
  </conditionalFormatting>
  <conditionalFormatting sqref="B186">
    <cfRule type="duplicateValues" dxfId="46" priority="118354"/>
    <cfRule type="duplicateValues" dxfId="45" priority="118355"/>
  </conditionalFormatting>
  <conditionalFormatting sqref="B296">
    <cfRule type="duplicateValues" dxfId="44" priority="118359"/>
  </conditionalFormatting>
  <conditionalFormatting sqref="B296">
    <cfRule type="duplicateValues" dxfId="43" priority="118360"/>
    <cfRule type="duplicateValues" dxfId="42" priority="118361"/>
  </conditionalFormatting>
  <conditionalFormatting sqref="B76">
    <cfRule type="duplicateValues" dxfId="41" priority="118364"/>
  </conditionalFormatting>
  <conditionalFormatting sqref="B1:B450 B452:B465 B468:B1048576">
    <cfRule type="duplicateValues" dxfId="40" priority="118369"/>
    <cfRule type="duplicateValues" dxfId="39" priority="118370"/>
  </conditionalFormatting>
  <conditionalFormatting sqref="BC10:BC482">
    <cfRule type="containsText" dxfId="38" priority="40" operator="containsText" text="Open">
      <formula>NOT(ISERROR(SEARCH("Open",BC10)))</formula>
    </cfRule>
    <cfRule type="containsText" dxfId="37" priority="41" operator="containsText" text="Closed">
      <formula>NOT(ISERROR(SEARCH("Closed",BC10)))</formula>
    </cfRule>
  </conditionalFormatting>
  <conditionalFormatting sqref="BC1:BC1048576">
    <cfRule type="containsText" dxfId="36" priority="39" operator="containsText" text="Out of commit">
      <formula>NOT(ISERROR(SEARCH("Out of commit",BC1)))</formula>
    </cfRule>
  </conditionalFormatting>
  <conditionalFormatting sqref="E136 E56 E64 E221">
    <cfRule type="duplicateValues" dxfId="35" priority="118403"/>
  </conditionalFormatting>
  <conditionalFormatting sqref="B386">
    <cfRule type="duplicateValues" dxfId="34" priority="37"/>
  </conditionalFormatting>
  <conditionalFormatting sqref="B386">
    <cfRule type="duplicateValues" dxfId="33" priority="36"/>
  </conditionalFormatting>
  <conditionalFormatting sqref="B386">
    <cfRule type="duplicateValues" dxfId="32" priority="35"/>
  </conditionalFormatting>
  <conditionalFormatting sqref="B386">
    <cfRule type="duplicateValues" dxfId="31" priority="34"/>
  </conditionalFormatting>
  <conditionalFormatting sqref="B386">
    <cfRule type="duplicateValues" dxfId="30" priority="33"/>
  </conditionalFormatting>
  <conditionalFormatting sqref="B386">
    <cfRule type="duplicateValues" dxfId="29" priority="32"/>
  </conditionalFormatting>
  <conditionalFormatting sqref="B386">
    <cfRule type="duplicateValues" dxfId="28" priority="31"/>
  </conditionalFormatting>
  <conditionalFormatting sqref="B451">
    <cfRule type="duplicateValues" dxfId="27" priority="30"/>
  </conditionalFormatting>
  <conditionalFormatting sqref="B451">
    <cfRule type="duplicateValues" dxfId="26" priority="28"/>
    <cfRule type="duplicateValues" dxfId="25" priority="29"/>
  </conditionalFormatting>
  <conditionalFormatting sqref="B10:B460">
    <cfRule type="duplicateValues" dxfId="24" priority="122196"/>
  </conditionalFormatting>
  <conditionalFormatting sqref="H10:H482 N10:O482 AC10:AD482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B466:B467">
    <cfRule type="duplicateValues" dxfId="21" priority="22"/>
  </conditionalFormatting>
  <conditionalFormatting sqref="B466:B467">
    <cfRule type="duplicateValues" dxfId="20" priority="21"/>
  </conditionalFormatting>
  <conditionalFormatting sqref="B466:B467">
    <cfRule type="duplicateValues" dxfId="19" priority="20"/>
  </conditionalFormatting>
  <conditionalFormatting sqref="B466:B467">
    <cfRule type="duplicateValues" dxfId="18" priority="19"/>
  </conditionalFormatting>
  <conditionalFormatting sqref="B466:B467">
    <cfRule type="duplicateValues" dxfId="17" priority="18"/>
  </conditionalFormatting>
  <conditionalFormatting sqref="B466:B467">
    <cfRule type="duplicateValues" dxfId="16" priority="17"/>
  </conditionalFormatting>
  <conditionalFormatting sqref="B466:B467">
    <cfRule type="duplicateValues" dxfId="15" priority="16"/>
  </conditionalFormatting>
  <conditionalFormatting sqref="B466:B467">
    <cfRule type="duplicateValues" dxfId="14" priority="14"/>
    <cfRule type="duplicateValues" dxfId="13" priority="15"/>
  </conditionalFormatting>
  <conditionalFormatting sqref="M10:M482">
    <cfRule type="cellIs" dxfId="12" priority="12" operator="lessThan">
      <formula>0</formula>
    </cfRule>
    <cfRule type="cellIs" dxfId="11" priority="13" operator="greaterThan">
      <formula>0</formula>
    </cfRule>
  </conditionalFormatting>
  <conditionalFormatting sqref="R10:R482">
    <cfRule type="cellIs" dxfId="10" priority="10" operator="lessThan">
      <formula>0</formula>
    </cfRule>
    <cfRule type="cellIs" dxfId="9" priority="11" operator="greaterThan">
      <formula>0</formula>
    </cfRule>
  </conditionalFormatting>
  <conditionalFormatting sqref="W10:W482">
    <cfRule type="cellIs" dxfId="8" priority="8" operator="lessThan">
      <formula>0</formula>
    </cfRule>
    <cfRule type="cellIs" dxfId="7" priority="9" operator="greaterThan">
      <formula>0</formula>
    </cfRule>
  </conditionalFormatting>
  <conditionalFormatting sqref="AB10:AB482">
    <cfRule type="cellIs" dxfId="6" priority="6" operator="lessThan">
      <formula>0</formula>
    </cfRule>
    <cfRule type="cellIs" dxfId="5" priority="7" operator="greaterThan">
      <formula>0</formula>
    </cfRule>
  </conditionalFormatting>
  <conditionalFormatting sqref="AG10:AG482">
    <cfRule type="cellIs" dxfId="4" priority="4" operator="lessThan">
      <formula>0</formula>
    </cfRule>
    <cfRule type="cellIs" dxfId="3" priority="5" operator="greaterThan">
      <formula>0</formula>
    </cfRule>
  </conditionalFormatting>
  <conditionalFormatting sqref="AL10:AL482">
    <cfRule type="cellIs" dxfId="2" priority="2" operator="lessThan">
      <formula>0</formula>
    </cfRule>
    <cfRule type="cellIs" dxfId="1" priority="3" operator="greaterThan">
      <formula>0</formula>
    </cfRule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6F93-12A5-45C0-8D79-07F40BDAF20E}">
  <dimension ref="A3:E4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4" sqref="E14"/>
    </sheetView>
  </sheetViews>
  <sheetFormatPr defaultColWidth="9.1796875" defaultRowHeight="12.5" x14ac:dyDescent="0.25"/>
  <cols>
    <col min="1" max="1" width="14.1796875" style="53" bestFit="1" customWidth="1"/>
    <col min="2" max="2" width="14.81640625" style="53" bestFit="1" customWidth="1"/>
    <col min="3" max="3" width="17.453125" style="53" bestFit="1" customWidth="1"/>
    <col min="4" max="4" width="11.453125" style="53" bestFit="1" customWidth="1"/>
    <col min="5" max="5" width="60.81640625" style="53" customWidth="1"/>
    <col min="6" max="16384" width="9.1796875" style="53"/>
  </cols>
  <sheetData>
    <row r="3" spans="1:5" x14ac:dyDescent="0.25">
      <c r="A3" s="55" t="s">
        <v>405</v>
      </c>
      <c r="B3" s="55" t="s">
        <v>6</v>
      </c>
      <c r="C3" s="55" t="s">
        <v>406</v>
      </c>
      <c r="D3" s="55" t="s">
        <v>376</v>
      </c>
      <c r="E3" s="55" t="s">
        <v>25</v>
      </c>
    </row>
    <row r="4" spans="1:5" x14ac:dyDescent="0.25">
      <c r="A4" s="54" t="s">
        <v>404</v>
      </c>
      <c r="B4" s="54">
        <v>0</v>
      </c>
      <c r="C4" s="54">
        <v>32</v>
      </c>
      <c r="D4" s="54">
        <f>B4-C4</f>
        <v>-32</v>
      </c>
      <c r="E4" s="54"/>
    </row>
    <row r="5" spans="1:5" x14ac:dyDescent="0.25">
      <c r="A5" s="54" t="s">
        <v>110</v>
      </c>
      <c r="B5" s="54">
        <v>0</v>
      </c>
      <c r="C5" s="54">
        <v>0</v>
      </c>
      <c r="D5" s="54">
        <f t="shared" ref="D5:D40" si="0">B5-C5</f>
        <v>0</v>
      </c>
      <c r="E5" s="54"/>
    </row>
    <row r="6" spans="1:5" x14ac:dyDescent="0.25">
      <c r="A6" s="54" t="s">
        <v>113</v>
      </c>
      <c r="B6" s="54">
        <v>0</v>
      </c>
      <c r="C6" s="54">
        <v>0</v>
      </c>
      <c r="D6" s="54">
        <f t="shared" si="0"/>
        <v>0</v>
      </c>
      <c r="E6" s="54"/>
    </row>
    <row r="7" spans="1:5" x14ac:dyDescent="0.25">
      <c r="A7" s="54" t="s">
        <v>119</v>
      </c>
      <c r="B7" s="54">
        <v>0</v>
      </c>
      <c r="C7" s="54">
        <v>0</v>
      </c>
      <c r="D7" s="54">
        <f t="shared" si="0"/>
        <v>0</v>
      </c>
      <c r="E7" s="54"/>
    </row>
    <row r="8" spans="1:5" x14ac:dyDescent="0.25">
      <c r="A8" s="54" t="s">
        <v>30</v>
      </c>
      <c r="B8" s="54">
        <v>13446</v>
      </c>
      <c r="C8" s="54">
        <v>15840</v>
      </c>
      <c r="D8" s="54">
        <f t="shared" si="0"/>
        <v>-2394</v>
      </c>
      <c r="E8" s="54"/>
    </row>
    <row r="9" spans="1:5" x14ac:dyDescent="0.25">
      <c r="A9" s="54" t="s">
        <v>42</v>
      </c>
      <c r="B9" s="54">
        <v>1963</v>
      </c>
      <c r="C9" s="54">
        <v>1955</v>
      </c>
      <c r="D9" s="54">
        <f t="shared" si="0"/>
        <v>8</v>
      </c>
      <c r="E9" s="54"/>
    </row>
    <row r="10" spans="1:5" x14ac:dyDescent="0.25">
      <c r="A10" s="54" t="s">
        <v>136</v>
      </c>
      <c r="B10" s="54">
        <v>0</v>
      </c>
      <c r="C10" s="54">
        <v>0</v>
      </c>
      <c r="D10" s="54">
        <f t="shared" si="0"/>
        <v>0</v>
      </c>
      <c r="E10" s="54"/>
    </row>
    <row r="11" spans="1:5" x14ac:dyDescent="0.25">
      <c r="A11" s="54" t="s">
        <v>45</v>
      </c>
      <c r="B11" s="54">
        <v>0</v>
      </c>
      <c r="C11" s="54">
        <v>0</v>
      </c>
      <c r="D11" s="54">
        <f t="shared" si="0"/>
        <v>0</v>
      </c>
      <c r="E11" s="54"/>
    </row>
    <row r="12" spans="1:5" x14ac:dyDescent="0.25">
      <c r="A12" s="54" t="s">
        <v>47</v>
      </c>
      <c r="B12" s="54">
        <v>600</v>
      </c>
      <c r="C12" s="54">
        <v>12</v>
      </c>
      <c r="D12" s="54">
        <f t="shared" si="0"/>
        <v>588</v>
      </c>
      <c r="E12" s="54"/>
    </row>
    <row r="13" spans="1:5" x14ac:dyDescent="0.25">
      <c r="A13" s="54" t="s">
        <v>142</v>
      </c>
      <c r="B13" s="54">
        <v>0</v>
      </c>
      <c r="C13" s="54">
        <v>20</v>
      </c>
      <c r="D13" s="54">
        <f t="shared" si="0"/>
        <v>-20</v>
      </c>
      <c r="E13" s="54"/>
    </row>
    <row r="14" spans="1:5" x14ac:dyDescent="0.25">
      <c r="A14" s="54" t="s">
        <v>149</v>
      </c>
      <c r="B14" s="54">
        <v>0</v>
      </c>
      <c r="C14" s="54">
        <v>15</v>
      </c>
      <c r="D14" s="54">
        <f t="shared" si="0"/>
        <v>-15</v>
      </c>
      <c r="E14" s="54"/>
    </row>
    <row r="15" spans="1:5" x14ac:dyDescent="0.25">
      <c r="A15" s="54" t="s">
        <v>144</v>
      </c>
      <c r="B15" s="54">
        <v>0</v>
      </c>
      <c r="C15" s="54">
        <v>315</v>
      </c>
      <c r="D15" s="54">
        <f t="shared" si="0"/>
        <v>-315</v>
      </c>
      <c r="E15" s="54"/>
    </row>
    <row r="16" spans="1:5" x14ac:dyDescent="0.25">
      <c r="A16" s="54" t="s">
        <v>147</v>
      </c>
      <c r="B16" s="54">
        <v>0</v>
      </c>
      <c r="C16" s="54">
        <v>0</v>
      </c>
      <c r="D16" s="54">
        <f t="shared" si="0"/>
        <v>0</v>
      </c>
      <c r="E16" s="54"/>
    </row>
    <row r="17" spans="1:5" x14ac:dyDescent="0.25">
      <c r="A17" s="54" t="s">
        <v>50</v>
      </c>
      <c r="B17" s="54">
        <v>9238</v>
      </c>
      <c r="C17" s="54">
        <v>10372</v>
      </c>
      <c r="D17" s="54">
        <f t="shared" si="0"/>
        <v>-1134</v>
      </c>
      <c r="E17" s="54" t="s">
        <v>408</v>
      </c>
    </row>
    <row r="18" spans="1:5" x14ac:dyDescent="0.25">
      <c r="A18" s="54" t="s">
        <v>396</v>
      </c>
      <c r="B18" s="54">
        <v>0</v>
      </c>
      <c r="C18" s="54">
        <v>0</v>
      </c>
      <c r="D18" s="54">
        <f t="shared" si="0"/>
        <v>0</v>
      </c>
      <c r="E18" s="54"/>
    </row>
    <row r="19" spans="1:5" x14ac:dyDescent="0.25">
      <c r="A19" s="54" t="s">
        <v>57</v>
      </c>
      <c r="B19" s="54">
        <v>3650</v>
      </c>
      <c r="C19" s="54">
        <v>4223</v>
      </c>
      <c r="D19" s="54">
        <f t="shared" si="0"/>
        <v>-573</v>
      </c>
      <c r="E19" s="54"/>
    </row>
    <row r="20" spans="1:5" x14ac:dyDescent="0.25">
      <c r="A20" s="54" t="s">
        <v>66</v>
      </c>
      <c r="B20" s="54">
        <v>4236</v>
      </c>
      <c r="C20" s="54">
        <v>3866</v>
      </c>
      <c r="D20" s="54">
        <f t="shared" si="0"/>
        <v>370</v>
      </c>
      <c r="E20" s="54"/>
    </row>
    <row r="21" spans="1:5" x14ac:dyDescent="0.25">
      <c r="A21" s="54" t="s">
        <v>74</v>
      </c>
      <c r="B21" s="54">
        <v>3468</v>
      </c>
      <c r="C21" s="54">
        <v>2902</v>
      </c>
      <c r="D21" s="54">
        <f t="shared" si="0"/>
        <v>566</v>
      </c>
      <c r="E21" s="54"/>
    </row>
    <row r="22" spans="1:5" x14ac:dyDescent="0.25">
      <c r="A22" s="54" t="s">
        <v>83</v>
      </c>
      <c r="B22" s="54">
        <v>0</v>
      </c>
      <c r="C22" s="54">
        <v>0</v>
      </c>
      <c r="D22" s="54">
        <f t="shared" si="0"/>
        <v>0</v>
      </c>
      <c r="E22" s="54"/>
    </row>
    <row r="23" spans="1:5" x14ac:dyDescent="0.25">
      <c r="A23" s="54" t="s">
        <v>85</v>
      </c>
      <c r="B23" s="54">
        <v>3546</v>
      </c>
      <c r="C23" s="54">
        <v>3692</v>
      </c>
      <c r="D23" s="54">
        <f t="shared" si="0"/>
        <v>-146</v>
      </c>
      <c r="E23" s="54"/>
    </row>
    <row r="24" spans="1:5" x14ac:dyDescent="0.25">
      <c r="A24" s="54" t="s">
        <v>382</v>
      </c>
      <c r="B24" s="54">
        <v>332</v>
      </c>
      <c r="C24" s="54">
        <v>20</v>
      </c>
      <c r="D24" s="54">
        <f t="shared" si="0"/>
        <v>312</v>
      </c>
      <c r="E24" s="54"/>
    </row>
    <row r="25" spans="1:5" x14ac:dyDescent="0.25">
      <c r="A25" s="54" t="s">
        <v>262</v>
      </c>
      <c r="B25" s="54">
        <v>0</v>
      </c>
      <c r="C25" s="54">
        <v>0</v>
      </c>
      <c r="D25" s="54">
        <f t="shared" si="0"/>
        <v>0</v>
      </c>
      <c r="E25" s="54"/>
    </row>
    <row r="26" spans="1:5" x14ac:dyDescent="0.25">
      <c r="A26" s="54" t="s">
        <v>94</v>
      </c>
      <c r="B26" s="54">
        <v>0</v>
      </c>
      <c r="C26" s="54">
        <v>35</v>
      </c>
      <c r="D26" s="54">
        <f t="shared" si="0"/>
        <v>-35</v>
      </c>
      <c r="E26" s="54"/>
    </row>
    <row r="27" spans="1:5" x14ac:dyDescent="0.25">
      <c r="A27" s="54" t="s">
        <v>268</v>
      </c>
      <c r="B27" s="54">
        <v>0</v>
      </c>
      <c r="C27" s="54">
        <v>124</v>
      </c>
      <c r="D27" s="54">
        <f t="shared" si="0"/>
        <v>-124</v>
      </c>
      <c r="E27" s="54"/>
    </row>
    <row r="28" spans="1:5" x14ac:dyDescent="0.25">
      <c r="A28" s="54" t="s">
        <v>96</v>
      </c>
      <c r="B28" s="54">
        <v>3810</v>
      </c>
      <c r="C28" s="54">
        <v>4688</v>
      </c>
      <c r="D28" s="54">
        <f t="shared" si="0"/>
        <v>-878</v>
      </c>
      <c r="E28" s="54"/>
    </row>
    <row r="29" spans="1:5" ht="29" x14ac:dyDescent="0.35">
      <c r="A29" s="54" t="s">
        <v>98</v>
      </c>
      <c r="B29" s="54">
        <v>4918</v>
      </c>
      <c r="C29" s="54">
        <v>3362</v>
      </c>
      <c r="D29" s="54">
        <f t="shared" si="0"/>
        <v>1556</v>
      </c>
      <c r="E29" s="57" t="s">
        <v>409</v>
      </c>
    </row>
    <row r="30" spans="1:5" x14ac:dyDescent="0.25">
      <c r="A30" s="54" t="s">
        <v>292</v>
      </c>
      <c r="B30" s="54">
        <v>0</v>
      </c>
      <c r="C30" s="54">
        <v>0</v>
      </c>
      <c r="D30" s="54">
        <f t="shared" si="0"/>
        <v>0</v>
      </c>
      <c r="E30" s="54"/>
    </row>
    <row r="31" spans="1:5" x14ac:dyDescent="0.25">
      <c r="A31" s="54" t="s">
        <v>103</v>
      </c>
      <c r="B31" s="54">
        <v>5899</v>
      </c>
      <c r="C31" s="54">
        <v>5913</v>
      </c>
      <c r="D31" s="54">
        <f t="shared" si="0"/>
        <v>-14</v>
      </c>
      <c r="E31" s="54"/>
    </row>
    <row r="32" spans="1:5" x14ac:dyDescent="0.25">
      <c r="A32" s="54" t="s">
        <v>328</v>
      </c>
      <c r="B32" s="54">
        <v>2200</v>
      </c>
      <c r="C32" s="54">
        <v>2146</v>
      </c>
      <c r="D32" s="54">
        <f t="shared" si="0"/>
        <v>54</v>
      </c>
      <c r="E32" s="54"/>
    </row>
    <row r="33" spans="1:5" ht="14.5" x14ac:dyDescent="0.35">
      <c r="A33" s="54" t="s">
        <v>335</v>
      </c>
      <c r="B33" s="54">
        <v>1989</v>
      </c>
      <c r="C33" s="54">
        <v>892</v>
      </c>
      <c r="D33" s="54">
        <f t="shared" si="0"/>
        <v>1097</v>
      </c>
      <c r="E33" s="56" t="s">
        <v>407</v>
      </c>
    </row>
    <row r="34" spans="1:5" x14ac:dyDescent="0.25">
      <c r="A34" s="54" t="s">
        <v>343</v>
      </c>
      <c r="B34" s="54">
        <v>20</v>
      </c>
      <c r="C34" s="54">
        <v>0</v>
      </c>
      <c r="D34" s="54">
        <f t="shared" si="0"/>
        <v>20</v>
      </c>
      <c r="E34" s="54"/>
    </row>
    <row r="35" spans="1:5" ht="14.5" x14ac:dyDescent="0.35">
      <c r="A35" s="54" t="s">
        <v>347</v>
      </c>
      <c r="B35" s="54">
        <v>186</v>
      </c>
      <c r="C35" s="54">
        <v>0</v>
      </c>
      <c r="D35" s="54">
        <f t="shared" si="0"/>
        <v>186</v>
      </c>
      <c r="E35" s="56"/>
    </row>
    <row r="36" spans="1:5" x14ac:dyDescent="0.25">
      <c r="A36" s="54" t="s">
        <v>351</v>
      </c>
      <c r="B36" s="54">
        <v>0</v>
      </c>
      <c r="C36" s="54">
        <v>0</v>
      </c>
      <c r="D36" s="54">
        <f t="shared" si="0"/>
        <v>0</v>
      </c>
      <c r="E36" s="54"/>
    </row>
    <row r="37" spans="1:5" x14ac:dyDescent="0.25">
      <c r="A37" s="54" t="s">
        <v>106</v>
      </c>
      <c r="B37" s="54">
        <v>4488</v>
      </c>
      <c r="C37" s="54">
        <v>3762</v>
      </c>
      <c r="D37" s="54">
        <f t="shared" si="0"/>
        <v>726</v>
      </c>
      <c r="E37" s="54"/>
    </row>
    <row r="38" spans="1:5" x14ac:dyDescent="0.25">
      <c r="A38" s="54" t="s">
        <v>107</v>
      </c>
      <c r="B38" s="54">
        <v>2820</v>
      </c>
      <c r="C38" s="54">
        <v>3088</v>
      </c>
      <c r="D38" s="54">
        <f t="shared" si="0"/>
        <v>-268</v>
      </c>
      <c r="E38" s="54"/>
    </row>
    <row r="39" spans="1:5" x14ac:dyDescent="0.25">
      <c r="A39" s="54" t="s">
        <v>389</v>
      </c>
      <c r="B39" s="54">
        <v>0</v>
      </c>
      <c r="C39" s="54">
        <v>0</v>
      </c>
      <c r="D39" s="54">
        <f t="shared" si="0"/>
        <v>0</v>
      </c>
      <c r="E39" s="54"/>
    </row>
    <row r="40" spans="1:5" x14ac:dyDescent="0.25">
      <c r="A40" s="54" t="s">
        <v>10</v>
      </c>
      <c r="B40" s="54">
        <v>66809</v>
      </c>
      <c r="C40" s="54">
        <v>67274</v>
      </c>
      <c r="D40" s="54">
        <f t="shared" si="0"/>
        <v>-465</v>
      </c>
      <c r="E40" s="54"/>
    </row>
  </sheetData>
  <autoFilter ref="A3:E40" xr:uid="{58821446-528A-49F2-A146-B5C8A1F4A7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Trand chart</vt:lpstr>
      <vt:lpstr>W44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sern Tay</dc:creator>
  <cp:lastModifiedBy>QUANG LE 1</cp:lastModifiedBy>
  <dcterms:created xsi:type="dcterms:W3CDTF">2020-11-30T05:47:45Z</dcterms:created>
  <dcterms:modified xsi:type="dcterms:W3CDTF">2021-11-10T04:35:55Z</dcterms:modified>
</cp:coreProperties>
</file>