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5C46F0EF-1162-4FF3-B88D-9DEA05E13CEA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1" l="1"/>
  <c r="R34" i="1"/>
  <c r="R42" i="1"/>
  <c r="R50" i="1"/>
  <c r="R58" i="1"/>
  <c r="R66" i="1"/>
  <c r="R74" i="1"/>
  <c r="R82" i="1"/>
  <c r="R90" i="1"/>
  <c r="R106" i="1"/>
  <c r="R114" i="1"/>
  <c r="R122" i="1"/>
  <c r="R130" i="1"/>
  <c r="R138" i="1"/>
  <c r="R146" i="1"/>
  <c r="R154" i="1"/>
  <c r="R162" i="1"/>
  <c r="R178" i="1"/>
  <c r="R186" i="1"/>
  <c r="R194" i="1"/>
  <c r="R202" i="1"/>
  <c r="R210" i="1"/>
  <c r="R218" i="1"/>
  <c r="R226" i="1"/>
  <c r="R242" i="1"/>
  <c r="R250" i="1"/>
  <c r="R258" i="1"/>
  <c r="R266" i="1"/>
  <c r="R274" i="1"/>
  <c r="R282" i="1"/>
  <c r="R290" i="1"/>
  <c r="R298" i="1"/>
  <c r="R314" i="1"/>
  <c r="R322" i="1"/>
  <c r="R330" i="1"/>
  <c r="R338" i="1"/>
  <c r="R346" i="1"/>
  <c r="R354" i="1"/>
  <c r="R362" i="1"/>
  <c r="R370" i="1"/>
  <c r="R386" i="1"/>
  <c r="R394" i="1"/>
  <c r="R402" i="1"/>
  <c r="R410" i="1"/>
  <c r="R418" i="1"/>
  <c r="R426" i="1"/>
  <c r="R434" i="1"/>
  <c r="R442" i="1"/>
  <c r="R450" i="1"/>
  <c r="R458" i="1"/>
  <c r="R466" i="1"/>
  <c r="R482" i="1"/>
  <c r="R10" i="1"/>
  <c r="M16" i="1"/>
  <c r="M18" i="1"/>
  <c r="M24" i="1"/>
  <c r="M26" i="1"/>
  <c r="M40" i="1"/>
  <c r="M42" i="1"/>
  <c r="M48" i="1"/>
  <c r="M56" i="1"/>
  <c r="M58" i="1"/>
  <c r="M64" i="1"/>
  <c r="M66" i="1"/>
  <c r="M74" i="1"/>
  <c r="M82" i="1"/>
  <c r="M88" i="1"/>
  <c r="M90" i="1"/>
  <c r="M96" i="1"/>
  <c r="M98" i="1"/>
  <c r="M104" i="1"/>
  <c r="M112" i="1"/>
  <c r="M114" i="1"/>
  <c r="M120" i="1"/>
  <c r="M128" i="1"/>
  <c r="M130" i="1"/>
  <c r="M136" i="1"/>
  <c r="M138" i="1"/>
  <c r="M144" i="1"/>
  <c r="M146" i="1"/>
  <c r="M152" i="1"/>
  <c r="M154" i="1"/>
  <c r="M162" i="1"/>
  <c r="M168" i="1"/>
  <c r="M170" i="1"/>
  <c r="M176" i="1"/>
  <c r="M178" i="1"/>
  <c r="M184" i="1"/>
  <c r="M186" i="1"/>
  <c r="M192" i="1"/>
  <c r="M200" i="1"/>
  <c r="M202" i="1"/>
  <c r="M210" i="1"/>
  <c r="M216" i="1"/>
  <c r="M218" i="1"/>
  <c r="M226" i="1"/>
  <c r="M232" i="1"/>
  <c r="M234" i="1"/>
  <c r="M242" i="1"/>
  <c r="M248" i="1"/>
  <c r="M250" i="1"/>
  <c r="M256" i="1"/>
  <c r="M258" i="1"/>
  <c r="M264" i="1"/>
  <c r="M272" i="1"/>
  <c r="M274" i="1"/>
  <c r="M280" i="1"/>
  <c r="M282" i="1"/>
  <c r="M290" i="1"/>
  <c r="M296" i="1"/>
  <c r="M298" i="1"/>
  <c r="M304" i="1"/>
  <c r="M306" i="1"/>
  <c r="M314" i="1"/>
  <c r="M320" i="1"/>
  <c r="M322" i="1"/>
  <c r="M328" i="1"/>
  <c r="M330" i="1"/>
  <c r="M336" i="1"/>
  <c r="M344" i="1"/>
  <c r="M346" i="1"/>
  <c r="M354" i="1"/>
  <c r="M362" i="1"/>
  <c r="M368" i="1"/>
  <c r="M370" i="1"/>
  <c r="M376" i="1"/>
  <c r="M378" i="1"/>
  <c r="M386" i="1"/>
  <c r="M392" i="1"/>
  <c r="M394" i="1"/>
  <c r="M402" i="1"/>
  <c r="M408" i="1"/>
  <c r="M410" i="1"/>
  <c r="M416" i="1"/>
  <c r="M426" i="1"/>
  <c r="M434" i="1"/>
  <c r="M440" i="1"/>
  <c r="M442" i="1"/>
  <c r="M448" i="1"/>
  <c r="M450" i="1"/>
  <c r="M456" i="1"/>
  <c r="M458" i="1"/>
  <c r="M464" i="1"/>
  <c r="M466" i="1"/>
  <c r="M472" i="1"/>
  <c r="M474" i="1"/>
  <c r="M480" i="1"/>
  <c r="M482" i="1"/>
  <c r="AO12" i="1"/>
  <c r="AQ16" i="1"/>
  <c r="AG17" i="1"/>
  <c r="AG18" i="1"/>
  <c r="AG25" i="1"/>
  <c r="AG26" i="1"/>
  <c r="AG33" i="1"/>
  <c r="AG34" i="1"/>
  <c r="AG41" i="1"/>
  <c r="AG49" i="1"/>
  <c r="AG50" i="1"/>
  <c r="AG58" i="1"/>
  <c r="AG66" i="1"/>
  <c r="AG74" i="1"/>
  <c r="AG81" i="1"/>
  <c r="AG89" i="1"/>
  <c r="AG90" i="1"/>
  <c r="AG97" i="1"/>
  <c r="AG98" i="1"/>
  <c r="AG105" i="1"/>
  <c r="AG106" i="1"/>
  <c r="AG113" i="1"/>
  <c r="AG121" i="1"/>
  <c r="AG122" i="1"/>
  <c r="AG129" i="1"/>
  <c r="AG130" i="1"/>
  <c r="AG137" i="1"/>
  <c r="AG138" i="1"/>
  <c r="AG146" i="1"/>
  <c r="AG153" i="1"/>
  <c r="AG154" i="1"/>
  <c r="AG162" i="1"/>
  <c r="AG169" i="1"/>
  <c r="AG170" i="1"/>
  <c r="AG177" i="1"/>
  <c r="AG178" i="1"/>
  <c r="AG185" i="1"/>
  <c r="AG193" i="1"/>
  <c r="AG194" i="1"/>
  <c r="AG201" i="1"/>
  <c r="AG202" i="1"/>
  <c r="AG209" i="1"/>
  <c r="AG210" i="1"/>
  <c r="AG217" i="1"/>
  <c r="AG218" i="1"/>
  <c r="AG225" i="1"/>
  <c r="AG226" i="1"/>
  <c r="AG234" i="1"/>
  <c r="AG242" i="1"/>
  <c r="AG257" i="1"/>
  <c r="AG258" i="1"/>
  <c r="AG265" i="1"/>
  <c r="AG266" i="1"/>
  <c r="AG273" i="1"/>
  <c r="AG274" i="1"/>
  <c r="AG281" i="1"/>
  <c r="AG282" i="1"/>
  <c r="AG289" i="1"/>
  <c r="AG290" i="1"/>
  <c r="AG297" i="1"/>
  <c r="AG298" i="1"/>
  <c r="AG305" i="1"/>
  <c r="AG306" i="1"/>
  <c r="AG314" i="1"/>
  <c r="AG321" i="1"/>
  <c r="AG322" i="1"/>
  <c r="AG337" i="1"/>
  <c r="AG338" i="1"/>
  <c r="AG345" i="1"/>
  <c r="AG354" i="1"/>
  <c r="AG361" i="1"/>
  <c r="AG362" i="1"/>
  <c r="AG369" i="1"/>
  <c r="AG370" i="1"/>
  <c r="AG377" i="1"/>
  <c r="AG378" i="1"/>
  <c r="AG385" i="1"/>
  <c r="AG386" i="1"/>
  <c r="AG394" i="1"/>
  <c r="AG401" i="1"/>
  <c r="AG410" i="1"/>
  <c r="AG417" i="1"/>
  <c r="AG418" i="1"/>
  <c r="AG425" i="1"/>
  <c r="AG426" i="1"/>
  <c r="AG434" i="1"/>
  <c r="AG441" i="1"/>
  <c r="AG442" i="1"/>
  <c r="AG449" i="1"/>
  <c r="AG450" i="1"/>
  <c r="AG457" i="1"/>
  <c r="AG458" i="1"/>
  <c r="AG466" i="1"/>
  <c r="AG473" i="1"/>
  <c r="AG474" i="1"/>
  <c r="AG481" i="1"/>
  <c r="AG482" i="1"/>
  <c r="AB18" i="1"/>
  <c r="AB26" i="1"/>
  <c r="AB34" i="1"/>
  <c r="AB50" i="1"/>
  <c r="AB58" i="1"/>
  <c r="AB66" i="1"/>
  <c r="AB74" i="1"/>
  <c r="AB82" i="1"/>
  <c r="AB90" i="1"/>
  <c r="AB98" i="1"/>
  <c r="AB106" i="1"/>
  <c r="AB114" i="1"/>
  <c r="AB122" i="1"/>
  <c r="AB138" i="1"/>
  <c r="AB146" i="1"/>
  <c r="AB154" i="1"/>
  <c r="AB162" i="1"/>
  <c r="AB170" i="1"/>
  <c r="AB178" i="1"/>
  <c r="AB186" i="1"/>
  <c r="AB194" i="1"/>
  <c r="AB210" i="1"/>
  <c r="AB218" i="1"/>
  <c r="AB226" i="1"/>
  <c r="AB234" i="1"/>
  <c r="AB242" i="1"/>
  <c r="AB250" i="1"/>
  <c r="AB258" i="1"/>
  <c r="AB266" i="1"/>
  <c r="AB274" i="1"/>
  <c r="AB290" i="1"/>
  <c r="AB298" i="1"/>
  <c r="AB306" i="1"/>
  <c r="AB314" i="1"/>
  <c r="AB322" i="1"/>
  <c r="AB330" i="1"/>
  <c r="AB338" i="1"/>
  <c r="AB346" i="1"/>
  <c r="AB354" i="1"/>
  <c r="AB362" i="1"/>
  <c r="AB370" i="1"/>
  <c r="AB378" i="1"/>
  <c r="AB394" i="1"/>
  <c r="AB402" i="1"/>
  <c r="AB410" i="1"/>
  <c r="AB418" i="1"/>
  <c r="AB426" i="1"/>
  <c r="AB434" i="1"/>
  <c r="AB442" i="1"/>
  <c r="AB450" i="1"/>
  <c r="AB458" i="1"/>
  <c r="AB466" i="1"/>
  <c r="AB474" i="1"/>
  <c r="AB482" i="1"/>
  <c r="R18" i="1"/>
  <c r="R98" i="1"/>
  <c r="R170" i="1"/>
  <c r="R234" i="1"/>
  <c r="R306" i="1"/>
  <c r="R367" i="1"/>
  <c r="R378" i="1"/>
  <c r="R391" i="1"/>
  <c r="R431" i="1"/>
  <c r="R439" i="1"/>
  <c r="R455" i="1"/>
  <c r="R474" i="1"/>
  <c r="R479" i="1"/>
  <c r="M34" i="1"/>
  <c r="M50" i="1"/>
  <c r="M106" i="1"/>
  <c r="M122" i="1"/>
  <c r="M194" i="1"/>
  <c r="M266" i="1"/>
  <c r="M338" i="1"/>
  <c r="M418" i="1"/>
  <c r="M460" i="1"/>
  <c r="M468" i="1"/>
  <c r="AB10" i="1"/>
  <c r="AG65" i="1"/>
  <c r="AG73" i="1"/>
  <c r="AG145" i="1"/>
  <c r="AG161" i="1"/>
  <c r="AG233" i="1"/>
  <c r="AG241" i="1"/>
  <c r="AG313" i="1"/>
  <c r="AG329" i="1"/>
  <c r="AG393" i="1"/>
  <c r="AG409" i="1"/>
  <c r="AG465" i="1"/>
  <c r="AG10" i="1"/>
  <c r="AB17" i="1"/>
  <c r="AB25" i="1"/>
  <c r="AB33" i="1"/>
  <c r="AB41" i="1"/>
  <c r="AB49" i="1"/>
  <c r="AB57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AB201" i="1"/>
  <c r="AB209" i="1"/>
  <c r="AB217" i="1"/>
  <c r="AB225" i="1"/>
  <c r="AB233" i="1"/>
  <c r="AB249" i="1"/>
  <c r="AB257" i="1"/>
  <c r="AB273" i="1"/>
  <c r="AB281" i="1"/>
  <c r="AB297" i="1"/>
  <c r="AB305" i="1"/>
  <c r="AB313" i="1"/>
  <c r="AB321" i="1"/>
  <c r="AB337" i="1"/>
  <c r="AB345" i="1"/>
  <c r="AB353" i="1"/>
  <c r="AB361" i="1"/>
  <c r="AB369" i="1"/>
  <c r="AB377" i="1"/>
  <c r="AB385" i="1"/>
  <c r="AB401" i="1"/>
  <c r="AB409" i="1"/>
  <c r="AB417" i="1"/>
  <c r="AB433" i="1"/>
  <c r="AB441" i="1"/>
  <c r="AB449" i="1"/>
  <c r="AB465" i="1"/>
  <c r="AB473" i="1"/>
  <c r="AB481" i="1"/>
  <c r="W18" i="1"/>
  <c r="W26" i="1"/>
  <c r="W34" i="1"/>
  <c r="W50" i="1"/>
  <c r="W58" i="1"/>
  <c r="W66" i="1"/>
  <c r="W74" i="1"/>
  <c r="W82" i="1"/>
  <c r="W90" i="1"/>
  <c r="W98" i="1"/>
  <c r="W106" i="1"/>
  <c r="W122" i="1"/>
  <c r="W130" i="1"/>
  <c r="W146" i="1"/>
  <c r="W154" i="1"/>
  <c r="W162" i="1"/>
  <c r="W170" i="1"/>
  <c r="W178" i="1"/>
  <c r="W194" i="1"/>
  <c r="W202" i="1"/>
  <c r="W210" i="1"/>
  <c r="W218" i="1"/>
  <c r="W226" i="1"/>
  <c r="W234" i="1"/>
  <c r="W242" i="1"/>
  <c r="W250" i="1"/>
  <c r="W266" i="1"/>
  <c r="W274" i="1"/>
  <c r="W282" i="1"/>
  <c r="W290" i="1"/>
  <c r="W298" i="1"/>
  <c r="W299" i="1"/>
  <c r="W306" i="1"/>
  <c r="W314" i="1"/>
  <c r="W321" i="1"/>
  <c r="W322" i="1"/>
  <c r="W323" i="1"/>
  <c r="W330" i="1"/>
  <c r="W346" i="1"/>
  <c r="W354" i="1"/>
  <c r="W362" i="1"/>
  <c r="W363" i="1"/>
  <c r="W369" i="1"/>
  <c r="W370" i="1"/>
  <c r="W378" i="1"/>
  <c r="W385" i="1"/>
  <c r="W386" i="1"/>
  <c r="W393" i="1"/>
  <c r="W394" i="1"/>
  <c r="W409" i="1"/>
  <c r="W410" i="1"/>
  <c r="W411" i="1"/>
  <c r="W417" i="1"/>
  <c r="W418" i="1"/>
  <c r="W420" i="1"/>
  <c r="W426" i="1"/>
  <c r="W433" i="1"/>
  <c r="W434" i="1"/>
  <c r="W435" i="1"/>
  <c r="W441" i="1"/>
  <c r="W442" i="1"/>
  <c r="W444" i="1"/>
  <c r="W450" i="1"/>
  <c r="W457" i="1"/>
  <c r="W459" i="1"/>
  <c r="W460" i="1"/>
  <c r="W466" i="1"/>
  <c r="W473" i="1"/>
  <c r="W474" i="1"/>
  <c r="W475" i="1"/>
  <c r="W481" i="1"/>
  <c r="W482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67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3" i="1"/>
  <c r="M467" i="1"/>
  <c r="M476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1" i="1"/>
  <c r="R252" i="1"/>
  <c r="R260" i="1"/>
  <c r="R267" i="1"/>
  <c r="R275" i="1"/>
  <c r="R276" i="1"/>
  <c r="R283" i="1"/>
  <c r="R284" i="1"/>
  <c r="R291" i="1"/>
  <c r="R292" i="1"/>
  <c r="R294" i="1"/>
  <c r="R299" i="1"/>
  <c r="R300" i="1"/>
  <c r="R303" i="1"/>
  <c r="R307" i="1"/>
  <c r="R311" i="1"/>
  <c r="R312" i="1"/>
  <c r="R316" i="1"/>
  <c r="R320" i="1"/>
  <c r="R331" i="1"/>
  <c r="R332" i="1"/>
  <c r="R337" i="1"/>
  <c r="R339" i="1"/>
  <c r="R340" i="1"/>
  <c r="R347" i="1"/>
  <c r="R348" i="1"/>
  <c r="R355" i="1"/>
  <c r="R356" i="1"/>
  <c r="R358" i="1"/>
  <c r="R363" i="1"/>
  <c r="R364" i="1"/>
  <c r="R371" i="1"/>
  <c r="R375" i="1"/>
  <c r="R376" i="1"/>
  <c r="R380" i="1"/>
  <c r="R384" i="1"/>
  <c r="R385" i="1"/>
  <c r="R388" i="1"/>
  <c r="R395" i="1"/>
  <c r="R403" i="1"/>
  <c r="R404" i="1"/>
  <c r="R409" i="1"/>
  <c r="R411" i="1"/>
  <c r="R412" i="1"/>
  <c r="R419" i="1"/>
  <c r="R420" i="1"/>
  <c r="R422" i="1"/>
  <c r="R425" i="1"/>
  <c r="R428" i="1"/>
  <c r="R435" i="1"/>
  <c r="R436" i="1"/>
  <c r="R440" i="1"/>
  <c r="R443" i="1"/>
  <c r="R444" i="1"/>
  <c r="R448" i="1"/>
  <c r="R451" i="1"/>
  <c r="R452" i="1"/>
  <c r="R468" i="1"/>
  <c r="R471" i="1"/>
  <c r="R473" i="1"/>
  <c r="R475" i="1"/>
  <c r="R476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303" i="1"/>
  <c r="W304" i="1"/>
  <c r="W305" i="1"/>
  <c r="W308" i="1"/>
  <c r="W312" i="1"/>
  <c r="W313" i="1"/>
  <c r="W316" i="1"/>
  <c r="W320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7" i="1"/>
  <c r="W368" i="1"/>
  <c r="W372" i="1"/>
  <c r="W376" i="1"/>
  <c r="W377" i="1"/>
  <c r="W379" i="1"/>
  <c r="W388" i="1"/>
  <c r="W392" i="1"/>
  <c r="W399" i="1"/>
  <c r="W401" i="1"/>
  <c r="W404" i="1"/>
  <c r="W408" i="1"/>
  <c r="W424" i="1"/>
  <c r="W425" i="1"/>
  <c r="W427" i="1"/>
  <c r="W431" i="1"/>
  <c r="W440" i="1"/>
  <c r="W448" i="1"/>
  <c r="W449" i="1"/>
  <c r="W451" i="1"/>
  <c r="W455" i="1"/>
  <c r="W456" i="1"/>
  <c r="W461" i="1"/>
  <c r="W464" i="1"/>
  <c r="W465" i="1"/>
  <c r="W468" i="1"/>
  <c r="W479" i="1"/>
  <c r="W480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1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5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W10" i="1"/>
  <c r="AG42" i="1"/>
  <c r="AG114" i="1"/>
  <c r="AG186" i="1"/>
  <c r="AG250" i="1"/>
  <c r="AG330" i="1"/>
  <c r="AG402" i="1"/>
  <c r="AG429" i="1"/>
  <c r="AG453" i="1"/>
  <c r="AG461" i="1"/>
  <c r="AG469" i="1"/>
  <c r="AG475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8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3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57" i="1"/>
  <c r="AB461" i="1"/>
  <c r="AB463" i="1"/>
  <c r="AB464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2" i="1"/>
  <c r="AB130" i="1"/>
  <c r="AB202" i="1"/>
  <c r="AB282" i="1"/>
  <c r="AB386" i="1"/>
  <c r="AB439" i="1"/>
  <c r="AB469" i="1"/>
  <c r="AG32" i="1"/>
  <c r="AG104" i="1"/>
  <c r="AG240" i="1"/>
  <c r="AG304" i="1"/>
  <c r="AG368" i="1"/>
  <c r="AG440" i="1"/>
  <c r="W42" i="1"/>
  <c r="W114" i="1"/>
  <c r="W186" i="1"/>
  <c r="W258" i="1"/>
  <c r="W338" i="1"/>
  <c r="W402" i="1"/>
  <c r="W432" i="1"/>
  <c r="W458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82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138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4" i="1"/>
  <c r="AG452" i="1"/>
  <c r="AG451" i="1"/>
  <c r="AG447" i="1"/>
  <c r="AG439" i="1"/>
  <c r="AG433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3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9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7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65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5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316" i="1" l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<sst xmlns="http://schemas.openxmlformats.org/spreadsheetml/2006/main" count="1138" uniqueCount="571">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</sst>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0" type="button" dataOnly="0" labelOnly="1" outline="0" axis="axisRow" fieldPosition="1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field="0" type="button" dataOnly="0" labelOnly="1" outline="0" axis="axisRow" fieldPosition="1"/>
    </format>
    <format dxfId="6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9">
      <pivotArea field="0" type="button" dataOnly="0" labelOnly="1" outline="0" axis="axisRow" fieldPosition="1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field="0" type="button" dataOnly="0" labelOnly="1" outline="0" axis="axisRow" fieldPosition="1"/>
    </format>
    <format dxfId="6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/>
    </format>
    <format dxfId="62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3">
      <pivotArea field="0" type="button" dataOnly="0" labelOnly="1" outline="0"/>
    </format>
    <format dxfId="62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1">
      <pivotArea field="0" type="button" dataOnly="0" labelOnly="1" outline="0"/>
    </format>
    <format dxfId="62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9">
      <pivotArea field="0" type="button" dataOnly="0" labelOnly="1" outline="0"/>
    </format>
    <format dxfId="61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V20" sqref="V20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9928</v>
      </c>
      <c r="G3" s="15">
        <f>G4+G5</f>
        <v>10028</v>
      </c>
      <c r="H3" s="16">
        <f>IFERROR(G3/F3,0)</f>
        <v>1.0100725221595488</v>
      </c>
      <c r="I3" s="16"/>
      <c r="J3" s="16"/>
      <c r="K3" s="15">
        <f>K4+K5</f>
        <v>9850</v>
      </c>
      <c r="L3" s="15">
        <f>L4+L5</f>
        <v>9948</v>
      </c>
      <c r="M3" s="16">
        <f>IFERROR(L3/K3,0)</f>
        <v>1.0099492385786801</v>
      </c>
      <c r="N3" s="16"/>
      <c r="O3" s="16"/>
      <c r="P3" s="15">
        <f>P4+P5</f>
        <v>9620</v>
      </c>
      <c r="Q3" s="15">
        <f>Q4+Q5</f>
        <v>9626</v>
      </c>
      <c r="R3" s="16">
        <f>IFERROR(Q3/P3,0)</f>
        <v>1.0006237006237007</v>
      </c>
      <c r="S3" s="16"/>
      <c r="T3" s="16"/>
      <c r="U3" s="15">
        <f>U4+U5</f>
        <v>10436</v>
      </c>
      <c r="V3" s="15">
        <f>V4+V5</f>
        <v>0</v>
      </c>
      <c r="W3" s="16">
        <f>IFERROR(V3/U3,0)</f>
        <v>0</v>
      </c>
      <c r="X3" s="16"/>
      <c r="Y3" s="16"/>
      <c r="Z3" s="15">
        <f>Z4+Z5</f>
        <v>10336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9886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60056</v>
      </c>
      <c r="AP3" s="15">
        <f>AP4+AP5</f>
        <v>60056</v>
      </c>
      <c r="AQ3" s="15">
        <f>AQ4+AQ5</f>
        <v>60056</v>
      </c>
      <c r="AR3" s="15"/>
      <c r="AS3" s="15"/>
      <c r="AT3" s="62">
        <f>AT4+AT5</f>
        <v>29602</v>
      </c>
      <c r="AU3" s="15">
        <f>AT3-AO3</f>
        <v>-30454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9928</v>
      </c>
      <c r="G4" s="20">
        <f>SUMIF($AQ$10:$AQ$998,"&gt;0",G10:G998)</f>
        <v>10028</v>
      </c>
      <c r="H4" s="21">
        <f>IFERROR(G4/F4,0)</f>
        <v>1.0100725221595488</v>
      </c>
      <c r="I4" s="21"/>
      <c r="J4" s="21"/>
      <c r="K4" s="20">
        <f>SUMIF($AQ$10:$AQ$998,"&gt;0",K10:K998)</f>
        <v>9850</v>
      </c>
      <c r="L4" s="20">
        <f>SUMIF($AQ$10:$AQ$998,"&gt;0",L10:L998)</f>
        <v>9948</v>
      </c>
      <c r="M4" s="21">
        <f>IFERROR(L4/K4,0)</f>
        <v>1.0099492385786801</v>
      </c>
      <c r="N4" s="21"/>
      <c r="O4" s="21"/>
      <c r="P4" s="20">
        <f>SUMIF($AQ$10:$AQ$998,"&gt;0",P10:P998)</f>
        <v>9620</v>
      </c>
      <c r="Q4" s="20">
        <f>SUMIF($AQ$10:$AQ$998,"&gt;0",Q10:Q998)</f>
        <v>9626</v>
      </c>
      <c r="R4" s="21">
        <f>IFERROR(Q4/P4,0)</f>
        <v>1.0006237006237007</v>
      </c>
      <c r="S4" s="21"/>
      <c r="T4" s="21"/>
      <c r="U4" s="20">
        <f>SUMIF($AQ$10:$AQ$998,"&gt;0",U10:U998)</f>
        <v>10436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10336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9886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60056</v>
      </c>
      <c r="AP4" s="20">
        <f>SUMIF($AQ$10:$AQ$998,"&gt;0",AP10:AP998)</f>
        <v>60056</v>
      </c>
      <c r="AQ4" s="15">
        <f>F4+K4+P4+U4+Z4+AE4+AJ4</f>
        <v>60056</v>
      </c>
      <c r="AR4" s="15"/>
      <c r="AS4" s="15"/>
      <c r="AT4" s="15">
        <f>G4+L4+Q4+V4+AA4+AF4+AK4</f>
        <v>29602</v>
      </c>
      <c r="AU4" s="15">
        <f>AT4-AO4</f>
        <v>-30454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9928</v>
      </c>
      <c r="G8" s="32">
        <f t="shared" si="0"/>
        <v>10028</v>
      </c>
      <c r="H8" s="32">
        <f t="shared" si="0"/>
        <v>100</v>
      </c>
      <c r="I8" s="32">
        <f t="shared" si="0"/>
        <v>0</v>
      </c>
      <c r="J8" s="32">
        <f t="shared" si="0"/>
        <v>0</v>
      </c>
      <c r="K8" s="32">
        <f t="shared" si="0"/>
        <v>9850</v>
      </c>
      <c r="L8" s="32">
        <f t="shared" si="0"/>
        <v>9948</v>
      </c>
      <c r="M8" s="32">
        <f t="shared" si="0"/>
        <v>98</v>
      </c>
      <c r="N8" s="32">
        <f t="shared" si="0"/>
        <v>0</v>
      </c>
      <c r="O8" s="32">
        <f t="shared" si="0"/>
        <v>0</v>
      </c>
      <c r="P8" s="32">
        <f t="shared" si="0"/>
        <v>9620</v>
      </c>
      <c r="Q8" s="32">
        <f t="shared" si="0"/>
        <v>9626</v>
      </c>
      <c r="R8" s="32">
        <f t="shared" si="0"/>
        <v>6</v>
      </c>
      <c r="S8" s="32">
        <f t="shared" si="0"/>
        <v>0</v>
      </c>
      <c r="T8" s="32">
        <f t="shared" si="0"/>
        <v>0</v>
      </c>
      <c r="U8" s="32">
        <f t="shared" si="0"/>
        <v>10436</v>
      </c>
      <c r="V8" s="32">
        <f t="shared" si="0"/>
        <v>0</v>
      </c>
      <c r="W8" s="32">
        <f t="shared" si="0"/>
        <v>-10436</v>
      </c>
      <c r="X8" s="32">
        <f t="shared" si="0"/>
        <v>0</v>
      </c>
      <c r="Y8" s="32">
        <f t="shared" si="0"/>
        <v>0</v>
      </c>
      <c r="Z8" s="32">
        <f t="shared" si="0"/>
        <v>10336</v>
      </c>
      <c r="AA8" s="32">
        <f t="shared" si="0"/>
        <v>0</v>
      </c>
      <c r="AB8" s="32">
        <f t="shared" si="0"/>
        <v>-10336</v>
      </c>
      <c r="AC8" s="32">
        <f t="shared" si="0"/>
        <v>0</v>
      </c>
      <c r="AD8" s="32">
        <f t="shared" si="0"/>
        <v>0</v>
      </c>
      <c r="AE8" s="32">
        <f t="shared" si="0"/>
        <v>9886</v>
      </c>
      <c r="AF8" s="32">
        <f t="shared" si="0"/>
        <v>0</v>
      </c>
      <c r="AG8" s="32">
        <f t="shared" si="0"/>
        <v>-9886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60056</v>
      </c>
      <c r="AP8" s="32">
        <f t="shared" si="0"/>
        <v>60056</v>
      </c>
      <c r="AQ8" s="65">
        <f t="shared" si="0"/>
        <v>60056</v>
      </c>
      <c r="AR8" s="65">
        <f t="shared" si="0"/>
        <v>0</v>
      </c>
      <c r="AS8" s="65">
        <f t="shared" si="0"/>
        <v>0</v>
      </c>
      <c r="AT8" s="66">
        <f t="shared" si="0"/>
        <v>29602</v>
      </c>
      <c r="AU8" s="69"/>
      <c r="AV8" s="51"/>
      <c r="AW8" s="30"/>
      <c r="AX8" s="75">
        <f>SUBTOTAL(9,AX10:AX998)</f>
        <v>-30454</v>
      </c>
      <c r="AY8" s="76">
        <f>SUBTOTAL(9,AY10:AY998)</f>
        <v>29602</v>
      </c>
      <c r="AZ8" s="81">
        <f>SUBTOTAL(9,AZ10:AZ998)</f>
        <v>0</v>
      </c>
      <c r="BA8" s="77">
        <f>SUBTOTAL(9,BA10:BA998)</f>
        <v>29602</v>
      </c>
      <c r="BB8" s="79">
        <f>AY8/AQ8</f>
        <v>0.49290662048754497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44494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44495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44496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44497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44498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44499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44500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>
        <v>0</v>
      </c>
      <c r="M10" s="33">
        <f t="shared" ref="M10:M73" si="2">L10-K10</f>
        <v>0</v>
      </c>
      <c r="N10" s="33"/>
      <c r="O10" s="33"/>
      <c r="P10" s="33">
        <v>0</v>
      </c>
      <c r="Q10" s="33">
        <v>0</v>
      </c>
      <c r="R10" s="33">
        <f t="shared" ref="R10:R73" si="3">Q10-P10</f>
        <v>0</v>
      </c>
      <c r="S10" s="33"/>
      <c r="T10" s="33"/>
      <c r="U10" s="33">
        <v>0</v>
      </c>
      <c r="V10" s="33"/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>
        <v>0</v>
      </c>
      <c r="M11" s="33">
        <f t="shared" si="2"/>
        <v>0</v>
      </c>
      <c r="N11" s="33"/>
      <c r="O11" s="33"/>
      <c r="P11" s="33">
        <v>0</v>
      </c>
      <c r="Q11" s="33">
        <v>0</v>
      </c>
      <c r="R11" s="33">
        <f t="shared" si="3"/>
        <v>0</v>
      </c>
      <c r="S11" s="33"/>
      <c r="T11" s="33"/>
      <c r="U11" s="33">
        <v>0</v>
      </c>
      <c r="V11" s="33"/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>
        <v>0</v>
      </c>
      <c r="M12" s="33">
        <f t="shared" si="2"/>
        <v>0</v>
      </c>
      <c r="N12" s="33"/>
      <c r="O12" s="33"/>
      <c r="P12" s="33">
        <v>0</v>
      </c>
      <c r="Q12" s="33">
        <v>0</v>
      </c>
      <c r="R12" s="33">
        <f t="shared" si="3"/>
        <v>0</v>
      </c>
      <c r="S12" s="33"/>
      <c r="T12" s="33"/>
      <c r="U12" s="33">
        <v>0</v>
      </c>
      <c r="V12" s="33"/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>
        <v>0</v>
      </c>
      <c r="M13" s="33">
        <f t="shared" si="2"/>
        <v>0</v>
      </c>
      <c r="N13" s="33"/>
      <c r="O13" s="33"/>
      <c r="P13" s="33">
        <v>0</v>
      </c>
      <c r="Q13" s="33">
        <v>0</v>
      </c>
      <c r="R13" s="33">
        <f t="shared" si="3"/>
        <v>0</v>
      </c>
      <c r="S13" s="33"/>
      <c r="T13" s="33"/>
      <c r="U13" s="33">
        <v>0</v>
      </c>
      <c r="V13" s="33"/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>
        <v>0</v>
      </c>
      <c r="M14" s="33">
        <f t="shared" si="2"/>
        <v>0</v>
      </c>
      <c r="N14" s="33"/>
      <c r="O14" s="33"/>
      <c r="P14" s="33">
        <v>0</v>
      </c>
      <c r="Q14" s="33">
        <v>0</v>
      </c>
      <c r="R14" s="33">
        <f t="shared" si="3"/>
        <v>0</v>
      </c>
      <c r="S14" s="33"/>
      <c r="T14" s="33"/>
      <c r="U14" s="33">
        <v>0</v>
      </c>
      <c r="V14" s="33"/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>
        <v>0</v>
      </c>
      <c r="M15" s="33">
        <f t="shared" si="2"/>
        <v>0</v>
      </c>
      <c r="N15" s="33"/>
      <c r="O15" s="33"/>
      <c r="P15" s="33">
        <v>0</v>
      </c>
      <c r="Q15" s="33">
        <v>0</v>
      </c>
      <c r="R15" s="33">
        <f t="shared" si="3"/>
        <v>0</v>
      </c>
      <c r="S15" s="33"/>
      <c r="T15" s="33"/>
      <c r="U15" s="33">
        <v>0</v>
      </c>
      <c r="V15" s="33"/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>
        <v>0</v>
      </c>
      <c r="M16" s="33">
        <f t="shared" si="2"/>
        <v>0</v>
      </c>
      <c r="N16" s="33"/>
      <c r="O16" s="33"/>
      <c r="P16" s="33">
        <v>0</v>
      </c>
      <c r="Q16" s="33">
        <v>0</v>
      </c>
      <c r="R16" s="33">
        <f t="shared" si="3"/>
        <v>0</v>
      </c>
      <c r="S16" s="33"/>
      <c r="T16" s="33"/>
      <c r="U16" s="33">
        <v>0</v>
      </c>
      <c r="V16" s="33"/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>
        <v>0</v>
      </c>
      <c r="M17" s="33">
        <f t="shared" si="2"/>
        <v>0</v>
      </c>
      <c r="N17" s="33"/>
      <c r="O17" s="33"/>
      <c r="P17" s="33">
        <v>0</v>
      </c>
      <c r="Q17" s="33">
        <v>0</v>
      </c>
      <c r="R17" s="33">
        <f t="shared" si="3"/>
        <v>0</v>
      </c>
      <c r="S17" s="33"/>
      <c r="T17" s="33"/>
      <c r="U17" s="33">
        <v>0</v>
      </c>
      <c r="V17" s="33"/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>
        <v>0</v>
      </c>
      <c r="M18" s="33">
        <f t="shared" si="2"/>
        <v>0</v>
      </c>
      <c r="N18" s="33"/>
      <c r="O18" s="33"/>
      <c r="P18" s="33">
        <v>0</v>
      </c>
      <c r="Q18" s="33">
        <v>0</v>
      </c>
      <c r="R18" s="33">
        <f t="shared" si="3"/>
        <v>0</v>
      </c>
      <c r="S18" s="33"/>
      <c r="T18" s="33"/>
      <c r="U18" s="33">
        <v>0</v>
      </c>
      <c r="V18" s="33"/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>
        <v>0</v>
      </c>
      <c r="M19" s="33">
        <f t="shared" si="2"/>
        <v>0</v>
      </c>
      <c r="N19" s="33"/>
      <c r="O19" s="33"/>
      <c r="P19" s="33">
        <v>0</v>
      </c>
      <c r="Q19" s="33">
        <v>0</v>
      </c>
      <c r="R19" s="33">
        <f t="shared" si="3"/>
        <v>0</v>
      </c>
      <c r="S19" s="33"/>
      <c r="T19" s="33"/>
      <c r="U19" s="33">
        <v>0</v>
      </c>
      <c r="V19" s="33"/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>
        <v>0</v>
      </c>
      <c r="M20" s="33">
        <f t="shared" si="2"/>
        <v>0</v>
      </c>
      <c r="N20" s="33"/>
      <c r="O20" s="33"/>
      <c r="P20" s="33">
        <v>0</v>
      </c>
      <c r="Q20" s="33">
        <v>0</v>
      </c>
      <c r="R20" s="33">
        <f t="shared" si="3"/>
        <v>0</v>
      </c>
      <c r="S20" s="33"/>
      <c r="T20" s="33"/>
      <c r="U20" s="33">
        <v>0</v>
      </c>
      <c r="V20" s="33"/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>
        <v>0</v>
      </c>
      <c r="M21" s="33">
        <f t="shared" si="2"/>
        <v>0</v>
      </c>
      <c r="N21" s="33"/>
      <c r="O21" s="33"/>
      <c r="P21" s="33">
        <v>0</v>
      </c>
      <c r="Q21" s="33">
        <v>0</v>
      </c>
      <c r="R21" s="33">
        <f t="shared" si="3"/>
        <v>0</v>
      </c>
      <c r="S21" s="33"/>
      <c r="T21" s="33"/>
      <c r="U21" s="33">
        <v>0</v>
      </c>
      <c r="V21" s="33"/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>
        <v>0</v>
      </c>
      <c r="M22" s="33">
        <f t="shared" si="2"/>
        <v>0</v>
      </c>
      <c r="N22" s="33"/>
      <c r="O22" s="33"/>
      <c r="P22" s="33">
        <v>0</v>
      </c>
      <c r="Q22" s="33">
        <v>0</v>
      </c>
      <c r="R22" s="33">
        <f t="shared" si="3"/>
        <v>0</v>
      </c>
      <c r="S22" s="33"/>
      <c r="T22" s="33"/>
      <c r="U22" s="33">
        <v>0</v>
      </c>
      <c r="V22" s="33"/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>
        <v>0</v>
      </c>
      <c r="M23" s="33">
        <f t="shared" si="2"/>
        <v>0</v>
      </c>
      <c r="N23" s="33"/>
      <c r="O23" s="33"/>
      <c r="P23" s="33">
        <v>0</v>
      </c>
      <c r="Q23" s="33">
        <v>0</v>
      </c>
      <c r="R23" s="33">
        <f t="shared" si="3"/>
        <v>0</v>
      </c>
      <c r="S23" s="33"/>
      <c r="T23" s="33"/>
      <c r="U23" s="33">
        <v>0</v>
      </c>
      <c r="V23" s="33"/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>
        <v>0</v>
      </c>
      <c r="M24" s="33">
        <f t="shared" si="2"/>
        <v>0</v>
      </c>
      <c r="N24" s="33"/>
      <c r="O24" s="33"/>
      <c r="P24" s="33">
        <v>0</v>
      </c>
      <c r="Q24" s="33">
        <v>0</v>
      </c>
      <c r="R24" s="33">
        <f t="shared" si="3"/>
        <v>0</v>
      </c>
      <c r="S24" s="33"/>
      <c r="T24" s="33"/>
      <c r="U24" s="33">
        <v>0</v>
      </c>
      <c r="V24" s="33"/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>
        <v>0</v>
      </c>
      <c r="M25" s="33">
        <f t="shared" si="2"/>
        <v>0</v>
      </c>
      <c r="N25" s="33"/>
      <c r="O25" s="33"/>
      <c r="P25" s="33">
        <v>0</v>
      </c>
      <c r="Q25" s="33">
        <v>0</v>
      </c>
      <c r="R25" s="33">
        <f t="shared" si="3"/>
        <v>0</v>
      </c>
      <c r="S25" s="33"/>
      <c r="T25" s="33"/>
      <c r="U25" s="33">
        <v>0</v>
      </c>
      <c r="V25" s="33"/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>
        <v>0</v>
      </c>
      <c r="M26" s="33">
        <f t="shared" si="2"/>
        <v>0</v>
      </c>
      <c r="N26" s="33"/>
      <c r="O26" s="33"/>
      <c r="P26" s="33">
        <v>0</v>
      </c>
      <c r="Q26" s="33">
        <v>0</v>
      </c>
      <c r="R26" s="33">
        <f t="shared" si="3"/>
        <v>0</v>
      </c>
      <c r="S26" s="33"/>
      <c r="T26" s="33"/>
      <c r="U26" s="33">
        <v>0</v>
      </c>
      <c r="V26" s="33"/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>
        <v>0</v>
      </c>
      <c r="M27" s="33">
        <f t="shared" si="2"/>
        <v>0</v>
      </c>
      <c r="N27" s="33"/>
      <c r="O27" s="33"/>
      <c r="P27" s="33">
        <v>0</v>
      </c>
      <c r="Q27" s="33">
        <v>0</v>
      </c>
      <c r="R27" s="33">
        <f t="shared" si="3"/>
        <v>0</v>
      </c>
      <c r="S27" s="33"/>
      <c r="T27" s="33"/>
      <c r="U27" s="33">
        <v>0</v>
      </c>
      <c r="V27" s="33"/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>
        <v>0</v>
      </c>
      <c r="M28" s="33">
        <f t="shared" si="2"/>
        <v>0</v>
      </c>
      <c r="N28" s="33"/>
      <c r="O28" s="33"/>
      <c r="P28" s="33">
        <v>0</v>
      </c>
      <c r="Q28" s="33">
        <v>0</v>
      </c>
      <c r="R28" s="33">
        <f t="shared" si="3"/>
        <v>0</v>
      </c>
      <c r="S28" s="33"/>
      <c r="T28" s="33"/>
      <c r="U28" s="33">
        <v>0</v>
      </c>
      <c r="V28" s="33"/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>
        <v>0</v>
      </c>
      <c r="M29" s="33">
        <f t="shared" si="2"/>
        <v>0</v>
      </c>
      <c r="N29" s="33"/>
      <c r="O29" s="33"/>
      <c r="P29" s="33">
        <v>0</v>
      </c>
      <c r="Q29" s="33">
        <v>0</v>
      </c>
      <c r="R29" s="33">
        <f t="shared" si="3"/>
        <v>0</v>
      </c>
      <c r="S29" s="33"/>
      <c r="T29" s="33"/>
      <c r="U29" s="33">
        <v>0</v>
      </c>
      <c r="V29" s="33"/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0</v>
      </c>
      <c r="G30" s="33">
        <v>0</v>
      </c>
      <c r="H30" s="33">
        <f t="shared" si="20"/>
        <v>0</v>
      </c>
      <c r="I30" s="33"/>
      <c r="J30" s="33"/>
      <c r="K30" s="33">
        <v>0</v>
      </c>
      <c r="L30" s="33">
        <v>0</v>
      </c>
      <c r="M30" s="33">
        <f t="shared" si="2"/>
        <v>0</v>
      </c>
      <c r="N30" s="33"/>
      <c r="O30" s="33"/>
      <c r="P30" s="33">
        <v>0</v>
      </c>
      <c r="Q30" s="33">
        <v>0</v>
      </c>
      <c r="R30" s="33">
        <f t="shared" si="3"/>
        <v>0</v>
      </c>
      <c r="S30" s="33"/>
      <c r="T30" s="33"/>
      <c r="U30" s="33">
        <v>0</v>
      </c>
      <c r="V30" s="33"/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0</v>
      </c>
      <c r="AP30" s="36">
        <f t="shared" si="22"/>
        <v>0</v>
      </c>
      <c r="AQ30" s="37">
        <f t="shared" si="23"/>
        <v>0</v>
      </c>
      <c r="AR30" s="37">
        <v>0</v>
      </c>
      <c r="AS30" s="37">
        <v>0</v>
      </c>
      <c r="AT30" s="34">
        <f t="shared" si="10"/>
        <v>0</v>
      </c>
      <c r="AU30" s="38">
        <f t="shared" si="11"/>
        <v>0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0</v>
      </c>
      <c r="AZ30" s="63">
        <f t="shared" si="16"/>
        <v>0</v>
      </c>
      <c r="BA30" s="78">
        <f t="shared" si="17"/>
        <v>0</v>
      </c>
      <c r="BB30" s="74">
        <f t="shared" si="18"/>
        <v>0</v>
      </c>
      <c r="BC30" s="78" t="str">
        <f t="shared" si="19"/>
        <v>Out of Commit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>
        <v>0</v>
      </c>
      <c r="M31" s="33">
        <f t="shared" si="2"/>
        <v>0</v>
      </c>
      <c r="N31" s="33"/>
      <c r="O31" s="33"/>
      <c r="P31" s="33">
        <v>0</v>
      </c>
      <c r="Q31" s="33">
        <v>0</v>
      </c>
      <c r="R31" s="33">
        <f t="shared" si="3"/>
        <v>0</v>
      </c>
      <c r="S31" s="33"/>
      <c r="T31" s="33"/>
      <c r="U31" s="33">
        <v>0</v>
      </c>
      <c r="V31" s="33"/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>
        <v>0</v>
      </c>
      <c r="M32" s="33">
        <f t="shared" si="2"/>
        <v>0</v>
      </c>
      <c r="N32" s="33"/>
      <c r="O32" s="33"/>
      <c r="P32" s="33">
        <v>0</v>
      </c>
      <c r="Q32" s="33">
        <v>0</v>
      </c>
      <c r="R32" s="33">
        <f t="shared" si="3"/>
        <v>0</v>
      </c>
      <c r="S32" s="33"/>
      <c r="T32" s="33"/>
      <c r="U32" s="33">
        <v>0</v>
      </c>
      <c r="V32" s="33"/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>
        <v>0</v>
      </c>
      <c r="M33" s="33">
        <f t="shared" si="2"/>
        <v>0</v>
      </c>
      <c r="N33" s="33"/>
      <c r="O33" s="33"/>
      <c r="P33" s="33">
        <v>0</v>
      </c>
      <c r="Q33" s="33">
        <v>0</v>
      </c>
      <c r="R33" s="33">
        <f t="shared" si="3"/>
        <v>0</v>
      </c>
      <c r="S33" s="33"/>
      <c r="T33" s="33"/>
      <c r="U33" s="33">
        <v>0</v>
      </c>
      <c r="V33" s="33"/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0</v>
      </c>
      <c r="G34" s="33">
        <v>100</v>
      </c>
      <c r="H34" s="33">
        <f t="shared" si="20"/>
        <v>100</v>
      </c>
      <c r="I34" s="33"/>
      <c r="J34" s="33"/>
      <c r="K34" s="33">
        <v>0</v>
      </c>
      <c r="L34" s="33">
        <v>0</v>
      </c>
      <c r="M34" s="33">
        <f t="shared" si="2"/>
        <v>0</v>
      </c>
      <c r="N34" s="33"/>
      <c r="O34" s="33"/>
      <c r="P34" s="33">
        <v>86</v>
      </c>
      <c r="Q34" s="33">
        <v>86</v>
      </c>
      <c r="R34" s="33">
        <f t="shared" si="3"/>
        <v>0</v>
      </c>
      <c r="S34" s="33"/>
      <c r="T34" s="33"/>
      <c r="U34" s="33">
        <v>0</v>
      </c>
      <c r="V34" s="33"/>
      <c r="W34" s="33">
        <f t="shared" si="4"/>
        <v>0</v>
      </c>
      <c r="X34" s="33"/>
      <c r="Y34" s="33"/>
      <c r="Z34" s="33">
        <v>977</v>
      </c>
      <c r="AA34" s="33"/>
      <c r="AB34" s="33">
        <f t="shared" si="5"/>
        <v>-977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1063</v>
      </c>
      <c r="AP34" s="36">
        <f t="shared" si="22"/>
        <v>1063</v>
      </c>
      <c r="AQ34" s="37">
        <f t="shared" si="23"/>
        <v>1063</v>
      </c>
      <c r="AR34" s="37">
        <v>0</v>
      </c>
      <c r="AS34" s="37">
        <v>0</v>
      </c>
      <c r="AT34" s="34">
        <f t="shared" si="10"/>
        <v>186</v>
      </c>
      <c r="AU34" s="38">
        <f t="shared" si="11"/>
        <v>186</v>
      </c>
      <c r="AV34" s="38">
        <f t="shared" si="12"/>
        <v>-877</v>
      </c>
      <c r="AW34" s="39" t="str">
        <f t="shared" si="13"/>
        <v/>
      </c>
      <c r="AX34" s="41">
        <f t="shared" si="14"/>
        <v>-877</v>
      </c>
      <c r="AY34" s="41">
        <f t="shared" si="15"/>
        <v>186</v>
      </c>
      <c r="AZ34" s="63">
        <f t="shared" si="16"/>
        <v>0</v>
      </c>
      <c r="BA34" s="78">
        <f t="shared" si="17"/>
        <v>186</v>
      </c>
      <c r="BB34" s="74">
        <f t="shared" si="18"/>
        <v>0.17497648165569143</v>
      </c>
      <c r="BC34" s="78" t="str">
        <f t="shared" si="19"/>
        <v>Open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400</v>
      </c>
      <c r="G35" s="33">
        <v>400</v>
      </c>
      <c r="H35" s="33">
        <f t="shared" si="20"/>
        <v>0</v>
      </c>
      <c r="I35" s="33"/>
      <c r="J35" s="33"/>
      <c r="K35" s="33">
        <v>411</v>
      </c>
      <c r="L35" s="33">
        <v>411</v>
      </c>
      <c r="M35" s="33">
        <f t="shared" si="2"/>
        <v>0</v>
      </c>
      <c r="N35" s="33"/>
      <c r="O35" s="33"/>
      <c r="P35" s="33">
        <v>158</v>
      </c>
      <c r="Q35" s="33">
        <v>158</v>
      </c>
      <c r="R35" s="33">
        <f t="shared" si="3"/>
        <v>0</v>
      </c>
      <c r="S35" s="33"/>
      <c r="T35" s="33"/>
      <c r="U35" s="33">
        <v>0</v>
      </c>
      <c r="V35" s="33"/>
      <c r="W35" s="33">
        <f t="shared" si="4"/>
        <v>0</v>
      </c>
      <c r="X35" s="33"/>
      <c r="Y35" s="33"/>
      <c r="Z35" s="33">
        <v>0</v>
      </c>
      <c r="AA35" s="33"/>
      <c r="AB35" s="33">
        <f t="shared" si="5"/>
        <v>0</v>
      </c>
      <c r="AC35" s="33"/>
      <c r="AD35" s="33"/>
      <c r="AE35" s="33">
        <v>296</v>
      </c>
      <c r="AF35" s="33"/>
      <c r="AG35" s="33">
        <f t="shared" si="6"/>
        <v>-296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1265</v>
      </c>
      <c r="AP35" s="36">
        <f t="shared" si="22"/>
        <v>1265</v>
      </c>
      <c r="AQ35" s="37">
        <f t="shared" si="23"/>
        <v>1265</v>
      </c>
      <c r="AR35" s="37">
        <v>0</v>
      </c>
      <c r="AS35" s="37">
        <v>0</v>
      </c>
      <c r="AT35" s="34">
        <f t="shared" si="10"/>
        <v>969</v>
      </c>
      <c r="AU35" s="38">
        <f t="shared" si="11"/>
        <v>969</v>
      </c>
      <c r="AV35" s="38">
        <f t="shared" si="12"/>
        <v>-296</v>
      </c>
      <c r="AW35" s="39" t="str">
        <f t="shared" si="13"/>
        <v/>
      </c>
      <c r="AX35" s="41">
        <f t="shared" si="14"/>
        <v>-296</v>
      </c>
      <c r="AY35" s="41">
        <f t="shared" si="15"/>
        <v>969</v>
      </c>
      <c r="AZ35" s="63">
        <f t="shared" si="16"/>
        <v>0</v>
      </c>
      <c r="BA35" s="78">
        <f t="shared" si="17"/>
        <v>969</v>
      </c>
      <c r="BB35" s="74">
        <f t="shared" si="18"/>
        <v>0.76600790513833994</v>
      </c>
      <c r="BC35" s="78" t="str">
        <f t="shared" si="19"/>
        <v>Open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>
        <v>0</v>
      </c>
      <c r="M36" s="33">
        <f t="shared" si="2"/>
        <v>0</v>
      </c>
      <c r="N36" s="33"/>
      <c r="O36" s="33"/>
      <c r="P36" s="33">
        <v>0</v>
      </c>
      <c r="Q36" s="33">
        <v>0</v>
      </c>
      <c r="R36" s="33">
        <f t="shared" si="3"/>
        <v>0</v>
      </c>
      <c r="S36" s="33"/>
      <c r="T36" s="33"/>
      <c r="U36" s="33">
        <v>0</v>
      </c>
      <c r="V36" s="33"/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>
        <v>0</v>
      </c>
      <c r="M37" s="33">
        <f t="shared" si="2"/>
        <v>0</v>
      </c>
      <c r="N37" s="33"/>
      <c r="O37" s="33"/>
      <c r="P37" s="33">
        <v>0</v>
      </c>
      <c r="Q37" s="33">
        <v>0</v>
      </c>
      <c r="R37" s="33">
        <f t="shared" si="3"/>
        <v>0</v>
      </c>
      <c r="S37" s="33"/>
      <c r="T37" s="33"/>
      <c r="U37" s="33">
        <v>0</v>
      </c>
      <c r="V37" s="33"/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0</v>
      </c>
      <c r="G38" s="33">
        <v>0</v>
      </c>
      <c r="H38" s="33">
        <f t="shared" si="20"/>
        <v>0</v>
      </c>
      <c r="I38" s="33"/>
      <c r="J38" s="33"/>
      <c r="K38" s="33">
        <v>0</v>
      </c>
      <c r="L38" s="33">
        <v>0</v>
      </c>
      <c r="M38" s="33">
        <f t="shared" si="2"/>
        <v>0</v>
      </c>
      <c r="N38" s="33"/>
      <c r="O38" s="33"/>
      <c r="P38" s="33">
        <v>0</v>
      </c>
      <c r="Q38" s="33">
        <v>0</v>
      </c>
      <c r="R38" s="33">
        <f t="shared" si="3"/>
        <v>0</v>
      </c>
      <c r="S38" s="33"/>
      <c r="T38" s="33"/>
      <c r="U38" s="33">
        <v>0</v>
      </c>
      <c r="V38" s="33"/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0</v>
      </c>
      <c r="AK38" s="33"/>
      <c r="AL38" s="33">
        <f t="shared" si="7"/>
        <v>0</v>
      </c>
      <c r="AM38" s="40"/>
      <c r="AN38" s="40"/>
      <c r="AO38" s="35">
        <f t="shared" si="21"/>
        <v>0</v>
      </c>
      <c r="AP38" s="36">
        <f t="shared" si="22"/>
        <v>0</v>
      </c>
      <c r="AQ38" s="37">
        <f t="shared" si="23"/>
        <v>0</v>
      </c>
      <c r="AR38" s="37">
        <v>0</v>
      </c>
      <c r="AS38" s="37">
        <v>0</v>
      </c>
      <c r="AT38" s="34">
        <f t="shared" si="10"/>
        <v>0</v>
      </c>
      <c r="AU38" s="38">
        <f t="shared" si="11"/>
        <v>0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0</v>
      </c>
      <c r="AZ38" s="63">
        <f t="shared" si="16"/>
        <v>0</v>
      </c>
      <c r="BA38" s="78">
        <f t="shared" si="17"/>
        <v>0</v>
      </c>
      <c r="BB38" s="74">
        <f t="shared" si="18"/>
        <v>0</v>
      </c>
      <c r="BC38" s="78" t="str">
        <f t="shared" si="19"/>
        <v>Out of Commit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>
        <v>0</v>
      </c>
      <c r="M39" s="33">
        <f t="shared" si="2"/>
        <v>0</v>
      </c>
      <c r="N39" s="33"/>
      <c r="O39" s="33"/>
      <c r="P39" s="33">
        <v>0</v>
      </c>
      <c r="Q39" s="33">
        <v>0</v>
      </c>
      <c r="R39" s="33">
        <f t="shared" si="3"/>
        <v>0</v>
      </c>
      <c r="S39" s="33"/>
      <c r="T39" s="33"/>
      <c r="U39" s="33">
        <v>0</v>
      </c>
      <c r="V39" s="33"/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109</v>
      </c>
      <c r="L40" s="33">
        <v>109</v>
      </c>
      <c r="M40" s="33">
        <f t="shared" si="2"/>
        <v>0</v>
      </c>
      <c r="N40" s="33"/>
      <c r="O40" s="33"/>
      <c r="P40" s="33">
        <v>1000</v>
      </c>
      <c r="Q40" s="33">
        <v>1000</v>
      </c>
      <c r="R40" s="33">
        <f t="shared" si="3"/>
        <v>0</v>
      </c>
      <c r="S40" s="33"/>
      <c r="T40" s="33"/>
      <c r="U40" s="33">
        <v>1000</v>
      </c>
      <c r="V40" s="33"/>
      <c r="W40" s="33">
        <f t="shared" si="4"/>
        <v>-1000</v>
      </c>
      <c r="X40" s="33"/>
      <c r="Y40" s="33"/>
      <c r="Z40" s="33">
        <v>500</v>
      </c>
      <c r="AA40" s="33"/>
      <c r="AB40" s="33">
        <f t="shared" si="5"/>
        <v>-500</v>
      </c>
      <c r="AC40" s="33"/>
      <c r="AD40" s="33"/>
      <c r="AE40" s="33">
        <v>1000</v>
      </c>
      <c r="AF40" s="33"/>
      <c r="AG40" s="33">
        <f t="shared" si="6"/>
        <v>-1000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3609</v>
      </c>
      <c r="AP40" s="36">
        <f t="shared" si="22"/>
        <v>3609</v>
      </c>
      <c r="AQ40" s="37">
        <f t="shared" si="23"/>
        <v>3609</v>
      </c>
      <c r="AR40" s="37">
        <v>0</v>
      </c>
      <c r="AS40" s="37">
        <v>0</v>
      </c>
      <c r="AT40" s="34">
        <f t="shared" si="10"/>
        <v>1109</v>
      </c>
      <c r="AU40" s="38">
        <f t="shared" si="11"/>
        <v>1109</v>
      </c>
      <c r="AV40" s="38">
        <f t="shared" si="12"/>
        <v>-2500</v>
      </c>
      <c r="AW40" s="39" t="str">
        <f t="shared" si="24"/>
        <v/>
      </c>
      <c r="AX40" s="41">
        <f t="shared" si="14"/>
        <v>-2500</v>
      </c>
      <c r="AY40" s="41">
        <f t="shared" si="15"/>
        <v>1109</v>
      </c>
      <c r="AZ40" s="63">
        <f t="shared" si="16"/>
        <v>0</v>
      </c>
      <c r="BA40" s="78">
        <f t="shared" si="17"/>
        <v>1109</v>
      </c>
      <c r="BB40" s="74">
        <f t="shared" si="18"/>
        <v>0.30728733721252427</v>
      </c>
      <c r="BC40" s="78" t="str">
        <f t="shared" si="19"/>
        <v>Open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>
        <v>0</v>
      </c>
      <c r="M41" s="33">
        <f t="shared" si="2"/>
        <v>0</v>
      </c>
      <c r="N41" s="33"/>
      <c r="O41" s="33"/>
      <c r="P41" s="33">
        <v>0</v>
      </c>
      <c r="Q41" s="33">
        <v>0</v>
      </c>
      <c r="R41" s="33">
        <f t="shared" si="3"/>
        <v>0</v>
      </c>
      <c r="S41" s="33"/>
      <c r="T41" s="33"/>
      <c r="U41" s="33">
        <v>0</v>
      </c>
      <c r="V41" s="33"/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300</v>
      </c>
      <c r="AF41" s="33"/>
      <c r="AG41" s="33">
        <f t="shared" si="6"/>
        <v>-300</v>
      </c>
      <c r="AH41" s="33"/>
      <c r="AI41" s="33"/>
      <c r="AJ41" s="33">
        <v>0</v>
      </c>
      <c r="AK41" s="33"/>
      <c r="AL41" s="33">
        <f t="shared" si="7"/>
        <v>0</v>
      </c>
      <c r="AM41" s="40"/>
      <c r="AN41" s="40"/>
      <c r="AO41" s="35">
        <f t="shared" si="21"/>
        <v>300</v>
      </c>
      <c r="AP41" s="36">
        <f t="shared" si="22"/>
        <v>300</v>
      </c>
      <c r="AQ41" s="37">
        <f t="shared" si="23"/>
        <v>300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-300</v>
      </c>
      <c r="AW41" s="39" t="str">
        <f t="shared" si="24"/>
        <v/>
      </c>
      <c r="AX41" s="41">
        <f t="shared" si="14"/>
        <v>-300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Open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>
        <v>0</v>
      </c>
      <c r="M42" s="33">
        <f t="shared" si="2"/>
        <v>0</v>
      </c>
      <c r="N42" s="33"/>
      <c r="O42" s="33"/>
      <c r="P42" s="33">
        <v>0</v>
      </c>
      <c r="Q42" s="33">
        <v>0</v>
      </c>
      <c r="R42" s="33">
        <f t="shared" si="3"/>
        <v>0</v>
      </c>
      <c r="S42" s="33"/>
      <c r="T42" s="33"/>
      <c r="U42" s="33">
        <v>0</v>
      </c>
      <c r="V42" s="33"/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>
        <v>0</v>
      </c>
      <c r="M43" s="33">
        <f t="shared" si="2"/>
        <v>0</v>
      </c>
      <c r="N43" s="33"/>
      <c r="O43" s="33"/>
      <c r="P43" s="33">
        <v>0</v>
      </c>
      <c r="Q43" s="33">
        <v>0</v>
      </c>
      <c r="R43" s="33">
        <f t="shared" si="3"/>
        <v>0</v>
      </c>
      <c r="S43" s="33"/>
      <c r="T43" s="33"/>
      <c r="U43" s="33">
        <v>0</v>
      </c>
      <c r="V43" s="33"/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>
        <v>0</v>
      </c>
      <c r="M44" s="33">
        <f t="shared" si="2"/>
        <v>0</v>
      </c>
      <c r="N44" s="33"/>
      <c r="O44" s="33"/>
      <c r="P44" s="33">
        <v>0</v>
      </c>
      <c r="Q44" s="33">
        <v>0</v>
      </c>
      <c r="R44" s="33">
        <f t="shared" si="3"/>
        <v>0</v>
      </c>
      <c r="S44" s="33"/>
      <c r="T44" s="33"/>
      <c r="U44" s="33">
        <v>0</v>
      </c>
      <c r="V44" s="33"/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>
        <v>0</v>
      </c>
      <c r="M45" s="33">
        <f t="shared" si="2"/>
        <v>0</v>
      </c>
      <c r="N45" s="33"/>
      <c r="O45" s="33"/>
      <c r="P45" s="33">
        <v>0</v>
      </c>
      <c r="Q45" s="33">
        <v>0</v>
      </c>
      <c r="R45" s="33">
        <f t="shared" si="3"/>
        <v>0</v>
      </c>
      <c r="S45" s="33"/>
      <c r="T45" s="33"/>
      <c r="U45" s="33">
        <v>0</v>
      </c>
      <c r="V45" s="33"/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0</v>
      </c>
      <c r="AK45" s="33"/>
      <c r="AL45" s="33">
        <f t="shared" si="7"/>
        <v>0</v>
      </c>
      <c r="AM45" s="40"/>
      <c r="AN45" s="40"/>
      <c r="AO45" s="35">
        <f t="shared" si="21"/>
        <v>0</v>
      </c>
      <c r="AP45" s="36">
        <f t="shared" si="22"/>
        <v>0</v>
      </c>
      <c r="AQ45" s="37">
        <f t="shared" si="23"/>
        <v>0</v>
      </c>
      <c r="AR45" s="37">
        <v>0</v>
      </c>
      <c r="AS45" s="37">
        <v>0</v>
      </c>
      <c r="AT45" s="34">
        <f t="shared" si="10"/>
        <v>0</v>
      </c>
      <c r="AU45" s="38">
        <f t="shared" si="11"/>
        <v>0</v>
      </c>
      <c r="AV45" s="38">
        <f t="shared" si="12"/>
        <v>0</v>
      </c>
      <c r="AW45" s="39" t="str">
        <f t="shared" si="24"/>
        <v/>
      </c>
      <c r="AX45" s="41">
        <f t="shared" si="14"/>
        <v>0</v>
      </c>
      <c r="AY45" s="41">
        <f t="shared" si="15"/>
        <v>0</v>
      </c>
      <c r="AZ45" s="63">
        <f t="shared" si="16"/>
        <v>0</v>
      </c>
      <c r="BA45" s="78">
        <f t="shared" si="17"/>
        <v>0</v>
      </c>
      <c r="BB45" s="74">
        <f t="shared" si="18"/>
        <v>0</v>
      </c>
      <c r="BC45" s="78" t="str">
        <f t="shared" si="19"/>
        <v>Out of Commit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>
        <v>0</v>
      </c>
      <c r="M46" s="33">
        <f t="shared" si="2"/>
        <v>0</v>
      </c>
      <c r="N46" s="33"/>
      <c r="O46" s="33"/>
      <c r="P46" s="33">
        <v>0</v>
      </c>
      <c r="Q46" s="33">
        <v>0</v>
      </c>
      <c r="R46" s="33">
        <f t="shared" si="3"/>
        <v>0</v>
      </c>
      <c r="S46" s="33"/>
      <c r="T46" s="33"/>
      <c r="U46" s="33">
        <v>0</v>
      </c>
      <c r="V46" s="33"/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>
        <v>0</v>
      </c>
      <c r="M47" s="33">
        <f t="shared" si="2"/>
        <v>0</v>
      </c>
      <c r="N47" s="33"/>
      <c r="O47" s="33"/>
      <c r="P47" s="33">
        <v>0</v>
      </c>
      <c r="Q47" s="33">
        <v>0</v>
      </c>
      <c r="R47" s="33">
        <f t="shared" si="3"/>
        <v>0</v>
      </c>
      <c r="S47" s="33"/>
      <c r="T47" s="33"/>
      <c r="U47" s="33">
        <v>0</v>
      </c>
      <c r="V47" s="33"/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>
        <v>0</v>
      </c>
      <c r="M48" s="33">
        <f t="shared" si="2"/>
        <v>0</v>
      </c>
      <c r="N48" s="33"/>
      <c r="O48" s="33"/>
      <c r="P48" s="33">
        <v>0</v>
      </c>
      <c r="Q48" s="33">
        <v>0</v>
      </c>
      <c r="R48" s="33">
        <f t="shared" si="3"/>
        <v>0</v>
      </c>
      <c r="S48" s="33"/>
      <c r="T48" s="33"/>
      <c r="U48" s="33">
        <v>0</v>
      </c>
      <c r="V48" s="33"/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>
        <v>0</v>
      </c>
      <c r="M49" s="33">
        <f t="shared" si="2"/>
        <v>0</v>
      </c>
      <c r="N49" s="33"/>
      <c r="O49" s="33"/>
      <c r="P49" s="33">
        <v>0</v>
      </c>
      <c r="Q49" s="33">
        <v>0</v>
      </c>
      <c r="R49" s="33">
        <f t="shared" si="3"/>
        <v>0</v>
      </c>
      <c r="S49" s="33"/>
      <c r="T49" s="33"/>
      <c r="U49" s="33">
        <v>0</v>
      </c>
      <c r="V49" s="33"/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>
        <v>0</v>
      </c>
      <c r="M50" s="33">
        <f t="shared" si="2"/>
        <v>0</v>
      </c>
      <c r="N50" s="33"/>
      <c r="O50" s="33"/>
      <c r="P50" s="33">
        <v>0</v>
      </c>
      <c r="Q50" s="33">
        <v>0</v>
      </c>
      <c r="R50" s="33">
        <f t="shared" si="3"/>
        <v>0</v>
      </c>
      <c r="S50" s="33"/>
      <c r="T50" s="33"/>
      <c r="U50" s="33">
        <v>0</v>
      </c>
      <c r="V50" s="33"/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>
        <v>0</v>
      </c>
      <c r="M51" s="33">
        <f t="shared" si="2"/>
        <v>0</v>
      </c>
      <c r="N51" s="33"/>
      <c r="O51" s="33"/>
      <c r="P51" s="33">
        <v>0</v>
      </c>
      <c r="Q51" s="33">
        <v>0</v>
      </c>
      <c r="R51" s="33">
        <f t="shared" si="3"/>
        <v>0</v>
      </c>
      <c r="S51" s="33"/>
      <c r="T51" s="33"/>
      <c r="U51" s="33">
        <v>0</v>
      </c>
      <c r="V51" s="33"/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>
        <v>0</v>
      </c>
      <c r="M52" s="33">
        <f t="shared" si="2"/>
        <v>0</v>
      </c>
      <c r="N52" s="33"/>
      <c r="O52" s="33"/>
      <c r="P52" s="33">
        <v>0</v>
      </c>
      <c r="Q52" s="33">
        <v>0</v>
      </c>
      <c r="R52" s="33">
        <f t="shared" si="3"/>
        <v>0</v>
      </c>
      <c r="S52" s="33"/>
      <c r="T52" s="33"/>
      <c r="U52" s="33">
        <v>0</v>
      </c>
      <c r="V52" s="33"/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>
        <v>0</v>
      </c>
      <c r="M53" s="33">
        <f t="shared" si="2"/>
        <v>0</v>
      </c>
      <c r="N53" s="33"/>
      <c r="O53" s="33"/>
      <c r="P53" s="33">
        <v>0</v>
      </c>
      <c r="Q53" s="33">
        <v>0</v>
      </c>
      <c r="R53" s="33">
        <f t="shared" si="3"/>
        <v>0</v>
      </c>
      <c r="S53" s="33"/>
      <c r="T53" s="33"/>
      <c r="U53" s="33">
        <v>0</v>
      </c>
      <c r="V53" s="33"/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>
        <v>0</v>
      </c>
      <c r="M54" s="33">
        <f t="shared" si="2"/>
        <v>0</v>
      </c>
      <c r="N54" s="33"/>
      <c r="O54" s="33"/>
      <c r="P54" s="33">
        <v>0</v>
      </c>
      <c r="Q54" s="33">
        <v>0</v>
      </c>
      <c r="R54" s="33">
        <f t="shared" si="3"/>
        <v>0</v>
      </c>
      <c r="S54" s="33"/>
      <c r="T54" s="33"/>
      <c r="U54" s="33">
        <v>0</v>
      </c>
      <c r="V54" s="33"/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>
        <v>0</v>
      </c>
      <c r="M55" s="33">
        <f t="shared" si="2"/>
        <v>0</v>
      </c>
      <c r="N55" s="33"/>
      <c r="O55" s="33"/>
      <c r="P55" s="33">
        <v>0</v>
      </c>
      <c r="Q55" s="33">
        <v>0</v>
      </c>
      <c r="R55" s="33">
        <f t="shared" si="3"/>
        <v>0</v>
      </c>
      <c r="S55" s="33"/>
      <c r="T55" s="33"/>
      <c r="U55" s="33">
        <v>0</v>
      </c>
      <c r="V55" s="33"/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0</v>
      </c>
      <c r="G56" s="33">
        <v>0</v>
      </c>
      <c r="H56" s="33">
        <f t="shared" si="20"/>
        <v>0</v>
      </c>
      <c r="I56" s="33"/>
      <c r="J56" s="33"/>
      <c r="K56" s="33">
        <v>10</v>
      </c>
      <c r="L56" s="33">
        <v>10</v>
      </c>
      <c r="M56" s="33">
        <f t="shared" si="2"/>
        <v>0</v>
      </c>
      <c r="N56" s="33"/>
      <c r="O56" s="33"/>
      <c r="P56" s="33">
        <v>0</v>
      </c>
      <c r="Q56" s="33">
        <v>0</v>
      </c>
      <c r="R56" s="33">
        <f t="shared" si="3"/>
        <v>0</v>
      </c>
      <c r="S56" s="33"/>
      <c r="T56" s="33"/>
      <c r="U56" s="33">
        <v>300</v>
      </c>
      <c r="V56" s="33"/>
      <c r="W56" s="33">
        <f t="shared" si="4"/>
        <v>-300</v>
      </c>
      <c r="X56" s="33"/>
      <c r="Y56" s="33"/>
      <c r="Z56" s="33">
        <v>300</v>
      </c>
      <c r="AA56" s="33"/>
      <c r="AB56" s="33">
        <f t="shared" si="5"/>
        <v>-300</v>
      </c>
      <c r="AC56" s="33"/>
      <c r="AD56" s="33"/>
      <c r="AE56" s="33">
        <v>314</v>
      </c>
      <c r="AF56" s="33"/>
      <c r="AG56" s="33">
        <f t="shared" si="6"/>
        <v>-314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924</v>
      </c>
      <c r="AP56" s="36">
        <f t="shared" si="22"/>
        <v>924</v>
      </c>
      <c r="AQ56" s="37">
        <f t="shared" si="23"/>
        <v>924</v>
      </c>
      <c r="AR56" s="37">
        <v>0</v>
      </c>
      <c r="AS56" s="37">
        <v>0</v>
      </c>
      <c r="AT56" s="34">
        <f t="shared" si="10"/>
        <v>10</v>
      </c>
      <c r="AU56" s="38">
        <f t="shared" si="11"/>
        <v>10</v>
      </c>
      <c r="AV56" s="38">
        <f t="shared" si="12"/>
        <v>-914</v>
      </c>
      <c r="AW56" s="39" t="str">
        <f t="shared" si="24"/>
        <v/>
      </c>
      <c r="AX56" s="41">
        <f t="shared" si="14"/>
        <v>-914</v>
      </c>
      <c r="AY56" s="41">
        <f t="shared" si="15"/>
        <v>10</v>
      </c>
      <c r="AZ56" s="63">
        <f t="shared" si="16"/>
        <v>0</v>
      </c>
      <c r="BA56" s="78">
        <f t="shared" si="17"/>
        <v>10</v>
      </c>
      <c r="BB56" s="74">
        <f t="shared" si="18"/>
        <v>1.0822510822510822E-2</v>
      </c>
      <c r="BC56" s="78" t="str">
        <f t="shared" si="19"/>
        <v>Open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>
        <v>0</v>
      </c>
      <c r="M57" s="33">
        <f t="shared" si="2"/>
        <v>0</v>
      </c>
      <c r="N57" s="33"/>
      <c r="O57" s="33"/>
      <c r="P57" s="33">
        <v>0</v>
      </c>
      <c r="Q57" s="33">
        <v>0</v>
      </c>
      <c r="R57" s="33">
        <f t="shared" si="3"/>
        <v>0</v>
      </c>
      <c r="S57" s="33"/>
      <c r="T57" s="33"/>
      <c r="U57" s="33">
        <v>0</v>
      </c>
      <c r="V57" s="33"/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>
        <v>0</v>
      </c>
      <c r="M58" s="33">
        <f t="shared" si="2"/>
        <v>0</v>
      </c>
      <c r="N58" s="33"/>
      <c r="O58" s="33"/>
      <c r="P58" s="33">
        <v>0</v>
      </c>
      <c r="Q58" s="33">
        <v>0</v>
      </c>
      <c r="R58" s="33">
        <f t="shared" si="3"/>
        <v>0</v>
      </c>
      <c r="S58" s="33"/>
      <c r="T58" s="33"/>
      <c r="U58" s="33">
        <v>0</v>
      </c>
      <c r="V58" s="33"/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0</v>
      </c>
      <c r="AK58" s="33"/>
      <c r="AL58" s="33">
        <f t="shared" si="7"/>
        <v>0</v>
      </c>
      <c r="AM58" s="40"/>
      <c r="AN58" s="40"/>
      <c r="AO58" s="35">
        <f t="shared" si="21"/>
        <v>0</v>
      </c>
      <c r="AP58" s="36">
        <f t="shared" si="22"/>
        <v>0</v>
      </c>
      <c r="AQ58" s="37">
        <f t="shared" si="23"/>
        <v>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0</v>
      </c>
      <c r="AW58" s="39" t="str">
        <f t="shared" si="24"/>
        <v/>
      </c>
      <c r="AX58" s="41">
        <f t="shared" si="14"/>
        <v>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Out of Commit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>
        <v>0</v>
      </c>
      <c r="M59" s="33">
        <f t="shared" si="2"/>
        <v>0</v>
      </c>
      <c r="N59" s="33"/>
      <c r="O59" s="33"/>
      <c r="P59" s="33">
        <v>0</v>
      </c>
      <c r="Q59" s="33">
        <v>0</v>
      </c>
      <c r="R59" s="33">
        <f t="shared" si="3"/>
        <v>0</v>
      </c>
      <c r="S59" s="33"/>
      <c r="T59" s="33"/>
      <c r="U59" s="33">
        <v>0</v>
      </c>
      <c r="V59" s="33"/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>
        <v>0</v>
      </c>
      <c r="M60" s="33">
        <f t="shared" si="2"/>
        <v>0</v>
      </c>
      <c r="N60" s="33"/>
      <c r="O60" s="33"/>
      <c r="P60" s="33">
        <v>0</v>
      </c>
      <c r="Q60" s="33">
        <v>0</v>
      </c>
      <c r="R60" s="33">
        <f t="shared" si="3"/>
        <v>0</v>
      </c>
      <c r="S60" s="33"/>
      <c r="T60" s="33"/>
      <c r="U60" s="33">
        <v>0</v>
      </c>
      <c r="V60" s="33"/>
      <c r="W60" s="33">
        <f t="shared" si="4"/>
        <v>0</v>
      </c>
      <c r="X60" s="33"/>
      <c r="Y60" s="33"/>
      <c r="Z60" s="33">
        <v>0</v>
      </c>
      <c r="AA60" s="33"/>
      <c r="AB60" s="33">
        <f t="shared" si="5"/>
        <v>0</v>
      </c>
      <c r="AC60" s="33"/>
      <c r="AD60" s="33"/>
      <c r="AE60" s="33">
        <v>0</v>
      </c>
      <c r="AF60" s="33"/>
      <c r="AG60" s="33">
        <f t="shared" si="6"/>
        <v>0</v>
      </c>
      <c r="AH60" s="33"/>
      <c r="AI60" s="33"/>
      <c r="AJ60" s="33">
        <v>0</v>
      </c>
      <c r="AK60" s="33"/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>
        <v>0</v>
      </c>
      <c r="M61" s="33">
        <f t="shared" si="2"/>
        <v>0</v>
      </c>
      <c r="N61" s="33"/>
      <c r="O61" s="33"/>
      <c r="P61" s="33">
        <v>0</v>
      </c>
      <c r="Q61" s="33">
        <v>0</v>
      </c>
      <c r="R61" s="33">
        <f t="shared" si="3"/>
        <v>0</v>
      </c>
      <c r="S61" s="33"/>
      <c r="T61" s="33"/>
      <c r="U61" s="33">
        <v>0</v>
      </c>
      <c r="V61" s="33"/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>
        <v>0</v>
      </c>
      <c r="M62" s="33">
        <f t="shared" si="2"/>
        <v>0</v>
      </c>
      <c r="N62" s="33"/>
      <c r="O62" s="33"/>
      <c r="P62" s="33">
        <v>0</v>
      </c>
      <c r="Q62" s="33">
        <v>0</v>
      </c>
      <c r="R62" s="33">
        <f t="shared" si="3"/>
        <v>0</v>
      </c>
      <c r="S62" s="33"/>
      <c r="T62" s="33"/>
      <c r="U62" s="33">
        <v>0</v>
      </c>
      <c r="V62" s="33"/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>
        <v>0</v>
      </c>
      <c r="M63" s="33">
        <f t="shared" si="2"/>
        <v>0</v>
      </c>
      <c r="N63" s="33"/>
      <c r="O63" s="33"/>
      <c r="P63" s="33">
        <v>0</v>
      </c>
      <c r="Q63" s="33">
        <v>0</v>
      </c>
      <c r="R63" s="33">
        <f t="shared" si="3"/>
        <v>0</v>
      </c>
      <c r="S63" s="33"/>
      <c r="T63" s="33"/>
      <c r="U63" s="33">
        <v>0</v>
      </c>
      <c r="V63" s="33"/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>
        <v>0</v>
      </c>
      <c r="M64" s="33">
        <f t="shared" si="2"/>
        <v>0</v>
      </c>
      <c r="N64" s="33"/>
      <c r="O64" s="33"/>
      <c r="P64" s="33">
        <v>0</v>
      </c>
      <c r="Q64" s="33">
        <v>0</v>
      </c>
      <c r="R64" s="33">
        <f t="shared" si="3"/>
        <v>0</v>
      </c>
      <c r="S64" s="33"/>
      <c r="T64" s="33"/>
      <c r="U64" s="33">
        <v>0</v>
      </c>
      <c r="V64" s="33"/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0</v>
      </c>
      <c r="G65" s="33">
        <v>0</v>
      </c>
      <c r="H65" s="33">
        <f t="shared" si="20"/>
        <v>0</v>
      </c>
      <c r="I65" s="33"/>
      <c r="J65" s="33"/>
      <c r="K65" s="33">
        <v>0</v>
      </c>
      <c r="L65" s="33">
        <v>0</v>
      </c>
      <c r="M65" s="33">
        <f t="shared" si="2"/>
        <v>0</v>
      </c>
      <c r="N65" s="33"/>
      <c r="O65" s="33"/>
      <c r="P65" s="33">
        <v>0</v>
      </c>
      <c r="Q65" s="33">
        <v>0</v>
      </c>
      <c r="R65" s="33">
        <f t="shared" si="3"/>
        <v>0</v>
      </c>
      <c r="S65" s="33"/>
      <c r="T65" s="33"/>
      <c r="U65" s="33">
        <v>0</v>
      </c>
      <c r="V65" s="33"/>
      <c r="W65" s="33">
        <f t="shared" si="4"/>
        <v>0</v>
      </c>
      <c r="X65" s="33"/>
      <c r="Y65" s="33"/>
      <c r="Z65" s="33">
        <v>0</v>
      </c>
      <c r="AA65" s="33"/>
      <c r="AB65" s="33">
        <f t="shared" si="5"/>
        <v>0</v>
      </c>
      <c r="AC65" s="33"/>
      <c r="AD65" s="33"/>
      <c r="AE65" s="33">
        <v>0</v>
      </c>
      <c r="AF65" s="33"/>
      <c r="AG65" s="33">
        <f t="shared" si="6"/>
        <v>0</v>
      </c>
      <c r="AH65" s="33"/>
      <c r="AI65" s="33"/>
      <c r="AJ65" s="33">
        <v>0</v>
      </c>
      <c r="AK65" s="33"/>
      <c r="AL65" s="33">
        <f t="shared" si="7"/>
        <v>0</v>
      </c>
      <c r="AM65" s="40"/>
      <c r="AN65" s="40"/>
      <c r="AO65" s="35">
        <f t="shared" si="21"/>
        <v>0</v>
      </c>
      <c r="AP65" s="36">
        <f t="shared" si="22"/>
        <v>0</v>
      </c>
      <c r="AQ65" s="37">
        <f t="shared" si="23"/>
        <v>0</v>
      </c>
      <c r="AR65" s="37">
        <v>0</v>
      </c>
      <c r="AS65" s="37">
        <v>0</v>
      </c>
      <c r="AT65" s="34">
        <f t="shared" si="10"/>
        <v>0</v>
      </c>
      <c r="AU65" s="38">
        <f t="shared" si="11"/>
        <v>0</v>
      </c>
      <c r="AV65" s="38">
        <f t="shared" si="12"/>
        <v>0</v>
      </c>
      <c r="AW65" s="39" t="str">
        <f t="shared" si="25"/>
        <v/>
      </c>
      <c r="AX65" s="41">
        <f t="shared" si="14"/>
        <v>0</v>
      </c>
      <c r="AY65" s="41">
        <f t="shared" si="15"/>
        <v>0</v>
      </c>
      <c r="AZ65" s="63">
        <f t="shared" si="16"/>
        <v>0</v>
      </c>
      <c r="BA65" s="78">
        <f t="shared" si="17"/>
        <v>0</v>
      </c>
      <c r="BB65" s="74">
        <f t="shared" si="18"/>
        <v>0</v>
      </c>
      <c r="BC65" s="78" t="str">
        <f t="shared" si="19"/>
        <v>Out of Commit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250</v>
      </c>
      <c r="G66" s="33">
        <v>250</v>
      </c>
      <c r="H66" s="33">
        <f t="shared" si="20"/>
        <v>0</v>
      </c>
      <c r="I66" s="33"/>
      <c r="J66" s="33"/>
      <c r="K66" s="33">
        <v>0</v>
      </c>
      <c r="L66" s="33">
        <v>0</v>
      </c>
      <c r="M66" s="33">
        <f t="shared" si="2"/>
        <v>0</v>
      </c>
      <c r="N66" s="33"/>
      <c r="O66" s="33"/>
      <c r="P66" s="33">
        <v>0</v>
      </c>
      <c r="Q66" s="33">
        <v>0</v>
      </c>
      <c r="R66" s="33">
        <f t="shared" si="3"/>
        <v>0</v>
      </c>
      <c r="S66" s="33"/>
      <c r="T66" s="33"/>
      <c r="U66" s="33">
        <v>0</v>
      </c>
      <c r="V66" s="33"/>
      <c r="W66" s="33">
        <f t="shared" si="4"/>
        <v>0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26</v>
      </c>
      <c r="AF66" s="33"/>
      <c r="AG66" s="33">
        <f t="shared" si="6"/>
        <v>-26</v>
      </c>
      <c r="AH66" s="33"/>
      <c r="AI66" s="33"/>
      <c r="AJ66" s="33">
        <v>0</v>
      </c>
      <c r="AK66" s="33"/>
      <c r="AL66" s="33">
        <f t="shared" si="7"/>
        <v>0</v>
      </c>
      <c r="AM66" s="40"/>
      <c r="AN66" s="40"/>
      <c r="AO66" s="35">
        <f t="shared" si="21"/>
        <v>276</v>
      </c>
      <c r="AP66" s="36">
        <f t="shared" si="22"/>
        <v>276</v>
      </c>
      <c r="AQ66" s="37">
        <f t="shared" si="23"/>
        <v>276</v>
      </c>
      <c r="AR66" s="37">
        <v>0</v>
      </c>
      <c r="AS66" s="37">
        <v>0</v>
      </c>
      <c r="AT66" s="34">
        <f t="shared" si="10"/>
        <v>250</v>
      </c>
      <c r="AU66" s="38">
        <f t="shared" si="11"/>
        <v>250</v>
      </c>
      <c r="AV66" s="38">
        <f t="shared" si="12"/>
        <v>-26</v>
      </c>
      <c r="AW66" s="39" t="str">
        <f t="shared" si="25"/>
        <v/>
      </c>
      <c r="AX66" s="41">
        <f t="shared" si="14"/>
        <v>-26</v>
      </c>
      <c r="AY66" s="41">
        <f t="shared" si="15"/>
        <v>250</v>
      </c>
      <c r="AZ66" s="63">
        <f t="shared" si="16"/>
        <v>0</v>
      </c>
      <c r="BA66" s="78">
        <f t="shared" si="17"/>
        <v>250</v>
      </c>
      <c r="BB66" s="74">
        <f t="shared" si="18"/>
        <v>0.90579710144927539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>
        <v>0</v>
      </c>
      <c r="M67" s="33">
        <f t="shared" si="2"/>
        <v>0</v>
      </c>
      <c r="N67" s="33"/>
      <c r="O67" s="33"/>
      <c r="P67" s="33">
        <v>0</v>
      </c>
      <c r="Q67" s="33">
        <v>0</v>
      </c>
      <c r="R67" s="33">
        <f t="shared" si="3"/>
        <v>0</v>
      </c>
      <c r="S67" s="33"/>
      <c r="T67" s="33"/>
      <c r="U67" s="33">
        <v>0</v>
      </c>
      <c r="V67" s="33"/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200</v>
      </c>
      <c r="L68" s="33">
        <v>200</v>
      </c>
      <c r="M68" s="33">
        <f t="shared" si="2"/>
        <v>0</v>
      </c>
      <c r="N68" s="33"/>
      <c r="O68" s="33"/>
      <c r="P68" s="33">
        <v>300</v>
      </c>
      <c r="Q68" s="33">
        <v>363</v>
      </c>
      <c r="R68" s="33">
        <f t="shared" si="3"/>
        <v>63</v>
      </c>
      <c r="S68" s="33"/>
      <c r="T68" s="33"/>
      <c r="U68" s="33">
        <v>101</v>
      </c>
      <c r="V68" s="33"/>
      <c r="W68" s="33">
        <f t="shared" si="4"/>
        <v>-101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601</v>
      </c>
      <c r="AP68" s="36">
        <f t="shared" si="22"/>
        <v>601</v>
      </c>
      <c r="AQ68" s="37">
        <f t="shared" si="23"/>
        <v>601</v>
      </c>
      <c r="AR68" s="37">
        <v>0</v>
      </c>
      <c r="AS68" s="37">
        <v>0</v>
      </c>
      <c r="AT68" s="34">
        <f t="shared" si="10"/>
        <v>563</v>
      </c>
      <c r="AU68" s="38">
        <f t="shared" si="11"/>
        <v>563</v>
      </c>
      <c r="AV68" s="38">
        <f t="shared" si="12"/>
        <v>-38</v>
      </c>
      <c r="AW68" s="39" t="str">
        <f t="shared" si="25"/>
        <v/>
      </c>
      <c r="AX68" s="41">
        <f t="shared" si="14"/>
        <v>-38</v>
      </c>
      <c r="AY68" s="41">
        <f t="shared" si="15"/>
        <v>563</v>
      </c>
      <c r="AZ68" s="63">
        <f t="shared" si="16"/>
        <v>0</v>
      </c>
      <c r="BA68" s="78">
        <f t="shared" si="17"/>
        <v>563</v>
      </c>
      <c r="BB68" s="74">
        <f t="shared" si="18"/>
        <v>0.93677204658901825</v>
      </c>
      <c r="BC68" s="78" t="str">
        <f t="shared" si="19"/>
        <v>Open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>
        <v>0</v>
      </c>
      <c r="M69" s="33">
        <f t="shared" si="2"/>
        <v>0</v>
      </c>
      <c r="N69" s="33"/>
      <c r="O69" s="33"/>
      <c r="P69" s="33">
        <v>0</v>
      </c>
      <c r="Q69" s="33">
        <v>0</v>
      </c>
      <c r="R69" s="33">
        <f t="shared" si="3"/>
        <v>0</v>
      </c>
      <c r="S69" s="33"/>
      <c r="T69" s="33"/>
      <c r="U69" s="33">
        <v>0</v>
      </c>
      <c r="V69" s="33"/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>
        <v>0</v>
      </c>
      <c r="M70" s="33">
        <f t="shared" si="2"/>
        <v>0</v>
      </c>
      <c r="N70" s="33"/>
      <c r="O70" s="33"/>
      <c r="P70" s="33">
        <v>0</v>
      </c>
      <c r="Q70" s="33">
        <v>0</v>
      </c>
      <c r="R70" s="33">
        <f t="shared" si="3"/>
        <v>0</v>
      </c>
      <c r="S70" s="33"/>
      <c r="T70" s="33"/>
      <c r="U70" s="33">
        <v>0</v>
      </c>
      <c r="V70" s="33"/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>
        <v>0</v>
      </c>
      <c r="M71" s="33">
        <f t="shared" si="2"/>
        <v>0</v>
      </c>
      <c r="N71" s="33"/>
      <c r="O71" s="33"/>
      <c r="P71" s="33">
        <v>0</v>
      </c>
      <c r="Q71" s="33">
        <v>0</v>
      </c>
      <c r="R71" s="33">
        <f t="shared" si="3"/>
        <v>0</v>
      </c>
      <c r="S71" s="33"/>
      <c r="T71" s="33"/>
      <c r="U71" s="33">
        <v>0</v>
      </c>
      <c r="V71" s="33"/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>
        <v>0</v>
      </c>
      <c r="M72" s="33">
        <f t="shared" si="2"/>
        <v>0</v>
      </c>
      <c r="N72" s="33"/>
      <c r="O72" s="33"/>
      <c r="P72" s="33">
        <v>0</v>
      </c>
      <c r="Q72" s="33">
        <v>0</v>
      </c>
      <c r="R72" s="33">
        <f t="shared" si="3"/>
        <v>0</v>
      </c>
      <c r="S72" s="33"/>
      <c r="T72" s="33"/>
      <c r="U72" s="33">
        <v>0</v>
      </c>
      <c r="V72" s="33"/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>
        <v>0</v>
      </c>
      <c r="M73" s="33">
        <f t="shared" si="2"/>
        <v>0</v>
      </c>
      <c r="N73" s="33"/>
      <c r="O73" s="33"/>
      <c r="P73" s="33">
        <v>0</v>
      </c>
      <c r="Q73" s="33">
        <v>0</v>
      </c>
      <c r="R73" s="33">
        <f t="shared" si="3"/>
        <v>0</v>
      </c>
      <c r="S73" s="33"/>
      <c r="T73" s="33"/>
      <c r="U73" s="33">
        <v>0</v>
      </c>
      <c r="V73" s="33"/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>
        <v>0</v>
      </c>
      <c r="M74" s="33">
        <f t="shared" ref="M74:M137" si="38">L74-K74</f>
        <v>0</v>
      </c>
      <c r="N74" s="33"/>
      <c r="O74" s="33"/>
      <c r="P74" s="33">
        <v>0</v>
      </c>
      <c r="Q74" s="33">
        <v>0</v>
      </c>
      <c r="R74" s="33">
        <f t="shared" ref="R74:R137" si="39">Q74-P74</f>
        <v>0</v>
      </c>
      <c r="S74" s="33"/>
      <c r="T74" s="33"/>
      <c r="U74" s="33">
        <v>0</v>
      </c>
      <c r="V74" s="33"/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>
        <v>0</v>
      </c>
      <c r="M75" s="33">
        <f t="shared" si="38"/>
        <v>0</v>
      </c>
      <c r="N75" s="33"/>
      <c r="O75" s="33"/>
      <c r="P75" s="33">
        <v>0</v>
      </c>
      <c r="Q75" s="33">
        <v>0</v>
      </c>
      <c r="R75" s="33">
        <f t="shared" si="39"/>
        <v>0</v>
      </c>
      <c r="S75" s="33"/>
      <c r="T75" s="33"/>
      <c r="U75" s="33">
        <v>0</v>
      </c>
      <c r="V75" s="33"/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>
        <v>0</v>
      </c>
      <c r="M76" s="33">
        <f t="shared" si="38"/>
        <v>0</v>
      </c>
      <c r="N76" s="33"/>
      <c r="O76" s="33"/>
      <c r="P76" s="33">
        <v>0</v>
      </c>
      <c r="Q76" s="33">
        <v>0</v>
      </c>
      <c r="R76" s="33">
        <f t="shared" si="39"/>
        <v>0</v>
      </c>
      <c r="S76" s="33"/>
      <c r="T76" s="33"/>
      <c r="U76" s="33">
        <v>0</v>
      </c>
      <c r="V76" s="33"/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>
        <v>0</v>
      </c>
      <c r="M77" s="33">
        <f t="shared" si="38"/>
        <v>0</v>
      </c>
      <c r="N77" s="33"/>
      <c r="O77" s="33"/>
      <c r="P77" s="33">
        <v>0</v>
      </c>
      <c r="Q77" s="33">
        <v>0</v>
      </c>
      <c r="R77" s="33">
        <f t="shared" si="39"/>
        <v>0</v>
      </c>
      <c r="S77" s="33"/>
      <c r="T77" s="33"/>
      <c r="U77" s="33">
        <v>0</v>
      </c>
      <c r="V77" s="33"/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>
        <v>0</v>
      </c>
      <c r="M78" s="33">
        <f t="shared" si="38"/>
        <v>0</v>
      </c>
      <c r="N78" s="33"/>
      <c r="O78" s="33"/>
      <c r="P78" s="33">
        <v>0</v>
      </c>
      <c r="Q78" s="33">
        <v>0</v>
      </c>
      <c r="R78" s="33">
        <f t="shared" si="39"/>
        <v>0</v>
      </c>
      <c r="S78" s="33"/>
      <c r="T78" s="33"/>
      <c r="U78" s="33">
        <v>0</v>
      </c>
      <c r="V78" s="33"/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>
        <v>0</v>
      </c>
      <c r="M79" s="33">
        <f t="shared" si="38"/>
        <v>0</v>
      </c>
      <c r="N79" s="33"/>
      <c r="O79" s="33"/>
      <c r="P79" s="33">
        <v>0</v>
      </c>
      <c r="Q79" s="33">
        <v>0</v>
      </c>
      <c r="R79" s="33">
        <f t="shared" si="39"/>
        <v>0</v>
      </c>
      <c r="S79" s="33"/>
      <c r="T79" s="33"/>
      <c r="U79" s="33">
        <v>0</v>
      </c>
      <c r="V79" s="33"/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>
        <v>0</v>
      </c>
      <c r="M80" s="33">
        <f t="shared" si="38"/>
        <v>0</v>
      </c>
      <c r="N80" s="33"/>
      <c r="O80" s="33"/>
      <c r="P80" s="33">
        <v>0</v>
      </c>
      <c r="Q80" s="33">
        <v>0</v>
      </c>
      <c r="R80" s="33">
        <f t="shared" si="39"/>
        <v>0</v>
      </c>
      <c r="S80" s="33"/>
      <c r="T80" s="33"/>
      <c r="U80" s="33">
        <v>0</v>
      </c>
      <c r="V80" s="33"/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>
        <v>0</v>
      </c>
      <c r="M81" s="33">
        <f t="shared" si="38"/>
        <v>0</v>
      </c>
      <c r="N81" s="33"/>
      <c r="O81" s="33"/>
      <c r="P81" s="33">
        <v>0</v>
      </c>
      <c r="Q81" s="33">
        <v>0</v>
      </c>
      <c r="R81" s="33">
        <f t="shared" si="39"/>
        <v>0</v>
      </c>
      <c r="S81" s="33"/>
      <c r="T81" s="33"/>
      <c r="U81" s="33">
        <v>0</v>
      </c>
      <c r="V81" s="33"/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1500</v>
      </c>
      <c r="AF81" s="33"/>
      <c r="AG81" s="33">
        <f t="shared" si="42"/>
        <v>-1500</v>
      </c>
      <c r="AH81" s="33"/>
      <c r="AI81" s="33"/>
      <c r="AJ81" s="33">
        <v>0</v>
      </c>
      <c r="AK81" s="33"/>
      <c r="AL81" s="33">
        <f t="shared" si="43"/>
        <v>0</v>
      </c>
      <c r="AM81" s="40"/>
      <c r="AN81" s="40"/>
      <c r="AO81" s="35">
        <f t="shared" si="35"/>
        <v>1500</v>
      </c>
      <c r="AP81" s="36">
        <f t="shared" si="36"/>
        <v>1500</v>
      </c>
      <c r="AQ81" s="37">
        <f t="shared" si="37"/>
        <v>1500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-1500</v>
      </c>
      <c r="AW81" s="39" t="str">
        <f>IF(AQ81&gt;0,IF(AR81&gt;=AQ81,"Packout Ahead",""),"")</f>
        <v/>
      </c>
      <c r="AX81" s="41">
        <f t="shared" si="29"/>
        <v>-1500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Open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>
        <v>0</v>
      </c>
      <c r="M82" s="33">
        <f t="shared" si="38"/>
        <v>0</v>
      </c>
      <c r="N82" s="33"/>
      <c r="O82" s="33"/>
      <c r="P82" s="33">
        <v>0</v>
      </c>
      <c r="Q82" s="33">
        <v>0</v>
      </c>
      <c r="R82" s="33">
        <f t="shared" si="39"/>
        <v>0</v>
      </c>
      <c r="S82" s="33"/>
      <c r="T82" s="33"/>
      <c r="U82" s="33">
        <v>0</v>
      </c>
      <c r="V82" s="33"/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>
        <v>0</v>
      </c>
      <c r="M83" s="33">
        <f t="shared" si="38"/>
        <v>0</v>
      </c>
      <c r="N83" s="33"/>
      <c r="O83" s="33"/>
      <c r="P83" s="33">
        <v>0</v>
      </c>
      <c r="Q83" s="33">
        <v>0</v>
      </c>
      <c r="R83" s="33">
        <f t="shared" si="39"/>
        <v>0</v>
      </c>
      <c r="S83" s="33"/>
      <c r="T83" s="33"/>
      <c r="U83" s="33">
        <v>0</v>
      </c>
      <c r="V83" s="33"/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0</v>
      </c>
      <c r="G84" s="33">
        <v>0</v>
      </c>
      <c r="H84" s="33">
        <f t="shared" si="44"/>
        <v>0</v>
      </c>
      <c r="I84" s="33"/>
      <c r="J84" s="33"/>
      <c r="K84" s="33">
        <v>0</v>
      </c>
      <c r="L84" s="33">
        <v>0</v>
      </c>
      <c r="M84" s="33">
        <f t="shared" si="38"/>
        <v>0</v>
      </c>
      <c r="N84" s="33"/>
      <c r="O84" s="33"/>
      <c r="P84" s="33">
        <v>0</v>
      </c>
      <c r="Q84" s="33">
        <v>0</v>
      </c>
      <c r="R84" s="33">
        <f t="shared" si="39"/>
        <v>0</v>
      </c>
      <c r="S84" s="33"/>
      <c r="T84" s="33"/>
      <c r="U84" s="33">
        <v>0</v>
      </c>
      <c r="V84" s="33"/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0</v>
      </c>
      <c r="AF84" s="33"/>
      <c r="AG84" s="33">
        <f t="shared" si="42"/>
        <v>0</v>
      </c>
      <c r="AH84" s="33"/>
      <c r="AI84" s="33"/>
      <c r="AJ84" s="33">
        <v>0</v>
      </c>
      <c r="AK84" s="33"/>
      <c r="AL84" s="33">
        <f t="shared" si="43"/>
        <v>0</v>
      </c>
      <c r="AM84" s="40"/>
      <c r="AN84" s="40"/>
      <c r="AO84" s="35">
        <f t="shared" si="35"/>
        <v>0</v>
      </c>
      <c r="AP84" s="36">
        <f t="shared" si="36"/>
        <v>0</v>
      </c>
      <c r="AQ84" s="37">
        <f t="shared" si="37"/>
        <v>0</v>
      </c>
      <c r="AR84" s="37">
        <v>0</v>
      </c>
      <c r="AS84" s="37">
        <v>0</v>
      </c>
      <c r="AT84" s="34">
        <f t="shared" si="26"/>
        <v>0</v>
      </c>
      <c r="AU84" s="38">
        <f t="shared" si="27"/>
        <v>0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0</v>
      </c>
      <c r="AZ84" s="63">
        <f t="shared" si="31"/>
        <v>0</v>
      </c>
      <c r="BA84" s="78">
        <f t="shared" si="32"/>
        <v>0</v>
      </c>
      <c r="BB84" s="74">
        <f t="shared" si="33"/>
        <v>0</v>
      </c>
      <c r="BC84" s="78" t="str">
        <f t="shared" si="34"/>
        <v>Out of Commit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0</v>
      </c>
      <c r="G85" s="33">
        <v>0</v>
      </c>
      <c r="H85" s="33">
        <f t="shared" si="44"/>
        <v>0</v>
      </c>
      <c r="I85" s="33"/>
      <c r="J85" s="33"/>
      <c r="K85" s="33">
        <v>0</v>
      </c>
      <c r="L85" s="33">
        <v>0</v>
      </c>
      <c r="M85" s="33">
        <f t="shared" si="38"/>
        <v>0</v>
      </c>
      <c r="N85" s="33"/>
      <c r="O85" s="33"/>
      <c r="P85" s="33">
        <v>0</v>
      </c>
      <c r="Q85" s="33">
        <v>0</v>
      </c>
      <c r="R85" s="33">
        <f t="shared" si="39"/>
        <v>0</v>
      </c>
      <c r="S85" s="33"/>
      <c r="T85" s="33"/>
      <c r="U85" s="33">
        <v>0</v>
      </c>
      <c r="V85" s="33"/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0</v>
      </c>
      <c r="AP85" s="36">
        <f t="shared" si="36"/>
        <v>0</v>
      </c>
      <c r="AQ85" s="37">
        <f t="shared" si="37"/>
        <v>0</v>
      </c>
      <c r="AR85" s="37">
        <v>0</v>
      </c>
      <c r="AS85" s="37">
        <v>0</v>
      </c>
      <c r="AT85" s="34">
        <f t="shared" si="26"/>
        <v>0</v>
      </c>
      <c r="AU85" s="38">
        <f t="shared" si="27"/>
        <v>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0</v>
      </c>
      <c r="AZ85" s="63">
        <f t="shared" si="31"/>
        <v>0</v>
      </c>
      <c r="BA85" s="78">
        <f t="shared" si="32"/>
        <v>0</v>
      </c>
      <c r="BB85" s="74">
        <f t="shared" si="33"/>
        <v>0</v>
      </c>
      <c r="BC85" s="78" t="str">
        <f t="shared" si="34"/>
        <v>Out of Commit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500</v>
      </c>
      <c r="G86" s="33">
        <v>500</v>
      </c>
      <c r="H86" s="33">
        <f t="shared" si="44"/>
        <v>0</v>
      </c>
      <c r="I86" s="33"/>
      <c r="J86" s="33"/>
      <c r="K86" s="33">
        <v>0</v>
      </c>
      <c r="L86" s="33">
        <v>0</v>
      </c>
      <c r="M86" s="33">
        <f t="shared" si="38"/>
        <v>0</v>
      </c>
      <c r="N86" s="33"/>
      <c r="O86" s="33"/>
      <c r="P86" s="33">
        <v>0</v>
      </c>
      <c r="Q86" s="33">
        <v>0</v>
      </c>
      <c r="R86" s="33">
        <f t="shared" si="39"/>
        <v>0</v>
      </c>
      <c r="S86" s="33"/>
      <c r="T86" s="33"/>
      <c r="U86" s="33">
        <v>0</v>
      </c>
      <c r="V86" s="33"/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500</v>
      </c>
      <c r="AP86" s="36">
        <f t="shared" si="36"/>
        <v>500</v>
      </c>
      <c r="AQ86" s="37">
        <f t="shared" si="37"/>
        <v>500</v>
      </c>
      <c r="AR86" s="37">
        <v>0</v>
      </c>
      <c r="AS86" s="37">
        <v>0</v>
      </c>
      <c r="AT86" s="34">
        <f t="shared" si="26"/>
        <v>500</v>
      </c>
      <c r="AU86" s="38">
        <f t="shared" si="27"/>
        <v>500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500</v>
      </c>
      <c r="AZ86" s="63">
        <f t="shared" si="31"/>
        <v>0</v>
      </c>
      <c r="BA86" s="78">
        <f t="shared" si="32"/>
        <v>500</v>
      </c>
      <c r="BB86" s="74">
        <f t="shared" si="33"/>
        <v>1</v>
      </c>
      <c r="BC86" s="78" t="str">
        <f t="shared" si="34"/>
        <v>Closed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>
        <v>0</v>
      </c>
      <c r="M87" s="33">
        <f t="shared" si="38"/>
        <v>0</v>
      </c>
      <c r="N87" s="33"/>
      <c r="O87" s="33"/>
      <c r="P87" s="33">
        <v>0</v>
      </c>
      <c r="Q87" s="33">
        <v>0</v>
      </c>
      <c r="R87" s="33">
        <f t="shared" si="39"/>
        <v>0</v>
      </c>
      <c r="S87" s="33"/>
      <c r="T87" s="33"/>
      <c r="U87" s="33">
        <v>0</v>
      </c>
      <c r="V87" s="33"/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776</v>
      </c>
      <c r="G88" s="33">
        <v>776</v>
      </c>
      <c r="H88" s="33">
        <f t="shared" si="44"/>
        <v>0</v>
      </c>
      <c r="I88" s="33"/>
      <c r="J88" s="33"/>
      <c r="K88" s="33">
        <v>1310</v>
      </c>
      <c r="L88" s="33">
        <v>1310</v>
      </c>
      <c r="M88" s="33">
        <f t="shared" si="38"/>
        <v>0</v>
      </c>
      <c r="N88" s="33"/>
      <c r="O88" s="33"/>
      <c r="P88" s="33">
        <v>0</v>
      </c>
      <c r="Q88" s="33">
        <v>0</v>
      </c>
      <c r="R88" s="33">
        <f t="shared" si="39"/>
        <v>0</v>
      </c>
      <c r="S88" s="33"/>
      <c r="T88" s="33"/>
      <c r="U88" s="33">
        <v>2000</v>
      </c>
      <c r="V88" s="33"/>
      <c r="W88" s="33">
        <f t="shared" si="40"/>
        <v>-2000</v>
      </c>
      <c r="X88" s="33"/>
      <c r="Y88" s="33"/>
      <c r="Z88" s="33">
        <v>2000</v>
      </c>
      <c r="AA88" s="33"/>
      <c r="AB88" s="33">
        <f t="shared" si="41"/>
        <v>-2000</v>
      </c>
      <c r="AC88" s="33"/>
      <c r="AD88" s="33"/>
      <c r="AE88" s="33">
        <v>0</v>
      </c>
      <c r="AF88" s="33"/>
      <c r="AG88" s="33">
        <f t="shared" si="42"/>
        <v>0</v>
      </c>
      <c r="AH88" s="33"/>
      <c r="AI88" s="33"/>
      <c r="AJ88" s="33">
        <v>0</v>
      </c>
      <c r="AK88" s="33"/>
      <c r="AL88" s="33">
        <f t="shared" si="43"/>
        <v>0</v>
      </c>
      <c r="AM88" s="40"/>
      <c r="AN88" s="40"/>
      <c r="AO88" s="35">
        <f t="shared" si="35"/>
        <v>6086</v>
      </c>
      <c r="AP88" s="36">
        <f t="shared" si="36"/>
        <v>6086</v>
      </c>
      <c r="AQ88" s="37">
        <f t="shared" si="37"/>
        <v>6086</v>
      </c>
      <c r="AR88" s="37">
        <v>0</v>
      </c>
      <c r="AS88" s="37">
        <v>0</v>
      </c>
      <c r="AT88" s="34">
        <f t="shared" si="26"/>
        <v>2086</v>
      </c>
      <c r="AU88" s="38">
        <f t="shared" si="27"/>
        <v>2086</v>
      </c>
      <c r="AV88" s="38">
        <f t="shared" si="28"/>
        <v>-4000</v>
      </c>
      <c r="AW88" s="39" t="str">
        <f t="shared" si="45"/>
        <v/>
      </c>
      <c r="AX88" s="41">
        <f t="shared" si="29"/>
        <v>-4000</v>
      </c>
      <c r="AY88" s="41">
        <f t="shared" si="30"/>
        <v>2086</v>
      </c>
      <c r="AZ88" s="63">
        <f t="shared" si="31"/>
        <v>0</v>
      </c>
      <c r="BA88" s="78">
        <f t="shared" si="32"/>
        <v>2086</v>
      </c>
      <c r="BB88" s="74">
        <f t="shared" si="33"/>
        <v>0.34275386132106472</v>
      </c>
      <c r="BC88" s="78" t="str">
        <f t="shared" si="34"/>
        <v>Open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1845</v>
      </c>
      <c r="L89" s="33">
        <v>1845</v>
      </c>
      <c r="M89" s="33">
        <f t="shared" si="38"/>
        <v>0</v>
      </c>
      <c r="N89" s="33"/>
      <c r="O89" s="33"/>
      <c r="P89" s="33">
        <v>2000</v>
      </c>
      <c r="Q89" s="33">
        <v>2000</v>
      </c>
      <c r="R89" s="33">
        <f t="shared" si="39"/>
        <v>0</v>
      </c>
      <c r="S89" s="33"/>
      <c r="T89" s="33"/>
      <c r="U89" s="33">
        <v>0</v>
      </c>
      <c r="V89" s="33"/>
      <c r="W89" s="33">
        <f t="shared" si="40"/>
        <v>0</v>
      </c>
      <c r="X89" s="33"/>
      <c r="Y89" s="33"/>
      <c r="Z89" s="33">
        <v>0</v>
      </c>
      <c r="AA89" s="33"/>
      <c r="AB89" s="33">
        <f t="shared" si="41"/>
        <v>0</v>
      </c>
      <c r="AC89" s="33"/>
      <c r="AD89" s="33"/>
      <c r="AE89" s="33">
        <v>0</v>
      </c>
      <c r="AF89" s="33"/>
      <c r="AG89" s="33">
        <f t="shared" si="42"/>
        <v>0</v>
      </c>
      <c r="AH89" s="33"/>
      <c r="AI89" s="33"/>
      <c r="AJ89" s="33">
        <v>0</v>
      </c>
      <c r="AK89" s="33"/>
      <c r="AL89" s="33">
        <f t="shared" si="43"/>
        <v>0</v>
      </c>
      <c r="AM89" s="40"/>
      <c r="AN89" s="40"/>
      <c r="AO89" s="35">
        <f t="shared" si="35"/>
        <v>4845</v>
      </c>
      <c r="AP89" s="36">
        <f t="shared" si="36"/>
        <v>4845</v>
      </c>
      <c r="AQ89" s="37">
        <f t="shared" si="37"/>
        <v>4845</v>
      </c>
      <c r="AR89" s="37">
        <v>0</v>
      </c>
      <c r="AS89" s="37">
        <v>0</v>
      </c>
      <c r="AT89" s="34">
        <f t="shared" si="26"/>
        <v>4845</v>
      </c>
      <c r="AU89" s="38">
        <f t="shared" si="27"/>
        <v>4845</v>
      </c>
      <c r="AV89" s="38">
        <f t="shared" si="28"/>
        <v>0</v>
      </c>
      <c r="AW89" s="39" t="str">
        <f t="shared" si="45"/>
        <v/>
      </c>
      <c r="AX89" s="41">
        <f t="shared" si="29"/>
        <v>0</v>
      </c>
      <c r="AY89" s="41">
        <f t="shared" si="30"/>
        <v>4845</v>
      </c>
      <c r="AZ89" s="63">
        <f t="shared" si="31"/>
        <v>0</v>
      </c>
      <c r="BA89" s="78">
        <f t="shared" si="32"/>
        <v>4845</v>
      </c>
      <c r="BB89" s="74">
        <f t="shared" si="33"/>
        <v>1</v>
      </c>
      <c r="BC89" s="78" t="str">
        <f t="shared" si="34"/>
        <v>Closed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>
        <v>0</v>
      </c>
      <c r="M90" s="33">
        <f t="shared" si="38"/>
        <v>0</v>
      </c>
      <c r="N90" s="33"/>
      <c r="O90" s="33"/>
      <c r="P90" s="33">
        <v>0</v>
      </c>
      <c r="Q90" s="33">
        <v>0</v>
      </c>
      <c r="R90" s="33">
        <f t="shared" si="39"/>
        <v>0</v>
      </c>
      <c r="S90" s="33"/>
      <c r="T90" s="33"/>
      <c r="U90" s="33">
        <v>0</v>
      </c>
      <c r="V90" s="33"/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>
        <v>0</v>
      </c>
      <c r="M91" s="33">
        <f t="shared" si="38"/>
        <v>0</v>
      </c>
      <c r="N91" s="33"/>
      <c r="O91" s="33"/>
      <c r="P91" s="33">
        <v>0</v>
      </c>
      <c r="Q91" s="33">
        <v>0</v>
      </c>
      <c r="R91" s="33">
        <f t="shared" si="39"/>
        <v>0</v>
      </c>
      <c r="S91" s="33"/>
      <c r="T91" s="33"/>
      <c r="U91" s="33">
        <v>0</v>
      </c>
      <c r="V91" s="33"/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0</v>
      </c>
      <c r="G92" s="33">
        <v>0</v>
      </c>
      <c r="H92" s="33">
        <f t="shared" si="44"/>
        <v>0</v>
      </c>
      <c r="I92" s="33"/>
      <c r="J92" s="33"/>
      <c r="K92" s="33">
        <v>0</v>
      </c>
      <c r="L92" s="33">
        <v>0</v>
      </c>
      <c r="M92" s="33">
        <f t="shared" si="38"/>
        <v>0</v>
      </c>
      <c r="N92" s="33"/>
      <c r="O92" s="33"/>
      <c r="P92" s="33">
        <v>0</v>
      </c>
      <c r="Q92" s="33">
        <v>0</v>
      </c>
      <c r="R92" s="33">
        <f t="shared" si="39"/>
        <v>0</v>
      </c>
      <c r="S92" s="33"/>
      <c r="T92" s="33"/>
      <c r="U92" s="33">
        <v>0</v>
      </c>
      <c r="V92" s="33"/>
      <c r="W92" s="33">
        <f t="shared" si="40"/>
        <v>0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0</v>
      </c>
      <c r="AP92" s="36">
        <f t="shared" si="36"/>
        <v>0</v>
      </c>
      <c r="AQ92" s="37">
        <f t="shared" si="37"/>
        <v>0</v>
      </c>
      <c r="AR92" s="37">
        <v>0</v>
      </c>
      <c r="AS92" s="37">
        <v>0</v>
      </c>
      <c r="AT92" s="34">
        <f t="shared" si="26"/>
        <v>0</v>
      </c>
      <c r="AU92" s="38">
        <f t="shared" si="27"/>
        <v>0</v>
      </c>
      <c r="AV92" s="38">
        <f t="shared" si="28"/>
        <v>0</v>
      </c>
      <c r="AW92" s="39" t="str">
        <f t="shared" si="45"/>
        <v/>
      </c>
      <c r="AX92" s="41">
        <f t="shared" si="29"/>
        <v>0</v>
      </c>
      <c r="AY92" s="41">
        <f t="shared" si="30"/>
        <v>0</v>
      </c>
      <c r="AZ92" s="63">
        <f t="shared" si="31"/>
        <v>0</v>
      </c>
      <c r="BA92" s="78">
        <f t="shared" si="32"/>
        <v>0</v>
      </c>
      <c r="BB92" s="74">
        <f t="shared" si="33"/>
        <v>0</v>
      </c>
      <c r="BC92" s="78" t="str">
        <f t="shared" si="34"/>
        <v>Out of Commit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>
        <v>0</v>
      </c>
      <c r="M93" s="33">
        <f t="shared" si="38"/>
        <v>0</v>
      </c>
      <c r="N93" s="33"/>
      <c r="O93" s="33"/>
      <c r="P93" s="33">
        <v>0</v>
      </c>
      <c r="Q93" s="33">
        <v>0</v>
      </c>
      <c r="R93" s="33">
        <f t="shared" si="39"/>
        <v>0</v>
      </c>
      <c r="S93" s="33"/>
      <c r="T93" s="33"/>
      <c r="U93" s="33">
        <v>0</v>
      </c>
      <c r="V93" s="33"/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0</v>
      </c>
      <c r="G94" s="33">
        <v>0</v>
      </c>
      <c r="H94" s="33">
        <f t="shared" si="44"/>
        <v>0</v>
      </c>
      <c r="I94" s="33"/>
      <c r="J94" s="33"/>
      <c r="K94" s="33">
        <v>0</v>
      </c>
      <c r="L94" s="33">
        <v>0</v>
      </c>
      <c r="M94" s="33">
        <f t="shared" si="38"/>
        <v>0</v>
      </c>
      <c r="N94" s="33"/>
      <c r="O94" s="33"/>
      <c r="P94" s="33">
        <v>0</v>
      </c>
      <c r="Q94" s="33">
        <v>0</v>
      </c>
      <c r="R94" s="33">
        <f t="shared" si="39"/>
        <v>0</v>
      </c>
      <c r="S94" s="33"/>
      <c r="T94" s="33"/>
      <c r="U94" s="33">
        <v>0</v>
      </c>
      <c r="V94" s="33"/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0</v>
      </c>
      <c r="AF94" s="33"/>
      <c r="AG94" s="33">
        <f t="shared" si="42"/>
        <v>0</v>
      </c>
      <c r="AH94" s="33"/>
      <c r="AI94" s="33"/>
      <c r="AJ94" s="33">
        <v>0</v>
      </c>
      <c r="AK94" s="33"/>
      <c r="AL94" s="33">
        <f t="shared" si="43"/>
        <v>0</v>
      </c>
      <c r="AM94" s="40"/>
      <c r="AN94" s="40"/>
      <c r="AO94" s="35">
        <f t="shared" si="35"/>
        <v>0</v>
      </c>
      <c r="AP94" s="36">
        <f t="shared" si="36"/>
        <v>0</v>
      </c>
      <c r="AQ94" s="37">
        <f t="shared" si="37"/>
        <v>0</v>
      </c>
      <c r="AR94" s="37">
        <v>0</v>
      </c>
      <c r="AS94" s="37">
        <v>0</v>
      </c>
      <c r="AT94" s="34">
        <f t="shared" si="26"/>
        <v>0</v>
      </c>
      <c r="AU94" s="38">
        <f t="shared" si="27"/>
        <v>0</v>
      </c>
      <c r="AV94" s="38">
        <f t="shared" si="28"/>
        <v>0</v>
      </c>
      <c r="AW94" s="39" t="str">
        <f t="shared" si="45"/>
        <v/>
      </c>
      <c r="AX94" s="41">
        <f t="shared" si="29"/>
        <v>0</v>
      </c>
      <c r="AY94" s="41">
        <f t="shared" si="30"/>
        <v>0</v>
      </c>
      <c r="AZ94" s="63">
        <f t="shared" si="31"/>
        <v>0</v>
      </c>
      <c r="BA94" s="78">
        <f t="shared" si="32"/>
        <v>0</v>
      </c>
      <c r="BB94" s="74">
        <f t="shared" si="33"/>
        <v>0</v>
      </c>
      <c r="BC94" s="78" t="str">
        <f t="shared" si="34"/>
        <v>Out of Commit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>
        <v>0</v>
      </c>
      <c r="M95" s="33">
        <f t="shared" si="38"/>
        <v>0</v>
      </c>
      <c r="N95" s="33"/>
      <c r="O95" s="33"/>
      <c r="P95" s="33">
        <v>0</v>
      </c>
      <c r="Q95" s="33">
        <v>0</v>
      </c>
      <c r="R95" s="33">
        <f t="shared" si="39"/>
        <v>0</v>
      </c>
      <c r="S95" s="33"/>
      <c r="T95" s="33"/>
      <c r="U95" s="33">
        <v>0</v>
      </c>
      <c r="V95" s="33"/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0</v>
      </c>
      <c r="AP95" s="36">
        <f t="shared" si="36"/>
        <v>0</v>
      </c>
      <c r="AQ95" s="37">
        <f t="shared" si="37"/>
        <v>0</v>
      </c>
      <c r="AR95" s="37">
        <v>0</v>
      </c>
      <c r="AS95" s="37">
        <v>0</v>
      </c>
      <c r="AT95" s="34">
        <f t="shared" si="26"/>
        <v>0</v>
      </c>
      <c r="AU95" s="38">
        <f t="shared" si="27"/>
        <v>0</v>
      </c>
      <c r="AV95" s="38">
        <f t="shared" si="28"/>
        <v>0</v>
      </c>
      <c r="AW95" s="39" t="str">
        <f t="shared" si="45"/>
        <v/>
      </c>
      <c r="AX95" s="41">
        <f t="shared" si="29"/>
        <v>0</v>
      </c>
      <c r="AY95" s="41">
        <f t="shared" si="30"/>
        <v>0</v>
      </c>
      <c r="AZ95" s="63">
        <f t="shared" si="31"/>
        <v>0</v>
      </c>
      <c r="BA95" s="78">
        <f t="shared" si="32"/>
        <v>0</v>
      </c>
      <c r="BB95" s="74">
        <f t="shared" si="33"/>
        <v>0</v>
      </c>
      <c r="BC95" s="78" t="str">
        <f t="shared" si="34"/>
        <v>Out of Commit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>
        <v>0</v>
      </c>
      <c r="M96" s="33">
        <f t="shared" si="38"/>
        <v>0</v>
      </c>
      <c r="N96" s="33"/>
      <c r="O96" s="33"/>
      <c r="P96" s="33">
        <v>0</v>
      </c>
      <c r="Q96" s="33">
        <v>0</v>
      </c>
      <c r="R96" s="33">
        <f t="shared" si="39"/>
        <v>0</v>
      </c>
      <c r="S96" s="33"/>
      <c r="T96" s="33"/>
      <c r="U96" s="33">
        <v>0</v>
      </c>
      <c r="V96" s="33"/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>
        <v>0</v>
      </c>
      <c r="M97" s="33">
        <f t="shared" si="38"/>
        <v>0</v>
      </c>
      <c r="N97" s="33"/>
      <c r="O97" s="33"/>
      <c r="P97" s="33">
        <v>0</v>
      </c>
      <c r="Q97" s="33">
        <v>0</v>
      </c>
      <c r="R97" s="33">
        <f t="shared" si="39"/>
        <v>0</v>
      </c>
      <c r="S97" s="33"/>
      <c r="T97" s="33"/>
      <c r="U97" s="33">
        <v>0</v>
      </c>
      <c r="V97" s="33"/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>
        <v>0</v>
      </c>
      <c r="M98" s="33">
        <f t="shared" si="38"/>
        <v>0</v>
      </c>
      <c r="N98" s="33"/>
      <c r="O98" s="33"/>
      <c r="P98" s="33">
        <v>0</v>
      </c>
      <c r="Q98" s="33">
        <v>0</v>
      </c>
      <c r="R98" s="33">
        <f t="shared" si="39"/>
        <v>0</v>
      </c>
      <c r="S98" s="33"/>
      <c r="T98" s="33"/>
      <c r="U98" s="33">
        <v>0</v>
      </c>
      <c r="V98" s="33"/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>
        <v>0</v>
      </c>
      <c r="M99" s="33">
        <f t="shared" si="38"/>
        <v>0</v>
      </c>
      <c r="N99" s="33"/>
      <c r="O99" s="33"/>
      <c r="P99" s="33">
        <v>0</v>
      </c>
      <c r="Q99" s="33">
        <v>0</v>
      </c>
      <c r="R99" s="33">
        <f t="shared" si="39"/>
        <v>0</v>
      </c>
      <c r="S99" s="33"/>
      <c r="T99" s="33"/>
      <c r="U99" s="33">
        <v>0</v>
      </c>
      <c r="V99" s="33"/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>
        <v>0</v>
      </c>
      <c r="M100" s="33">
        <f t="shared" si="38"/>
        <v>0</v>
      </c>
      <c r="N100" s="33"/>
      <c r="O100" s="33"/>
      <c r="P100" s="33">
        <v>0</v>
      </c>
      <c r="Q100" s="33">
        <v>0</v>
      </c>
      <c r="R100" s="33">
        <f t="shared" si="39"/>
        <v>0</v>
      </c>
      <c r="S100" s="33"/>
      <c r="T100" s="33"/>
      <c r="U100" s="33">
        <v>0</v>
      </c>
      <c r="V100" s="33"/>
      <c r="W100" s="33">
        <f t="shared" si="40"/>
        <v>0</v>
      </c>
      <c r="X100" s="33"/>
      <c r="Y100" s="33"/>
      <c r="Z100" s="33">
        <v>0</v>
      </c>
      <c r="AA100" s="33"/>
      <c r="AB100" s="33">
        <f t="shared" si="41"/>
        <v>0</v>
      </c>
      <c r="AC100" s="33"/>
      <c r="AD100" s="33"/>
      <c r="AE100" s="33">
        <v>0</v>
      </c>
      <c r="AF100" s="33"/>
      <c r="AG100" s="33">
        <f t="shared" si="42"/>
        <v>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0</v>
      </c>
      <c r="AP100" s="36">
        <f t="shared" si="36"/>
        <v>0</v>
      </c>
      <c r="AQ100" s="37">
        <f t="shared" si="37"/>
        <v>0</v>
      </c>
      <c r="AR100" s="37">
        <v>0</v>
      </c>
      <c r="AS100" s="37">
        <v>0</v>
      </c>
      <c r="AT100" s="34">
        <f t="shared" si="26"/>
        <v>0</v>
      </c>
      <c r="AU100" s="38">
        <f t="shared" si="27"/>
        <v>0</v>
      </c>
      <c r="AV100" s="38">
        <f t="shared" si="28"/>
        <v>0</v>
      </c>
      <c r="AW100" s="39"/>
      <c r="AX100" s="41">
        <f t="shared" si="29"/>
        <v>0</v>
      </c>
      <c r="AY100" s="41">
        <f t="shared" si="30"/>
        <v>0</v>
      </c>
      <c r="AZ100" s="63">
        <f t="shared" si="31"/>
        <v>0</v>
      </c>
      <c r="BA100" s="78">
        <f t="shared" si="32"/>
        <v>0</v>
      </c>
      <c r="BB100" s="74">
        <f t="shared" si="33"/>
        <v>0</v>
      </c>
      <c r="BC100" s="78" t="str">
        <f t="shared" si="34"/>
        <v>Out of Commit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221</v>
      </c>
      <c r="L101" s="33">
        <v>221</v>
      </c>
      <c r="M101" s="33">
        <f t="shared" si="38"/>
        <v>0</v>
      </c>
      <c r="N101" s="33"/>
      <c r="O101" s="33"/>
      <c r="P101" s="33">
        <v>0</v>
      </c>
      <c r="Q101" s="33">
        <v>0</v>
      </c>
      <c r="R101" s="33">
        <f t="shared" si="39"/>
        <v>0</v>
      </c>
      <c r="S101" s="33"/>
      <c r="T101" s="33"/>
      <c r="U101" s="33">
        <v>0</v>
      </c>
      <c r="V101" s="33"/>
      <c r="W101" s="33">
        <f t="shared" si="40"/>
        <v>0</v>
      </c>
      <c r="X101" s="33"/>
      <c r="Y101" s="33"/>
      <c r="Z101" s="33">
        <v>250</v>
      </c>
      <c r="AA101" s="33"/>
      <c r="AB101" s="33">
        <f t="shared" si="41"/>
        <v>-250</v>
      </c>
      <c r="AC101" s="33"/>
      <c r="AD101" s="33"/>
      <c r="AE101" s="33">
        <v>0</v>
      </c>
      <c r="AF101" s="33"/>
      <c r="AG101" s="33">
        <f t="shared" si="42"/>
        <v>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471</v>
      </c>
      <c r="AP101" s="36">
        <f t="shared" si="36"/>
        <v>471</v>
      </c>
      <c r="AQ101" s="37">
        <f t="shared" si="37"/>
        <v>471</v>
      </c>
      <c r="AR101" s="37">
        <v>0</v>
      </c>
      <c r="AS101" s="37">
        <v>0</v>
      </c>
      <c r="AT101" s="34">
        <f t="shared" si="26"/>
        <v>221</v>
      </c>
      <c r="AU101" s="38">
        <f t="shared" si="27"/>
        <v>221</v>
      </c>
      <c r="AV101" s="38">
        <f t="shared" si="28"/>
        <v>-250</v>
      </c>
      <c r="AW101" s="39" t="str">
        <f>IF(AQ101&gt;0,IF(AR101&gt;=AQ101,"Packout Ahead",""),"")</f>
        <v/>
      </c>
      <c r="AX101" s="41">
        <f t="shared" si="29"/>
        <v>-250</v>
      </c>
      <c r="AY101" s="41">
        <f t="shared" si="30"/>
        <v>221</v>
      </c>
      <c r="AZ101" s="63">
        <f t="shared" si="31"/>
        <v>0</v>
      </c>
      <c r="BA101" s="78">
        <f t="shared" si="32"/>
        <v>221</v>
      </c>
      <c r="BB101" s="74">
        <f t="shared" si="33"/>
        <v>0.46921443736730362</v>
      </c>
      <c r="BC101" s="78" t="str">
        <f t="shared" si="34"/>
        <v>Open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400</v>
      </c>
      <c r="G102" s="33">
        <v>400</v>
      </c>
      <c r="H102" s="33">
        <f t="shared" si="44"/>
        <v>0</v>
      </c>
      <c r="I102" s="33"/>
      <c r="J102" s="33"/>
      <c r="K102" s="33">
        <v>685</v>
      </c>
      <c r="L102" s="33">
        <v>685</v>
      </c>
      <c r="M102" s="33">
        <f t="shared" si="38"/>
        <v>0</v>
      </c>
      <c r="N102" s="33"/>
      <c r="O102" s="33"/>
      <c r="P102" s="33">
        <v>400</v>
      </c>
      <c r="Q102" s="33">
        <v>400</v>
      </c>
      <c r="R102" s="33">
        <f t="shared" si="39"/>
        <v>0</v>
      </c>
      <c r="S102" s="33"/>
      <c r="T102" s="33"/>
      <c r="U102" s="33">
        <v>194</v>
      </c>
      <c r="V102" s="33"/>
      <c r="W102" s="33">
        <f t="shared" si="40"/>
        <v>-194</v>
      </c>
      <c r="X102" s="33"/>
      <c r="Y102" s="33"/>
      <c r="Z102" s="33">
        <v>0</v>
      </c>
      <c r="AA102" s="33"/>
      <c r="AB102" s="33">
        <f t="shared" si="41"/>
        <v>0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1679</v>
      </c>
      <c r="AP102" s="36">
        <f t="shared" si="36"/>
        <v>1679</v>
      </c>
      <c r="AQ102" s="37">
        <f t="shared" si="37"/>
        <v>1679</v>
      </c>
      <c r="AR102" s="37">
        <v>0</v>
      </c>
      <c r="AS102" s="37">
        <v>0</v>
      </c>
      <c r="AT102" s="34">
        <f t="shared" si="26"/>
        <v>1485</v>
      </c>
      <c r="AU102" s="38">
        <f t="shared" si="27"/>
        <v>1485</v>
      </c>
      <c r="AV102" s="38">
        <f t="shared" si="28"/>
        <v>-194</v>
      </c>
      <c r="AW102" s="39"/>
      <c r="AX102" s="41">
        <f t="shared" si="29"/>
        <v>-194</v>
      </c>
      <c r="AY102" s="41">
        <f t="shared" si="30"/>
        <v>1485</v>
      </c>
      <c r="AZ102" s="63">
        <f t="shared" si="31"/>
        <v>0</v>
      </c>
      <c r="BA102" s="78">
        <f t="shared" si="32"/>
        <v>1485</v>
      </c>
      <c r="BB102" s="74">
        <f t="shared" si="33"/>
        <v>0.88445503275759385</v>
      </c>
      <c r="BC102" s="78" t="str">
        <f t="shared" si="34"/>
        <v>Open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489</v>
      </c>
      <c r="L103" s="33">
        <v>489</v>
      </c>
      <c r="M103" s="33">
        <f t="shared" si="38"/>
        <v>0</v>
      </c>
      <c r="N103" s="33"/>
      <c r="O103" s="33"/>
      <c r="P103" s="33">
        <v>0</v>
      </c>
      <c r="Q103" s="33">
        <v>0</v>
      </c>
      <c r="R103" s="33">
        <f t="shared" si="39"/>
        <v>0</v>
      </c>
      <c r="S103" s="33"/>
      <c r="T103" s="33"/>
      <c r="U103" s="33">
        <v>0</v>
      </c>
      <c r="V103" s="33"/>
      <c r="W103" s="33">
        <f t="shared" si="40"/>
        <v>0</v>
      </c>
      <c r="X103" s="33"/>
      <c r="Y103" s="33"/>
      <c r="Z103" s="33">
        <v>0</v>
      </c>
      <c r="AA103" s="33"/>
      <c r="AB103" s="33">
        <f t="shared" si="41"/>
        <v>0</v>
      </c>
      <c r="AC103" s="33"/>
      <c r="AD103" s="33"/>
      <c r="AE103" s="33">
        <v>15</v>
      </c>
      <c r="AF103" s="33"/>
      <c r="AG103" s="33">
        <f t="shared" si="42"/>
        <v>-15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504</v>
      </c>
      <c r="AP103" s="36">
        <f t="shared" si="36"/>
        <v>504</v>
      </c>
      <c r="AQ103" s="37">
        <f t="shared" si="37"/>
        <v>504</v>
      </c>
      <c r="AR103" s="37">
        <v>0</v>
      </c>
      <c r="AS103" s="37">
        <v>0</v>
      </c>
      <c r="AT103" s="34">
        <f t="shared" si="26"/>
        <v>489</v>
      </c>
      <c r="AU103" s="38">
        <f t="shared" si="27"/>
        <v>489</v>
      </c>
      <c r="AV103" s="38">
        <f t="shared" si="28"/>
        <v>-15</v>
      </c>
      <c r="AW103" s="39"/>
      <c r="AX103" s="41">
        <f t="shared" si="29"/>
        <v>-15</v>
      </c>
      <c r="AY103" s="41">
        <f t="shared" si="30"/>
        <v>489</v>
      </c>
      <c r="AZ103" s="63">
        <f t="shared" si="31"/>
        <v>0</v>
      </c>
      <c r="BA103" s="78">
        <f t="shared" si="32"/>
        <v>489</v>
      </c>
      <c r="BB103" s="74">
        <f t="shared" si="33"/>
        <v>0.97023809523809523</v>
      </c>
      <c r="BC103" s="78" t="str">
        <f t="shared" si="34"/>
        <v>Open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100</v>
      </c>
      <c r="L104" s="33">
        <v>100</v>
      </c>
      <c r="M104" s="33">
        <f t="shared" si="38"/>
        <v>0</v>
      </c>
      <c r="N104" s="33"/>
      <c r="O104" s="33"/>
      <c r="P104" s="33">
        <v>500</v>
      </c>
      <c r="Q104" s="33">
        <v>500</v>
      </c>
      <c r="R104" s="33">
        <f t="shared" si="39"/>
        <v>0</v>
      </c>
      <c r="S104" s="33"/>
      <c r="T104" s="33"/>
      <c r="U104" s="33">
        <v>501</v>
      </c>
      <c r="V104" s="33"/>
      <c r="W104" s="33">
        <f t="shared" si="40"/>
        <v>-501</v>
      </c>
      <c r="X104" s="33"/>
      <c r="Y104" s="33"/>
      <c r="Z104" s="33">
        <v>0</v>
      </c>
      <c r="AA104" s="33"/>
      <c r="AB104" s="33">
        <f t="shared" si="41"/>
        <v>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1601</v>
      </c>
      <c r="AP104" s="36">
        <f t="shared" si="36"/>
        <v>1601</v>
      </c>
      <c r="AQ104" s="37">
        <f t="shared" si="37"/>
        <v>1601</v>
      </c>
      <c r="AR104" s="37">
        <v>0</v>
      </c>
      <c r="AS104" s="37">
        <v>0</v>
      </c>
      <c r="AT104" s="34">
        <f t="shared" si="26"/>
        <v>1100</v>
      </c>
      <c r="AU104" s="38">
        <f t="shared" si="27"/>
        <v>1100</v>
      </c>
      <c r="AV104" s="38">
        <f t="shared" si="28"/>
        <v>-501</v>
      </c>
      <c r="AW104" s="39"/>
      <c r="AX104" s="41">
        <f t="shared" si="29"/>
        <v>-501</v>
      </c>
      <c r="AY104" s="41">
        <f t="shared" si="30"/>
        <v>1100</v>
      </c>
      <c r="AZ104" s="63">
        <f t="shared" si="31"/>
        <v>0</v>
      </c>
      <c r="BA104" s="78">
        <f t="shared" si="32"/>
        <v>1100</v>
      </c>
      <c r="BB104" s="74">
        <f t="shared" si="33"/>
        <v>0.68707058088694561</v>
      </c>
      <c r="BC104" s="78" t="str">
        <f t="shared" si="34"/>
        <v>Open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>
        <v>0</v>
      </c>
      <c r="M105" s="33">
        <f t="shared" si="38"/>
        <v>0</v>
      </c>
      <c r="N105" s="33"/>
      <c r="O105" s="33"/>
      <c r="P105" s="33">
        <v>0</v>
      </c>
      <c r="Q105" s="33">
        <v>0</v>
      </c>
      <c r="R105" s="33">
        <f t="shared" si="39"/>
        <v>0</v>
      </c>
      <c r="S105" s="33"/>
      <c r="T105" s="33"/>
      <c r="U105" s="33">
        <v>0</v>
      </c>
      <c r="V105" s="33"/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>
        <v>0</v>
      </c>
      <c r="M106" s="33">
        <f t="shared" si="38"/>
        <v>0</v>
      </c>
      <c r="N106" s="33"/>
      <c r="O106" s="33"/>
      <c r="P106" s="33">
        <v>400</v>
      </c>
      <c r="Q106" s="33">
        <v>400</v>
      </c>
      <c r="R106" s="33">
        <f t="shared" si="39"/>
        <v>0</v>
      </c>
      <c r="S106" s="33"/>
      <c r="T106" s="33"/>
      <c r="U106" s="33">
        <v>0</v>
      </c>
      <c r="V106" s="33"/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400</v>
      </c>
      <c r="AP106" s="36">
        <f t="shared" si="36"/>
        <v>400</v>
      </c>
      <c r="AQ106" s="37">
        <f t="shared" si="37"/>
        <v>400</v>
      </c>
      <c r="AR106" s="37">
        <v>0</v>
      </c>
      <c r="AS106" s="37">
        <v>0</v>
      </c>
      <c r="AT106" s="34">
        <f t="shared" si="26"/>
        <v>400</v>
      </c>
      <c r="AU106" s="38">
        <f t="shared" si="27"/>
        <v>400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400</v>
      </c>
      <c r="AZ106" s="63">
        <f t="shared" si="31"/>
        <v>0</v>
      </c>
      <c r="BA106" s="78">
        <f t="shared" si="32"/>
        <v>400</v>
      </c>
      <c r="BB106" s="74">
        <f t="shared" si="33"/>
        <v>1</v>
      </c>
      <c r="BC106" s="78" t="str">
        <f t="shared" si="34"/>
        <v>Closed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612</v>
      </c>
      <c r="G107" s="33">
        <v>612</v>
      </c>
      <c r="H107" s="33">
        <f t="shared" si="44"/>
        <v>0</v>
      </c>
      <c r="I107" s="33"/>
      <c r="J107" s="33"/>
      <c r="K107" s="33">
        <v>0</v>
      </c>
      <c r="L107" s="33">
        <v>0</v>
      </c>
      <c r="M107" s="33">
        <f t="shared" si="38"/>
        <v>0</v>
      </c>
      <c r="N107" s="33"/>
      <c r="O107" s="33"/>
      <c r="P107" s="33">
        <v>0</v>
      </c>
      <c r="Q107" s="33">
        <v>0</v>
      </c>
      <c r="R107" s="33">
        <f t="shared" si="39"/>
        <v>0</v>
      </c>
      <c r="S107" s="33"/>
      <c r="T107" s="33"/>
      <c r="U107" s="33">
        <v>0</v>
      </c>
      <c r="V107" s="33"/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60</v>
      </c>
      <c r="AF107" s="33"/>
      <c r="AG107" s="33">
        <f t="shared" si="42"/>
        <v>-60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672</v>
      </c>
      <c r="AP107" s="36">
        <f t="shared" si="36"/>
        <v>672</v>
      </c>
      <c r="AQ107" s="37">
        <f t="shared" si="37"/>
        <v>672</v>
      </c>
      <c r="AR107" s="37">
        <v>0</v>
      </c>
      <c r="AS107" s="37">
        <v>0</v>
      </c>
      <c r="AT107" s="34">
        <f t="shared" si="26"/>
        <v>612</v>
      </c>
      <c r="AU107" s="38">
        <f t="shared" si="27"/>
        <v>612</v>
      </c>
      <c r="AV107" s="38">
        <f t="shared" si="28"/>
        <v>-60</v>
      </c>
      <c r="AW107" s="39" t="str">
        <f>IF(AQ107&gt;0,IF(AR107&gt;=AQ107,"Packout Ahead",""),"")</f>
        <v/>
      </c>
      <c r="AX107" s="41">
        <f t="shared" si="29"/>
        <v>-60</v>
      </c>
      <c r="AY107" s="41">
        <f t="shared" si="30"/>
        <v>612</v>
      </c>
      <c r="AZ107" s="63">
        <f t="shared" si="31"/>
        <v>0</v>
      </c>
      <c r="BA107" s="78">
        <f t="shared" si="32"/>
        <v>612</v>
      </c>
      <c r="BB107" s="74">
        <f t="shared" si="33"/>
        <v>0.9107142857142857</v>
      </c>
      <c r="BC107" s="78" t="str">
        <f t="shared" si="34"/>
        <v>Open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>
        <v>0</v>
      </c>
      <c r="M108" s="33">
        <f t="shared" si="38"/>
        <v>0</v>
      </c>
      <c r="N108" s="33"/>
      <c r="O108" s="33"/>
      <c r="P108" s="33">
        <v>0</v>
      </c>
      <c r="Q108" s="33">
        <v>0</v>
      </c>
      <c r="R108" s="33">
        <f t="shared" si="39"/>
        <v>0</v>
      </c>
      <c r="S108" s="33"/>
      <c r="T108" s="33"/>
      <c r="U108" s="33">
        <v>0</v>
      </c>
      <c r="V108" s="33"/>
      <c r="W108" s="33">
        <f t="shared" si="40"/>
        <v>0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0</v>
      </c>
      <c r="AK108" s="33"/>
      <c r="AL108" s="33">
        <f t="shared" si="43"/>
        <v>0</v>
      </c>
      <c r="AM108" s="40"/>
      <c r="AN108" s="40"/>
      <c r="AO108" s="35">
        <f t="shared" si="35"/>
        <v>0</v>
      </c>
      <c r="AP108" s="36">
        <f t="shared" si="36"/>
        <v>0</v>
      </c>
      <c r="AQ108" s="37">
        <f t="shared" si="37"/>
        <v>0</v>
      </c>
      <c r="AR108" s="37">
        <v>0</v>
      </c>
      <c r="AS108" s="37">
        <v>0</v>
      </c>
      <c r="AT108" s="34">
        <f t="shared" si="26"/>
        <v>0</v>
      </c>
      <c r="AU108" s="38">
        <f t="shared" si="27"/>
        <v>0</v>
      </c>
      <c r="AV108" s="38">
        <f t="shared" si="28"/>
        <v>0</v>
      </c>
      <c r="AW108" s="39"/>
      <c r="AX108" s="41">
        <f t="shared" si="29"/>
        <v>0</v>
      </c>
      <c r="AY108" s="41">
        <f t="shared" si="30"/>
        <v>0</v>
      </c>
      <c r="AZ108" s="63">
        <f t="shared" si="31"/>
        <v>0</v>
      </c>
      <c r="BA108" s="78">
        <f t="shared" si="32"/>
        <v>0</v>
      </c>
      <c r="BB108" s="74">
        <f t="shared" si="33"/>
        <v>0</v>
      </c>
      <c r="BC108" s="78" t="str">
        <f t="shared" si="34"/>
        <v>Out of Commit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451</v>
      </c>
      <c r="L109" s="33">
        <v>451</v>
      </c>
      <c r="M109" s="33">
        <f t="shared" si="38"/>
        <v>0</v>
      </c>
      <c r="N109" s="33"/>
      <c r="O109" s="33"/>
      <c r="P109" s="33">
        <v>0</v>
      </c>
      <c r="Q109" s="33">
        <v>0</v>
      </c>
      <c r="R109" s="33">
        <f t="shared" si="39"/>
        <v>0</v>
      </c>
      <c r="S109" s="33"/>
      <c r="T109" s="33"/>
      <c r="U109" s="33">
        <v>0</v>
      </c>
      <c r="V109" s="33"/>
      <c r="W109" s="33">
        <f t="shared" si="40"/>
        <v>0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350</v>
      </c>
      <c r="AF109" s="33"/>
      <c r="AG109" s="33">
        <f t="shared" si="42"/>
        <v>-350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801</v>
      </c>
      <c r="AP109" s="36">
        <f t="shared" si="36"/>
        <v>801</v>
      </c>
      <c r="AQ109" s="37">
        <f t="shared" si="37"/>
        <v>801</v>
      </c>
      <c r="AR109" s="37">
        <v>0</v>
      </c>
      <c r="AS109" s="37">
        <v>0</v>
      </c>
      <c r="AT109" s="34">
        <f t="shared" si="26"/>
        <v>451</v>
      </c>
      <c r="AU109" s="38">
        <f t="shared" si="27"/>
        <v>451</v>
      </c>
      <c r="AV109" s="38">
        <f t="shared" si="28"/>
        <v>-350</v>
      </c>
      <c r="AW109" s="39" t="str">
        <f>IF(AQ109&gt;0,IF(AR109&gt;=AQ109,"Packout Ahead",""),"")</f>
        <v/>
      </c>
      <c r="AX109" s="41">
        <f t="shared" si="29"/>
        <v>-350</v>
      </c>
      <c r="AY109" s="41">
        <f t="shared" si="30"/>
        <v>451</v>
      </c>
      <c r="AZ109" s="63">
        <f t="shared" si="31"/>
        <v>0</v>
      </c>
      <c r="BA109" s="78">
        <f t="shared" si="32"/>
        <v>451</v>
      </c>
      <c r="BB109" s="74">
        <f t="shared" si="33"/>
        <v>0.56304619225967545</v>
      </c>
      <c r="BC109" s="78" t="str">
        <f t="shared" si="34"/>
        <v>Open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0</v>
      </c>
      <c r="L110" s="33">
        <v>0</v>
      </c>
      <c r="M110" s="33">
        <f t="shared" si="38"/>
        <v>0</v>
      </c>
      <c r="N110" s="33"/>
      <c r="O110" s="33"/>
      <c r="P110" s="33">
        <v>0</v>
      </c>
      <c r="Q110" s="33">
        <v>0</v>
      </c>
      <c r="R110" s="33">
        <f t="shared" si="39"/>
        <v>0</v>
      </c>
      <c r="S110" s="33"/>
      <c r="T110" s="33"/>
      <c r="U110" s="33">
        <v>0</v>
      </c>
      <c r="V110" s="33"/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204</v>
      </c>
      <c r="AF110" s="33"/>
      <c r="AG110" s="33">
        <f t="shared" si="42"/>
        <v>-204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204</v>
      </c>
      <c r="AP110" s="36">
        <f t="shared" si="36"/>
        <v>204</v>
      </c>
      <c r="AQ110" s="37">
        <f t="shared" si="37"/>
        <v>204</v>
      </c>
      <c r="AR110" s="37">
        <v>0</v>
      </c>
      <c r="AS110" s="37">
        <v>0</v>
      </c>
      <c r="AT110" s="34">
        <f t="shared" si="26"/>
        <v>0</v>
      </c>
      <c r="AU110" s="38">
        <f t="shared" si="27"/>
        <v>0</v>
      </c>
      <c r="AV110" s="38">
        <f t="shared" si="28"/>
        <v>-204</v>
      </c>
      <c r="AW110" s="39"/>
      <c r="AX110" s="41">
        <f t="shared" si="29"/>
        <v>-204</v>
      </c>
      <c r="AY110" s="41">
        <f t="shared" si="30"/>
        <v>0</v>
      </c>
      <c r="AZ110" s="63">
        <f t="shared" si="31"/>
        <v>0</v>
      </c>
      <c r="BA110" s="78">
        <f t="shared" si="32"/>
        <v>0</v>
      </c>
      <c r="BB110" s="74">
        <f t="shared" si="33"/>
        <v>0</v>
      </c>
      <c r="BC110" s="78" t="str">
        <f t="shared" si="34"/>
        <v>Open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>
        <v>0</v>
      </c>
      <c r="M111" s="33">
        <f t="shared" si="38"/>
        <v>0</v>
      </c>
      <c r="N111" s="33"/>
      <c r="O111" s="33"/>
      <c r="P111" s="33">
        <v>0</v>
      </c>
      <c r="Q111" s="33">
        <v>0</v>
      </c>
      <c r="R111" s="33">
        <f t="shared" si="39"/>
        <v>0</v>
      </c>
      <c r="S111" s="33"/>
      <c r="T111" s="33"/>
      <c r="U111" s="33">
        <v>0</v>
      </c>
      <c r="V111" s="33"/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326</v>
      </c>
      <c r="L112" s="33">
        <v>326</v>
      </c>
      <c r="M112" s="33">
        <f t="shared" si="38"/>
        <v>0</v>
      </c>
      <c r="N112" s="33"/>
      <c r="O112" s="33"/>
      <c r="P112" s="33">
        <v>0</v>
      </c>
      <c r="Q112" s="33">
        <v>0</v>
      </c>
      <c r="R112" s="33">
        <f t="shared" si="39"/>
        <v>0</v>
      </c>
      <c r="S112" s="33"/>
      <c r="T112" s="33"/>
      <c r="U112" s="33">
        <v>0</v>
      </c>
      <c r="V112" s="33"/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10</v>
      </c>
      <c r="AF112" s="33"/>
      <c r="AG112" s="33">
        <f t="shared" si="42"/>
        <v>-10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336</v>
      </c>
      <c r="AP112" s="36">
        <f t="shared" si="36"/>
        <v>336</v>
      </c>
      <c r="AQ112" s="37">
        <f t="shared" si="37"/>
        <v>336</v>
      </c>
      <c r="AR112" s="37">
        <v>0</v>
      </c>
      <c r="AS112" s="37">
        <v>0</v>
      </c>
      <c r="AT112" s="34">
        <f t="shared" si="26"/>
        <v>326</v>
      </c>
      <c r="AU112" s="38">
        <f t="shared" si="27"/>
        <v>326</v>
      </c>
      <c r="AV112" s="38">
        <f t="shared" si="28"/>
        <v>-10</v>
      </c>
      <c r="AW112" s="39" t="str">
        <f>IF(AQ112&gt;0,IF(AR112&gt;=AQ112,"Packout Ahead",""),"")</f>
        <v/>
      </c>
      <c r="AX112" s="41">
        <f t="shared" si="29"/>
        <v>-10</v>
      </c>
      <c r="AY112" s="41">
        <f t="shared" si="30"/>
        <v>326</v>
      </c>
      <c r="AZ112" s="63">
        <f t="shared" si="31"/>
        <v>0</v>
      </c>
      <c r="BA112" s="78">
        <f t="shared" si="32"/>
        <v>326</v>
      </c>
      <c r="BB112" s="74">
        <f t="shared" si="33"/>
        <v>0.97023809523809523</v>
      </c>
      <c r="BC112" s="78" t="str">
        <f t="shared" si="34"/>
        <v>Open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>
        <v>0</v>
      </c>
      <c r="M113" s="33">
        <f t="shared" si="38"/>
        <v>0</v>
      </c>
      <c r="N113" s="33"/>
      <c r="O113" s="33"/>
      <c r="P113" s="33">
        <v>0</v>
      </c>
      <c r="Q113" s="33">
        <v>0</v>
      </c>
      <c r="R113" s="33">
        <f t="shared" si="39"/>
        <v>0</v>
      </c>
      <c r="S113" s="33"/>
      <c r="T113" s="33"/>
      <c r="U113" s="33">
        <v>0</v>
      </c>
      <c r="V113" s="33"/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0</v>
      </c>
      <c r="G114" s="33">
        <v>0</v>
      </c>
      <c r="H114" s="33">
        <f t="shared" si="44"/>
        <v>0</v>
      </c>
      <c r="I114" s="33"/>
      <c r="J114" s="33"/>
      <c r="K114" s="33">
        <v>0</v>
      </c>
      <c r="L114" s="33">
        <v>0</v>
      </c>
      <c r="M114" s="33">
        <f t="shared" si="38"/>
        <v>0</v>
      </c>
      <c r="N114" s="33"/>
      <c r="O114" s="33"/>
      <c r="P114" s="33">
        <v>0</v>
      </c>
      <c r="Q114" s="33">
        <v>0</v>
      </c>
      <c r="R114" s="33">
        <f t="shared" si="39"/>
        <v>0</v>
      </c>
      <c r="S114" s="33"/>
      <c r="T114" s="33"/>
      <c r="U114" s="33">
        <v>0</v>
      </c>
      <c r="V114" s="33"/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0</v>
      </c>
      <c r="AK114" s="33"/>
      <c r="AL114" s="33">
        <f t="shared" si="43"/>
        <v>0</v>
      </c>
      <c r="AM114" s="40"/>
      <c r="AN114" s="40"/>
      <c r="AO114" s="35">
        <f t="shared" si="35"/>
        <v>0</v>
      </c>
      <c r="AP114" s="36">
        <f t="shared" si="36"/>
        <v>0</v>
      </c>
      <c r="AQ114" s="37">
        <f t="shared" si="37"/>
        <v>0</v>
      </c>
      <c r="AR114" s="37">
        <v>0</v>
      </c>
      <c r="AS114" s="37">
        <v>0</v>
      </c>
      <c r="AT114" s="34">
        <f t="shared" si="26"/>
        <v>0</v>
      </c>
      <c r="AU114" s="38">
        <f t="shared" si="27"/>
        <v>0</v>
      </c>
      <c r="AV114" s="38">
        <f t="shared" si="28"/>
        <v>0</v>
      </c>
      <c r="AW114" s="39"/>
      <c r="AX114" s="41">
        <f t="shared" si="29"/>
        <v>0</v>
      </c>
      <c r="AY114" s="41">
        <f t="shared" si="30"/>
        <v>0</v>
      </c>
      <c r="AZ114" s="63">
        <f t="shared" si="31"/>
        <v>0</v>
      </c>
      <c r="BA114" s="78">
        <f t="shared" si="32"/>
        <v>0</v>
      </c>
      <c r="BB114" s="74">
        <f t="shared" si="33"/>
        <v>0</v>
      </c>
      <c r="BC114" s="78" t="str">
        <f t="shared" si="34"/>
        <v>Out of Commit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>
        <v>0</v>
      </c>
      <c r="M115" s="33">
        <f t="shared" si="38"/>
        <v>0</v>
      </c>
      <c r="N115" s="33"/>
      <c r="O115" s="33"/>
      <c r="P115" s="33">
        <v>0</v>
      </c>
      <c r="Q115" s="33">
        <v>0</v>
      </c>
      <c r="R115" s="33">
        <f t="shared" si="39"/>
        <v>0</v>
      </c>
      <c r="S115" s="33"/>
      <c r="T115" s="33"/>
      <c r="U115" s="33">
        <v>232</v>
      </c>
      <c r="V115" s="33"/>
      <c r="W115" s="33">
        <f t="shared" si="40"/>
        <v>-232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232</v>
      </c>
      <c r="AP115" s="36">
        <f t="shared" si="36"/>
        <v>232</v>
      </c>
      <c r="AQ115" s="37">
        <f t="shared" si="37"/>
        <v>232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-232</v>
      </c>
      <c r="AW115" s="39" t="str">
        <f t="shared" ref="AW115:AW143" si="46">IF(AQ115&gt;0,IF(AR115&gt;=AQ115,"Packout Ahead",""),"")</f>
        <v/>
      </c>
      <c r="AX115" s="41">
        <f t="shared" si="29"/>
        <v>-232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Open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>
        <v>0</v>
      </c>
      <c r="M116" s="33">
        <f t="shared" si="38"/>
        <v>0</v>
      </c>
      <c r="N116" s="33"/>
      <c r="O116" s="33"/>
      <c r="P116" s="33">
        <v>0</v>
      </c>
      <c r="Q116" s="33">
        <v>0</v>
      </c>
      <c r="R116" s="33">
        <f t="shared" si="39"/>
        <v>0</v>
      </c>
      <c r="S116" s="33"/>
      <c r="T116" s="33"/>
      <c r="U116" s="33">
        <v>0</v>
      </c>
      <c r="V116" s="33"/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>
        <v>0</v>
      </c>
      <c r="M117" s="33">
        <f t="shared" si="38"/>
        <v>0</v>
      </c>
      <c r="N117" s="33"/>
      <c r="O117" s="33"/>
      <c r="P117" s="33">
        <v>0</v>
      </c>
      <c r="Q117" s="33">
        <v>0</v>
      </c>
      <c r="R117" s="33">
        <f t="shared" si="39"/>
        <v>0</v>
      </c>
      <c r="S117" s="33"/>
      <c r="T117" s="33"/>
      <c r="U117" s="33">
        <v>0</v>
      </c>
      <c r="V117" s="33"/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>
        <v>0</v>
      </c>
      <c r="M118" s="33">
        <f t="shared" si="38"/>
        <v>0</v>
      </c>
      <c r="N118" s="33"/>
      <c r="O118" s="33"/>
      <c r="P118" s="33">
        <v>0</v>
      </c>
      <c r="Q118" s="33">
        <v>0</v>
      </c>
      <c r="R118" s="33">
        <f t="shared" si="39"/>
        <v>0</v>
      </c>
      <c r="S118" s="33"/>
      <c r="T118" s="33"/>
      <c r="U118" s="33">
        <v>0</v>
      </c>
      <c r="V118" s="33"/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>
        <v>0</v>
      </c>
      <c r="M119" s="33">
        <f t="shared" si="38"/>
        <v>0</v>
      </c>
      <c r="N119" s="33"/>
      <c r="O119" s="33"/>
      <c r="P119" s="33">
        <v>0</v>
      </c>
      <c r="Q119" s="33">
        <v>0</v>
      </c>
      <c r="R119" s="33">
        <f t="shared" si="39"/>
        <v>0</v>
      </c>
      <c r="S119" s="33"/>
      <c r="T119" s="33"/>
      <c r="U119" s="33">
        <v>0</v>
      </c>
      <c r="V119" s="33"/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0</v>
      </c>
      <c r="L120" s="33">
        <v>0</v>
      </c>
      <c r="M120" s="33">
        <f t="shared" si="38"/>
        <v>0</v>
      </c>
      <c r="N120" s="33"/>
      <c r="O120" s="33"/>
      <c r="P120" s="33">
        <v>350</v>
      </c>
      <c r="Q120" s="33">
        <v>316</v>
      </c>
      <c r="R120" s="33">
        <f t="shared" si="39"/>
        <v>-34</v>
      </c>
      <c r="S120" s="33"/>
      <c r="T120" s="33"/>
      <c r="U120" s="33">
        <v>0</v>
      </c>
      <c r="V120" s="33"/>
      <c r="W120" s="33">
        <f t="shared" si="40"/>
        <v>0</v>
      </c>
      <c r="X120" s="33"/>
      <c r="Y120" s="33"/>
      <c r="Z120" s="33">
        <v>0</v>
      </c>
      <c r="AA120" s="33"/>
      <c r="AB120" s="33">
        <f t="shared" si="41"/>
        <v>0</v>
      </c>
      <c r="AC120" s="33"/>
      <c r="AD120" s="33"/>
      <c r="AE120" s="33">
        <v>0</v>
      </c>
      <c r="AF120" s="33"/>
      <c r="AG120" s="33">
        <f t="shared" si="42"/>
        <v>0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350</v>
      </c>
      <c r="AP120" s="36">
        <f t="shared" si="36"/>
        <v>350</v>
      </c>
      <c r="AQ120" s="37">
        <f t="shared" si="37"/>
        <v>350</v>
      </c>
      <c r="AR120" s="37">
        <v>0</v>
      </c>
      <c r="AS120" s="37">
        <v>0</v>
      </c>
      <c r="AT120" s="34">
        <f t="shared" si="26"/>
        <v>316</v>
      </c>
      <c r="AU120" s="38">
        <f t="shared" si="27"/>
        <v>316</v>
      </c>
      <c r="AV120" s="38">
        <f t="shared" si="28"/>
        <v>-34</v>
      </c>
      <c r="AW120" s="39" t="str">
        <f t="shared" si="46"/>
        <v/>
      </c>
      <c r="AX120" s="41">
        <f t="shared" si="29"/>
        <v>-34</v>
      </c>
      <c r="AY120" s="41">
        <f t="shared" si="30"/>
        <v>316</v>
      </c>
      <c r="AZ120" s="63">
        <f t="shared" si="31"/>
        <v>0</v>
      </c>
      <c r="BA120" s="78">
        <f t="shared" si="32"/>
        <v>316</v>
      </c>
      <c r="BB120" s="74">
        <f t="shared" si="33"/>
        <v>0.9028571428571428</v>
      </c>
      <c r="BC120" s="78" t="str">
        <f t="shared" si="34"/>
        <v>Open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>
        <v>0</v>
      </c>
      <c r="M121" s="33">
        <f t="shared" si="38"/>
        <v>0</v>
      </c>
      <c r="N121" s="33"/>
      <c r="O121" s="33"/>
      <c r="P121" s="33">
        <v>0</v>
      </c>
      <c r="Q121" s="33">
        <v>0</v>
      </c>
      <c r="R121" s="33">
        <f t="shared" si="39"/>
        <v>0</v>
      </c>
      <c r="S121" s="33"/>
      <c r="T121" s="33"/>
      <c r="U121" s="33">
        <v>0</v>
      </c>
      <c r="V121" s="33"/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>
        <v>0</v>
      </c>
      <c r="M122" s="33">
        <f t="shared" si="38"/>
        <v>0</v>
      </c>
      <c r="N122" s="33"/>
      <c r="O122" s="33"/>
      <c r="P122" s="33">
        <v>0</v>
      </c>
      <c r="Q122" s="33">
        <v>0</v>
      </c>
      <c r="R122" s="33">
        <f t="shared" si="39"/>
        <v>0</v>
      </c>
      <c r="S122" s="33"/>
      <c r="T122" s="33"/>
      <c r="U122" s="33">
        <v>0</v>
      </c>
      <c r="V122" s="33"/>
      <c r="W122" s="33">
        <f t="shared" si="40"/>
        <v>0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0</v>
      </c>
      <c r="AF122" s="33"/>
      <c r="AG122" s="33">
        <f t="shared" si="42"/>
        <v>0</v>
      </c>
      <c r="AH122" s="33"/>
      <c r="AI122" s="33"/>
      <c r="AJ122" s="33">
        <v>0</v>
      </c>
      <c r="AK122" s="33"/>
      <c r="AL122" s="33">
        <f t="shared" si="43"/>
        <v>0</v>
      </c>
      <c r="AM122" s="40"/>
      <c r="AN122" s="40"/>
      <c r="AO122" s="35">
        <f t="shared" si="35"/>
        <v>0</v>
      </c>
      <c r="AP122" s="36">
        <f t="shared" si="36"/>
        <v>0</v>
      </c>
      <c r="AQ122" s="37">
        <f t="shared" si="37"/>
        <v>0</v>
      </c>
      <c r="AR122" s="37">
        <v>0</v>
      </c>
      <c r="AS122" s="37">
        <v>0</v>
      </c>
      <c r="AT122" s="34">
        <f t="shared" si="26"/>
        <v>0</v>
      </c>
      <c r="AU122" s="38">
        <f t="shared" si="27"/>
        <v>0</v>
      </c>
      <c r="AV122" s="38">
        <f t="shared" si="28"/>
        <v>0</v>
      </c>
      <c r="AW122" s="39" t="str">
        <f t="shared" si="46"/>
        <v/>
      </c>
      <c r="AX122" s="41">
        <f t="shared" si="29"/>
        <v>0</v>
      </c>
      <c r="AY122" s="41">
        <f t="shared" si="30"/>
        <v>0</v>
      </c>
      <c r="AZ122" s="63">
        <f t="shared" si="31"/>
        <v>0</v>
      </c>
      <c r="BA122" s="78">
        <f t="shared" si="32"/>
        <v>0</v>
      </c>
      <c r="BB122" s="74">
        <f t="shared" si="33"/>
        <v>0</v>
      </c>
      <c r="BC122" s="78" t="str">
        <f t="shared" si="34"/>
        <v>Out of Commit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0</v>
      </c>
      <c r="G123" s="33">
        <v>0</v>
      </c>
      <c r="H123" s="33">
        <f t="shared" si="44"/>
        <v>0</v>
      </c>
      <c r="I123" s="33"/>
      <c r="J123" s="33"/>
      <c r="K123" s="33">
        <v>161</v>
      </c>
      <c r="L123" s="33">
        <v>161</v>
      </c>
      <c r="M123" s="33">
        <f t="shared" si="38"/>
        <v>0</v>
      </c>
      <c r="N123" s="33"/>
      <c r="O123" s="33"/>
      <c r="P123" s="33">
        <v>108</v>
      </c>
      <c r="Q123" s="33">
        <v>5</v>
      </c>
      <c r="R123" s="33">
        <f t="shared" si="39"/>
        <v>-103</v>
      </c>
      <c r="S123" s="33"/>
      <c r="T123" s="33"/>
      <c r="U123" s="33">
        <v>131</v>
      </c>
      <c r="V123" s="33"/>
      <c r="W123" s="33">
        <f t="shared" si="40"/>
        <v>-131</v>
      </c>
      <c r="X123" s="33"/>
      <c r="Y123" s="33"/>
      <c r="Z123" s="33">
        <v>0</v>
      </c>
      <c r="AA123" s="33"/>
      <c r="AB123" s="33">
        <f t="shared" si="41"/>
        <v>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0</v>
      </c>
      <c r="AK123" s="33"/>
      <c r="AL123" s="33">
        <f t="shared" si="43"/>
        <v>0</v>
      </c>
      <c r="AM123" s="40"/>
      <c r="AN123" s="40"/>
      <c r="AO123" s="35">
        <f t="shared" si="35"/>
        <v>400</v>
      </c>
      <c r="AP123" s="36">
        <f t="shared" si="36"/>
        <v>400</v>
      </c>
      <c r="AQ123" s="37">
        <f t="shared" si="37"/>
        <v>400</v>
      </c>
      <c r="AR123" s="37">
        <v>0</v>
      </c>
      <c r="AS123" s="37">
        <v>0</v>
      </c>
      <c r="AT123" s="34">
        <f t="shared" si="26"/>
        <v>166</v>
      </c>
      <c r="AU123" s="38">
        <f t="shared" si="27"/>
        <v>166</v>
      </c>
      <c r="AV123" s="38">
        <f t="shared" si="28"/>
        <v>-234</v>
      </c>
      <c r="AW123" s="39" t="str">
        <f t="shared" si="46"/>
        <v/>
      </c>
      <c r="AX123" s="41">
        <f t="shared" si="29"/>
        <v>-234</v>
      </c>
      <c r="AY123" s="41">
        <f t="shared" si="30"/>
        <v>166</v>
      </c>
      <c r="AZ123" s="63">
        <f t="shared" si="31"/>
        <v>0</v>
      </c>
      <c r="BA123" s="78">
        <f t="shared" si="32"/>
        <v>166</v>
      </c>
      <c r="BB123" s="74">
        <f t="shared" si="33"/>
        <v>0.41499999999999998</v>
      </c>
      <c r="BC123" s="78" t="str">
        <f t="shared" si="34"/>
        <v>Open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67</v>
      </c>
      <c r="L124" s="33">
        <v>67</v>
      </c>
      <c r="M124" s="33">
        <f t="shared" si="38"/>
        <v>0</v>
      </c>
      <c r="N124" s="33"/>
      <c r="O124" s="33"/>
      <c r="P124" s="33">
        <v>0</v>
      </c>
      <c r="Q124" s="33">
        <v>64</v>
      </c>
      <c r="R124" s="33">
        <f t="shared" si="39"/>
        <v>64</v>
      </c>
      <c r="S124" s="33"/>
      <c r="T124" s="33"/>
      <c r="U124" s="33">
        <v>0</v>
      </c>
      <c r="V124" s="33"/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83</v>
      </c>
      <c r="AF124" s="33"/>
      <c r="AG124" s="33">
        <f t="shared" si="42"/>
        <v>-83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150</v>
      </c>
      <c r="AP124" s="36">
        <f t="shared" si="36"/>
        <v>150</v>
      </c>
      <c r="AQ124" s="37">
        <f t="shared" si="37"/>
        <v>150</v>
      </c>
      <c r="AR124" s="37">
        <v>0</v>
      </c>
      <c r="AS124" s="37">
        <v>0</v>
      </c>
      <c r="AT124" s="34">
        <f t="shared" si="26"/>
        <v>131</v>
      </c>
      <c r="AU124" s="38">
        <f t="shared" si="27"/>
        <v>131</v>
      </c>
      <c r="AV124" s="38">
        <f t="shared" si="28"/>
        <v>-19</v>
      </c>
      <c r="AW124" s="39" t="str">
        <f t="shared" si="46"/>
        <v/>
      </c>
      <c r="AX124" s="41">
        <f t="shared" si="29"/>
        <v>-19</v>
      </c>
      <c r="AY124" s="41">
        <f t="shared" si="30"/>
        <v>131</v>
      </c>
      <c r="AZ124" s="63">
        <f t="shared" si="31"/>
        <v>0</v>
      </c>
      <c r="BA124" s="78">
        <f t="shared" si="32"/>
        <v>131</v>
      </c>
      <c r="BB124" s="74">
        <f t="shared" si="33"/>
        <v>0.87333333333333329</v>
      </c>
      <c r="BC124" s="78" t="str">
        <f t="shared" si="34"/>
        <v>Open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>
        <v>0</v>
      </c>
      <c r="M125" s="33">
        <f t="shared" si="38"/>
        <v>0</v>
      </c>
      <c r="N125" s="33"/>
      <c r="O125" s="33"/>
      <c r="P125" s="33">
        <v>0</v>
      </c>
      <c r="Q125" s="33">
        <v>0</v>
      </c>
      <c r="R125" s="33">
        <f t="shared" si="39"/>
        <v>0</v>
      </c>
      <c r="S125" s="33"/>
      <c r="T125" s="33"/>
      <c r="U125" s="33">
        <v>0</v>
      </c>
      <c r="V125" s="33"/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>
        <v>0</v>
      </c>
      <c r="M126" s="33">
        <f t="shared" si="38"/>
        <v>0</v>
      </c>
      <c r="N126" s="33"/>
      <c r="O126" s="33"/>
      <c r="P126" s="33">
        <v>0</v>
      </c>
      <c r="Q126" s="33">
        <v>0</v>
      </c>
      <c r="R126" s="33">
        <f t="shared" si="39"/>
        <v>0</v>
      </c>
      <c r="S126" s="33"/>
      <c r="T126" s="33"/>
      <c r="U126" s="33">
        <v>0</v>
      </c>
      <c r="V126" s="33"/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>
        <v>0</v>
      </c>
      <c r="M127" s="33">
        <f t="shared" si="38"/>
        <v>0</v>
      </c>
      <c r="N127" s="33"/>
      <c r="O127" s="33"/>
      <c r="P127" s="33">
        <v>0</v>
      </c>
      <c r="Q127" s="33">
        <v>0</v>
      </c>
      <c r="R127" s="33">
        <f t="shared" si="39"/>
        <v>0</v>
      </c>
      <c r="S127" s="33"/>
      <c r="T127" s="33"/>
      <c r="U127" s="33">
        <v>0</v>
      </c>
      <c r="V127" s="33"/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600</v>
      </c>
      <c r="G128" s="33">
        <v>600</v>
      </c>
      <c r="H128" s="33">
        <f t="shared" si="44"/>
        <v>0</v>
      </c>
      <c r="I128" s="33"/>
      <c r="J128" s="33"/>
      <c r="K128" s="33">
        <v>650</v>
      </c>
      <c r="L128" s="33">
        <v>650</v>
      </c>
      <c r="M128" s="33">
        <f t="shared" si="38"/>
        <v>0</v>
      </c>
      <c r="N128" s="33"/>
      <c r="O128" s="33"/>
      <c r="P128" s="33">
        <v>0</v>
      </c>
      <c r="Q128" s="33">
        <v>0</v>
      </c>
      <c r="R128" s="33">
        <f t="shared" si="39"/>
        <v>0</v>
      </c>
      <c r="S128" s="33"/>
      <c r="T128" s="33"/>
      <c r="U128" s="33">
        <v>500</v>
      </c>
      <c r="V128" s="33"/>
      <c r="W128" s="33">
        <f t="shared" si="40"/>
        <v>-500</v>
      </c>
      <c r="X128" s="33"/>
      <c r="Y128" s="33"/>
      <c r="Z128" s="33">
        <v>250</v>
      </c>
      <c r="AA128" s="33"/>
      <c r="AB128" s="33">
        <f t="shared" si="41"/>
        <v>-250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0</v>
      </c>
      <c r="AK128" s="33"/>
      <c r="AL128" s="33">
        <f t="shared" si="43"/>
        <v>0</v>
      </c>
      <c r="AM128" s="40"/>
      <c r="AN128" s="40"/>
      <c r="AO128" s="35">
        <f t="shared" si="35"/>
        <v>2000</v>
      </c>
      <c r="AP128" s="36">
        <f t="shared" si="36"/>
        <v>2000</v>
      </c>
      <c r="AQ128" s="37">
        <f t="shared" si="37"/>
        <v>2000</v>
      </c>
      <c r="AR128" s="37">
        <v>0</v>
      </c>
      <c r="AS128" s="37">
        <v>0</v>
      </c>
      <c r="AT128" s="34">
        <f t="shared" si="26"/>
        <v>1250</v>
      </c>
      <c r="AU128" s="38">
        <f t="shared" si="27"/>
        <v>1250</v>
      </c>
      <c r="AV128" s="38">
        <f t="shared" si="28"/>
        <v>-750</v>
      </c>
      <c r="AW128" s="39" t="str">
        <f t="shared" si="46"/>
        <v/>
      </c>
      <c r="AX128" s="41">
        <f t="shared" si="29"/>
        <v>-750</v>
      </c>
      <c r="AY128" s="41">
        <f t="shared" si="30"/>
        <v>1250</v>
      </c>
      <c r="AZ128" s="63">
        <f t="shared" si="31"/>
        <v>0</v>
      </c>
      <c r="BA128" s="78">
        <f t="shared" si="32"/>
        <v>1250</v>
      </c>
      <c r="BB128" s="74">
        <f t="shared" si="33"/>
        <v>0.625</v>
      </c>
      <c r="BC128" s="78" t="str">
        <f t="shared" si="34"/>
        <v>Open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>
        <v>0</v>
      </c>
      <c r="M129" s="33">
        <f t="shared" si="38"/>
        <v>0</v>
      </c>
      <c r="N129" s="33"/>
      <c r="O129" s="33"/>
      <c r="P129" s="33">
        <v>0</v>
      </c>
      <c r="Q129" s="33">
        <v>0</v>
      </c>
      <c r="R129" s="33">
        <f t="shared" si="39"/>
        <v>0</v>
      </c>
      <c r="S129" s="33"/>
      <c r="T129" s="33"/>
      <c r="U129" s="33">
        <v>0</v>
      </c>
      <c r="V129" s="33"/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>
        <v>0</v>
      </c>
      <c r="M130" s="33">
        <f t="shared" si="38"/>
        <v>0</v>
      </c>
      <c r="N130" s="33"/>
      <c r="O130" s="33"/>
      <c r="P130" s="33">
        <v>0</v>
      </c>
      <c r="Q130" s="33">
        <v>0</v>
      </c>
      <c r="R130" s="33">
        <f t="shared" si="39"/>
        <v>0</v>
      </c>
      <c r="S130" s="33"/>
      <c r="T130" s="33"/>
      <c r="U130" s="33">
        <v>0</v>
      </c>
      <c r="V130" s="33"/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0</v>
      </c>
      <c r="AK130" s="33"/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>
        <v>0</v>
      </c>
      <c r="M131" s="33">
        <f t="shared" si="38"/>
        <v>0</v>
      </c>
      <c r="N131" s="33"/>
      <c r="O131" s="33"/>
      <c r="P131" s="33">
        <v>0</v>
      </c>
      <c r="Q131" s="33">
        <v>0</v>
      </c>
      <c r="R131" s="33">
        <f t="shared" si="39"/>
        <v>0</v>
      </c>
      <c r="S131" s="33"/>
      <c r="T131" s="33"/>
      <c r="U131" s="33">
        <v>0</v>
      </c>
      <c r="V131" s="33"/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0</v>
      </c>
      <c r="AK131" s="33"/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>
        <v>0</v>
      </c>
      <c r="M132" s="33">
        <f t="shared" si="38"/>
        <v>0</v>
      </c>
      <c r="N132" s="33"/>
      <c r="O132" s="33"/>
      <c r="P132" s="33">
        <v>0</v>
      </c>
      <c r="Q132" s="33">
        <v>0</v>
      </c>
      <c r="R132" s="33">
        <f t="shared" si="39"/>
        <v>0</v>
      </c>
      <c r="S132" s="33"/>
      <c r="T132" s="33"/>
      <c r="U132" s="33">
        <v>0</v>
      </c>
      <c r="V132" s="33"/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>
        <v>0</v>
      </c>
      <c r="M133" s="33">
        <f t="shared" si="38"/>
        <v>0</v>
      </c>
      <c r="N133" s="33"/>
      <c r="O133" s="33"/>
      <c r="P133" s="33">
        <v>0</v>
      </c>
      <c r="Q133" s="33">
        <v>0</v>
      </c>
      <c r="R133" s="33">
        <f t="shared" si="39"/>
        <v>0</v>
      </c>
      <c r="S133" s="33"/>
      <c r="T133" s="33"/>
      <c r="U133" s="33">
        <v>0</v>
      </c>
      <c r="V133" s="33"/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>
        <v>0</v>
      </c>
      <c r="M134" s="33">
        <f t="shared" si="38"/>
        <v>0</v>
      </c>
      <c r="N134" s="33"/>
      <c r="O134" s="33"/>
      <c r="P134" s="33">
        <v>0</v>
      </c>
      <c r="Q134" s="33">
        <v>0</v>
      </c>
      <c r="R134" s="33">
        <f t="shared" si="39"/>
        <v>0</v>
      </c>
      <c r="S134" s="33"/>
      <c r="T134" s="33"/>
      <c r="U134" s="33">
        <v>0</v>
      </c>
      <c r="V134" s="33"/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>
        <v>0</v>
      </c>
      <c r="M135" s="33">
        <f t="shared" si="38"/>
        <v>0</v>
      </c>
      <c r="N135" s="33"/>
      <c r="O135" s="33"/>
      <c r="P135" s="33">
        <v>0</v>
      </c>
      <c r="Q135" s="33">
        <v>0</v>
      </c>
      <c r="R135" s="33">
        <f t="shared" si="39"/>
        <v>0</v>
      </c>
      <c r="S135" s="33"/>
      <c r="T135" s="33"/>
      <c r="U135" s="33">
        <v>0</v>
      </c>
      <c r="V135" s="33"/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>
        <v>0</v>
      </c>
      <c r="M136" s="33">
        <f t="shared" si="38"/>
        <v>0</v>
      </c>
      <c r="N136" s="33"/>
      <c r="O136" s="33"/>
      <c r="P136" s="33">
        <v>0</v>
      </c>
      <c r="Q136" s="33">
        <v>0</v>
      </c>
      <c r="R136" s="33">
        <f t="shared" si="39"/>
        <v>0</v>
      </c>
      <c r="S136" s="33"/>
      <c r="T136" s="33"/>
      <c r="U136" s="33">
        <v>0</v>
      </c>
      <c r="V136" s="33"/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>
        <v>0</v>
      </c>
      <c r="M137" s="33">
        <f t="shared" si="38"/>
        <v>0</v>
      </c>
      <c r="N137" s="33"/>
      <c r="O137" s="33"/>
      <c r="P137" s="33">
        <v>0</v>
      </c>
      <c r="Q137" s="33">
        <v>0</v>
      </c>
      <c r="R137" s="33">
        <f t="shared" si="39"/>
        <v>0</v>
      </c>
      <c r="S137" s="33"/>
      <c r="T137" s="33"/>
      <c r="U137" s="33">
        <v>0</v>
      </c>
      <c r="V137" s="33"/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>
        <v>0</v>
      </c>
      <c r="M138" s="33">
        <f t="shared" ref="M138:M201" si="59">L138-K138</f>
        <v>0</v>
      </c>
      <c r="N138" s="33"/>
      <c r="O138" s="33"/>
      <c r="P138" s="33">
        <v>0</v>
      </c>
      <c r="Q138" s="33">
        <v>0</v>
      </c>
      <c r="R138" s="33">
        <f t="shared" ref="R138:R201" si="60">Q138-P138</f>
        <v>0</v>
      </c>
      <c r="S138" s="33"/>
      <c r="T138" s="33"/>
      <c r="U138" s="33">
        <v>0</v>
      </c>
      <c r="V138" s="33"/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>
        <v>0</v>
      </c>
      <c r="M139" s="33">
        <f t="shared" si="59"/>
        <v>0</v>
      </c>
      <c r="N139" s="33"/>
      <c r="O139" s="33"/>
      <c r="P139" s="33">
        <v>0</v>
      </c>
      <c r="Q139" s="33">
        <v>0</v>
      </c>
      <c r="R139" s="33">
        <f t="shared" si="60"/>
        <v>0</v>
      </c>
      <c r="S139" s="33"/>
      <c r="T139" s="33"/>
      <c r="U139" s="33">
        <v>0</v>
      </c>
      <c r="V139" s="33"/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>
        <v>0</v>
      </c>
      <c r="M140" s="33">
        <f t="shared" si="59"/>
        <v>0</v>
      </c>
      <c r="N140" s="33"/>
      <c r="O140" s="33"/>
      <c r="P140" s="33">
        <v>0</v>
      </c>
      <c r="Q140" s="33">
        <v>0</v>
      </c>
      <c r="R140" s="33">
        <f t="shared" si="60"/>
        <v>0</v>
      </c>
      <c r="S140" s="33"/>
      <c r="T140" s="33"/>
      <c r="U140" s="33">
        <v>0</v>
      </c>
      <c r="V140" s="33"/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>
        <v>0</v>
      </c>
      <c r="M141" s="33">
        <f t="shared" si="59"/>
        <v>0</v>
      </c>
      <c r="N141" s="33"/>
      <c r="O141" s="33"/>
      <c r="P141" s="33">
        <v>0</v>
      </c>
      <c r="Q141" s="33">
        <v>0</v>
      </c>
      <c r="R141" s="33">
        <f t="shared" si="60"/>
        <v>0</v>
      </c>
      <c r="S141" s="33"/>
      <c r="T141" s="33"/>
      <c r="U141" s="33">
        <v>0</v>
      </c>
      <c r="V141" s="33"/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>
        <v>0</v>
      </c>
      <c r="M142" s="33">
        <f t="shared" si="59"/>
        <v>0</v>
      </c>
      <c r="N142" s="33"/>
      <c r="O142" s="33"/>
      <c r="P142" s="33">
        <v>0</v>
      </c>
      <c r="Q142" s="33">
        <v>0</v>
      </c>
      <c r="R142" s="33">
        <f t="shared" si="60"/>
        <v>0</v>
      </c>
      <c r="S142" s="33"/>
      <c r="T142" s="33"/>
      <c r="U142" s="33">
        <v>0</v>
      </c>
      <c r="V142" s="33"/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>
        <v>0</v>
      </c>
      <c r="M143" s="33">
        <f t="shared" si="59"/>
        <v>0</v>
      </c>
      <c r="N143" s="33"/>
      <c r="O143" s="33"/>
      <c r="P143" s="33">
        <v>0</v>
      </c>
      <c r="Q143" s="33">
        <v>0</v>
      </c>
      <c r="R143" s="33">
        <f t="shared" si="60"/>
        <v>0</v>
      </c>
      <c r="S143" s="33"/>
      <c r="T143" s="33"/>
      <c r="U143" s="33">
        <v>0</v>
      </c>
      <c r="V143" s="33"/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>
        <v>0</v>
      </c>
      <c r="M144" s="33">
        <f t="shared" si="59"/>
        <v>0</v>
      </c>
      <c r="N144" s="33"/>
      <c r="O144" s="33"/>
      <c r="P144" s="33">
        <v>0</v>
      </c>
      <c r="Q144" s="33">
        <v>0</v>
      </c>
      <c r="R144" s="33">
        <f t="shared" si="60"/>
        <v>0</v>
      </c>
      <c r="S144" s="33"/>
      <c r="T144" s="33"/>
      <c r="U144" s="33">
        <v>0</v>
      </c>
      <c r="V144" s="33"/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>
        <v>0</v>
      </c>
      <c r="M145" s="33">
        <f t="shared" si="59"/>
        <v>0</v>
      </c>
      <c r="N145" s="33"/>
      <c r="O145" s="33"/>
      <c r="P145" s="33">
        <v>0</v>
      </c>
      <c r="Q145" s="33">
        <v>0</v>
      </c>
      <c r="R145" s="33">
        <f t="shared" si="60"/>
        <v>0</v>
      </c>
      <c r="S145" s="33"/>
      <c r="T145" s="33"/>
      <c r="U145" s="33">
        <v>0</v>
      </c>
      <c r="V145" s="33"/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>
        <v>0</v>
      </c>
      <c r="M146" s="33">
        <f t="shared" si="59"/>
        <v>0</v>
      </c>
      <c r="N146" s="33"/>
      <c r="O146" s="33"/>
      <c r="P146" s="33">
        <v>0</v>
      </c>
      <c r="Q146" s="33">
        <v>0</v>
      </c>
      <c r="R146" s="33">
        <f t="shared" si="60"/>
        <v>0</v>
      </c>
      <c r="S146" s="33"/>
      <c r="T146" s="33"/>
      <c r="U146" s="33">
        <v>0</v>
      </c>
      <c r="V146" s="33"/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>
        <v>0</v>
      </c>
      <c r="M147" s="33">
        <f t="shared" si="59"/>
        <v>0</v>
      </c>
      <c r="N147" s="33"/>
      <c r="O147" s="33"/>
      <c r="P147" s="33">
        <v>0</v>
      </c>
      <c r="Q147" s="33">
        <v>0</v>
      </c>
      <c r="R147" s="33">
        <f t="shared" si="60"/>
        <v>0</v>
      </c>
      <c r="S147" s="33"/>
      <c r="T147" s="33"/>
      <c r="U147" s="33">
        <v>0</v>
      </c>
      <c r="V147" s="33"/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>
        <v>0</v>
      </c>
      <c r="M148" s="33">
        <f t="shared" si="59"/>
        <v>0</v>
      </c>
      <c r="N148" s="33"/>
      <c r="O148" s="33"/>
      <c r="P148" s="33">
        <v>0</v>
      </c>
      <c r="Q148" s="33">
        <v>0</v>
      </c>
      <c r="R148" s="33">
        <f t="shared" si="60"/>
        <v>0</v>
      </c>
      <c r="S148" s="33"/>
      <c r="T148" s="33"/>
      <c r="U148" s="33">
        <v>0</v>
      </c>
      <c r="V148" s="33"/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0</v>
      </c>
      <c r="AK148" s="33"/>
      <c r="AL148" s="33">
        <f t="shared" si="64"/>
        <v>0</v>
      </c>
      <c r="AM148" s="40"/>
      <c r="AN148" s="40"/>
      <c r="AO148" s="35">
        <f t="shared" si="56"/>
        <v>0</v>
      </c>
      <c r="AP148" s="36">
        <f t="shared" si="57"/>
        <v>0</v>
      </c>
      <c r="AQ148" s="37">
        <f t="shared" si="58"/>
        <v>0</v>
      </c>
      <c r="AR148" s="37">
        <v>0</v>
      </c>
      <c r="AS148" s="37">
        <v>0</v>
      </c>
      <c r="AT148" s="34">
        <f t="shared" si="47"/>
        <v>0</v>
      </c>
      <c r="AU148" s="38">
        <f t="shared" si="48"/>
        <v>0</v>
      </c>
      <c r="AV148" s="38">
        <f t="shared" si="49"/>
        <v>0</v>
      </c>
      <c r="AW148" s="39" t="str">
        <f t="shared" si="66"/>
        <v/>
      </c>
      <c r="AX148" s="41">
        <f t="shared" si="50"/>
        <v>0</v>
      </c>
      <c r="AY148" s="41">
        <f t="shared" si="51"/>
        <v>0</v>
      </c>
      <c r="AZ148" s="63">
        <f t="shared" si="52"/>
        <v>0</v>
      </c>
      <c r="BA148" s="78">
        <f t="shared" si="53"/>
        <v>0</v>
      </c>
      <c r="BB148" s="74">
        <f t="shared" si="54"/>
        <v>0</v>
      </c>
      <c r="BC148" s="78" t="str">
        <f t="shared" si="55"/>
        <v>Out of Commit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0</v>
      </c>
      <c r="G149" s="33">
        <v>0</v>
      </c>
      <c r="H149" s="33">
        <f t="shared" si="65"/>
        <v>0</v>
      </c>
      <c r="I149" s="33"/>
      <c r="J149" s="33"/>
      <c r="K149" s="33">
        <v>84</v>
      </c>
      <c r="L149" s="33">
        <v>84</v>
      </c>
      <c r="M149" s="33">
        <f t="shared" si="59"/>
        <v>0</v>
      </c>
      <c r="N149" s="33"/>
      <c r="O149" s="33"/>
      <c r="P149" s="33">
        <v>0</v>
      </c>
      <c r="Q149" s="33">
        <v>0</v>
      </c>
      <c r="R149" s="33">
        <f t="shared" si="60"/>
        <v>0</v>
      </c>
      <c r="S149" s="33"/>
      <c r="T149" s="33"/>
      <c r="U149" s="33">
        <v>0</v>
      </c>
      <c r="V149" s="33"/>
      <c r="W149" s="33">
        <f t="shared" si="61"/>
        <v>0</v>
      </c>
      <c r="X149" s="33"/>
      <c r="Y149" s="33"/>
      <c r="Z149" s="33">
        <v>0</v>
      </c>
      <c r="AA149" s="33"/>
      <c r="AB149" s="33">
        <f t="shared" si="62"/>
        <v>0</v>
      </c>
      <c r="AC149" s="33"/>
      <c r="AD149" s="33"/>
      <c r="AE149" s="33">
        <v>66</v>
      </c>
      <c r="AF149" s="33"/>
      <c r="AG149" s="33">
        <f t="shared" si="63"/>
        <v>-66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150</v>
      </c>
      <c r="AP149" s="36">
        <f t="shared" si="57"/>
        <v>150</v>
      </c>
      <c r="AQ149" s="37">
        <f t="shared" si="58"/>
        <v>150</v>
      </c>
      <c r="AR149" s="37">
        <v>0</v>
      </c>
      <c r="AS149" s="37">
        <v>0</v>
      </c>
      <c r="AT149" s="34">
        <f t="shared" si="47"/>
        <v>84</v>
      </c>
      <c r="AU149" s="38">
        <f t="shared" si="48"/>
        <v>84</v>
      </c>
      <c r="AV149" s="38">
        <f t="shared" si="49"/>
        <v>-66</v>
      </c>
      <c r="AW149" s="39" t="str">
        <f t="shared" si="66"/>
        <v/>
      </c>
      <c r="AX149" s="41">
        <f t="shared" si="50"/>
        <v>-66</v>
      </c>
      <c r="AY149" s="41">
        <f t="shared" si="51"/>
        <v>84</v>
      </c>
      <c r="AZ149" s="63">
        <f t="shared" si="52"/>
        <v>0</v>
      </c>
      <c r="BA149" s="78">
        <f t="shared" si="53"/>
        <v>84</v>
      </c>
      <c r="BB149" s="74">
        <f t="shared" si="54"/>
        <v>0.56000000000000005</v>
      </c>
      <c r="BC149" s="78" t="str">
        <f t="shared" si="55"/>
        <v>Open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496</v>
      </c>
      <c r="G150" s="33">
        <v>496</v>
      </c>
      <c r="H150" s="33">
        <f t="shared" si="65"/>
        <v>0</v>
      </c>
      <c r="I150" s="33"/>
      <c r="J150" s="33"/>
      <c r="K150" s="33">
        <v>0</v>
      </c>
      <c r="L150" s="33">
        <v>0</v>
      </c>
      <c r="M150" s="33">
        <f t="shared" si="59"/>
        <v>0</v>
      </c>
      <c r="N150" s="33"/>
      <c r="O150" s="33"/>
      <c r="P150" s="33">
        <v>0</v>
      </c>
      <c r="Q150" s="33">
        <v>0</v>
      </c>
      <c r="R150" s="33">
        <f t="shared" si="60"/>
        <v>0</v>
      </c>
      <c r="S150" s="33"/>
      <c r="T150" s="33"/>
      <c r="U150" s="33">
        <v>0</v>
      </c>
      <c r="V150" s="33"/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144</v>
      </c>
      <c r="AF150" s="33"/>
      <c r="AG150" s="33">
        <f t="shared" si="63"/>
        <v>-144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640</v>
      </c>
      <c r="AP150" s="36">
        <f t="shared" si="57"/>
        <v>640</v>
      </c>
      <c r="AQ150" s="37">
        <f t="shared" si="58"/>
        <v>640</v>
      </c>
      <c r="AR150" s="37">
        <v>0</v>
      </c>
      <c r="AS150" s="37">
        <v>0</v>
      </c>
      <c r="AT150" s="34">
        <f t="shared" si="47"/>
        <v>496</v>
      </c>
      <c r="AU150" s="38">
        <f t="shared" si="48"/>
        <v>496</v>
      </c>
      <c r="AV150" s="38">
        <f t="shared" si="49"/>
        <v>-144</v>
      </c>
      <c r="AW150" s="39" t="str">
        <f t="shared" si="66"/>
        <v/>
      </c>
      <c r="AX150" s="41">
        <f t="shared" si="50"/>
        <v>-144</v>
      </c>
      <c r="AY150" s="41">
        <f t="shared" si="51"/>
        <v>496</v>
      </c>
      <c r="AZ150" s="63">
        <f t="shared" si="52"/>
        <v>0</v>
      </c>
      <c r="BA150" s="78">
        <f t="shared" si="53"/>
        <v>496</v>
      </c>
      <c r="BB150" s="74">
        <f t="shared" si="54"/>
        <v>0.77500000000000002</v>
      </c>
      <c r="BC150" s="78" t="str">
        <f t="shared" si="55"/>
        <v>Open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601</v>
      </c>
      <c r="G151" s="33">
        <v>601</v>
      </c>
      <c r="H151" s="33">
        <f t="shared" si="65"/>
        <v>0</v>
      </c>
      <c r="I151" s="33"/>
      <c r="J151" s="33"/>
      <c r="K151" s="33">
        <v>0</v>
      </c>
      <c r="L151" s="33">
        <v>0</v>
      </c>
      <c r="M151" s="33">
        <f t="shared" si="59"/>
        <v>0</v>
      </c>
      <c r="N151" s="33"/>
      <c r="O151" s="33"/>
      <c r="P151" s="33">
        <v>0</v>
      </c>
      <c r="Q151" s="33">
        <v>119</v>
      </c>
      <c r="R151" s="33">
        <f t="shared" si="60"/>
        <v>119</v>
      </c>
      <c r="S151" s="33"/>
      <c r="T151" s="33"/>
      <c r="U151" s="33">
        <v>200</v>
      </c>
      <c r="V151" s="33"/>
      <c r="W151" s="33">
        <f t="shared" si="61"/>
        <v>-200</v>
      </c>
      <c r="X151" s="33"/>
      <c r="Y151" s="33"/>
      <c r="Z151" s="33">
        <v>222</v>
      </c>
      <c r="AA151" s="33"/>
      <c r="AB151" s="33">
        <f t="shared" si="62"/>
        <v>-222</v>
      </c>
      <c r="AC151" s="33"/>
      <c r="AD151" s="33"/>
      <c r="AE151" s="33">
        <v>0</v>
      </c>
      <c r="AF151" s="33"/>
      <c r="AG151" s="33">
        <f t="shared" si="63"/>
        <v>0</v>
      </c>
      <c r="AH151" s="33"/>
      <c r="AI151" s="33"/>
      <c r="AJ151" s="33">
        <v>0</v>
      </c>
      <c r="AK151" s="33"/>
      <c r="AL151" s="33">
        <f t="shared" si="64"/>
        <v>0</v>
      </c>
      <c r="AM151" s="40"/>
      <c r="AN151" s="40"/>
      <c r="AO151" s="35">
        <f t="shared" si="56"/>
        <v>1023</v>
      </c>
      <c r="AP151" s="36">
        <f t="shared" si="57"/>
        <v>1023</v>
      </c>
      <c r="AQ151" s="37">
        <f t="shared" si="58"/>
        <v>1023</v>
      </c>
      <c r="AR151" s="37">
        <v>0</v>
      </c>
      <c r="AS151" s="37">
        <v>0</v>
      </c>
      <c r="AT151" s="34">
        <f t="shared" si="47"/>
        <v>720</v>
      </c>
      <c r="AU151" s="38">
        <f t="shared" si="48"/>
        <v>720</v>
      </c>
      <c r="AV151" s="38">
        <f t="shared" si="49"/>
        <v>-303</v>
      </c>
      <c r="AW151" s="39" t="str">
        <f t="shared" si="66"/>
        <v/>
      </c>
      <c r="AX151" s="41">
        <f t="shared" si="50"/>
        <v>-303</v>
      </c>
      <c r="AY151" s="41">
        <f t="shared" si="51"/>
        <v>720</v>
      </c>
      <c r="AZ151" s="63">
        <f t="shared" si="52"/>
        <v>0</v>
      </c>
      <c r="BA151" s="78">
        <f t="shared" si="53"/>
        <v>720</v>
      </c>
      <c r="BB151" s="74">
        <f t="shared" si="54"/>
        <v>0.70381231671554256</v>
      </c>
      <c r="BC151" s="78" t="str">
        <f t="shared" si="55"/>
        <v>Open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0</v>
      </c>
      <c r="G152" s="33">
        <v>0</v>
      </c>
      <c r="H152" s="33">
        <f t="shared" si="65"/>
        <v>0</v>
      </c>
      <c r="I152" s="33"/>
      <c r="J152" s="33"/>
      <c r="K152" s="33">
        <v>0</v>
      </c>
      <c r="L152" s="33">
        <v>0</v>
      </c>
      <c r="M152" s="33">
        <f t="shared" si="59"/>
        <v>0</v>
      </c>
      <c r="N152" s="33"/>
      <c r="O152" s="33"/>
      <c r="P152" s="33">
        <v>0</v>
      </c>
      <c r="Q152" s="33">
        <v>0</v>
      </c>
      <c r="R152" s="33">
        <f t="shared" si="60"/>
        <v>0</v>
      </c>
      <c r="S152" s="33"/>
      <c r="T152" s="33"/>
      <c r="U152" s="33">
        <v>0</v>
      </c>
      <c r="V152" s="33"/>
      <c r="W152" s="33">
        <f t="shared" si="61"/>
        <v>0</v>
      </c>
      <c r="X152" s="33"/>
      <c r="Y152" s="33"/>
      <c r="Z152" s="33">
        <v>0</v>
      </c>
      <c r="AA152" s="33"/>
      <c r="AB152" s="33">
        <f t="shared" si="62"/>
        <v>0</v>
      </c>
      <c r="AC152" s="33"/>
      <c r="AD152" s="33"/>
      <c r="AE152" s="33">
        <v>0</v>
      </c>
      <c r="AF152" s="33"/>
      <c r="AG152" s="33">
        <f t="shared" si="63"/>
        <v>0</v>
      </c>
      <c r="AH152" s="33"/>
      <c r="AI152" s="33"/>
      <c r="AJ152" s="33">
        <v>0</v>
      </c>
      <c r="AK152" s="33"/>
      <c r="AL152" s="33">
        <f t="shared" si="64"/>
        <v>0</v>
      </c>
      <c r="AM152" s="40"/>
      <c r="AN152" s="40"/>
      <c r="AO152" s="35">
        <f t="shared" si="56"/>
        <v>0</v>
      </c>
      <c r="AP152" s="36">
        <f t="shared" si="57"/>
        <v>0</v>
      </c>
      <c r="AQ152" s="37">
        <f t="shared" si="58"/>
        <v>0</v>
      </c>
      <c r="AR152" s="37">
        <v>0</v>
      </c>
      <c r="AS152" s="37">
        <v>0</v>
      </c>
      <c r="AT152" s="34">
        <f t="shared" si="47"/>
        <v>0</v>
      </c>
      <c r="AU152" s="38">
        <f t="shared" si="48"/>
        <v>0</v>
      </c>
      <c r="AV152" s="38">
        <f t="shared" si="49"/>
        <v>0</v>
      </c>
      <c r="AW152" s="39" t="str">
        <f t="shared" si="66"/>
        <v/>
      </c>
      <c r="AX152" s="41">
        <f t="shared" si="50"/>
        <v>0</v>
      </c>
      <c r="AY152" s="41">
        <f t="shared" si="51"/>
        <v>0</v>
      </c>
      <c r="AZ152" s="63">
        <f t="shared" si="52"/>
        <v>0</v>
      </c>
      <c r="BA152" s="78">
        <f t="shared" si="53"/>
        <v>0</v>
      </c>
      <c r="BB152" s="74">
        <f t="shared" si="54"/>
        <v>0</v>
      </c>
      <c r="BC152" s="78" t="str">
        <f t="shared" si="55"/>
        <v>Out of Commit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>
        <v>0</v>
      </c>
      <c r="M153" s="33">
        <f t="shared" si="59"/>
        <v>0</v>
      </c>
      <c r="N153" s="33"/>
      <c r="O153" s="33"/>
      <c r="P153" s="33">
        <v>0</v>
      </c>
      <c r="Q153" s="33">
        <v>0</v>
      </c>
      <c r="R153" s="33">
        <f t="shared" si="60"/>
        <v>0</v>
      </c>
      <c r="S153" s="33"/>
      <c r="T153" s="33"/>
      <c r="U153" s="33">
        <v>0</v>
      </c>
      <c r="V153" s="33"/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>
        <v>0</v>
      </c>
      <c r="M154" s="33">
        <f t="shared" si="59"/>
        <v>0</v>
      </c>
      <c r="N154" s="33"/>
      <c r="O154" s="33"/>
      <c r="P154" s="33">
        <v>0</v>
      </c>
      <c r="Q154" s="33">
        <v>0</v>
      </c>
      <c r="R154" s="33">
        <f t="shared" si="60"/>
        <v>0</v>
      </c>
      <c r="S154" s="33"/>
      <c r="T154" s="33"/>
      <c r="U154" s="33">
        <v>0</v>
      </c>
      <c r="V154" s="33"/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>
        <v>0</v>
      </c>
      <c r="M155" s="33">
        <f t="shared" si="59"/>
        <v>0</v>
      </c>
      <c r="N155" s="33"/>
      <c r="O155" s="33"/>
      <c r="P155" s="33">
        <v>0</v>
      </c>
      <c r="Q155" s="33">
        <v>0</v>
      </c>
      <c r="R155" s="33">
        <f t="shared" si="60"/>
        <v>0</v>
      </c>
      <c r="S155" s="33"/>
      <c r="T155" s="33"/>
      <c r="U155" s="33">
        <v>0</v>
      </c>
      <c r="V155" s="33"/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0</v>
      </c>
      <c r="AK155" s="33"/>
      <c r="AL155" s="33">
        <f t="shared" si="64"/>
        <v>0</v>
      </c>
      <c r="AM155" s="40"/>
      <c r="AN155" s="40"/>
      <c r="AO155" s="35">
        <f t="shared" si="56"/>
        <v>0</v>
      </c>
      <c r="AP155" s="36">
        <f t="shared" si="57"/>
        <v>0</v>
      </c>
      <c r="AQ155" s="37">
        <f t="shared" si="58"/>
        <v>0</v>
      </c>
      <c r="AR155" s="37">
        <v>0</v>
      </c>
      <c r="AS155" s="37">
        <v>0</v>
      </c>
      <c r="AT155" s="34">
        <f t="shared" si="47"/>
        <v>0</v>
      </c>
      <c r="AU155" s="38">
        <f t="shared" si="48"/>
        <v>0</v>
      </c>
      <c r="AV155" s="38">
        <f t="shared" si="49"/>
        <v>0</v>
      </c>
      <c r="AW155" s="39" t="str">
        <f t="shared" si="66"/>
        <v/>
      </c>
      <c r="AX155" s="41">
        <f t="shared" si="50"/>
        <v>0</v>
      </c>
      <c r="AY155" s="41">
        <f t="shared" si="51"/>
        <v>0</v>
      </c>
      <c r="AZ155" s="63">
        <f t="shared" si="52"/>
        <v>0</v>
      </c>
      <c r="BA155" s="78">
        <f t="shared" si="53"/>
        <v>0</v>
      </c>
      <c r="BB155" s="74">
        <f t="shared" si="54"/>
        <v>0</v>
      </c>
      <c r="BC155" s="78" t="str">
        <f t="shared" si="55"/>
        <v>Out of Commit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0</v>
      </c>
      <c r="G156" s="33">
        <v>0</v>
      </c>
      <c r="H156" s="33">
        <f t="shared" si="65"/>
        <v>0</v>
      </c>
      <c r="I156" s="33"/>
      <c r="J156" s="33"/>
      <c r="K156" s="33">
        <v>61</v>
      </c>
      <c r="L156" s="33">
        <v>61</v>
      </c>
      <c r="M156" s="33">
        <f t="shared" si="59"/>
        <v>0</v>
      </c>
      <c r="N156" s="33"/>
      <c r="O156" s="33"/>
      <c r="P156" s="33">
        <v>0</v>
      </c>
      <c r="Q156" s="33">
        <v>0</v>
      </c>
      <c r="R156" s="33">
        <f t="shared" si="60"/>
        <v>0</v>
      </c>
      <c r="S156" s="33"/>
      <c r="T156" s="33"/>
      <c r="U156" s="33">
        <v>209</v>
      </c>
      <c r="V156" s="33"/>
      <c r="W156" s="33">
        <f t="shared" si="61"/>
        <v>-209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270</v>
      </c>
      <c r="AP156" s="36">
        <f t="shared" si="57"/>
        <v>270</v>
      </c>
      <c r="AQ156" s="37">
        <f t="shared" si="58"/>
        <v>270</v>
      </c>
      <c r="AR156" s="37">
        <v>0</v>
      </c>
      <c r="AS156" s="37">
        <v>0</v>
      </c>
      <c r="AT156" s="34">
        <f t="shared" si="47"/>
        <v>61</v>
      </c>
      <c r="AU156" s="38">
        <f t="shared" si="48"/>
        <v>61</v>
      </c>
      <c r="AV156" s="38">
        <f t="shared" si="49"/>
        <v>-209</v>
      </c>
      <c r="AW156" s="39" t="str">
        <f t="shared" si="66"/>
        <v/>
      </c>
      <c r="AX156" s="41">
        <f t="shared" si="50"/>
        <v>-209</v>
      </c>
      <c r="AY156" s="41">
        <f t="shared" si="51"/>
        <v>61</v>
      </c>
      <c r="AZ156" s="63">
        <f t="shared" si="52"/>
        <v>0</v>
      </c>
      <c r="BA156" s="78">
        <f t="shared" si="53"/>
        <v>61</v>
      </c>
      <c r="BB156" s="74">
        <f t="shared" si="54"/>
        <v>0.22592592592592592</v>
      </c>
      <c r="BC156" s="78" t="str">
        <f t="shared" si="55"/>
        <v>Open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>
        <v>0</v>
      </c>
      <c r="M157" s="33">
        <f t="shared" si="59"/>
        <v>0</v>
      </c>
      <c r="N157" s="33"/>
      <c r="O157" s="33"/>
      <c r="P157" s="33">
        <v>0</v>
      </c>
      <c r="Q157" s="33">
        <v>0</v>
      </c>
      <c r="R157" s="33">
        <f t="shared" si="60"/>
        <v>0</v>
      </c>
      <c r="S157" s="33"/>
      <c r="T157" s="33"/>
      <c r="U157" s="33">
        <v>0</v>
      </c>
      <c r="V157" s="33"/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>
        <v>0</v>
      </c>
      <c r="M158" s="33">
        <f t="shared" si="59"/>
        <v>0</v>
      </c>
      <c r="N158" s="33"/>
      <c r="O158" s="33"/>
      <c r="P158" s="33">
        <v>0</v>
      </c>
      <c r="Q158" s="33">
        <v>0</v>
      </c>
      <c r="R158" s="33">
        <f t="shared" si="60"/>
        <v>0</v>
      </c>
      <c r="S158" s="33"/>
      <c r="T158" s="33"/>
      <c r="U158" s="33">
        <v>0</v>
      </c>
      <c r="V158" s="33"/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>
        <v>0</v>
      </c>
      <c r="M159" s="33">
        <f t="shared" si="59"/>
        <v>0</v>
      </c>
      <c r="N159" s="33"/>
      <c r="O159" s="33"/>
      <c r="P159" s="33">
        <v>0</v>
      </c>
      <c r="Q159" s="33">
        <v>0</v>
      </c>
      <c r="R159" s="33">
        <f t="shared" si="60"/>
        <v>0</v>
      </c>
      <c r="S159" s="33"/>
      <c r="T159" s="33"/>
      <c r="U159" s="33">
        <v>0</v>
      </c>
      <c r="V159" s="33"/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>
        <v>0</v>
      </c>
      <c r="M160" s="33">
        <f t="shared" si="59"/>
        <v>0</v>
      </c>
      <c r="N160" s="33"/>
      <c r="O160" s="33"/>
      <c r="P160" s="33">
        <v>0</v>
      </c>
      <c r="Q160" s="33">
        <v>0</v>
      </c>
      <c r="R160" s="33">
        <f t="shared" si="60"/>
        <v>0</v>
      </c>
      <c r="S160" s="33"/>
      <c r="T160" s="33"/>
      <c r="U160" s="33">
        <v>0</v>
      </c>
      <c r="V160" s="33"/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>
        <v>0</v>
      </c>
      <c r="M161" s="33">
        <f t="shared" si="59"/>
        <v>0</v>
      </c>
      <c r="N161" s="33"/>
      <c r="O161" s="33"/>
      <c r="P161" s="33">
        <v>0</v>
      </c>
      <c r="Q161" s="33">
        <v>0</v>
      </c>
      <c r="R161" s="33">
        <f t="shared" si="60"/>
        <v>0</v>
      </c>
      <c r="S161" s="33"/>
      <c r="T161" s="33"/>
      <c r="U161" s="33">
        <v>0</v>
      </c>
      <c r="V161" s="33"/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>
        <v>0</v>
      </c>
      <c r="M162" s="33">
        <f t="shared" si="59"/>
        <v>0</v>
      </c>
      <c r="N162" s="33"/>
      <c r="O162" s="33"/>
      <c r="P162" s="33">
        <v>0</v>
      </c>
      <c r="Q162" s="33">
        <v>0</v>
      </c>
      <c r="R162" s="33">
        <f t="shared" si="60"/>
        <v>0</v>
      </c>
      <c r="S162" s="33"/>
      <c r="T162" s="33"/>
      <c r="U162" s="33">
        <v>0</v>
      </c>
      <c r="V162" s="33"/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>
        <v>0</v>
      </c>
      <c r="M163" s="33">
        <f t="shared" si="59"/>
        <v>0</v>
      </c>
      <c r="N163" s="33"/>
      <c r="O163" s="33"/>
      <c r="P163" s="33">
        <v>0</v>
      </c>
      <c r="Q163" s="33">
        <v>0</v>
      </c>
      <c r="R163" s="33">
        <f t="shared" si="60"/>
        <v>0</v>
      </c>
      <c r="S163" s="33"/>
      <c r="T163" s="33"/>
      <c r="U163" s="33">
        <v>0</v>
      </c>
      <c r="V163" s="33"/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>
        <v>0</v>
      </c>
      <c r="M164" s="33">
        <f t="shared" si="59"/>
        <v>0</v>
      </c>
      <c r="N164" s="33"/>
      <c r="O164" s="33"/>
      <c r="P164" s="33">
        <v>0</v>
      </c>
      <c r="Q164" s="33">
        <v>0</v>
      </c>
      <c r="R164" s="33">
        <f t="shared" si="60"/>
        <v>0</v>
      </c>
      <c r="S164" s="33"/>
      <c r="T164" s="33"/>
      <c r="U164" s="33">
        <v>0</v>
      </c>
      <c r="V164" s="33"/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>
        <v>0</v>
      </c>
      <c r="M165" s="33">
        <f t="shared" si="59"/>
        <v>0</v>
      </c>
      <c r="N165" s="33"/>
      <c r="O165" s="33"/>
      <c r="P165" s="33">
        <v>0</v>
      </c>
      <c r="Q165" s="33">
        <v>0</v>
      </c>
      <c r="R165" s="33">
        <f t="shared" si="60"/>
        <v>0</v>
      </c>
      <c r="S165" s="33"/>
      <c r="T165" s="33"/>
      <c r="U165" s="33">
        <v>0</v>
      </c>
      <c r="V165" s="33"/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>
        <v>0</v>
      </c>
      <c r="M166" s="33">
        <f t="shared" si="59"/>
        <v>0</v>
      </c>
      <c r="N166" s="33"/>
      <c r="O166" s="33"/>
      <c r="P166" s="33">
        <v>0</v>
      </c>
      <c r="Q166" s="33">
        <v>0</v>
      </c>
      <c r="R166" s="33">
        <f t="shared" si="60"/>
        <v>0</v>
      </c>
      <c r="S166" s="33"/>
      <c r="T166" s="33"/>
      <c r="U166" s="33">
        <v>0</v>
      </c>
      <c r="V166" s="33"/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>
        <v>0</v>
      </c>
      <c r="M167" s="33">
        <f t="shared" si="59"/>
        <v>0</v>
      </c>
      <c r="N167" s="33"/>
      <c r="O167" s="33"/>
      <c r="P167" s="33">
        <v>0</v>
      </c>
      <c r="Q167" s="33">
        <v>0</v>
      </c>
      <c r="R167" s="33">
        <f t="shared" si="60"/>
        <v>0</v>
      </c>
      <c r="S167" s="33"/>
      <c r="T167" s="33"/>
      <c r="U167" s="33">
        <v>0</v>
      </c>
      <c r="V167" s="33"/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>
        <v>0</v>
      </c>
      <c r="M168" s="33">
        <f t="shared" si="59"/>
        <v>0</v>
      </c>
      <c r="N168" s="33"/>
      <c r="O168" s="33"/>
      <c r="P168" s="33">
        <v>0</v>
      </c>
      <c r="Q168" s="33">
        <v>0</v>
      </c>
      <c r="R168" s="33">
        <f t="shared" si="60"/>
        <v>0</v>
      </c>
      <c r="S168" s="33"/>
      <c r="T168" s="33"/>
      <c r="U168" s="33">
        <v>0</v>
      </c>
      <c r="V168" s="33"/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>
        <v>0</v>
      </c>
      <c r="M169" s="33">
        <f t="shared" si="59"/>
        <v>0</v>
      </c>
      <c r="N169" s="33"/>
      <c r="O169" s="33"/>
      <c r="P169" s="33">
        <v>0</v>
      </c>
      <c r="Q169" s="33">
        <v>0</v>
      </c>
      <c r="R169" s="33">
        <f t="shared" si="60"/>
        <v>0</v>
      </c>
      <c r="S169" s="33"/>
      <c r="T169" s="33"/>
      <c r="U169" s="33">
        <v>0</v>
      </c>
      <c r="V169" s="33"/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>
        <v>0</v>
      </c>
      <c r="M170" s="33">
        <f t="shared" si="59"/>
        <v>0</v>
      </c>
      <c r="N170" s="33"/>
      <c r="O170" s="33"/>
      <c r="P170" s="33">
        <v>0</v>
      </c>
      <c r="Q170" s="33">
        <v>0</v>
      </c>
      <c r="R170" s="33">
        <f t="shared" si="60"/>
        <v>0</v>
      </c>
      <c r="S170" s="33"/>
      <c r="T170" s="33"/>
      <c r="U170" s="33">
        <v>0</v>
      </c>
      <c r="V170" s="33"/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>
        <v>0</v>
      </c>
      <c r="M171" s="33">
        <f t="shared" si="59"/>
        <v>0</v>
      </c>
      <c r="N171" s="33"/>
      <c r="O171" s="33"/>
      <c r="P171" s="33">
        <v>0</v>
      </c>
      <c r="Q171" s="33">
        <v>0</v>
      </c>
      <c r="R171" s="33">
        <f t="shared" si="60"/>
        <v>0</v>
      </c>
      <c r="S171" s="33"/>
      <c r="T171" s="33"/>
      <c r="U171" s="33">
        <v>0</v>
      </c>
      <c r="V171" s="33"/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>
        <v>0</v>
      </c>
      <c r="M172" s="33">
        <f t="shared" si="59"/>
        <v>0</v>
      </c>
      <c r="N172" s="33"/>
      <c r="O172" s="33"/>
      <c r="P172" s="33">
        <v>0</v>
      </c>
      <c r="Q172" s="33">
        <v>0</v>
      </c>
      <c r="R172" s="33">
        <f t="shared" si="60"/>
        <v>0</v>
      </c>
      <c r="S172" s="33"/>
      <c r="T172" s="33"/>
      <c r="U172" s="33">
        <v>0</v>
      </c>
      <c r="V172" s="33"/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>
        <v>0</v>
      </c>
      <c r="M173" s="33">
        <f t="shared" si="59"/>
        <v>0</v>
      </c>
      <c r="N173" s="33"/>
      <c r="O173" s="33"/>
      <c r="P173" s="33">
        <v>0</v>
      </c>
      <c r="Q173" s="33">
        <v>0</v>
      </c>
      <c r="R173" s="33">
        <f t="shared" si="60"/>
        <v>0</v>
      </c>
      <c r="S173" s="33"/>
      <c r="T173" s="33"/>
      <c r="U173" s="33">
        <v>0</v>
      </c>
      <c r="V173" s="33"/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>
        <v>0</v>
      </c>
      <c r="M174" s="33">
        <f t="shared" si="59"/>
        <v>0</v>
      </c>
      <c r="N174" s="33"/>
      <c r="O174" s="33"/>
      <c r="P174" s="33">
        <v>0</v>
      </c>
      <c r="Q174" s="33">
        <v>0</v>
      </c>
      <c r="R174" s="33">
        <f t="shared" si="60"/>
        <v>0</v>
      </c>
      <c r="S174" s="33"/>
      <c r="T174" s="33"/>
      <c r="U174" s="33">
        <v>0</v>
      </c>
      <c r="V174" s="33"/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>
        <v>0</v>
      </c>
      <c r="M175" s="33">
        <f t="shared" si="59"/>
        <v>0</v>
      </c>
      <c r="N175" s="33"/>
      <c r="O175" s="33"/>
      <c r="P175" s="33">
        <v>0</v>
      </c>
      <c r="Q175" s="33">
        <v>0</v>
      </c>
      <c r="R175" s="33">
        <f t="shared" si="60"/>
        <v>0</v>
      </c>
      <c r="S175" s="33"/>
      <c r="T175" s="33"/>
      <c r="U175" s="33">
        <v>0</v>
      </c>
      <c r="V175" s="33"/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>
        <v>0</v>
      </c>
      <c r="M176" s="33">
        <f t="shared" si="59"/>
        <v>0</v>
      </c>
      <c r="N176" s="33"/>
      <c r="O176" s="33"/>
      <c r="P176" s="33">
        <v>0</v>
      </c>
      <c r="Q176" s="33">
        <v>0</v>
      </c>
      <c r="R176" s="33">
        <f t="shared" si="60"/>
        <v>0</v>
      </c>
      <c r="S176" s="33"/>
      <c r="T176" s="33"/>
      <c r="U176" s="33">
        <v>0</v>
      </c>
      <c r="V176" s="33"/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>
        <v>0</v>
      </c>
      <c r="M177" s="33">
        <f t="shared" si="59"/>
        <v>0</v>
      </c>
      <c r="N177" s="33"/>
      <c r="O177" s="33"/>
      <c r="P177" s="33">
        <v>0</v>
      </c>
      <c r="Q177" s="33">
        <v>0</v>
      </c>
      <c r="R177" s="33">
        <f t="shared" si="60"/>
        <v>0</v>
      </c>
      <c r="S177" s="33"/>
      <c r="T177" s="33"/>
      <c r="U177" s="33">
        <v>0</v>
      </c>
      <c r="V177" s="33"/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0</v>
      </c>
      <c r="G178" s="33">
        <v>0</v>
      </c>
      <c r="H178" s="33">
        <f t="shared" si="65"/>
        <v>0</v>
      </c>
      <c r="I178" s="33"/>
      <c r="J178" s="33"/>
      <c r="K178" s="33">
        <v>0</v>
      </c>
      <c r="L178" s="33">
        <v>0</v>
      </c>
      <c r="M178" s="33">
        <f t="shared" si="59"/>
        <v>0</v>
      </c>
      <c r="N178" s="33"/>
      <c r="O178" s="33"/>
      <c r="P178" s="33">
        <v>203</v>
      </c>
      <c r="Q178" s="33">
        <v>187</v>
      </c>
      <c r="R178" s="33">
        <f t="shared" si="60"/>
        <v>-16</v>
      </c>
      <c r="S178" s="33"/>
      <c r="T178" s="33"/>
      <c r="U178" s="33">
        <v>0</v>
      </c>
      <c r="V178" s="33"/>
      <c r="W178" s="33">
        <f t="shared" si="61"/>
        <v>0</v>
      </c>
      <c r="X178" s="33"/>
      <c r="Y178" s="33"/>
      <c r="Z178" s="33">
        <v>0</v>
      </c>
      <c r="AA178" s="33"/>
      <c r="AB178" s="33">
        <f t="shared" si="62"/>
        <v>0</v>
      </c>
      <c r="AC178" s="33"/>
      <c r="AD178" s="33"/>
      <c r="AE178" s="33">
        <v>0</v>
      </c>
      <c r="AF178" s="33"/>
      <c r="AG178" s="33">
        <f t="shared" si="63"/>
        <v>0</v>
      </c>
      <c r="AH178" s="33"/>
      <c r="AI178" s="33"/>
      <c r="AJ178" s="33">
        <v>0</v>
      </c>
      <c r="AK178" s="33"/>
      <c r="AL178" s="33">
        <f t="shared" si="64"/>
        <v>0</v>
      </c>
      <c r="AM178" s="40"/>
      <c r="AN178" s="40"/>
      <c r="AO178" s="35">
        <f t="shared" si="56"/>
        <v>203</v>
      </c>
      <c r="AP178" s="36">
        <f t="shared" si="57"/>
        <v>203</v>
      </c>
      <c r="AQ178" s="37">
        <f t="shared" si="58"/>
        <v>203</v>
      </c>
      <c r="AR178" s="37">
        <v>0</v>
      </c>
      <c r="AS178" s="37">
        <v>0</v>
      </c>
      <c r="AT178" s="34">
        <f t="shared" si="47"/>
        <v>187</v>
      </c>
      <c r="AU178" s="38">
        <f t="shared" si="48"/>
        <v>187</v>
      </c>
      <c r="AV178" s="38">
        <f t="shared" si="49"/>
        <v>-16</v>
      </c>
      <c r="AW178" s="39" t="str">
        <f t="shared" si="66"/>
        <v/>
      </c>
      <c r="AX178" s="41">
        <f t="shared" si="50"/>
        <v>-16</v>
      </c>
      <c r="AY178" s="41">
        <f t="shared" si="51"/>
        <v>187</v>
      </c>
      <c r="AZ178" s="63">
        <f t="shared" si="52"/>
        <v>0</v>
      </c>
      <c r="BA178" s="78">
        <f t="shared" si="53"/>
        <v>187</v>
      </c>
      <c r="BB178" s="74">
        <f t="shared" si="54"/>
        <v>0.9211822660098522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>
        <v>0</v>
      </c>
      <c r="M179" s="33">
        <f t="shared" si="59"/>
        <v>0</v>
      </c>
      <c r="N179" s="33"/>
      <c r="O179" s="33"/>
      <c r="P179" s="33">
        <v>0</v>
      </c>
      <c r="Q179" s="33">
        <v>0</v>
      </c>
      <c r="R179" s="33">
        <f t="shared" si="60"/>
        <v>0</v>
      </c>
      <c r="S179" s="33"/>
      <c r="T179" s="33"/>
      <c r="U179" s="33">
        <v>0</v>
      </c>
      <c r="V179" s="33"/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>
        <v>0</v>
      </c>
      <c r="M180" s="33">
        <f t="shared" si="59"/>
        <v>0</v>
      </c>
      <c r="N180" s="33"/>
      <c r="O180" s="33"/>
      <c r="P180" s="33">
        <v>0</v>
      </c>
      <c r="Q180" s="33">
        <v>0</v>
      </c>
      <c r="R180" s="33">
        <f t="shared" si="60"/>
        <v>0</v>
      </c>
      <c r="S180" s="33"/>
      <c r="T180" s="33"/>
      <c r="U180" s="33">
        <v>0</v>
      </c>
      <c r="V180" s="33"/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>
        <v>0</v>
      </c>
      <c r="M181" s="33">
        <f t="shared" si="59"/>
        <v>0</v>
      </c>
      <c r="N181" s="33"/>
      <c r="O181" s="33"/>
      <c r="P181" s="33">
        <v>0</v>
      </c>
      <c r="Q181" s="33">
        <v>0</v>
      </c>
      <c r="R181" s="33">
        <f t="shared" si="60"/>
        <v>0</v>
      </c>
      <c r="S181" s="33"/>
      <c r="T181" s="33"/>
      <c r="U181" s="33">
        <v>0</v>
      </c>
      <c r="V181" s="33"/>
      <c r="W181" s="33">
        <f t="shared" si="61"/>
        <v>0</v>
      </c>
      <c r="X181" s="33"/>
      <c r="Y181" s="33"/>
      <c r="Z181" s="33">
        <v>200</v>
      </c>
      <c r="AA181" s="33"/>
      <c r="AB181" s="33">
        <f t="shared" si="62"/>
        <v>-200</v>
      </c>
      <c r="AC181" s="33"/>
      <c r="AD181" s="33"/>
      <c r="AE181" s="33">
        <v>200</v>
      </c>
      <c r="AF181" s="33"/>
      <c r="AG181" s="33">
        <f t="shared" si="63"/>
        <v>-200</v>
      </c>
      <c r="AH181" s="33"/>
      <c r="AI181" s="33"/>
      <c r="AJ181" s="33">
        <v>0</v>
      </c>
      <c r="AK181" s="33"/>
      <c r="AL181" s="33">
        <f t="shared" si="64"/>
        <v>0</v>
      </c>
      <c r="AM181" s="40"/>
      <c r="AN181" s="40"/>
      <c r="AO181" s="35">
        <f t="shared" si="56"/>
        <v>400</v>
      </c>
      <c r="AP181" s="36">
        <f t="shared" si="57"/>
        <v>400</v>
      </c>
      <c r="AQ181" s="37">
        <f t="shared" si="58"/>
        <v>400</v>
      </c>
      <c r="AR181" s="37">
        <v>0</v>
      </c>
      <c r="AS181" s="37">
        <v>0</v>
      </c>
      <c r="AT181" s="34">
        <f t="shared" si="47"/>
        <v>0</v>
      </c>
      <c r="AU181" s="38">
        <f t="shared" si="48"/>
        <v>0</v>
      </c>
      <c r="AV181" s="38">
        <f t="shared" si="49"/>
        <v>-400</v>
      </c>
      <c r="AW181" s="39" t="str">
        <f t="shared" si="67"/>
        <v/>
      </c>
      <c r="AX181" s="41">
        <f t="shared" si="50"/>
        <v>-400</v>
      </c>
      <c r="AY181" s="41">
        <f t="shared" si="51"/>
        <v>0</v>
      </c>
      <c r="AZ181" s="63">
        <f t="shared" si="52"/>
        <v>0</v>
      </c>
      <c r="BA181" s="78">
        <f t="shared" si="53"/>
        <v>0</v>
      </c>
      <c r="BB181" s="74">
        <f t="shared" si="54"/>
        <v>0</v>
      </c>
      <c r="BC181" s="78" t="str">
        <f t="shared" si="55"/>
        <v>Open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0</v>
      </c>
      <c r="G182" s="33">
        <v>0</v>
      </c>
      <c r="H182" s="33">
        <f t="shared" si="65"/>
        <v>0</v>
      </c>
      <c r="I182" s="33"/>
      <c r="J182" s="33"/>
      <c r="K182" s="33">
        <v>0</v>
      </c>
      <c r="L182" s="33">
        <v>0</v>
      </c>
      <c r="M182" s="33">
        <f t="shared" si="59"/>
        <v>0</v>
      </c>
      <c r="N182" s="33"/>
      <c r="O182" s="33"/>
      <c r="P182" s="33">
        <v>235</v>
      </c>
      <c r="Q182" s="33">
        <v>235</v>
      </c>
      <c r="R182" s="33">
        <f t="shared" si="60"/>
        <v>0</v>
      </c>
      <c r="S182" s="33"/>
      <c r="T182" s="33"/>
      <c r="U182" s="33">
        <v>0</v>
      </c>
      <c r="V182" s="33"/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0</v>
      </c>
      <c r="AF182" s="33"/>
      <c r="AG182" s="33">
        <f t="shared" si="63"/>
        <v>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235</v>
      </c>
      <c r="AP182" s="36">
        <f t="shared" si="57"/>
        <v>235</v>
      </c>
      <c r="AQ182" s="37">
        <f t="shared" si="58"/>
        <v>235</v>
      </c>
      <c r="AR182" s="37">
        <v>0</v>
      </c>
      <c r="AS182" s="37">
        <v>0</v>
      </c>
      <c r="AT182" s="34">
        <f t="shared" si="47"/>
        <v>235</v>
      </c>
      <c r="AU182" s="38">
        <f t="shared" si="48"/>
        <v>235</v>
      </c>
      <c r="AV182" s="38">
        <f t="shared" si="49"/>
        <v>0</v>
      </c>
      <c r="AW182" s="39" t="str">
        <f t="shared" si="67"/>
        <v/>
      </c>
      <c r="AX182" s="41">
        <f t="shared" si="50"/>
        <v>0</v>
      </c>
      <c r="AY182" s="41">
        <f t="shared" si="51"/>
        <v>235</v>
      </c>
      <c r="AZ182" s="63">
        <f t="shared" si="52"/>
        <v>0</v>
      </c>
      <c r="BA182" s="78">
        <f t="shared" si="53"/>
        <v>235</v>
      </c>
      <c r="BB182" s="74">
        <f t="shared" si="54"/>
        <v>1</v>
      </c>
      <c r="BC182" s="78" t="str">
        <f t="shared" si="55"/>
        <v>Closed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>
        <v>0</v>
      </c>
      <c r="M183" s="33">
        <f t="shared" si="59"/>
        <v>0</v>
      </c>
      <c r="N183" s="33"/>
      <c r="O183" s="33"/>
      <c r="P183" s="33">
        <v>0</v>
      </c>
      <c r="Q183" s="33">
        <v>0</v>
      </c>
      <c r="R183" s="33">
        <f t="shared" si="60"/>
        <v>0</v>
      </c>
      <c r="S183" s="33"/>
      <c r="T183" s="33"/>
      <c r="U183" s="33">
        <v>0</v>
      </c>
      <c r="V183" s="33"/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>
        <v>0</v>
      </c>
      <c r="M184" s="33">
        <f t="shared" si="59"/>
        <v>0</v>
      </c>
      <c r="N184" s="33"/>
      <c r="O184" s="33"/>
      <c r="P184" s="33">
        <v>0</v>
      </c>
      <c r="Q184" s="33">
        <v>0</v>
      </c>
      <c r="R184" s="33">
        <f t="shared" si="60"/>
        <v>0</v>
      </c>
      <c r="S184" s="33"/>
      <c r="T184" s="33"/>
      <c r="U184" s="33">
        <v>0</v>
      </c>
      <c r="V184" s="33"/>
      <c r="W184" s="33">
        <f t="shared" si="61"/>
        <v>0</v>
      </c>
      <c r="X184" s="33"/>
      <c r="Y184" s="33"/>
      <c r="Z184" s="33">
        <v>0</v>
      </c>
      <c r="AA184" s="33"/>
      <c r="AB184" s="33">
        <f t="shared" si="62"/>
        <v>0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0</v>
      </c>
      <c r="AP184" s="36">
        <f t="shared" si="57"/>
        <v>0</v>
      </c>
      <c r="AQ184" s="37">
        <f t="shared" si="58"/>
        <v>0</v>
      </c>
      <c r="AR184" s="37">
        <v>0</v>
      </c>
      <c r="AS184" s="37">
        <v>0</v>
      </c>
      <c r="AT184" s="34">
        <f t="shared" si="47"/>
        <v>0</v>
      </c>
      <c r="AU184" s="38">
        <f t="shared" si="48"/>
        <v>0</v>
      </c>
      <c r="AV184" s="38">
        <f t="shared" si="49"/>
        <v>0</v>
      </c>
      <c r="AW184" s="39" t="str">
        <f t="shared" si="67"/>
        <v/>
      </c>
      <c r="AX184" s="41">
        <f t="shared" si="50"/>
        <v>0</v>
      </c>
      <c r="AY184" s="41">
        <f t="shared" si="51"/>
        <v>0</v>
      </c>
      <c r="AZ184" s="63">
        <f t="shared" si="52"/>
        <v>0</v>
      </c>
      <c r="BA184" s="78">
        <f t="shared" si="53"/>
        <v>0</v>
      </c>
      <c r="BB184" s="74">
        <f t="shared" si="54"/>
        <v>0</v>
      </c>
      <c r="BC184" s="78" t="str">
        <f t="shared" si="55"/>
        <v>Out of Commit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687</v>
      </c>
      <c r="G185" s="33">
        <v>687</v>
      </c>
      <c r="H185" s="33">
        <f t="shared" si="65"/>
        <v>0</v>
      </c>
      <c r="I185" s="33"/>
      <c r="J185" s="33"/>
      <c r="K185" s="33">
        <v>0</v>
      </c>
      <c r="L185" s="33">
        <v>0</v>
      </c>
      <c r="M185" s="33">
        <f t="shared" si="59"/>
        <v>0</v>
      </c>
      <c r="N185" s="33"/>
      <c r="O185" s="33"/>
      <c r="P185" s="33">
        <v>0</v>
      </c>
      <c r="Q185" s="33">
        <v>0</v>
      </c>
      <c r="R185" s="33">
        <f t="shared" si="60"/>
        <v>0</v>
      </c>
      <c r="S185" s="33"/>
      <c r="T185" s="33"/>
      <c r="U185" s="33">
        <v>0</v>
      </c>
      <c r="V185" s="33"/>
      <c r="W185" s="33">
        <f t="shared" si="61"/>
        <v>0</v>
      </c>
      <c r="X185" s="33"/>
      <c r="Y185" s="33"/>
      <c r="Z185" s="33">
        <v>268</v>
      </c>
      <c r="AA185" s="33"/>
      <c r="AB185" s="33">
        <f t="shared" si="62"/>
        <v>-268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0</v>
      </c>
      <c r="AK185" s="33"/>
      <c r="AL185" s="33">
        <f t="shared" si="64"/>
        <v>0</v>
      </c>
      <c r="AM185" s="40"/>
      <c r="AN185" s="40"/>
      <c r="AO185" s="35">
        <f t="shared" si="56"/>
        <v>955</v>
      </c>
      <c r="AP185" s="36">
        <f t="shared" si="57"/>
        <v>955</v>
      </c>
      <c r="AQ185" s="37">
        <f t="shared" si="58"/>
        <v>955</v>
      </c>
      <c r="AR185" s="37">
        <v>0</v>
      </c>
      <c r="AS185" s="37">
        <v>0</v>
      </c>
      <c r="AT185" s="34">
        <f t="shared" si="47"/>
        <v>687</v>
      </c>
      <c r="AU185" s="38">
        <f t="shared" si="48"/>
        <v>687</v>
      </c>
      <c r="AV185" s="38">
        <f t="shared" si="49"/>
        <v>-268</v>
      </c>
      <c r="AW185" s="39" t="str">
        <f t="shared" si="67"/>
        <v/>
      </c>
      <c r="AX185" s="41">
        <f t="shared" si="50"/>
        <v>-268</v>
      </c>
      <c r="AY185" s="41">
        <f t="shared" si="51"/>
        <v>687</v>
      </c>
      <c r="AZ185" s="63">
        <f t="shared" si="52"/>
        <v>0</v>
      </c>
      <c r="BA185" s="78">
        <f t="shared" si="53"/>
        <v>687</v>
      </c>
      <c r="BB185" s="74">
        <f t="shared" si="54"/>
        <v>0.71937172774869107</v>
      </c>
      <c r="BC185" s="78" t="str">
        <f t="shared" si="55"/>
        <v>Open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0</v>
      </c>
      <c r="G186" s="33">
        <v>0</v>
      </c>
      <c r="H186" s="33">
        <f t="shared" si="65"/>
        <v>0</v>
      </c>
      <c r="I186" s="33"/>
      <c r="J186" s="33"/>
      <c r="K186" s="33">
        <v>0</v>
      </c>
      <c r="L186" s="33">
        <v>0</v>
      </c>
      <c r="M186" s="33">
        <f t="shared" si="59"/>
        <v>0</v>
      </c>
      <c r="N186" s="33"/>
      <c r="O186" s="33"/>
      <c r="P186" s="33">
        <v>0</v>
      </c>
      <c r="Q186" s="33">
        <v>0</v>
      </c>
      <c r="R186" s="33">
        <f t="shared" si="60"/>
        <v>0</v>
      </c>
      <c r="S186" s="33"/>
      <c r="T186" s="33"/>
      <c r="U186" s="33">
        <v>0</v>
      </c>
      <c r="V186" s="33"/>
      <c r="W186" s="33">
        <f t="shared" si="61"/>
        <v>0</v>
      </c>
      <c r="X186" s="33"/>
      <c r="Y186" s="33"/>
      <c r="Z186" s="33">
        <v>0</v>
      </c>
      <c r="AA186" s="33"/>
      <c r="AB186" s="33">
        <f t="shared" si="62"/>
        <v>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0</v>
      </c>
      <c r="AP186" s="36">
        <f t="shared" si="57"/>
        <v>0</v>
      </c>
      <c r="AQ186" s="37">
        <f t="shared" si="58"/>
        <v>0</v>
      </c>
      <c r="AR186" s="37">
        <v>0</v>
      </c>
      <c r="AS186" s="37">
        <v>0</v>
      </c>
      <c r="AT186" s="34">
        <f t="shared" si="47"/>
        <v>0</v>
      </c>
      <c r="AU186" s="38">
        <f t="shared" si="48"/>
        <v>0</v>
      </c>
      <c r="AV186" s="38">
        <f t="shared" si="49"/>
        <v>0</v>
      </c>
      <c r="AW186" s="39" t="str">
        <f t="shared" si="67"/>
        <v/>
      </c>
      <c r="AX186" s="41">
        <f t="shared" si="50"/>
        <v>0</v>
      </c>
      <c r="AY186" s="41">
        <f t="shared" si="51"/>
        <v>0</v>
      </c>
      <c r="AZ186" s="63">
        <f t="shared" si="52"/>
        <v>0</v>
      </c>
      <c r="BA186" s="78">
        <f t="shared" si="53"/>
        <v>0</v>
      </c>
      <c r="BB186" s="74">
        <f t="shared" si="54"/>
        <v>0</v>
      </c>
      <c r="BC186" s="78" t="str">
        <f t="shared" si="55"/>
        <v>Out of Commit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>
        <v>0</v>
      </c>
      <c r="M187" s="33">
        <f t="shared" si="59"/>
        <v>0</v>
      </c>
      <c r="N187" s="33"/>
      <c r="O187" s="33"/>
      <c r="P187" s="33">
        <v>0</v>
      </c>
      <c r="Q187" s="33">
        <v>0</v>
      </c>
      <c r="R187" s="33">
        <f t="shared" si="60"/>
        <v>0</v>
      </c>
      <c r="S187" s="33"/>
      <c r="T187" s="33"/>
      <c r="U187" s="33">
        <v>0</v>
      </c>
      <c r="V187" s="33"/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>
        <v>0</v>
      </c>
      <c r="M188" s="33">
        <f t="shared" si="59"/>
        <v>0</v>
      </c>
      <c r="N188" s="33"/>
      <c r="O188" s="33"/>
      <c r="P188" s="33">
        <v>0</v>
      </c>
      <c r="Q188" s="33">
        <v>0</v>
      </c>
      <c r="R188" s="33">
        <f t="shared" si="60"/>
        <v>0</v>
      </c>
      <c r="S188" s="33"/>
      <c r="T188" s="33"/>
      <c r="U188" s="33">
        <v>0</v>
      </c>
      <c r="V188" s="33"/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>
        <v>0</v>
      </c>
      <c r="M189" s="33">
        <f t="shared" si="59"/>
        <v>0</v>
      </c>
      <c r="N189" s="33"/>
      <c r="O189" s="33"/>
      <c r="P189" s="33">
        <v>0</v>
      </c>
      <c r="Q189" s="33">
        <v>0</v>
      </c>
      <c r="R189" s="33">
        <f t="shared" si="60"/>
        <v>0</v>
      </c>
      <c r="S189" s="33"/>
      <c r="T189" s="33"/>
      <c r="U189" s="33">
        <v>0</v>
      </c>
      <c r="V189" s="33"/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>
        <v>0</v>
      </c>
      <c r="M190" s="33">
        <f t="shared" si="59"/>
        <v>0</v>
      </c>
      <c r="N190" s="33"/>
      <c r="O190" s="33"/>
      <c r="P190" s="33">
        <v>0</v>
      </c>
      <c r="Q190" s="33">
        <v>0</v>
      </c>
      <c r="R190" s="33">
        <f t="shared" si="60"/>
        <v>0</v>
      </c>
      <c r="S190" s="33"/>
      <c r="T190" s="33"/>
      <c r="U190" s="33">
        <v>0</v>
      </c>
      <c r="V190" s="33"/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>
        <v>0</v>
      </c>
      <c r="M191" s="33">
        <f t="shared" si="59"/>
        <v>0</v>
      </c>
      <c r="N191" s="33"/>
      <c r="O191" s="33"/>
      <c r="P191" s="33">
        <v>0</v>
      </c>
      <c r="Q191" s="33">
        <v>0</v>
      </c>
      <c r="R191" s="33">
        <f t="shared" si="60"/>
        <v>0</v>
      </c>
      <c r="S191" s="33"/>
      <c r="T191" s="33"/>
      <c r="U191" s="33">
        <v>0</v>
      </c>
      <c r="V191" s="33"/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800</v>
      </c>
      <c r="AF191" s="33"/>
      <c r="AG191" s="33">
        <f t="shared" si="63"/>
        <v>-800</v>
      </c>
      <c r="AH191" s="33"/>
      <c r="AI191" s="33"/>
      <c r="AJ191" s="33">
        <v>0</v>
      </c>
      <c r="AK191" s="33"/>
      <c r="AL191" s="33">
        <f t="shared" si="64"/>
        <v>0</v>
      </c>
      <c r="AM191" s="40"/>
      <c r="AN191" s="40"/>
      <c r="AO191" s="35">
        <f t="shared" si="56"/>
        <v>800</v>
      </c>
      <c r="AP191" s="36">
        <f t="shared" si="57"/>
        <v>800</v>
      </c>
      <c r="AQ191" s="37">
        <f t="shared" si="58"/>
        <v>800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-800</v>
      </c>
      <c r="AW191" s="39" t="str">
        <f t="shared" si="67"/>
        <v/>
      </c>
      <c r="AX191" s="41">
        <f t="shared" si="50"/>
        <v>-800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Open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>
        <v>0</v>
      </c>
      <c r="M192" s="33">
        <f t="shared" si="59"/>
        <v>0</v>
      </c>
      <c r="N192" s="33"/>
      <c r="O192" s="33"/>
      <c r="P192" s="33">
        <v>0</v>
      </c>
      <c r="Q192" s="33">
        <v>0</v>
      </c>
      <c r="R192" s="33">
        <f t="shared" si="60"/>
        <v>0</v>
      </c>
      <c r="S192" s="33"/>
      <c r="T192" s="33"/>
      <c r="U192" s="33">
        <v>0</v>
      </c>
      <c r="V192" s="33"/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0</v>
      </c>
      <c r="AF192" s="33"/>
      <c r="AG192" s="33">
        <f t="shared" si="63"/>
        <v>0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0</v>
      </c>
      <c r="AP192" s="36">
        <f t="shared" si="57"/>
        <v>0</v>
      </c>
      <c r="AQ192" s="37">
        <f t="shared" si="58"/>
        <v>0</v>
      </c>
      <c r="AR192" s="37">
        <v>0</v>
      </c>
      <c r="AS192" s="37">
        <v>0</v>
      </c>
      <c r="AT192" s="34">
        <f t="shared" si="47"/>
        <v>0</v>
      </c>
      <c r="AU192" s="38">
        <f t="shared" si="48"/>
        <v>0</v>
      </c>
      <c r="AV192" s="38">
        <f t="shared" si="49"/>
        <v>0</v>
      </c>
      <c r="AW192" s="39" t="str">
        <f t="shared" si="67"/>
        <v/>
      </c>
      <c r="AX192" s="41">
        <f t="shared" si="50"/>
        <v>0</v>
      </c>
      <c r="AY192" s="41">
        <f t="shared" si="51"/>
        <v>0</v>
      </c>
      <c r="AZ192" s="63">
        <f t="shared" si="52"/>
        <v>0</v>
      </c>
      <c r="BA192" s="78">
        <f t="shared" si="53"/>
        <v>0</v>
      </c>
      <c r="BB192" s="74">
        <f t="shared" si="54"/>
        <v>0</v>
      </c>
      <c r="BC192" s="78" t="str">
        <f t="shared" si="55"/>
        <v>Out of Commit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>
        <v>0</v>
      </c>
      <c r="M193" s="33">
        <f t="shared" si="59"/>
        <v>0</v>
      </c>
      <c r="N193" s="33"/>
      <c r="O193" s="33"/>
      <c r="P193" s="33">
        <v>0</v>
      </c>
      <c r="Q193" s="33">
        <v>0</v>
      </c>
      <c r="R193" s="33">
        <f t="shared" si="60"/>
        <v>0</v>
      </c>
      <c r="S193" s="33"/>
      <c r="T193" s="33"/>
      <c r="U193" s="33">
        <v>0</v>
      </c>
      <c r="V193" s="33"/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>
        <v>0</v>
      </c>
      <c r="M194" s="33">
        <f t="shared" si="59"/>
        <v>0</v>
      </c>
      <c r="N194" s="33"/>
      <c r="O194" s="33"/>
      <c r="P194" s="33">
        <v>0</v>
      </c>
      <c r="Q194" s="33">
        <v>0</v>
      </c>
      <c r="R194" s="33">
        <f t="shared" si="60"/>
        <v>0</v>
      </c>
      <c r="S194" s="33"/>
      <c r="T194" s="33"/>
      <c r="U194" s="33">
        <v>0</v>
      </c>
      <c r="V194" s="33"/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>
        <v>0</v>
      </c>
      <c r="M195" s="33">
        <f t="shared" si="59"/>
        <v>0</v>
      </c>
      <c r="N195" s="33"/>
      <c r="O195" s="33"/>
      <c r="P195" s="33">
        <v>0</v>
      </c>
      <c r="Q195" s="33">
        <v>0</v>
      </c>
      <c r="R195" s="33">
        <f t="shared" si="60"/>
        <v>0</v>
      </c>
      <c r="S195" s="33"/>
      <c r="T195" s="33"/>
      <c r="U195" s="33">
        <v>0</v>
      </c>
      <c r="V195" s="33"/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>
        <v>0</v>
      </c>
      <c r="M196" s="33">
        <f t="shared" si="59"/>
        <v>0</v>
      </c>
      <c r="N196" s="33"/>
      <c r="O196" s="33"/>
      <c r="P196" s="33">
        <v>0</v>
      </c>
      <c r="Q196" s="33">
        <v>0</v>
      </c>
      <c r="R196" s="33">
        <f t="shared" si="60"/>
        <v>0</v>
      </c>
      <c r="S196" s="33"/>
      <c r="T196" s="33"/>
      <c r="U196" s="33">
        <v>0</v>
      </c>
      <c r="V196" s="33"/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0</v>
      </c>
      <c r="AF196" s="33"/>
      <c r="AG196" s="33">
        <f t="shared" si="63"/>
        <v>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>
        <v>0</v>
      </c>
      <c r="M197" s="33">
        <f t="shared" si="59"/>
        <v>0</v>
      </c>
      <c r="N197" s="33"/>
      <c r="O197" s="33"/>
      <c r="P197" s="33">
        <v>0</v>
      </c>
      <c r="Q197" s="33">
        <v>0</v>
      </c>
      <c r="R197" s="33">
        <f t="shared" si="60"/>
        <v>0</v>
      </c>
      <c r="S197" s="33"/>
      <c r="T197" s="33"/>
      <c r="U197" s="33">
        <v>0</v>
      </c>
      <c r="V197" s="33"/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>
        <v>0</v>
      </c>
      <c r="M198" s="33">
        <f t="shared" si="59"/>
        <v>0</v>
      </c>
      <c r="N198" s="33"/>
      <c r="O198" s="33"/>
      <c r="P198" s="33">
        <v>0</v>
      </c>
      <c r="Q198" s="33">
        <v>0</v>
      </c>
      <c r="R198" s="33">
        <f t="shared" si="60"/>
        <v>0</v>
      </c>
      <c r="S198" s="33"/>
      <c r="T198" s="33"/>
      <c r="U198" s="33">
        <v>0</v>
      </c>
      <c r="V198" s="33"/>
      <c r="W198" s="33">
        <f t="shared" si="61"/>
        <v>0</v>
      </c>
      <c r="X198" s="33"/>
      <c r="Y198" s="33"/>
      <c r="Z198" s="33">
        <v>0</v>
      </c>
      <c r="AA198" s="33"/>
      <c r="AB198" s="33">
        <f t="shared" si="62"/>
        <v>0</v>
      </c>
      <c r="AC198" s="33"/>
      <c r="AD198" s="33"/>
      <c r="AE198" s="33">
        <v>0</v>
      </c>
      <c r="AF198" s="33"/>
      <c r="AG198" s="33">
        <f t="shared" si="63"/>
        <v>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0</v>
      </c>
      <c r="AP198" s="36">
        <f t="shared" si="57"/>
        <v>0</v>
      </c>
      <c r="AQ198" s="37">
        <f t="shared" si="58"/>
        <v>0</v>
      </c>
      <c r="AR198" s="37">
        <v>0</v>
      </c>
      <c r="AS198" s="37">
        <v>0</v>
      </c>
      <c r="AT198" s="34">
        <f t="shared" si="47"/>
        <v>0</v>
      </c>
      <c r="AU198" s="38">
        <f t="shared" si="48"/>
        <v>0</v>
      </c>
      <c r="AV198" s="38">
        <f t="shared" si="49"/>
        <v>0</v>
      </c>
      <c r="AW198" s="39" t="str">
        <f t="shared" si="68"/>
        <v/>
      </c>
      <c r="AX198" s="41">
        <f t="shared" si="50"/>
        <v>0</v>
      </c>
      <c r="AY198" s="41">
        <f t="shared" si="51"/>
        <v>0</v>
      </c>
      <c r="AZ198" s="63">
        <f t="shared" si="52"/>
        <v>0</v>
      </c>
      <c r="BA198" s="78">
        <f t="shared" si="53"/>
        <v>0</v>
      </c>
      <c r="BB198" s="74">
        <f t="shared" si="54"/>
        <v>0</v>
      </c>
      <c r="BC198" s="78" t="str">
        <f t="shared" si="55"/>
        <v>Out of Commit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>
        <v>0</v>
      </c>
      <c r="M199" s="33">
        <f t="shared" si="59"/>
        <v>0</v>
      </c>
      <c r="N199" s="33"/>
      <c r="O199" s="33"/>
      <c r="P199" s="33">
        <v>0</v>
      </c>
      <c r="Q199" s="33">
        <v>0</v>
      </c>
      <c r="R199" s="33">
        <f t="shared" si="60"/>
        <v>0</v>
      </c>
      <c r="S199" s="33"/>
      <c r="T199" s="33"/>
      <c r="U199" s="33">
        <v>0</v>
      </c>
      <c r="V199" s="33"/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>
        <v>0</v>
      </c>
      <c r="M200" s="33">
        <f t="shared" si="59"/>
        <v>0</v>
      </c>
      <c r="N200" s="33"/>
      <c r="O200" s="33"/>
      <c r="P200" s="33">
        <v>0</v>
      </c>
      <c r="Q200" s="33">
        <v>0</v>
      </c>
      <c r="R200" s="33">
        <f t="shared" si="60"/>
        <v>0</v>
      </c>
      <c r="S200" s="33"/>
      <c r="T200" s="33"/>
      <c r="U200" s="33">
        <v>0</v>
      </c>
      <c r="V200" s="33"/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>
        <v>0</v>
      </c>
      <c r="M201" s="33">
        <f t="shared" si="59"/>
        <v>0</v>
      </c>
      <c r="N201" s="33"/>
      <c r="O201" s="33"/>
      <c r="P201" s="33">
        <v>0</v>
      </c>
      <c r="Q201" s="33">
        <v>0</v>
      </c>
      <c r="R201" s="33">
        <f t="shared" si="60"/>
        <v>0</v>
      </c>
      <c r="S201" s="33"/>
      <c r="T201" s="33"/>
      <c r="U201" s="33">
        <v>0</v>
      </c>
      <c r="V201" s="33"/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>
        <v>0</v>
      </c>
      <c r="M202" s="33">
        <f t="shared" ref="M202:M265" si="81">L202-K202</f>
        <v>0</v>
      </c>
      <c r="N202" s="33"/>
      <c r="O202" s="33"/>
      <c r="P202" s="33">
        <v>0</v>
      </c>
      <c r="Q202" s="33">
        <v>0</v>
      </c>
      <c r="R202" s="33">
        <f t="shared" ref="R202:R265" si="82">Q202-P202</f>
        <v>0</v>
      </c>
      <c r="S202" s="33"/>
      <c r="T202" s="33"/>
      <c r="U202" s="33">
        <v>0</v>
      </c>
      <c r="V202" s="33"/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>
        <v>0</v>
      </c>
      <c r="M203" s="33">
        <f t="shared" si="81"/>
        <v>0</v>
      </c>
      <c r="N203" s="33"/>
      <c r="O203" s="33"/>
      <c r="P203" s="33">
        <v>0</v>
      </c>
      <c r="Q203" s="33">
        <v>0</v>
      </c>
      <c r="R203" s="33">
        <f t="shared" si="82"/>
        <v>0</v>
      </c>
      <c r="S203" s="33"/>
      <c r="T203" s="33"/>
      <c r="U203" s="33">
        <v>0</v>
      </c>
      <c r="V203" s="33"/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>
        <v>0</v>
      </c>
      <c r="M204" s="33">
        <f t="shared" si="81"/>
        <v>0</v>
      </c>
      <c r="N204" s="33"/>
      <c r="O204" s="33"/>
      <c r="P204" s="33">
        <v>0</v>
      </c>
      <c r="Q204" s="33">
        <v>0</v>
      </c>
      <c r="R204" s="33">
        <f t="shared" si="82"/>
        <v>0</v>
      </c>
      <c r="S204" s="33"/>
      <c r="T204" s="33"/>
      <c r="U204" s="33">
        <v>0</v>
      </c>
      <c r="V204" s="33"/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>
        <v>0</v>
      </c>
      <c r="M205" s="33">
        <f t="shared" si="81"/>
        <v>0</v>
      </c>
      <c r="N205" s="33"/>
      <c r="O205" s="33"/>
      <c r="P205" s="33">
        <v>0</v>
      </c>
      <c r="Q205" s="33">
        <v>0</v>
      </c>
      <c r="R205" s="33">
        <f t="shared" si="82"/>
        <v>0</v>
      </c>
      <c r="S205" s="33"/>
      <c r="T205" s="33"/>
      <c r="U205" s="33">
        <v>0</v>
      </c>
      <c r="V205" s="33"/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>
        <v>0</v>
      </c>
      <c r="M206" s="33">
        <f t="shared" si="81"/>
        <v>0</v>
      </c>
      <c r="N206" s="33"/>
      <c r="O206" s="33"/>
      <c r="P206" s="33">
        <v>0</v>
      </c>
      <c r="Q206" s="33">
        <v>0</v>
      </c>
      <c r="R206" s="33">
        <f t="shared" si="82"/>
        <v>0</v>
      </c>
      <c r="S206" s="33"/>
      <c r="T206" s="33"/>
      <c r="U206" s="33">
        <v>0</v>
      </c>
      <c r="V206" s="33"/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>
        <v>0</v>
      </c>
      <c r="M207" s="33">
        <f t="shared" si="81"/>
        <v>0</v>
      </c>
      <c r="N207" s="33"/>
      <c r="O207" s="33"/>
      <c r="P207" s="33">
        <v>0</v>
      </c>
      <c r="Q207" s="33">
        <v>0</v>
      </c>
      <c r="R207" s="33">
        <f t="shared" si="82"/>
        <v>0</v>
      </c>
      <c r="S207" s="33"/>
      <c r="T207" s="33"/>
      <c r="U207" s="33">
        <v>0</v>
      </c>
      <c r="V207" s="33"/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>
        <v>0</v>
      </c>
      <c r="M208" s="33">
        <f t="shared" si="81"/>
        <v>0</v>
      </c>
      <c r="N208" s="33"/>
      <c r="O208" s="33"/>
      <c r="P208" s="33">
        <v>0</v>
      </c>
      <c r="Q208" s="33">
        <v>0</v>
      </c>
      <c r="R208" s="33">
        <f t="shared" si="82"/>
        <v>0</v>
      </c>
      <c r="S208" s="33"/>
      <c r="T208" s="33"/>
      <c r="U208" s="33">
        <v>0</v>
      </c>
      <c r="V208" s="33"/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>
        <v>0</v>
      </c>
      <c r="M209" s="33">
        <f t="shared" si="81"/>
        <v>0</v>
      </c>
      <c r="N209" s="33"/>
      <c r="O209" s="33"/>
      <c r="P209" s="33">
        <v>0</v>
      </c>
      <c r="Q209" s="33">
        <v>0</v>
      </c>
      <c r="R209" s="33">
        <f t="shared" si="82"/>
        <v>0</v>
      </c>
      <c r="S209" s="33"/>
      <c r="T209" s="33"/>
      <c r="U209" s="33">
        <v>0</v>
      </c>
      <c r="V209" s="33"/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>
        <v>0</v>
      </c>
      <c r="M210" s="33">
        <f t="shared" si="81"/>
        <v>0</v>
      </c>
      <c r="N210" s="33"/>
      <c r="O210" s="33"/>
      <c r="P210" s="33">
        <v>0</v>
      </c>
      <c r="Q210" s="33">
        <v>0</v>
      </c>
      <c r="R210" s="33">
        <f t="shared" si="82"/>
        <v>0</v>
      </c>
      <c r="S210" s="33"/>
      <c r="T210" s="33"/>
      <c r="U210" s="33">
        <v>0</v>
      </c>
      <c r="V210" s="33"/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>
        <v>0</v>
      </c>
      <c r="M211" s="33">
        <f t="shared" si="81"/>
        <v>0</v>
      </c>
      <c r="N211" s="33"/>
      <c r="O211" s="33"/>
      <c r="P211" s="33">
        <v>0</v>
      </c>
      <c r="Q211" s="33">
        <v>0</v>
      </c>
      <c r="R211" s="33">
        <f t="shared" si="82"/>
        <v>0</v>
      </c>
      <c r="S211" s="33"/>
      <c r="T211" s="33"/>
      <c r="U211" s="33">
        <v>0</v>
      </c>
      <c r="V211" s="33"/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>
        <v>0</v>
      </c>
      <c r="M212" s="33">
        <f t="shared" si="81"/>
        <v>0</v>
      </c>
      <c r="N212" s="33"/>
      <c r="O212" s="33"/>
      <c r="P212" s="33">
        <v>0</v>
      </c>
      <c r="Q212" s="33">
        <v>0</v>
      </c>
      <c r="R212" s="33">
        <f t="shared" si="82"/>
        <v>0</v>
      </c>
      <c r="S212" s="33"/>
      <c r="T212" s="33"/>
      <c r="U212" s="33">
        <v>0</v>
      </c>
      <c r="V212" s="33"/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>
        <v>0</v>
      </c>
      <c r="M213" s="33">
        <f t="shared" si="81"/>
        <v>0</v>
      </c>
      <c r="N213" s="33"/>
      <c r="O213" s="33"/>
      <c r="P213" s="33">
        <v>0</v>
      </c>
      <c r="Q213" s="33">
        <v>0</v>
      </c>
      <c r="R213" s="33">
        <f t="shared" si="82"/>
        <v>0</v>
      </c>
      <c r="S213" s="33"/>
      <c r="T213" s="33"/>
      <c r="U213" s="33">
        <v>0</v>
      </c>
      <c r="V213" s="33"/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>
        <v>0</v>
      </c>
      <c r="M214" s="33">
        <f t="shared" si="81"/>
        <v>0</v>
      </c>
      <c r="N214" s="33"/>
      <c r="O214" s="33"/>
      <c r="P214" s="33">
        <v>0</v>
      </c>
      <c r="Q214" s="33">
        <v>0</v>
      </c>
      <c r="R214" s="33">
        <f t="shared" si="82"/>
        <v>0</v>
      </c>
      <c r="S214" s="33"/>
      <c r="T214" s="33"/>
      <c r="U214" s="33">
        <v>0</v>
      </c>
      <c r="V214" s="33"/>
      <c r="W214" s="33">
        <f t="shared" si="83"/>
        <v>0</v>
      </c>
      <c r="X214" s="33"/>
      <c r="Y214" s="33"/>
      <c r="Z214" s="33">
        <v>800</v>
      </c>
      <c r="AA214" s="33"/>
      <c r="AB214" s="33">
        <f t="shared" si="84"/>
        <v>-800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0</v>
      </c>
      <c r="AK214" s="33"/>
      <c r="AL214" s="33">
        <f t="shared" si="86"/>
        <v>0</v>
      </c>
      <c r="AM214" s="40"/>
      <c r="AN214" s="40"/>
      <c r="AO214" s="35">
        <f t="shared" si="78"/>
        <v>800</v>
      </c>
      <c r="AP214" s="36">
        <f t="shared" si="79"/>
        <v>800</v>
      </c>
      <c r="AQ214" s="37">
        <f t="shared" si="80"/>
        <v>800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-800</v>
      </c>
      <c r="AW214" s="39"/>
      <c r="AX214" s="41">
        <f t="shared" si="72"/>
        <v>-800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Open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0</v>
      </c>
      <c r="G215" s="33">
        <v>0</v>
      </c>
      <c r="H215" s="33">
        <f t="shared" si="87"/>
        <v>0</v>
      </c>
      <c r="I215" s="33"/>
      <c r="J215" s="33"/>
      <c r="K215" s="33">
        <v>0</v>
      </c>
      <c r="L215" s="33">
        <v>0</v>
      </c>
      <c r="M215" s="33">
        <f t="shared" si="81"/>
        <v>0</v>
      </c>
      <c r="N215" s="33"/>
      <c r="O215" s="33"/>
      <c r="P215" s="33">
        <v>0</v>
      </c>
      <c r="Q215" s="33">
        <v>0</v>
      </c>
      <c r="R215" s="33">
        <f t="shared" si="82"/>
        <v>0</v>
      </c>
      <c r="S215" s="33"/>
      <c r="T215" s="33"/>
      <c r="U215" s="33">
        <v>0</v>
      </c>
      <c r="V215" s="33"/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0</v>
      </c>
      <c r="AF215" s="33"/>
      <c r="AG215" s="33">
        <f t="shared" si="85"/>
        <v>0</v>
      </c>
      <c r="AH215" s="33"/>
      <c r="AI215" s="33"/>
      <c r="AJ215" s="33">
        <v>0</v>
      </c>
      <c r="AK215" s="33"/>
      <c r="AL215" s="33">
        <f t="shared" si="86"/>
        <v>0</v>
      </c>
      <c r="AM215" s="40"/>
      <c r="AN215" s="40"/>
      <c r="AO215" s="35">
        <f t="shared" si="78"/>
        <v>0</v>
      </c>
      <c r="AP215" s="36">
        <f t="shared" si="79"/>
        <v>0</v>
      </c>
      <c r="AQ215" s="37">
        <f t="shared" si="80"/>
        <v>0</v>
      </c>
      <c r="AR215" s="37">
        <v>0</v>
      </c>
      <c r="AS215" s="37">
        <v>0</v>
      </c>
      <c r="AT215" s="34">
        <f t="shared" si="69"/>
        <v>0</v>
      </c>
      <c r="AU215" s="38">
        <f t="shared" si="70"/>
        <v>0</v>
      </c>
      <c r="AV215" s="38">
        <f t="shared" si="71"/>
        <v>0</v>
      </c>
      <c r="AW215" s="39" t="str">
        <f t="shared" ref="AW215:AW232" si="88">IF(AQ215&gt;0,IF(AR215&gt;=AQ215,"Packout Ahead",""),"")</f>
        <v/>
      </c>
      <c r="AX215" s="41">
        <f t="shared" si="72"/>
        <v>0</v>
      </c>
      <c r="AY215" s="41">
        <f t="shared" si="73"/>
        <v>0</v>
      </c>
      <c r="AZ215" s="63">
        <f t="shared" si="74"/>
        <v>0</v>
      </c>
      <c r="BA215" s="78">
        <f t="shared" si="75"/>
        <v>0</v>
      </c>
      <c r="BB215" s="74">
        <f t="shared" si="76"/>
        <v>0</v>
      </c>
      <c r="BC215" s="78" t="str">
        <f t="shared" si="77"/>
        <v>Out of Commit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140</v>
      </c>
      <c r="G216" s="33">
        <v>140</v>
      </c>
      <c r="H216" s="33">
        <f t="shared" si="87"/>
        <v>0</v>
      </c>
      <c r="I216" s="33"/>
      <c r="J216" s="33"/>
      <c r="K216" s="33">
        <v>0</v>
      </c>
      <c r="L216" s="33">
        <v>0</v>
      </c>
      <c r="M216" s="33">
        <f t="shared" si="81"/>
        <v>0</v>
      </c>
      <c r="N216" s="33"/>
      <c r="O216" s="33"/>
      <c r="P216" s="33">
        <v>0</v>
      </c>
      <c r="Q216" s="33">
        <v>0</v>
      </c>
      <c r="R216" s="33">
        <f t="shared" si="82"/>
        <v>0</v>
      </c>
      <c r="S216" s="33"/>
      <c r="T216" s="33"/>
      <c r="U216" s="33">
        <v>0</v>
      </c>
      <c r="V216" s="33"/>
      <c r="W216" s="33">
        <f t="shared" si="83"/>
        <v>0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41</v>
      </c>
      <c r="AF216" s="33"/>
      <c r="AG216" s="33">
        <f t="shared" si="85"/>
        <v>-41</v>
      </c>
      <c r="AH216" s="33"/>
      <c r="AI216" s="33"/>
      <c r="AJ216" s="33">
        <v>0</v>
      </c>
      <c r="AK216" s="33"/>
      <c r="AL216" s="33">
        <f t="shared" si="86"/>
        <v>0</v>
      </c>
      <c r="AM216" s="40"/>
      <c r="AN216" s="40"/>
      <c r="AO216" s="35">
        <f t="shared" si="78"/>
        <v>181</v>
      </c>
      <c r="AP216" s="36">
        <f t="shared" si="79"/>
        <v>181</v>
      </c>
      <c r="AQ216" s="37">
        <f t="shared" si="80"/>
        <v>181</v>
      </c>
      <c r="AR216" s="37">
        <v>0</v>
      </c>
      <c r="AS216" s="37">
        <v>0</v>
      </c>
      <c r="AT216" s="34">
        <f t="shared" si="69"/>
        <v>140</v>
      </c>
      <c r="AU216" s="38">
        <f t="shared" si="70"/>
        <v>140</v>
      </c>
      <c r="AV216" s="38">
        <f t="shared" si="71"/>
        <v>-41</v>
      </c>
      <c r="AW216" s="39" t="str">
        <f t="shared" si="88"/>
        <v/>
      </c>
      <c r="AX216" s="41">
        <f t="shared" si="72"/>
        <v>-41</v>
      </c>
      <c r="AY216" s="41">
        <f t="shared" si="73"/>
        <v>140</v>
      </c>
      <c r="AZ216" s="63">
        <f t="shared" si="74"/>
        <v>0</v>
      </c>
      <c r="BA216" s="78">
        <f t="shared" si="75"/>
        <v>140</v>
      </c>
      <c r="BB216" s="74">
        <f t="shared" si="76"/>
        <v>0.77348066298342544</v>
      </c>
      <c r="BC216" s="78" t="str">
        <f t="shared" si="77"/>
        <v>Open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>
        <v>0</v>
      </c>
      <c r="M217" s="33">
        <f t="shared" si="81"/>
        <v>0</v>
      </c>
      <c r="N217" s="33"/>
      <c r="O217" s="33"/>
      <c r="P217" s="33">
        <v>0</v>
      </c>
      <c r="Q217" s="33">
        <v>0</v>
      </c>
      <c r="R217" s="33">
        <f t="shared" si="82"/>
        <v>0</v>
      </c>
      <c r="S217" s="33"/>
      <c r="T217" s="33"/>
      <c r="U217" s="33">
        <v>0</v>
      </c>
      <c r="V217" s="33"/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0</v>
      </c>
      <c r="G218" s="33">
        <v>0</v>
      </c>
      <c r="H218" s="33">
        <f t="shared" si="87"/>
        <v>0</v>
      </c>
      <c r="I218" s="33"/>
      <c r="J218" s="33"/>
      <c r="K218" s="33">
        <v>10</v>
      </c>
      <c r="L218" s="33">
        <v>10</v>
      </c>
      <c r="M218" s="33">
        <f t="shared" si="81"/>
        <v>0</v>
      </c>
      <c r="N218" s="33"/>
      <c r="O218" s="33"/>
      <c r="P218" s="33">
        <v>160</v>
      </c>
      <c r="Q218" s="33">
        <v>160</v>
      </c>
      <c r="R218" s="33">
        <f t="shared" si="82"/>
        <v>0</v>
      </c>
      <c r="S218" s="33"/>
      <c r="T218" s="33"/>
      <c r="U218" s="33">
        <v>200</v>
      </c>
      <c r="V218" s="33"/>
      <c r="W218" s="33">
        <f t="shared" si="83"/>
        <v>-200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0</v>
      </c>
      <c r="AK218" s="33"/>
      <c r="AL218" s="33">
        <f t="shared" si="86"/>
        <v>0</v>
      </c>
      <c r="AM218" s="40"/>
      <c r="AN218" s="40"/>
      <c r="AO218" s="35">
        <f t="shared" si="78"/>
        <v>370</v>
      </c>
      <c r="AP218" s="36">
        <f t="shared" si="79"/>
        <v>370</v>
      </c>
      <c r="AQ218" s="37">
        <f t="shared" si="80"/>
        <v>370</v>
      </c>
      <c r="AR218" s="37">
        <v>0</v>
      </c>
      <c r="AS218" s="37">
        <v>0</v>
      </c>
      <c r="AT218" s="34">
        <f t="shared" si="69"/>
        <v>170</v>
      </c>
      <c r="AU218" s="38">
        <f t="shared" si="70"/>
        <v>170</v>
      </c>
      <c r="AV218" s="38">
        <f t="shared" si="71"/>
        <v>-200</v>
      </c>
      <c r="AW218" s="39" t="str">
        <f t="shared" si="88"/>
        <v/>
      </c>
      <c r="AX218" s="41">
        <f t="shared" si="72"/>
        <v>-200</v>
      </c>
      <c r="AY218" s="41">
        <f t="shared" si="73"/>
        <v>170</v>
      </c>
      <c r="AZ218" s="63">
        <f t="shared" si="74"/>
        <v>0</v>
      </c>
      <c r="BA218" s="78">
        <f t="shared" si="75"/>
        <v>170</v>
      </c>
      <c r="BB218" s="74">
        <f t="shared" si="76"/>
        <v>0.45945945945945948</v>
      </c>
      <c r="BC218" s="78" t="str">
        <f t="shared" si="77"/>
        <v>Open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>
        <v>0</v>
      </c>
      <c r="M219" s="33">
        <f t="shared" si="81"/>
        <v>0</v>
      </c>
      <c r="N219" s="33"/>
      <c r="O219" s="33"/>
      <c r="P219" s="33">
        <v>0</v>
      </c>
      <c r="Q219" s="33">
        <v>0</v>
      </c>
      <c r="R219" s="33">
        <f t="shared" si="82"/>
        <v>0</v>
      </c>
      <c r="S219" s="33"/>
      <c r="T219" s="33"/>
      <c r="U219" s="33">
        <v>0</v>
      </c>
      <c r="V219" s="33"/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>
        <v>0</v>
      </c>
      <c r="M220" s="33">
        <f t="shared" si="81"/>
        <v>0</v>
      </c>
      <c r="N220" s="33"/>
      <c r="O220" s="33"/>
      <c r="P220" s="33">
        <v>0</v>
      </c>
      <c r="Q220" s="33">
        <v>0</v>
      </c>
      <c r="R220" s="33">
        <f t="shared" si="82"/>
        <v>0</v>
      </c>
      <c r="S220" s="33"/>
      <c r="T220" s="33"/>
      <c r="U220" s="33">
        <v>0</v>
      </c>
      <c r="V220" s="33"/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>
        <v>0</v>
      </c>
      <c r="M221" s="33">
        <f t="shared" si="81"/>
        <v>0</v>
      </c>
      <c r="N221" s="33"/>
      <c r="O221" s="33"/>
      <c r="P221" s="33">
        <v>0</v>
      </c>
      <c r="Q221" s="33">
        <v>0</v>
      </c>
      <c r="R221" s="33">
        <f t="shared" si="82"/>
        <v>0</v>
      </c>
      <c r="S221" s="33"/>
      <c r="T221" s="33"/>
      <c r="U221" s="33">
        <v>0</v>
      </c>
      <c r="V221" s="33"/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>
        <v>0</v>
      </c>
      <c r="M222" s="33">
        <f t="shared" si="81"/>
        <v>0</v>
      </c>
      <c r="N222" s="33"/>
      <c r="O222" s="33"/>
      <c r="P222" s="33">
        <v>0</v>
      </c>
      <c r="Q222" s="33">
        <v>0</v>
      </c>
      <c r="R222" s="33">
        <f t="shared" si="82"/>
        <v>0</v>
      </c>
      <c r="S222" s="33"/>
      <c r="T222" s="33"/>
      <c r="U222" s="33">
        <v>0</v>
      </c>
      <c r="V222" s="33"/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>
        <v>0</v>
      </c>
      <c r="M223" s="33">
        <f t="shared" si="81"/>
        <v>0</v>
      </c>
      <c r="N223" s="33"/>
      <c r="O223" s="33"/>
      <c r="P223" s="33">
        <v>0</v>
      </c>
      <c r="Q223" s="33">
        <v>0</v>
      </c>
      <c r="R223" s="33">
        <f t="shared" si="82"/>
        <v>0</v>
      </c>
      <c r="S223" s="33"/>
      <c r="T223" s="33"/>
      <c r="U223" s="33">
        <v>0</v>
      </c>
      <c r="V223" s="33"/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>
        <v>0</v>
      </c>
      <c r="M224" s="33">
        <f t="shared" si="81"/>
        <v>0</v>
      </c>
      <c r="N224" s="33"/>
      <c r="O224" s="33"/>
      <c r="P224" s="33">
        <v>0</v>
      </c>
      <c r="Q224" s="33">
        <v>0</v>
      </c>
      <c r="R224" s="33">
        <f t="shared" si="82"/>
        <v>0</v>
      </c>
      <c r="S224" s="33"/>
      <c r="T224" s="33"/>
      <c r="U224" s="33">
        <v>0</v>
      </c>
      <c r="V224" s="33"/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>
        <v>0</v>
      </c>
      <c r="M225" s="33">
        <f t="shared" si="81"/>
        <v>0</v>
      </c>
      <c r="N225" s="33"/>
      <c r="O225" s="33"/>
      <c r="P225" s="33">
        <v>0</v>
      </c>
      <c r="Q225" s="33">
        <v>0</v>
      </c>
      <c r="R225" s="33">
        <f t="shared" si="82"/>
        <v>0</v>
      </c>
      <c r="S225" s="33"/>
      <c r="T225" s="33"/>
      <c r="U225" s="33">
        <v>0</v>
      </c>
      <c r="V225" s="33"/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>
        <v>0</v>
      </c>
      <c r="M226" s="33">
        <f t="shared" si="81"/>
        <v>0</v>
      </c>
      <c r="N226" s="33"/>
      <c r="O226" s="33"/>
      <c r="P226" s="33">
        <v>0</v>
      </c>
      <c r="Q226" s="33">
        <v>0</v>
      </c>
      <c r="R226" s="33">
        <f t="shared" si="82"/>
        <v>0</v>
      </c>
      <c r="S226" s="33"/>
      <c r="T226" s="33"/>
      <c r="U226" s="33">
        <v>0</v>
      </c>
      <c r="V226" s="33"/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>
        <v>0</v>
      </c>
      <c r="M227" s="33">
        <f t="shared" si="81"/>
        <v>0</v>
      </c>
      <c r="N227" s="33"/>
      <c r="O227" s="33"/>
      <c r="P227" s="33">
        <v>0</v>
      </c>
      <c r="Q227" s="33">
        <v>0</v>
      </c>
      <c r="R227" s="33">
        <f t="shared" si="82"/>
        <v>0</v>
      </c>
      <c r="S227" s="33"/>
      <c r="T227" s="33"/>
      <c r="U227" s="33">
        <v>0</v>
      </c>
      <c r="V227" s="33"/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>
        <v>0</v>
      </c>
      <c r="M228" s="33">
        <f t="shared" si="81"/>
        <v>0</v>
      </c>
      <c r="N228" s="33"/>
      <c r="O228" s="33"/>
      <c r="P228" s="33">
        <v>0</v>
      </c>
      <c r="Q228" s="33">
        <v>0</v>
      </c>
      <c r="R228" s="33">
        <f t="shared" si="82"/>
        <v>0</v>
      </c>
      <c r="S228" s="33"/>
      <c r="T228" s="33"/>
      <c r="U228" s="33">
        <v>0</v>
      </c>
      <c r="V228" s="33"/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>
        <v>0</v>
      </c>
      <c r="M229" s="33">
        <f t="shared" si="81"/>
        <v>0</v>
      </c>
      <c r="N229" s="33"/>
      <c r="O229" s="33"/>
      <c r="P229" s="33">
        <v>0</v>
      </c>
      <c r="Q229" s="33">
        <v>0</v>
      </c>
      <c r="R229" s="33">
        <f t="shared" si="82"/>
        <v>0</v>
      </c>
      <c r="S229" s="33"/>
      <c r="T229" s="33"/>
      <c r="U229" s="33">
        <v>0</v>
      </c>
      <c r="V229" s="33"/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0</v>
      </c>
      <c r="G230" s="33">
        <v>0</v>
      </c>
      <c r="H230" s="33">
        <f t="shared" si="87"/>
        <v>0</v>
      </c>
      <c r="I230" s="33"/>
      <c r="J230" s="33"/>
      <c r="K230" s="33">
        <v>0</v>
      </c>
      <c r="L230" s="33">
        <v>0</v>
      </c>
      <c r="M230" s="33">
        <f t="shared" si="81"/>
        <v>0</v>
      </c>
      <c r="N230" s="33"/>
      <c r="O230" s="33"/>
      <c r="P230" s="33">
        <v>0</v>
      </c>
      <c r="Q230" s="33">
        <v>0</v>
      </c>
      <c r="R230" s="33">
        <f t="shared" si="82"/>
        <v>0</v>
      </c>
      <c r="S230" s="33"/>
      <c r="T230" s="33"/>
      <c r="U230" s="33">
        <v>0</v>
      </c>
      <c r="V230" s="33"/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0</v>
      </c>
      <c r="AP230" s="36">
        <f t="shared" si="79"/>
        <v>0</v>
      </c>
      <c r="AQ230" s="37">
        <f t="shared" si="80"/>
        <v>0</v>
      </c>
      <c r="AR230" s="37">
        <v>0</v>
      </c>
      <c r="AS230" s="37">
        <v>0</v>
      </c>
      <c r="AT230" s="34">
        <f t="shared" si="69"/>
        <v>0</v>
      </c>
      <c r="AU230" s="38">
        <f t="shared" si="70"/>
        <v>0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0</v>
      </c>
      <c r="AZ230" s="63">
        <f t="shared" si="74"/>
        <v>0</v>
      </c>
      <c r="BA230" s="78">
        <f t="shared" si="75"/>
        <v>0</v>
      </c>
      <c r="BB230" s="74">
        <f t="shared" si="76"/>
        <v>0</v>
      </c>
      <c r="BC230" s="78" t="str">
        <f t="shared" si="77"/>
        <v>Out of Commit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>
        <v>0</v>
      </c>
      <c r="M231" s="33">
        <f t="shared" si="81"/>
        <v>0</v>
      </c>
      <c r="N231" s="33"/>
      <c r="O231" s="33"/>
      <c r="P231" s="33">
        <v>0</v>
      </c>
      <c r="Q231" s="33">
        <v>0</v>
      </c>
      <c r="R231" s="33">
        <f t="shared" si="82"/>
        <v>0</v>
      </c>
      <c r="S231" s="33"/>
      <c r="T231" s="33"/>
      <c r="U231" s="33">
        <v>0</v>
      </c>
      <c r="V231" s="33"/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>
        <v>0</v>
      </c>
      <c r="M232" s="33">
        <f t="shared" si="81"/>
        <v>0</v>
      </c>
      <c r="N232" s="33"/>
      <c r="O232" s="33"/>
      <c r="P232" s="33">
        <v>0</v>
      </c>
      <c r="Q232" s="33">
        <v>0</v>
      </c>
      <c r="R232" s="33">
        <f t="shared" si="82"/>
        <v>0</v>
      </c>
      <c r="S232" s="33"/>
      <c r="T232" s="33"/>
      <c r="U232" s="33">
        <v>0</v>
      </c>
      <c r="V232" s="33"/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>
        <v>0</v>
      </c>
      <c r="M233" s="33">
        <f t="shared" si="81"/>
        <v>0</v>
      </c>
      <c r="N233" s="33"/>
      <c r="O233" s="33"/>
      <c r="P233" s="33">
        <v>0</v>
      </c>
      <c r="Q233" s="33">
        <v>0</v>
      </c>
      <c r="R233" s="33">
        <f t="shared" si="82"/>
        <v>0</v>
      </c>
      <c r="S233" s="33"/>
      <c r="T233" s="33"/>
      <c r="U233" s="33">
        <v>300</v>
      </c>
      <c r="V233" s="33"/>
      <c r="W233" s="33">
        <f t="shared" si="83"/>
        <v>-300</v>
      </c>
      <c r="X233" s="33"/>
      <c r="Y233" s="33"/>
      <c r="Z233" s="33">
        <v>61</v>
      </c>
      <c r="AA233" s="33"/>
      <c r="AB233" s="33">
        <f t="shared" si="84"/>
        <v>-61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361</v>
      </c>
      <c r="AP233" s="36">
        <f t="shared" si="79"/>
        <v>361</v>
      </c>
      <c r="AQ233" s="37">
        <f t="shared" si="80"/>
        <v>361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-361</v>
      </c>
      <c r="AW233" s="39"/>
      <c r="AX233" s="41">
        <f t="shared" si="72"/>
        <v>-361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Open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>
        <v>0</v>
      </c>
      <c r="M234" s="33">
        <f t="shared" si="81"/>
        <v>0</v>
      </c>
      <c r="N234" s="33"/>
      <c r="O234" s="33"/>
      <c r="P234" s="33">
        <v>0</v>
      </c>
      <c r="Q234" s="33">
        <v>0</v>
      </c>
      <c r="R234" s="33">
        <f t="shared" si="82"/>
        <v>0</v>
      </c>
      <c r="S234" s="33"/>
      <c r="T234" s="33"/>
      <c r="U234" s="33">
        <v>0</v>
      </c>
      <c r="V234" s="33"/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>
        <v>0</v>
      </c>
      <c r="M235" s="33">
        <f t="shared" si="81"/>
        <v>0</v>
      </c>
      <c r="N235" s="33"/>
      <c r="O235" s="33"/>
      <c r="P235" s="33">
        <v>0</v>
      </c>
      <c r="Q235" s="33">
        <v>0</v>
      </c>
      <c r="R235" s="33">
        <f t="shared" si="82"/>
        <v>0</v>
      </c>
      <c r="S235" s="33"/>
      <c r="T235" s="33"/>
      <c r="U235" s="33">
        <v>0</v>
      </c>
      <c r="V235" s="33"/>
      <c r="W235" s="33">
        <f t="shared" si="83"/>
        <v>0</v>
      </c>
      <c r="X235" s="33"/>
      <c r="Y235" s="33"/>
      <c r="Z235" s="33">
        <v>0</v>
      </c>
      <c r="AA235" s="33"/>
      <c r="AB235" s="33">
        <f t="shared" si="84"/>
        <v>0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0</v>
      </c>
      <c r="AK235" s="33"/>
      <c r="AL235" s="33">
        <f t="shared" si="86"/>
        <v>0</v>
      </c>
      <c r="AM235" s="40"/>
      <c r="AN235" s="40"/>
      <c r="AO235" s="35">
        <f t="shared" si="78"/>
        <v>0</v>
      </c>
      <c r="AP235" s="36">
        <f t="shared" si="79"/>
        <v>0</v>
      </c>
      <c r="AQ235" s="37">
        <f t="shared" si="80"/>
        <v>0</v>
      </c>
      <c r="AR235" s="37">
        <v>0</v>
      </c>
      <c r="AS235" s="37">
        <v>0</v>
      </c>
      <c r="AT235" s="34">
        <f t="shared" si="69"/>
        <v>0</v>
      </c>
      <c r="AU235" s="38">
        <f t="shared" si="70"/>
        <v>0</v>
      </c>
      <c r="AV235" s="38">
        <f t="shared" si="71"/>
        <v>0</v>
      </c>
      <c r="AW235" s="39" t="str">
        <f t="shared" si="89"/>
        <v/>
      </c>
      <c r="AX235" s="41">
        <f t="shared" si="72"/>
        <v>0</v>
      </c>
      <c r="AY235" s="41">
        <f t="shared" si="73"/>
        <v>0</v>
      </c>
      <c r="AZ235" s="63">
        <f t="shared" si="74"/>
        <v>0</v>
      </c>
      <c r="BA235" s="78">
        <f t="shared" si="75"/>
        <v>0</v>
      </c>
      <c r="BB235" s="74">
        <f t="shared" si="76"/>
        <v>0</v>
      </c>
      <c r="BC235" s="78" t="str">
        <f t="shared" si="77"/>
        <v>Out of Commit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>
        <v>0</v>
      </c>
      <c r="M236" s="33">
        <f t="shared" si="81"/>
        <v>0</v>
      </c>
      <c r="N236" s="33"/>
      <c r="O236" s="33"/>
      <c r="P236" s="33">
        <v>0</v>
      </c>
      <c r="Q236" s="33">
        <v>0</v>
      </c>
      <c r="R236" s="33">
        <f t="shared" si="82"/>
        <v>0</v>
      </c>
      <c r="S236" s="33"/>
      <c r="T236" s="33"/>
      <c r="U236" s="33">
        <v>0</v>
      </c>
      <c r="V236" s="33"/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>
        <v>0</v>
      </c>
      <c r="M237" s="33">
        <f t="shared" si="81"/>
        <v>0</v>
      </c>
      <c r="N237" s="33"/>
      <c r="O237" s="33"/>
      <c r="P237" s="33">
        <v>0</v>
      </c>
      <c r="Q237" s="33">
        <v>0</v>
      </c>
      <c r="R237" s="33">
        <f t="shared" si="82"/>
        <v>0</v>
      </c>
      <c r="S237" s="33"/>
      <c r="T237" s="33"/>
      <c r="U237" s="33">
        <v>0</v>
      </c>
      <c r="V237" s="33"/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145</v>
      </c>
      <c r="L238" s="33">
        <v>145</v>
      </c>
      <c r="M238" s="33">
        <f t="shared" si="81"/>
        <v>0</v>
      </c>
      <c r="N238" s="33"/>
      <c r="O238" s="33"/>
      <c r="P238" s="33">
        <v>200</v>
      </c>
      <c r="Q238" s="33">
        <v>200</v>
      </c>
      <c r="R238" s="33">
        <f t="shared" si="82"/>
        <v>0</v>
      </c>
      <c r="S238" s="33"/>
      <c r="T238" s="33"/>
      <c r="U238" s="33">
        <v>155</v>
      </c>
      <c r="V238" s="33"/>
      <c r="W238" s="33">
        <f t="shared" si="83"/>
        <v>-155</v>
      </c>
      <c r="X238" s="33"/>
      <c r="Y238" s="33"/>
      <c r="Z238" s="33">
        <v>0</v>
      </c>
      <c r="AA238" s="33"/>
      <c r="AB238" s="33">
        <f t="shared" si="84"/>
        <v>0</v>
      </c>
      <c r="AC238" s="33"/>
      <c r="AD238" s="33"/>
      <c r="AE238" s="33">
        <v>0</v>
      </c>
      <c r="AF238" s="33"/>
      <c r="AG238" s="33">
        <f t="shared" si="85"/>
        <v>0</v>
      </c>
      <c r="AH238" s="33"/>
      <c r="AI238" s="33"/>
      <c r="AJ238" s="33">
        <v>0</v>
      </c>
      <c r="AK238" s="33"/>
      <c r="AL238" s="33">
        <f t="shared" si="86"/>
        <v>0</v>
      </c>
      <c r="AM238" s="40"/>
      <c r="AN238" s="40"/>
      <c r="AO238" s="35">
        <f t="shared" si="78"/>
        <v>500</v>
      </c>
      <c r="AP238" s="36">
        <f t="shared" si="79"/>
        <v>500</v>
      </c>
      <c r="AQ238" s="37">
        <f t="shared" si="80"/>
        <v>500</v>
      </c>
      <c r="AR238" s="37">
        <v>0</v>
      </c>
      <c r="AS238" s="37">
        <v>0</v>
      </c>
      <c r="AT238" s="34">
        <f t="shared" si="69"/>
        <v>345</v>
      </c>
      <c r="AU238" s="38">
        <f t="shared" si="70"/>
        <v>345</v>
      </c>
      <c r="AV238" s="38">
        <f t="shared" si="71"/>
        <v>-155</v>
      </c>
      <c r="AW238" s="39" t="str">
        <f t="shared" si="89"/>
        <v/>
      </c>
      <c r="AX238" s="41">
        <f t="shared" si="72"/>
        <v>-155</v>
      </c>
      <c r="AY238" s="41">
        <f t="shared" si="73"/>
        <v>345</v>
      </c>
      <c r="AZ238" s="63">
        <f t="shared" si="74"/>
        <v>0</v>
      </c>
      <c r="BA238" s="78">
        <f t="shared" si="75"/>
        <v>345</v>
      </c>
      <c r="BB238" s="74">
        <f t="shared" si="76"/>
        <v>0.69</v>
      </c>
      <c r="BC238" s="78" t="str">
        <f t="shared" si="77"/>
        <v>Open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>
        <v>0</v>
      </c>
      <c r="M239" s="33">
        <f t="shared" si="81"/>
        <v>0</v>
      </c>
      <c r="N239" s="33"/>
      <c r="O239" s="33"/>
      <c r="P239" s="33">
        <v>0</v>
      </c>
      <c r="Q239" s="33">
        <v>0</v>
      </c>
      <c r="R239" s="33">
        <f t="shared" si="82"/>
        <v>0</v>
      </c>
      <c r="S239" s="33"/>
      <c r="T239" s="33"/>
      <c r="U239" s="33">
        <v>200</v>
      </c>
      <c r="V239" s="33"/>
      <c r="W239" s="33">
        <f t="shared" si="83"/>
        <v>-200</v>
      </c>
      <c r="X239" s="33"/>
      <c r="Y239" s="33"/>
      <c r="Z239" s="33">
        <v>300</v>
      </c>
      <c r="AA239" s="33"/>
      <c r="AB239" s="33">
        <f t="shared" si="84"/>
        <v>-300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500</v>
      </c>
      <c r="AP239" s="36">
        <f t="shared" si="79"/>
        <v>500</v>
      </c>
      <c r="AQ239" s="37">
        <f t="shared" si="80"/>
        <v>500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-500</v>
      </c>
      <c r="AW239" s="39" t="str">
        <f t="shared" si="89"/>
        <v/>
      </c>
      <c r="AX239" s="41">
        <f t="shared" si="72"/>
        <v>-500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Open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>
        <v>0</v>
      </c>
      <c r="M240" s="33">
        <f t="shared" si="81"/>
        <v>0</v>
      </c>
      <c r="N240" s="33"/>
      <c r="O240" s="33"/>
      <c r="P240" s="33">
        <v>0</v>
      </c>
      <c r="Q240" s="33">
        <v>0</v>
      </c>
      <c r="R240" s="33">
        <f t="shared" si="82"/>
        <v>0</v>
      </c>
      <c r="S240" s="33"/>
      <c r="T240" s="33"/>
      <c r="U240" s="33">
        <v>0</v>
      </c>
      <c r="V240" s="33"/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>
        <v>0</v>
      </c>
      <c r="M241" s="33">
        <f t="shared" si="81"/>
        <v>0</v>
      </c>
      <c r="N241" s="33"/>
      <c r="O241" s="33"/>
      <c r="P241" s="33">
        <v>0</v>
      </c>
      <c r="Q241" s="33">
        <v>0</v>
      </c>
      <c r="R241" s="33">
        <f t="shared" si="82"/>
        <v>0</v>
      </c>
      <c r="S241" s="33"/>
      <c r="T241" s="33"/>
      <c r="U241" s="33">
        <v>0</v>
      </c>
      <c r="V241" s="33"/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>
        <v>0</v>
      </c>
      <c r="M242" s="33">
        <f t="shared" si="81"/>
        <v>0</v>
      </c>
      <c r="N242" s="33"/>
      <c r="O242" s="33"/>
      <c r="P242" s="33">
        <v>0</v>
      </c>
      <c r="Q242" s="33">
        <v>0</v>
      </c>
      <c r="R242" s="33">
        <f t="shared" si="82"/>
        <v>0</v>
      </c>
      <c r="S242" s="33"/>
      <c r="T242" s="33"/>
      <c r="U242" s="33">
        <v>0</v>
      </c>
      <c r="V242" s="33"/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>
        <v>0</v>
      </c>
      <c r="M243" s="33">
        <f t="shared" si="81"/>
        <v>0</v>
      </c>
      <c r="N243" s="33"/>
      <c r="O243" s="33"/>
      <c r="P243" s="33">
        <v>0</v>
      </c>
      <c r="Q243" s="33">
        <v>0</v>
      </c>
      <c r="R243" s="33">
        <f t="shared" si="82"/>
        <v>0</v>
      </c>
      <c r="S243" s="33"/>
      <c r="T243" s="33"/>
      <c r="U243" s="33">
        <v>0</v>
      </c>
      <c r="V243" s="33"/>
      <c r="W243" s="33">
        <f t="shared" si="83"/>
        <v>0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200</v>
      </c>
      <c r="AF243" s="33"/>
      <c r="AG243" s="33">
        <f t="shared" si="85"/>
        <v>-200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200</v>
      </c>
      <c r="AP243" s="36">
        <f t="shared" si="79"/>
        <v>200</v>
      </c>
      <c r="AQ243" s="37">
        <f t="shared" si="80"/>
        <v>200</v>
      </c>
      <c r="AR243" s="37">
        <v>0</v>
      </c>
      <c r="AS243" s="37">
        <v>0</v>
      </c>
      <c r="AT243" s="34">
        <f t="shared" si="69"/>
        <v>0</v>
      </c>
      <c r="AU243" s="38">
        <f t="shared" si="70"/>
        <v>0</v>
      </c>
      <c r="AV243" s="38">
        <f t="shared" si="71"/>
        <v>-200</v>
      </c>
      <c r="AW243" s="39" t="str">
        <f t="shared" si="89"/>
        <v/>
      </c>
      <c r="AX243" s="41">
        <f t="shared" si="72"/>
        <v>-200</v>
      </c>
      <c r="AY243" s="41">
        <f t="shared" si="73"/>
        <v>0</v>
      </c>
      <c r="AZ243" s="63">
        <f t="shared" si="74"/>
        <v>0</v>
      </c>
      <c r="BA243" s="78">
        <f t="shared" si="75"/>
        <v>0</v>
      </c>
      <c r="BB243" s="74">
        <f t="shared" si="76"/>
        <v>0</v>
      </c>
      <c r="BC243" s="78" t="str">
        <f t="shared" si="77"/>
        <v>Open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>
        <v>0</v>
      </c>
      <c r="M244" s="33">
        <f t="shared" si="81"/>
        <v>0</v>
      </c>
      <c r="N244" s="33"/>
      <c r="O244" s="33"/>
      <c r="P244" s="33">
        <v>0</v>
      </c>
      <c r="Q244" s="33">
        <v>0</v>
      </c>
      <c r="R244" s="33">
        <f t="shared" si="82"/>
        <v>0</v>
      </c>
      <c r="S244" s="33"/>
      <c r="T244" s="33"/>
      <c r="U244" s="33">
        <v>0</v>
      </c>
      <c r="V244" s="33"/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>
        <v>0</v>
      </c>
      <c r="M245" s="33">
        <f t="shared" si="81"/>
        <v>0</v>
      </c>
      <c r="N245" s="33"/>
      <c r="O245" s="33"/>
      <c r="P245" s="33">
        <v>0</v>
      </c>
      <c r="Q245" s="33">
        <v>0</v>
      </c>
      <c r="R245" s="33">
        <f t="shared" si="82"/>
        <v>0</v>
      </c>
      <c r="S245" s="33"/>
      <c r="T245" s="33"/>
      <c r="U245" s="33">
        <v>0</v>
      </c>
      <c r="V245" s="33"/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>
        <v>0</v>
      </c>
      <c r="M246" s="33">
        <f t="shared" si="81"/>
        <v>0</v>
      </c>
      <c r="N246" s="33"/>
      <c r="O246" s="33"/>
      <c r="P246" s="33">
        <v>0</v>
      </c>
      <c r="Q246" s="33">
        <v>0</v>
      </c>
      <c r="R246" s="33">
        <f t="shared" si="82"/>
        <v>0</v>
      </c>
      <c r="S246" s="33"/>
      <c r="T246" s="33"/>
      <c r="U246" s="33">
        <v>0</v>
      </c>
      <c r="V246" s="33"/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5</v>
      </c>
      <c r="L247" s="33">
        <v>5</v>
      </c>
      <c r="M247" s="33">
        <f t="shared" si="81"/>
        <v>0</v>
      </c>
      <c r="N247" s="33"/>
      <c r="O247" s="33"/>
      <c r="P247" s="33">
        <v>230</v>
      </c>
      <c r="Q247" s="33">
        <v>199</v>
      </c>
      <c r="R247" s="33">
        <f t="shared" si="82"/>
        <v>-31</v>
      </c>
      <c r="S247" s="33"/>
      <c r="T247" s="33"/>
      <c r="U247" s="33">
        <v>0</v>
      </c>
      <c r="V247" s="33"/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235</v>
      </c>
      <c r="AP247" s="36">
        <f t="shared" si="79"/>
        <v>235</v>
      </c>
      <c r="AQ247" s="37">
        <f t="shared" si="80"/>
        <v>235</v>
      </c>
      <c r="AR247" s="37">
        <v>0</v>
      </c>
      <c r="AS247" s="37">
        <v>0</v>
      </c>
      <c r="AT247" s="34">
        <f t="shared" si="69"/>
        <v>204</v>
      </c>
      <c r="AU247" s="38">
        <f t="shared" si="70"/>
        <v>204</v>
      </c>
      <c r="AV247" s="38">
        <f t="shared" si="71"/>
        <v>-31</v>
      </c>
      <c r="AW247" s="39" t="str">
        <f t="shared" si="89"/>
        <v/>
      </c>
      <c r="AX247" s="41">
        <f t="shared" si="72"/>
        <v>-31</v>
      </c>
      <c r="AY247" s="41">
        <f t="shared" si="73"/>
        <v>204</v>
      </c>
      <c r="AZ247" s="63">
        <f t="shared" si="74"/>
        <v>0</v>
      </c>
      <c r="BA247" s="78">
        <f t="shared" si="75"/>
        <v>204</v>
      </c>
      <c r="BB247" s="74">
        <f t="shared" si="76"/>
        <v>0.86808510638297876</v>
      </c>
      <c r="BC247" s="78" t="str">
        <f t="shared" si="77"/>
        <v>Open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>
        <v>0</v>
      </c>
      <c r="M248" s="33">
        <f t="shared" si="81"/>
        <v>0</v>
      </c>
      <c r="N248" s="33"/>
      <c r="O248" s="33"/>
      <c r="P248" s="33">
        <v>0</v>
      </c>
      <c r="Q248" s="33">
        <v>0</v>
      </c>
      <c r="R248" s="33">
        <f t="shared" si="82"/>
        <v>0</v>
      </c>
      <c r="S248" s="33"/>
      <c r="T248" s="33"/>
      <c r="U248" s="33">
        <v>0</v>
      </c>
      <c r="V248" s="33"/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>
        <v>0</v>
      </c>
      <c r="M249" s="33">
        <f t="shared" si="81"/>
        <v>0</v>
      </c>
      <c r="N249" s="33"/>
      <c r="O249" s="33"/>
      <c r="P249" s="33">
        <v>0</v>
      </c>
      <c r="Q249" s="33">
        <v>0</v>
      </c>
      <c r="R249" s="33">
        <f t="shared" si="82"/>
        <v>0</v>
      </c>
      <c r="S249" s="33"/>
      <c r="T249" s="33"/>
      <c r="U249" s="33">
        <v>0</v>
      </c>
      <c r="V249" s="33"/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>
        <v>0</v>
      </c>
      <c r="M250" s="33">
        <f t="shared" si="81"/>
        <v>0</v>
      </c>
      <c r="N250" s="33"/>
      <c r="O250" s="33"/>
      <c r="P250" s="33">
        <v>0</v>
      </c>
      <c r="Q250" s="33">
        <v>0</v>
      </c>
      <c r="R250" s="33">
        <f t="shared" si="82"/>
        <v>0</v>
      </c>
      <c r="S250" s="33"/>
      <c r="T250" s="33"/>
      <c r="U250" s="33">
        <v>0</v>
      </c>
      <c r="V250" s="33"/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>
        <v>0</v>
      </c>
      <c r="M251" s="33">
        <f t="shared" si="81"/>
        <v>0</v>
      </c>
      <c r="N251" s="33"/>
      <c r="O251" s="33"/>
      <c r="P251" s="33">
        <v>0</v>
      </c>
      <c r="Q251" s="33">
        <v>0</v>
      </c>
      <c r="R251" s="33">
        <f t="shared" si="82"/>
        <v>0</v>
      </c>
      <c r="S251" s="33"/>
      <c r="T251" s="33"/>
      <c r="U251" s="33">
        <v>0</v>
      </c>
      <c r="V251" s="33"/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>
        <v>0</v>
      </c>
      <c r="M252" s="33">
        <f t="shared" si="81"/>
        <v>0</v>
      </c>
      <c r="N252" s="33"/>
      <c r="O252" s="33"/>
      <c r="P252" s="33">
        <v>0</v>
      </c>
      <c r="Q252" s="33">
        <v>0</v>
      </c>
      <c r="R252" s="33">
        <f t="shared" si="82"/>
        <v>0</v>
      </c>
      <c r="S252" s="33"/>
      <c r="T252" s="33"/>
      <c r="U252" s="33">
        <v>0</v>
      </c>
      <c r="V252" s="33"/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23</v>
      </c>
      <c r="G253" s="33">
        <v>23</v>
      </c>
      <c r="H253" s="33">
        <f t="shared" si="87"/>
        <v>0</v>
      </c>
      <c r="I253" s="33"/>
      <c r="J253" s="33"/>
      <c r="K253" s="33">
        <v>0</v>
      </c>
      <c r="L253" s="33">
        <v>0</v>
      </c>
      <c r="M253" s="33">
        <f t="shared" si="81"/>
        <v>0</v>
      </c>
      <c r="N253" s="33"/>
      <c r="O253" s="33"/>
      <c r="P253" s="33">
        <v>0</v>
      </c>
      <c r="Q253" s="33">
        <v>0</v>
      </c>
      <c r="R253" s="33">
        <f t="shared" si="82"/>
        <v>0</v>
      </c>
      <c r="S253" s="33"/>
      <c r="T253" s="33"/>
      <c r="U253" s="33">
        <v>0</v>
      </c>
      <c r="V253" s="33"/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100</v>
      </c>
      <c r="AF253" s="33"/>
      <c r="AG253" s="33">
        <f t="shared" si="85"/>
        <v>-100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123</v>
      </c>
      <c r="AP253" s="36">
        <f t="shared" si="79"/>
        <v>123</v>
      </c>
      <c r="AQ253" s="37">
        <f t="shared" si="80"/>
        <v>123</v>
      </c>
      <c r="AR253" s="37">
        <v>0</v>
      </c>
      <c r="AS253" s="37">
        <v>0</v>
      </c>
      <c r="AT253" s="34">
        <f t="shared" si="69"/>
        <v>23</v>
      </c>
      <c r="AU253" s="38">
        <f t="shared" si="70"/>
        <v>23</v>
      </c>
      <c r="AV253" s="38">
        <f t="shared" si="71"/>
        <v>-100</v>
      </c>
      <c r="AW253" s="39" t="str">
        <f>IF(AQ253&gt;0,IF(AR253&gt;=AQ253,"Packout Ahead",""),"")</f>
        <v/>
      </c>
      <c r="AX253" s="41">
        <f t="shared" si="72"/>
        <v>-100</v>
      </c>
      <c r="AY253" s="41">
        <f t="shared" si="73"/>
        <v>23</v>
      </c>
      <c r="AZ253" s="63">
        <f t="shared" si="74"/>
        <v>0</v>
      </c>
      <c r="BA253" s="78">
        <f t="shared" si="75"/>
        <v>23</v>
      </c>
      <c r="BB253" s="74">
        <f t="shared" si="76"/>
        <v>0.18699186991869918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>
        <v>0</v>
      </c>
      <c r="M254" s="33">
        <f t="shared" si="81"/>
        <v>0</v>
      </c>
      <c r="N254" s="33"/>
      <c r="O254" s="33"/>
      <c r="P254" s="33">
        <v>0</v>
      </c>
      <c r="Q254" s="33">
        <v>0</v>
      </c>
      <c r="R254" s="33">
        <f t="shared" si="82"/>
        <v>0</v>
      </c>
      <c r="S254" s="33"/>
      <c r="T254" s="33"/>
      <c r="U254" s="33">
        <v>0</v>
      </c>
      <c r="V254" s="33"/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>
        <v>0</v>
      </c>
      <c r="M255" s="33">
        <f t="shared" si="81"/>
        <v>0</v>
      </c>
      <c r="N255" s="33"/>
      <c r="O255" s="33"/>
      <c r="P255" s="33">
        <v>0</v>
      </c>
      <c r="Q255" s="33">
        <v>0</v>
      </c>
      <c r="R255" s="33">
        <f t="shared" si="82"/>
        <v>0</v>
      </c>
      <c r="S255" s="33"/>
      <c r="T255" s="33"/>
      <c r="U255" s="33">
        <v>0</v>
      </c>
      <c r="V255" s="33"/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>
        <v>0</v>
      </c>
      <c r="M256" s="33">
        <f t="shared" si="81"/>
        <v>0</v>
      </c>
      <c r="N256" s="33"/>
      <c r="O256" s="33"/>
      <c r="P256" s="33">
        <v>0</v>
      </c>
      <c r="Q256" s="33">
        <v>0</v>
      </c>
      <c r="R256" s="33">
        <f t="shared" si="82"/>
        <v>0</v>
      </c>
      <c r="S256" s="33"/>
      <c r="T256" s="33"/>
      <c r="U256" s="33">
        <v>0</v>
      </c>
      <c r="V256" s="33"/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100</v>
      </c>
      <c r="AF256" s="33"/>
      <c r="AG256" s="33">
        <f t="shared" si="85"/>
        <v>-100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100</v>
      </c>
      <c r="AP256" s="36">
        <f t="shared" si="79"/>
        <v>100</v>
      </c>
      <c r="AQ256" s="37">
        <f t="shared" si="80"/>
        <v>100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-100</v>
      </c>
      <c r="AW256" s="39"/>
      <c r="AX256" s="41">
        <f t="shared" si="72"/>
        <v>-100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Open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>
        <v>0</v>
      </c>
      <c r="M257" s="33">
        <f t="shared" si="81"/>
        <v>0</v>
      </c>
      <c r="N257" s="33"/>
      <c r="O257" s="33"/>
      <c r="P257" s="33">
        <v>0</v>
      </c>
      <c r="Q257" s="33">
        <v>0</v>
      </c>
      <c r="R257" s="33">
        <f t="shared" si="82"/>
        <v>0</v>
      </c>
      <c r="S257" s="33"/>
      <c r="T257" s="33"/>
      <c r="U257" s="33">
        <v>0</v>
      </c>
      <c r="V257" s="33"/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>
        <v>0</v>
      </c>
      <c r="M258" s="33">
        <f t="shared" si="81"/>
        <v>0</v>
      </c>
      <c r="N258" s="33"/>
      <c r="O258" s="33"/>
      <c r="P258" s="33">
        <v>0</v>
      </c>
      <c r="Q258" s="33">
        <v>0</v>
      </c>
      <c r="R258" s="33">
        <f t="shared" si="82"/>
        <v>0</v>
      </c>
      <c r="S258" s="33"/>
      <c r="T258" s="33"/>
      <c r="U258" s="33">
        <v>0</v>
      </c>
      <c r="V258" s="33"/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>
        <v>0</v>
      </c>
      <c r="M259" s="33">
        <f t="shared" si="81"/>
        <v>0</v>
      </c>
      <c r="N259" s="33"/>
      <c r="O259" s="33"/>
      <c r="P259" s="33">
        <v>0</v>
      </c>
      <c r="Q259" s="33">
        <v>0</v>
      </c>
      <c r="R259" s="33">
        <f t="shared" si="82"/>
        <v>0</v>
      </c>
      <c r="S259" s="33"/>
      <c r="T259" s="33"/>
      <c r="U259" s="33">
        <v>0</v>
      </c>
      <c r="V259" s="33"/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>
        <v>0</v>
      </c>
      <c r="M260" s="33">
        <f t="shared" si="81"/>
        <v>0</v>
      </c>
      <c r="N260" s="33"/>
      <c r="O260" s="33"/>
      <c r="P260" s="33">
        <v>0</v>
      </c>
      <c r="Q260" s="33">
        <v>0</v>
      </c>
      <c r="R260" s="33">
        <f t="shared" si="82"/>
        <v>0</v>
      </c>
      <c r="S260" s="33"/>
      <c r="T260" s="33"/>
      <c r="U260" s="33">
        <v>0</v>
      </c>
      <c r="V260" s="33"/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171</v>
      </c>
      <c r="L261" s="33">
        <v>171</v>
      </c>
      <c r="M261" s="33">
        <f t="shared" si="81"/>
        <v>0</v>
      </c>
      <c r="N261" s="33"/>
      <c r="O261" s="33"/>
      <c r="P261" s="33">
        <v>200</v>
      </c>
      <c r="Q261" s="33">
        <v>200</v>
      </c>
      <c r="R261" s="33">
        <f t="shared" si="82"/>
        <v>0</v>
      </c>
      <c r="S261" s="33"/>
      <c r="T261" s="33"/>
      <c r="U261" s="33">
        <v>300</v>
      </c>
      <c r="V261" s="33"/>
      <c r="W261" s="33">
        <f t="shared" si="83"/>
        <v>-300</v>
      </c>
      <c r="X261" s="33"/>
      <c r="Y261" s="33"/>
      <c r="Z261" s="33">
        <v>229</v>
      </c>
      <c r="AA261" s="33"/>
      <c r="AB261" s="33">
        <f t="shared" si="84"/>
        <v>-229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900</v>
      </c>
      <c r="AP261" s="36">
        <f t="shared" si="79"/>
        <v>900</v>
      </c>
      <c r="AQ261" s="37">
        <f t="shared" si="80"/>
        <v>900</v>
      </c>
      <c r="AR261" s="37">
        <v>0</v>
      </c>
      <c r="AS261" s="37">
        <v>0</v>
      </c>
      <c r="AT261" s="34">
        <f t="shared" si="69"/>
        <v>371</v>
      </c>
      <c r="AU261" s="38">
        <f t="shared" si="70"/>
        <v>371</v>
      </c>
      <c r="AV261" s="38">
        <f t="shared" si="71"/>
        <v>-529</v>
      </c>
      <c r="AW261" s="39" t="str">
        <f>IF(AQ261&gt;0,IF(AR261&gt;=AQ261,"Packout Ahead",""),"")</f>
        <v/>
      </c>
      <c r="AX261" s="41">
        <f t="shared" si="72"/>
        <v>-529</v>
      </c>
      <c r="AY261" s="41">
        <f t="shared" si="73"/>
        <v>371</v>
      </c>
      <c r="AZ261" s="63">
        <f t="shared" si="74"/>
        <v>0</v>
      </c>
      <c r="BA261" s="78">
        <f t="shared" si="75"/>
        <v>371</v>
      </c>
      <c r="BB261" s="74">
        <f t="shared" si="76"/>
        <v>0.41222222222222221</v>
      </c>
      <c r="BC261" s="78" t="str">
        <f t="shared" si="77"/>
        <v>Open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>
        <v>0</v>
      </c>
      <c r="M262" s="33">
        <f t="shared" si="81"/>
        <v>0</v>
      </c>
      <c r="N262" s="33"/>
      <c r="O262" s="33"/>
      <c r="P262" s="33">
        <v>0</v>
      </c>
      <c r="Q262" s="33">
        <v>0</v>
      </c>
      <c r="R262" s="33">
        <f t="shared" si="82"/>
        <v>0</v>
      </c>
      <c r="S262" s="33"/>
      <c r="T262" s="33"/>
      <c r="U262" s="33">
        <v>0</v>
      </c>
      <c r="V262" s="33"/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>
        <v>0</v>
      </c>
      <c r="M263" s="33">
        <f t="shared" si="81"/>
        <v>0</v>
      </c>
      <c r="N263" s="33"/>
      <c r="O263" s="33"/>
      <c r="P263" s="33">
        <v>0</v>
      </c>
      <c r="Q263" s="33">
        <v>0</v>
      </c>
      <c r="R263" s="33">
        <f t="shared" si="82"/>
        <v>0</v>
      </c>
      <c r="S263" s="33"/>
      <c r="T263" s="33"/>
      <c r="U263" s="33">
        <v>0</v>
      </c>
      <c r="V263" s="33"/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>
        <v>0</v>
      </c>
      <c r="M264" s="33">
        <f t="shared" si="81"/>
        <v>0</v>
      </c>
      <c r="N264" s="33"/>
      <c r="O264" s="33"/>
      <c r="P264" s="33">
        <v>0</v>
      </c>
      <c r="Q264" s="33">
        <v>0</v>
      </c>
      <c r="R264" s="33">
        <f t="shared" si="82"/>
        <v>0</v>
      </c>
      <c r="S264" s="33"/>
      <c r="T264" s="33"/>
      <c r="U264" s="33">
        <v>0</v>
      </c>
      <c r="V264" s="33"/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>
        <v>0</v>
      </c>
      <c r="M265" s="33">
        <f t="shared" si="81"/>
        <v>0</v>
      </c>
      <c r="N265" s="33"/>
      <c r="O265" s="33"/>
      <c r="P265" s="33">
        <v>0</v>
      </c>
      <c r="Q265" s="33">
        <v>0</v>
      </c>
      <c r="R265" s="33">
        <f t="shared" si="82"/>
        <v>0</v>
      </c>
      <c r="S265" s="33"/>
      <c r="T265" s="33"/>
      <c r="U265" s="33">
        <v>100</v>
      </c>
      <c r="V265" s="33"/>
      <c r="W265" s="33">
        <f t="shared" si="83"/>
        <v>-100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0</v>
      </c>
      <c r="AF265" s="33"/>
      <c r="AG265" s="33">
        <f t="shared" si="85"/>
        <v>0</v>
      </c>
      <c r="AH265" s="33"/>
      <c r="AI265" s="33"/>
      <c r="AJ265" s="33">
        <v>0</v>
      </c>
      <c r="AK265" s="33"/>
      <c r="AL265" s="33">
        <f t="shared" si="86"/>
        <v>0</v>
      </c>
      <c r="AM265" s="40"/>
      <c r="AN265" s="40"/>
      <c r="AO265" s="35">
        <f t="shared" si="99"/>
        <v>100</v>
      </c>
      <c r="AP265" s="36">
        <f t="shared" si="100"/>
        <v>100</v>
      </c>
      <c r="AQ265" s="37">
        <f t="shared" ref="AQ265:AQ328" si="102">AO265</f>
        <v>100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-100</v>
      </c>
      <c r="AW265" s="39" t="str">
        <f t="shared" si="101"/>
        <v/>
      </c>
      <c r="AX265" s="41">
        <f t="shared" si="93"/>
        <v>-100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Open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>
        <v>0</v>
      </c>
      <c r="M266" s="33">
        <f t="shared" ref="M266:M329" si="103">L266-K266</f>
        <v>0</v>
      </c>
      <c r="N266" s="33"/>
      <c r="O266" s="33"/>
      <c r="P266" s="33">
        <v>0</v>
      </c>
      <c r="Q266" s="33">
        <v>0</v>
      </c>
      <c r="R266" s="33">
        <f t="shared" ref="R266:R329" si="104">Q266-P266</f>
        <v>0</v>
      </c>
      <c r="S266" s="33"/>
      <c r="T266" s="33"/>
      <c r="U266" s="33">
        <v>0</v>
      </c>
      <c r="V266" s="33"/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0</v>
      </c>
      <c r="G267" s="33">
        <v>0</v>
      </c>
      <c r="H267" s="33">
        <f t="shared" ref="H267:H330" si="109">G267-F267</f>
        <v>0</v>
      </c>
      <c r="I267" s="33"/>
      <c r="J267" s="33"/>
      <c r="K267" s="33">
        <v>0</v>
      </c>
      <c r="L267" s="33">
        <v>0</v>
      </c>
      <c r="M267" s="33">
        <f t="shared" si="103"/>
        <v>0</v>
      </c>
      <c r="N267" s="33"/>
      <c r="O267" s="33"/>
      <c r="P267" s="33">
        <v>0</v>
      </c>
      <c r="Q267" s="33">
        <v>0</v>
      </c>
      <c r="R267" s="33">
        <f t="shared" si="104"/>
        <v>0</v>
      </c>
      <c r="S267" s="33"/>
      <c r="T267" s="33"/>
      <c r="U267" s="33">
        <v>0</v>
      </c>
      <c r="V267" s="33"/>
      <c r="W267" s="33">
        <f t="shared" si="105"/>
        <v>0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0</v>
      </c>
      <c r="AP267" s="36">
        <f t="shared" si="100"/>
        <v>0</v>
      </c>
      <c r="AQ267" s="37">
        <f t="shared" si="102"/>
        <v>0</v>
      </c>
      <c r="AR267" s="37">
        <v>0</v>
      </c>
      <c r="AS267" s="37">
        <v>0</v>
      </c>
      <c r="AT267" s="34">
        <f t="shared" si="90"/>
        <v>0</v>
      </c>
      <c r="AU267" s="38">
        <f t="shared" si="91"/>
        <v>0</v>
      </c>
      <c r="AV267" s="38">
        <f t="shared" si="92"/>
        <v>0</v>
      </c>
      <c r="AW267" s="39" t="str">
        <f t="shared" si="101"/>
        <v/>
      </c>
      <c r="AX267" s="41">
        <f t="shared" si="93"/>
        <v>0</v>
      </c>
      <c r="AY267" s="41">
        <f t="shared" si="94"/>
        <v>0</v>
      </c>
      <c r="AZ267" s="63">
        <f t="shared" si="95"/>
        <v>0</v>
      </c>
      <c r="BA267" s="78">
        <f t="shared" si="96"/>
        <v>0</v>
      </c>
      <c r="BB267" s="74">
        <f t="shared" si="97"/>
        <v>0</v>
      </c>
      <c r="BC267" s="78" t="str">
        <f t="shared" si="98"/>
        <v>Out of Commit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>
        <v>0</v>
      </c>
      <c r="M268" s="33">
        <f t="shared" si="103"/>
        <v>0</v>
      </c>
      <c r="N268" s="33"/>
      <c r="O268" s="33"/>
      <c r="P268" s="33">
        <v>0</v>
      </c>
      <c r="Q268" s="33">
        <v>0</v>
      </c>
      <c r="R268" s="33">
        <f t="shared" si="104"/>
        <v>0</v>
      </c>
      <c r="S268" s="33"/>
      <c r="T268" s="33"/>
      <c r="U268" s="33">
        <v>0</v>
      </c>
      <c r="V268" s="33"/>
      <c r="W268" s="33">
        <f t="shared" si="105"/>
        <v>0</v>
      </c>
      <c r="X268" s="33"/>
      <c r="Y268" s="33"/>
      <c r="Z268" s="33">
        <v>300</v>
      </c>
      <c r="AA268" s="33"/>
      <c r="AB268" s="33">
        <f t="shared" si="106"/>
        <v>-300</v>
      </c>
      <c r="AC268" s="33"/>
      <c r="AD268" s="33"/>
      <c r="AE268" s="33">
        <v>101</v>
      </c>
      <c r="AF268" s="33"/>
      <c r="AG268" s="33">
        <f t="shared" si="107"/>
        <v>-101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401</v>
      </c>
      <c r="AP268" s="36">
        <f t="shared" si="100"/>
        <v>401</v>
      </c>
      <c r="AQ268" s="37">
        <f t="shared" si="102"/>
        <v>401</v>
      </c>
      <c r="AR268" s="37">
        <v>0</v>
      </c>
      <c r="AS268" s="37">
        <v>0</v>
      </c>
      <c r="AT268" s="34">
        <f t="shared" si="90"/>
        <v>0</v>
      </c>
      <c r="AU268" s="38">
        <f t="shared" si="91"/>
        <v>0</v>
      </c>
      <c r="AV268" s="38">
        <f t="shared" si="92"/>
        <v>-401</v>
      </c>
      <c r="AW268" s="39" t="str">
        <f t="shared" si="101"/>
        <v/>
      </c>
      <c r="AX268" s="41">
        <f t="shared" si="93"/>
        <v>-401</v>
      </c>
      <c r="AY268" s="41">
        <f t="shared" si="94"/>
        <v>0</v>
      </c>
      <c r="AZ268" s="63">
        <f t="shared" si="95"/>
        <v>0</v>
      </c>
      <c r="BA268" s="78">
        <f t="shared" si="96"/>
        <v>0</v>
      </c>
      <c r="BB268" s="74">
        <f t="shared" si="97"/>
        <v>0</v>
      </c>
      <c r="BC268" s="78" t="str">
        <f t="shared" si="98"/>
        <v>Open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>
        <v>0</v>
      </c>
      <c r="M269" s="33">
        <f t="shared" si="103"/>
        <v>0</v>
      </c>
      <c r="N269" s="33"/>
      <c r="O269" s="33"/>
      <c r="P269" s="33">
        <v>0</v>
      </c>
      <c r="Q269" s="33">
        <v>0</v>
      </c>
      <c r="R269" s="33">
        <f t="shared" si="104"/>
        <v>0</v>
      </c>
      <c r="S269" s="33"/>
      <c r="T269" s="33"/>
      <c r="U269" s="33">
        <v>0</v>
      </c>
      <c r="V269" s="33"/>
      <c r="W269" s="33">
        <f t="shared" si="105"/>
        <v>0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300</v>
      </c>
      <c r="AF269" s="33"/>
      <c r="AG269" s="33">
        <f t="shared" si="107"/>
        <v>-300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300</v>
      </c>
      <c r="AP269" s="36">
        <f t="shared" si="100"/>
        <v>300</v>
      </c>
      <c r="AQ269" s="37">
        <f t="shared" si="102"/>
        <v>300</v>
      </c>
      <c r="AR269" s="37">
        <v>0</v>
      </c>
      <c r="AS269" s="37">
        <v>0</v>
      </c>
      <c r="AT269" s="34">
        <f t="shared" si="90"/>
        <v>0</v>
      </c>
      <c r="AU269" s="38">
        <f t="shared" si="91"/>
        <v>0</v>
      </c>
      <c r="AV269" s="38">
        <f t="shared" si="92"/>
        <v>-300</v>
      </c>
      <c r="AW269" s="39" t="str">
        <f t="shared" si="101"/>
        <v/>
      </c>
      <c r="AX269" s="41">
        <f t="shared" si="93"/>
        <v>-300</v>
      </c>
      <c r="AY269" s="41">
        <f t="shared" si="94"/>
        <v>0</v>
      </c>
      <c r="AZ269" s="63">
        <f t="shared" si="95"/>
        <v>0</v>
      </c>
      <c r="BA269" s="78">
        <f t="shared" si="96"/>
        <v>0</v>
      </c>
      <c r="BB269" s="74">
        <f t="shared" si="97"/>
        <v>0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0</v>
      </c>
      <c r="G270" s="33">
        <v>0</v>
      </c>
      <c r="H270" s="33">
        <f t="shared" si="109"/>
        <v>0</v>
      </c>
      <c r="I270" s="33"/>
      <c r="J270" s="33"/>
      <c r="K270" s="33">
        <v>20</v>
      </c>
      <c r="L270" s="33">
        <v>20</v>
      </c>
      <c r="M270" s="33">
        <f t="shared" si="103"/>
        <v>0</v>
      </c>
      <c r="N270" s="33"/>
      <c r="O270" s="33"/>
      <c r="P270" s="33">
        <v>0</v>
      </c>
      <c r="Q270" s="33">
        <v>0</v>
      </c>
      <c r="R270" s="33">
        <f t="shared" si="104"/>
        <v>0</v>
      </c>
      <c r="S270" s="33"/>
      <c r="T270" s="33"/>
      <c r="U270" s="33">
        <v>0</v>
      </c>
      <c r="V270" s="33"/>
      <c r="W270" s="33">
        <f t="shared" si="105"/>
        <v>0</v>
      </c>
      <c r="X270" s="33"/>
      <c r="Y270" s="33"/>
      <c r="Z270" s="33">
        <v>0</v>
      </c>
      <c r="AA270" s="33"/>
      <c r="AB270" s="33">
        <f t="shared" si="106"/>
        <v>0</v>
      </c>
      <c r="AC270" s="33"/>
      <c r="AD270" s="33"/>
      <c r="AE270" s="33">
        <v>1280</v>
      </c>
      <c r="AF270" s="33"/>
      <c r="AG270" s="33">
        <f t="shared" si="107"/>
        <v>-1280</v>
      </c>
      <c r="AH270" s="33"/>
      <c r="AI270" s="33"/>
      <c r="AJ270" s="33">
        <v>0</v>
      </c>
      <c r="AK270" s="33"/>
      <c r="AL270" s="33">
        <f t="shared" si="108"/>
        <v>0</v>
      </c>
      <c r="AM270" s="40"/>
      <c r="AN270" s="40"/>
      <c r="AO270" s="35">
        <f t="shared" si="99"/>
        <v>1300</v>
      </c>
      <c r="AP270" s="36">
        <f t="shared" si="100"/>
        <v>1300</v>
      </c>
      <c r="AQ270" s="37">
        <f t="shared" si="102"/>
        <v>1300</v>
      </c>
      <c r="AR270" s="37">
        <v>0</v>
      </c>
      <c r="AS270" s="37">
        <v>0</v>
      </c>
      <c r="AT270" s="34">
        <f t="shared" si="90"/>
        <v>20</v>
      </c>
      <c r="AU270" s="38">
        <f t="shared" si="91"/>
        <v>20</v>
      </c>
      <c r="AV270" s="38">
        <f t="shared" si="92"/>
        <v>-1280</v>
      </c>
      <c r="AW270" s="39" t="str">
        <f t="shared" si="101"/>
        <v/>
      </c>
      <c r="AX270" s="41">
        <f t="shared" si="93"/>
        <v>-1280</v>
      </c>
      <c r="AY270" s="41">
        <f t="shared" si="94"/>
        <v>20</v>
      </c>
      <c r="AZ270" s="63">
        <f t="shared" si="95"/>
        <v>0</v>
      </c>
      <c r="BA270" s="78">
        <f t="shared" si="96"/>
        <v>20</v>
      </c>
      <c r="BB270" s="74">
        <f t="shared" si="97"/>
        <v>1.5384615384615385E-2</v>
      </c>
      <c r="BC270" s="78" t="str">
        <f t="shared" si="98"/>
        <v>Open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1080</v>
      </c>
      <c r="G271" s="33">
        <v>1080</v>
      </c>
      <c r="H271" s="33">
        <f t="shared" si="109"/>
        <v>0</v>
      </c>
      <c r="I271" s="33"/>
      <c r="J271" s="33"/>
      <c r="K271" s="33">
        <v>0</v>
      </c>
      <c r="L271" s="33">
        <v>0</v>
      </c>
      <c r="M271" s="33">
        <f t="shared" si="103"/>
        <v>0</v>
      </c>
      <c r="N271" s="33"/>
      <c r="O271" s="33"/>
      <c r="P271" s="33">
        <v>0</v>
      </c>
      <c r="Q271" s="33">
        <v>0</v>
      </c>
      <c r="R271" s="33">
        <f t="shared" si="104"/>
        <v>0</v>
      </c>
      <c r="S271" s="33"/>
      <c r="T271" s="33"/>
      <c r="U271" s="33">
        <v>0</v>
      </c>
      <c r="V271" s="33"/>
      <c r="W271" s="33">
        <f t="shared" si="105"/>
        <v>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1080</v>
      </c>
      <c r="AP271" s="36">
        <f t="shared" si="100"/>
        <v>1080</v>
      </c>
      <c r="AQ271" s="37">
        <f t="shared" si="102"/>
        <v>1080</v>
      </c>
      <c r="AR271" s="37">
        <v>0</v>
      </c>
      <c r="AS271" s="37">
        <v>0</v>
      </c>
      <c r="AT271" s="34">
        <f t="shared" si="90"/>
        <v>1080</v>
      </c>
      <c r="AU271" s="38">
        <f t="shared" si="91"/>
        <v>1080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1080</v>
      </c>
      <c r="AZ271" s="63">
        <f t="shared" si="95"/>
        <v>0</v>
      </c>
      <c r="BA271" s="78">
        <f t="shared" si="96"/>
        <v>1080</v>
      </c>
      <c r="BB271" s="74">
        <f t="shared" si="97"/>
        <v>1</v>
      </c>
      <c r="BC271" s="78" t="str">
        <f t="shared" si="98"/>
        <v>Closed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>
        <v>0</v>
      </c>
      <c r="M272" s="33">
        <f t="shared" si="103"/>
        <v>0</v>
      </c>
      <c r="N272" s="33"/>
      <c r="O272" s="33"/>
      <c r="P272" s="33">
        <v>0</v>
      </c>
      <c r="Q272" s="33">
        <v>0</v>
      </c>
      <c r="R272" s="33">
        <f t="shared" si="104"/>
        <v>0</v>
      </c>
      <c r="S272" s="33"/>
      <c r="T272" s="33"/>
      <c r="U272" s="33">
        <v>0</v>
      </c>
      <c r="V272" s="33"/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>
        <v>0</v>
      </c>
      <c r="M273" s="33">
        <f t="shared" si="103"/>
        <v>0</v>
      </c>
      <c r="N273" s="33"/>
      <c r="O273" s="33"/>
      <c r="P273" s="33">
        <v>0</v>
      </c>
      <c r="Q273" s="33">
        <v>0</v>
      </c>
      <c r="R273" s="33">
        <f t="shared" si="104"/>
        <v>0</v>
      </c>
      <c r="S273" s="33"/>
      <c r="T273" s="33"/>
      <c r="U273" s="33">
        <v>0</v>
      </c>
      <c r="V273" s="33"/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0</v>
      </c>
      <c r="L274" s="33">
        <v>0</v>
      </c>
      <c r="M274" s="33">
        <f t="shared" si="103"/>
        <v>0</v>
      </c>
      <c r="N274" s="33"/>
      <c r="O274" s="33"/>
      <c r="P274" s="33">
        <v>0</v>
      </c>
      <c r="Q274" s="33">
        <v>0</v>
      </c>
      <c r="R274" s="33">
        <f t="shared" si="104"/>
        <v>0</v>
      </c>
      <c r="S274" s="33"/>
      <c r="T274" s="33"/>
      <c r="U274" s="33">
        <v>901</v>
      </c>
      <c r="V274" s="33"/>
      <c r="W274" s="33">
        <f t="shared" si="105"/>
        <v>-901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901</v>
      </c>
      <c r="AP274" s="36">
        <f t="shared" si="100"/>
        <v>901</v>
      </c>
      <c r="AQ274" s="37">
        <f t="shared" si="102"/>
        <v>901</v>
      </c>
      <c r="AR274" s="37">
        <v>0</v>
      </c>
      <c r="AS274" s="37">
        <v>0</v>
      </c>
      <c r="AT274" s="34">
        <f t="shared" si="90"/>
        <v>0</v>
      </c>
      <c r="AU274" s="38">
        <f t="shared" si="91"/>
        <v>0</v>
      </c>
      <c r="AV274" s="38">
        <f t="shared" si="92"/>
        <v>-901</v>
      </c>
      <c r="AW274" s="39" t="str">
        <f t="shared" si="101"/>
        <v/>
      </c>
      <c r="AX274" s="41">
        <f t="shared" si="93"/>
        <v>-901</v>
      </c>
      <c r="AY274" s="41">
        <f t="shared" si="94"/>
        <v>0</v>
      </c>
      <c r="AZ274" s="63">
        <f t="shared" si="95"/>
        <v>0</v>
      </c>
      <c r="BA274" s="78">
        <f t="shared" si="96"/>
        <v>0</v>
      </c>
      <c r="BB274" s="74">
        <f t="shared" si="97"/>
        <v>0</v>
      </c>
      <c r="BC274" s="78" t="str">
        <f t="shared" si="98"/>
        <v>Open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>
        <v>0</v>
      </c>
      <c r="M275" s="33">
        <f t="shared" si="103"/>
        <v>0</v>
      </c>
      <c r="N275" s="33"/>
      <c r="O275" s="33"/>
      <c r="P275" s="33">
        <v>0</v>
      </c>
      <c r="Q275" s="33">
        <v>0</v>
      </c>
      <c r="R275" s="33">
        <f t="shared" si="104"/>
        <v>0</v>
      </c>
      <c r="S275" s="33"/>
      <c r="T275" s="33"/>
      <c r="U275" s="33">
        <v>0</v>
      </c>
      <c r="V275" s="33"/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>
        <v>0</v>
      </c>
      <c r="M276" s="33">
        <f t="shared" si="103"/>
        <v>0</v>
      </c>
      <c r="N276" s="33"/>
      <c r="O276" s="33"/>
      <c r="P276" s="33">
        <v>0</v>
      </c>
      <c r="Q276" s="33">
        <v>0</v>
      </c>
      <c r="R276" s="33">
        <f t="shared" si="104"/>
        <v>0</v>
      </c>
      <c r="S276" s="33"/>
      <c r="T276" s="33"/>
      <c r="U276" s="33">
        <v>0</v>
      </c>
      <c r="V276" s="33"/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>
        <v>0</v>
      </c>
      <c r="M277" s="33">
        <f t="shared" si="103"/>
        <v>0</v>
      </c>
      <c r="N277" s="33"/>
      <c r="O277" s="33"/>
      <c r="P277" s="33">
        <v>0</v>
      </c>
      <c r="Q277" s="33">
        <v>0</v>
      </c>
      <c r="R277" s="33">
        <f t="shared" si="104"/>
        <v>0</v>
      </c>
      <c r="S277" s="33"/>
      <c r="T277" s="33"/>
      <c r="U277" s="33">
        <v>0</v>
      </c>
      <c r="V277" s="33"/>
      <c r="W277" s="33">
        <f t="shared" si="105"/>
        <v>0</v>
      </c>
      <c r="X277" s="33"/>
      <c r="Y277" s="33"/>
      <c r="Z277" s="33">
        <v>0</v>
      </c>
      <c r="AA277" s="33"/>
      <c r="AB277" s="33">
        <f t="shared" si="106"/>
        <v>0</v>
      </c>
      <c r="AC277" s="33"/>
      <c r="AD277" s="33"/>
      <c r="AE277" s="33">
        <v>600</v>
      </c>
      <c r="AF277" s="33"/>
      <c r="AG277" s="33">
        <f t="shared" si="107"/>
        <v>-600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600</v>
      </c>
      <c r="AP277" s="36">
        <f t="shared" si="100"/>
        <v>600</v>
      </c>
      <c r="AQ277" s="37">
        <f t="shared" si="102"/>
        <v>600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-600</v>
      </c>
      <c r="AW277" s="39" t="str">
        <f t="shared" si="110"/>
        <v/>
      </c>
      <c r="AX277" s="41">
        <f t="shared" si="93"/>
        <v>-600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Open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>
        <v>0</v>
      </c>
      <c r="M278" s="33">
        <f t="shared" si="103"/>
        <v>0</v>
      </c>
      <c r="N278" s="33"/>
      <c r="O278" s="33"/>
      <c r="P278" s="33">
        <v>0</v>
      </c>
      <c r="Q278" s="33">
        <v>0</v>
      </c>
      <c r="R278" s="33">
        <f t="shared" si="104"/>
        <v>0</v>
      </c>
      <c r="S278" s="33"/>
      <c r="T278" s="33"/>
      <c r="U278" s="33">
        <v>0</v>
      </c>
      <c r="V278" s="33"/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>
        <v>0</v>
      </c>
      <c r="M279" s="33">
        <f t="shared" si="103"/>
        <v>0</v>
      </c>
      <c r="N279" s="33"/>
      <c r="O279" s="33"/>
      <c r="P279" s="33">
        <v>0</v>
      </c>
      <c r="Q279" s="33">
        <v>0</v>
      </c>
      <c r="R279" s="33">
        <f t="shared" si="104"/>
        <v>0</v>
      </c>
      <c r="S279" s="33"/>
      <c r="T279" s="33"/>
      <c r="U279" s="33">
        <v>0</v>
      </c>
      <c r="V279" s="33"/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>
        <v>0</v>
      </c>
      <c r="M280" s="33">
        <f t="shared" si="103"/>
        <v>0</v>
      </c>
      <c r="N280" s="33"/>
      <c r="O280" s="33"/>
      <c r="P280" s="33">
        <v>0</v>
      </c>
      <c r="Q280" s="33">
        <v>0</v>
      </c>
      <c r="R280" s="33">
        <f t="shared" si="104"/>
        <v>0</v>
      </c>
      <c r="S280" s="33"/>
      <c r="T280" s="33"/>
      <c r="U280" s="33">
        <v>0</v>
      </c>
      <c r="V280" s="33"/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>
        <v>0</v>
      </c>
      <c r="M281" s="33">
        <f t="shared" si="103"/>
        <v>0</v>
      </c>
      <c r="N281" s="33"/>
      <c r="O281" s="33"/>
      <c r="P281" s="33">
        <v>0</v>
      </c>
      <c r="Q281" s="33">
        <v>0</v>
      </c>
      <c r="R281" s="33">
        <f t="shared" si="104"/>
        <v>0</v>
      </c>
      <c r="S281" s="33"/>
      <c r="T281" s="33"/>
      <c r="U281" s="33">
        <v>0</v>
      </c>
      <c r="V281" s="33"/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>
        <v>0</v>
      </c>
      <c r="M282" s="33">
        <f t="shared" si="103"/>
        <v>0</v>
      </c>
      <c r="N282" s="33"/>
      <c r="O282" s="33"/>
      <c r="P282" s="33">
        <v>0</v>
      </c>
      <c r="Q282" s="33">
        <v>0</v>
      </c>
      <c r="R282" s="33">
        <f t="shared" si="104"/>
        <v>0</v>
      </c>
      <c r="S282" s="33"/>
      <c r="T282" s="33"/>
      <c r="U282" s="33">
        <v>0</v>
      </c>
      <c r="V282" s="33"/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>
        <v>0</v>
      </c>
      <c r="M283" s="33">
        <f t="shared" si="103"/>
        <v>0</v>
      </c>
      <c r="N283" s="33"/>
      <c r="O283" s="33"/>
      <c r="P283" s="33">
        <v>0</v>
      </c>
      <c r="Q283" s="33">
        <v>0</v>
      </c>
      <c r="R283" s="33">
        <f t="shared" si="104"/>
        <v>0</v>
      </c>
      <c r="S283" s="33"/>
      <c r="T283" s="33"/>
      <c r="U283" s="33">
        <v>0</v>
      </c>
      <c r="V283" s="33"/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>
        <v>0</v>
      </c>
      <c r="M284" s="33">
        <f t="shared" si="103"/>
        <v>0</v>
      </c>
      <c r="N284" s="33"/>
      <c r="O284" s="33"/>
      <c r="P284" s="33">
        <v>0</v>
      </c>
      <c r="Q284" s="33">
        <v>0</v>
      </c>
      <c r="R284" s="33">
        <f t="shared" si="104"/>
        <v>0</v>
      </c>
      <c r="S284" s="33"/>
      <c r="T284" s="33"/>
      <c r="U284" s="33">
        <v>0</v>
      </c>
      <c r="V284" s="33"/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>
        <v>0</v>
      </c>
      <c r="M285" s="33">
        <f t="shared" si="103"/>
        <v>0</v>
      </c>
      <c r="N285" s="33"/>
      <c r="O285" s="33"/>
      <c r="P285" s="33">
        <v>0</v>
      </c>
      <c r="Q285" s="33">
        <v>0</v>
      </c>
      <c r="R285" s="33">
        <f t="shared" si="104"/>
        <v>0</v>
      </c>
      <c r="S285" s="33"/>
      <c r="T285" s="33"/>
      <c r="U285" s="33">
        <v>0</v>
      </c>
      <c r="V285" s="33"/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>
        <v>0</v>
      </c>
      <c r="M286" s="33">
        <f t="shared" si="103"/>
        <v>0</v>
      </c>
      <c r="N286" s="33"/>
      <c r="O286" s="33"/>
      <c r="P286" s="33">
        <v>0</v>
      </c>
      <c r="Q286" s="33">
        <v>0</v>
      </c>
      <c r="R286" s="33">
        <f t="shared" si="104"/>
        <v>0</v>
      </c>
      <c r="S286" s="33"/>
      <c r="T286" s="33"/>
      <c r="U286" s="33">
        <v>0</v>
      </c>
      <c r="V286" s="33"/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>
        <v>0</v>
      </c>
      <c r="M287" s="33">
        <f t="shared" si="103"/>
        <v>0</v>
      </c>
      <c r="N287" s="33"/>
      <c r="O287" s="33"/>
      <c r="P287" s="33">
        <v>0</v>
      </c>
      <c r="Q287" s="33">
        <v>0</v>
      </c>
      <c r="R287" s="33">
        <f t="shared" si="104"/>
        <v>0</v>
      </c>
      <c r="S287" s="33"/>
      <c r="T287" s="33"/>
      <c r="U287" s="33">
        <v>0</v>
      </c>
      <c r="V287" s="33"/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>
        <v>0</v>
      </c>
      <c r="M288" s="33">
        <f t="shared" si="103"/>
        <v>0</v>
      </c>
      <c r="N288" s="33"/>
      <c r="O288" s="33"/>
      <c r="P288" s="33">
        <v>0</v>
      </c>
      <c r="Q288" s="33">
        <v>0</v>
      </c>
      <c r="R288" s="33">
        <f t="shared" si="104"/>
        <v>0</v>
      </c>
      <c r="S288" s="33"/>
      <c r="T288" s="33"/>
      <c r="U288" s="33">
        <v>0</v>
      </c>
      <c r="V288" s="33"/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>
        <v>0</v>
      </c>
      <c r="M289" s="33">
        <f t="shared" si="103"/>
        <v>0</v>
      </c>
      <c r="N289" s="33"/>
      <c r="O289" s="33"/>
      <c r="P289" s="33">
        <v>0</v>
      </c>
      <c r="Q289" s="33">
        <v>0</v>
      </c>
      <c r="R289" s="33">
        <f t="shared" si="104"/>
        <v>0</v>
      </c>
      <c r="S289" s="33"/>
      <c r="T289" s="33"/>
      <c r="U289" s="33">
        <v>0</v>
      </c>
      <c r="V289" s="33"/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>
        <v>0</v>
      </c>
      <c r="M290" s="33">
        <f t="shared" si="103"/>
        <v>0</v>
      </c>
      <c r="N290" s="33"/>
      <c r="O290" s="33"/>
      <c r="P290" s="33">
        <v>0</v>
      </c>
      <c r="Q290" s="33">
        <v>0</v>
      </c>
      <c r="R290" s="33">
        <f t="shared" si="104"/>
        <v>0</v>
      </c>
      <c r="S290" s="33"/>
      <c r="T290" s="33"/>
      <c r="U290" s="33">
        <v>0</v>
      </c>
      <c r="V290" s="33"/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>
        <v>0</v>
      </c>
      <c r="M291" s="33">
        <f t="shared" si="103"/>
        <v>0</v>
      </c>
      <c r="N291" s="33"/>
      <c r="O291" s="33"/>
      <c r="P291" s="33">
        <v>0</v>
      </c>
      <c r="Q291" s="33">
        <v>0</v>
      </c>
      <c r="R291" s="33">
        <f t="shared" si="104"/>
        <v>0</v>
      </c>
      <c r="S291" s="33"/>
      <c r="T291" s="33"/>
      <c r="U291" s="33">
        <v>0</v>
      </c>
      <c r="V291" s="33"/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>
        <v>0</v>
      </c>
      <c r="M292" s="33">
        <f t="shared" si="103"/>
        <v>0</v>
      </c>
      <c r="N292" s="33"/>
      <c r="O292" s="33"/>
      <c r="P292" s="33">
        <v>300</v>
      </c>
      <c r="Q292" s="33">
        <v>300</v>
      </c>
      <c r="R292" s="33">
        <f t="shared" si="104"/>
        <v>0</v>
      </c>
      <c r="S292" s="33"/>
      <c r="T292" s="33"/>
      <c r="U292" s="33">
        <v>900</v>
      </c>
      <c r="V292" s="33"/>
      <c r="W292" s="33">
        <f t="shared" si="105"/>
        <v>-900</v>
      </c>
      <c r="X292" s="33"/>
      <c r="Y292" s="33"/>
      <c r="Z292" s="33">
        <v>900</v>
      </c>
      <c r="AA292" s="33"/>
      <c r="AB292" s="33">
        <f t="shared" si="106"/>
        <v>-900</v>
      </c>
      <c r="AC292" s="33"/>
      <c r="AD292" s="33"/>
      <c r="AE292" s="33">
        <v>300</v>
      </c>
      <c r="AF292" s="33"/>
      <c r="AG292" s="33">
        <f t="shared" si="107"/>
        <v>-300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2400</v>
      </c>
      <c r="AP292" s="36">
        <f t="shared" si="100"/>
        <v>2400</v>
      </c>
      <c r="AQ292" s="37">
        <f t="shared" si="102"/>
        <v>2400</v>
      </c>
      <c r="AR292" s="37">
        <v>0</v>
      </c>
      <c r="AS292" s="37">
        <v>0</v>
      </c>
      <c r="AT292" s="34">
        <f t="shared" si="90"/>
        <v>300</v>
      </c>
      <c r="AU292" s="38">
        <f t="shared" si="91"/>
        <v>300</v>
      </c>
      <c r="AV292" s="38">
        <f t="shared" si="92"/>
        <v>-2100</v>
      </c>
      <c r="AW292" s="39" t="str">
        <f>IF(AQ292&gt;0,IF(AR292&gt;=AQ292,"Packout Ahead",""),"")</f>
        <v/>
      </c>
      <c r="AX292" s="41">
        <f t="shared" si="93"/>
        <v>-2100</v>
      </c>
      <c r="AY292" s="41">
        <f t="shared" si="94"/>
        <v>300</v>
      </c>
      <c r="AZ292" s="63">
        <f t="shared" si="95"/>
        <v>0</v>
      </c>
      <c r="BA292" s="78">
        <f t="shared" si="96"/>
        <v>300</v>
      </c>
      <c r="BB292" s="74">
        <f t="shared" si="97"/>
        <v>0.125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>
        <v>0</v>
      </c>
      <c r="M293" s="33">
        <f t="shared" si="103"/>
        <v>0</v>
      </c>
      <c r="N293" s="33"/>
      <c r="O293" s="33"/>
      <c r="P293" s="33">
        <v>0</v>
      </c>
      <c r="Q293" s="33">
        <v>0</v>
      </c>
      <c r="R293" s="33">
        <f t="shared" si="104"/>
        <v>0</v>
      </c>
      <c r="S293" s="33"/>
      <c r="T293" s="33"/>
      <c r="U293" s="33">
        <v>0</v>
      </c>
      <c r="V293" s="33"/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>
        <v>0</v>
      </c>
      <c r="M294" s="33">
        <f t="shared" si="103"/>
        <v>0</v>
      </c>
      <c r="N294" s="33"/>
      <c r="O294" s="33"/>
      <c r="P294" s="33">
        <v>0</v>
      </c>
      <c r="Q294" s="33">
        <v>0</v>
      </c>
      <c r="R294" s="33">
        <f t="shared" si="104"/>
        <v>0</v>
      </c>
      <c r="S294" s="33"/>
      <c r="T294" s="33"/>
      <c r="U294" s="33">
        <v>0</v>
      </c>
      <c r="V294" s="33"/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388</v>
      </c>
      <c r="G295" s="33">
        <v>388</v>
      </c>
      <c r="H295" s="33">
        <f t="shared" si="109"/>
        <v>0</v>
      </c>
      <c r="I295" s="33"/>
      <c r="J295" s="33"/>
      <c r="K295" s="33">
        <v>500</v>
      </c>
      <c r="L295" s="33">
        <v>500</v>
      </c>
      <c r="M295" s="33">
        <f t="shared" si="103"/>
        <v>0</v>
      </c>
      <c r="N295" s="33"/>
      <c r="O295" s="33"/>
      <c r="P295" s="33">
        <v>600</v>
      </c>
      <c r="Q295" s="33">
        <v>600</v>
      </c>
      <c r="R295" s="33">
        <f t="shared" si="104"/>
        <v>0</v>
      </c>
      <c r="S295" s="33"/>
      <c r="T295" s="33"/>
      <c r="U295" s="33">
        <v>600</v>
      </c>
      <c r="V295" s="33"/>
      <c r="W295" s="33">
        <f t="shared" si="105"/>
        <v>-600</v>
      </c>
      <c r="X295" s="33"/>
      <c r="Y295" s="33"/>
      <c r="Z295" s="33">
        <v>614</v>
      </c>
      <c r="AA295" s="33"/>
      <c r="AB295" s="33">
        <f t="shared" si="106"/>
        <v>-614</v>
      </c>
      <c r="AC295" s="33"/>
      <c r="AD295" s="33"/>
      <c r="AE295" s="33">
        <v>0</v>
      </c>
      <c r="AF295" s="33"/>
      <c r="AG295" s="33">
        <f t="shared" si="107"/>
        <v>0</v>
      </c>
      <c r="AH295" s="33"/>
      <c r="AI295" s="33"/>
      <c r="AJ295" s="33">
        <v>0</v>
      </c>
      <c r="AK295" s="33"/>
      <c r="AL295" s="33">
        <f t="shared" si="108"/>
        <v>0</v>
      </c>
      <c r="AM295" s="40"/>
      <c r="AN295" s="40"/>
      <c r="AO295" s="35">
        <f t="shared" si="99"/>
        <v>2702</v>
      </c>
      <c r="AP295" s="36">
        <f t="shared" si="100"/>
        <v>2702</v>
      </c>
      <c r="AQ295" s="37">
        <f t="shared" si="102"/>
        <v>2702</v>
      </c>
      <c r="AR295" s="37">
        <v>0</v>
      </c>
      <c r="AS295" s="37">
        <v>0</v>
      </c>
      <c r="AT295" s="34">
        <f t="shared" si="90"/>
        <v>1488</v>
      </c>
      <c r="AU295" s="38">
        <f t="shared" si="91"/>
        <v>1488</v>
      </c>
      <c r="AV295" s="38">
        <f t="shared" si="92"/>
        <v>-1214</v>
      </c>
      <c r="AW295" s="39" t="str">
        <f>IF(AQ295&gt;0,IF(AR295&gt;=AQ295,"Packout Ahead",""),"")</f>
        <v/>
      </c>
      <c r="AX295" s="41">
        <f t="shared" si="93"/>
        <v>-1214</v>
      </c>
      <c r="AY295" s="41">
        <f t="shared" si="94"/>
        <v>1488</v>
      </c>
      <c r="AZ295" s="63">
        <f t="shared" si="95"/>
        <v>0</v>
      </c>
      <c r="BA295" s="78">
        <f t="shared" si="96"/>
        <v>1488</v>
      </c>
      <c r="BB295" s="74">
        <f t="shared" si="97"/>
        <v>0.55070318282753516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>
        <v>0</v>
      </c>
      <c r="M296" s="33">
        <f t="shared" si="103"/>
        <v>0</v>
      </c>
      <c r="N296" s="33"/>
      <c r="O296" s="33"/>
      <c r="P296" s="33">
        <v>0</v>
      </c>
      <c r="Q296" s="33">
        <v>0</v>
      </c>
      <c r="R296" s="33">
        <f t="shared" si="104"/>
        <v>0</v>
      </c>
      <c r="S296" s="33"/>
      <c r="T296" s="33"/>
      <c r="U296" s="33">
        <v>0</v>
      </c>
      <c r="V296" s="33"/>
      <c r="W296" s="33">
        <f t="shared" si="105"/>
        <v>0</v>
      </c>
      <c r="X296" s="33"/>
      <c r="Y296" s="33"/>
      <c r="Z296" s="33">
        <v>300</v>
      </c>
      <c r="AA296" s="33"/>
      <c r="AB296" s="33">
        <f t="shared" si="106"/>
        <v>-300</v>
      </c>
      <c r="AC296" s="33"/>
      <c r="AD296" s="33"/>
      <c r="AE296" s="33">
        <v>501</v>
      </c>
      <c r="AF296" s="33"/>
      <c r="AG296" s="33">
        <f t="shared" si="107"/>
        <v>-501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801</v>
      </c>
      <c r="AP296" s="36">
        <f t="shared" si="100"/>
        <v>801</v>
      </c>
      <c r="AQ296" s="37">
        <f t="shared" si="102"/>
        <v>801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-801</v>
      </c>
      <c r="AW296" s="39" t="str">
        <f>IF(AQ296&gt;0,IF(AR296&gt;=AQ296,"Packout Ahead",""),"")</f>
        <v/>
      </c>
      <c r="AX296" s="41">
        <f t="shared" si="93"/>
        <v>-801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Open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>
        <v>0</v>
      </c>
      <c r="M297" s="33">
        <f t="shared" si="103"/>
        <v>0</v>
      </c>
      <c r="N297" s="33"/>
      <c r="O297" s="33"/>
      <c r="P297" s="33">
        <v>0</v>
      </c>
      <c r="Q297" s="33">
        <v>0</v>
      </c>
      <c r="R297" s="33">
        <f t="shared" si="104"/>
        <v>0</v>
      </c>
      <c r="S297" s="33"/>
      <c r="T297" s="33"/>
      <c r="U297" s="33">
        <v>0</v>
      </c>
      <c r="V297" s="33"/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>
        <v>0</v>
      </c>
      <c r="M298" s="33">
        <f t="shared" si="103"/>
        <v>0</v>
      </c>
      <c r="N298" s="33"/>
      <c r="O298" s="33"/>
      <c r="P298" s="33">
        <v>0</v>
      </c>
      <c r="Q298" s="33">
        <v>0</v>
      </c>
      <c r="R298" s="33">
        <f t="shared" si="104"/>
        <v>0</v>
      </c>
      <c r="S298" s="33"/>
      <c r="T298" s="33"/>
      <c r="U298" s="33">
        <v>0</v>
      </c>
      <c r="V298" s="33"/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>
        <v>0</v>
      </c>
      <c r="M299" s="33">
        <f t="shared" si="103"/>
        <v>0</v>
      </c>
      <c r="N299" s="33"/>
      <c r="O299" s="33"/>
      <c r="P299" s="33">
        <v>0</v>
      </c>
      <c r="Q299" s="33">
        <v>0</v>
      </c>
      <c r="R299" s="33">
        <f t="shared" si="104"/>
        <v>0</v>
      </c>
      <c r="S299" s="33"/>
      <c r="T299" s="33"/>
      <c r="U299" s="33">
        <v>0</v>
      </c>
      <c r="V299" s="33"/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>
        <v>0</v>
      </c>
      <c r="M300" s="33">
        <f t="shared" si="103"/>
        <v>0</v>
      </c>
      <c r="N300" s="33"/>
      <c r="O300" s="33"/>
      <c r="P300" s="33">
        <v>0</v>
      </c>
      <c r="Q300" s="33">
        <v>0</v>
      </c>
      <c r="R300" s="33">
        <f t="shared" si="104"/>
        <v>0</v>
      </c>
      <c r="S300" s="33"/>
      <c r="T300" s="33"/>
      <c r="U300" s="33">
        <v>0</v>
      </c>
      <c r="V300" s="33"/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>
        <v>0</v>
      </c>
      <c r="M301" s="33">
        <f t="shared" si="103"/>
        <v>0</v>
      </c>
      <c r="N301" s="33"/>
      <c r="O301" s="33"/>
      <c r="P301" s="33">
        <v>0</v>
      </c>
      <c r="Q301" s="33">
        <v>0</v>
      </c>
      <c r="R301" s="33">
        <f t="shared" si="104"/>
        <v>0</v>
      </c>
      <c r="S301" s="33"/>
      <c r="T301" s="33"/>
      <c r="U301" s="33">
        <v>0</v>
      </c>
      <c r="V301" s="33"/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>
        <v>0</v>
      </c>
      <c r="M302" s="33">
        <f t="shared" si="103"/>
        <v>0</v>
      </c>
      <c r="N302" s="33"/>
      <c r="O302" s="33"/>
      <c r="P302" s="33">
        <v>0</v>
      </c>
      <c r="Q302" s="33">
        <v>0</v>
      </c>
      <c r="R302" s="33">
        <f t="shared" si="104"/>
        <v>0</v>
      </c>
      <c r="S302" s="33"/>
      <c r="T302" s="33"/>
      <c r="U302" s="33">
        <v>0</v>
      </c>
      <c r="V302" s="33"/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>
        <v>0</v>
      </c>
      <c r="M303" s="33">
        <f t="shared" si="103"/>
        <v>0</v>
      </c>
      <c r="N303" s="33"/>
      <c r="O303" s="33"/>
      <c r="P303" s="33">
        <v>0</v>
      </c>
      <c r="Q303" s="33">
        <v>0</v>
      </c>
      <c r="R303" s="33">
        <f t="shared" si="104"/>
        <v>0</v>
      </c>
      <c r="S303" s="33"/>
      <c r="T303" s="33"/>
      <c r="U303" s="33">
        <v>0</v>
      </c>
      <c r="V303" s="33"/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>
        <v>0</v>
      </c>
      <c r="M304" s="33">
        <f t="shared" si="103"/>
        <v>0</v>
      </c>
      <c r="N304" s="33"/>
      <c r="O304" s="33"/>
      <c r="P304" s="33">
        <v>0</v>
      </c>
      <c r="Q304" s="33">
        <v>0</v>
      </c>
      <c r="R304" s="33">
        <f t="shared" si="104"/>
        <v>0</v>
      </c>
      <c r="S304" s="33"/>
      <c r="T304" s="33"/>
      <c r="U304" s="33">
        <v>0</v>
      </c>
      <c r="V304" s="33"/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>
        <v>0</v>
      </c>
      <c r="M305" s="33">
        <f t="shared" si="103"/>
        <v>0</v>
      </c>
      <c r="N305" s="33"/>
      <c r="O305" s="33"/>
      <c r="P305" s="33">
        <v>0</v>
      </c>
      <c r="Q305" s="33">
        <v>0</v>
      </c>
      <c r="R305" s="33">
        <f t="shared" si="104"/>
        <v>0</v>
      </c>
      <c r="S305" s="33"/>
      <c r="T305" s="33"/>
      <c r="U305" s="33">
        <v>0</v>
      </c>
      <c r="V305" s="33"/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>
        <v>0</v>
      </c>
      <c r="M306" s="33">
        <f t="shared" si="103"/>
        <v>0</v>
      </c>
      <c r="N306" s="33"/>
      <c r="O306" s="33"/>
      <c r="P306" s="33">
        <v>0</v>
      </c>
      <c r="Q306" s="33">
        <v>0</v>
      </c>
      <c r="R306" s="33">
        <f t="shared" si="104"/>
        <v>0</v>
      </c>
      <c r="S306" s="33"/>
      <c r="T306" s="33"/>
      <c r="U306" s="33">
        <v>0</v>
      </c>
      <c r="V306" s="33"/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>
        <v>0</v>
      </c>
      <c r="M307" s="33">
        <f t="shared" si="103"/>
        <v>0</v>
      </c>
      <c r="N307" s="33"/>
      <c r="O307" s="33"/>
      <c r="P307" s="33">
        <v>0</v>
      </c>
      <c r="Q307" s="33">
        <v>0</v>
      </c>
      <c r="R307" s="33">
        <f t="shared" si="104"/>
        <v>0</v>
      </c>
      <c r="S307" s="33"/>
      <c r="T307" s="33"/>
      <c r="U307" s="33">
        <v>0</v>
      </c>
      <c r="V307" s="33"/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>
        <v>0</v>
      </c>
      <c r="M308" s="33">
        <f t="shared" si="103"/>
        <v>0</v>
      </c>
      <c r="N308" s="33"/>
      <c r="O308" s="33"/>
      <c r="P308" s="33">
        <v>0</v>
      </c>
      <c r="Q308" s="33">
        <v>0</v>
      </c>
      <c r="R308" s="33">
        <f t="shared" si="104"/>
        <v>0</v>
      </c>
      <c r="S308" s="33"/>
      <c r="T308" s="33"/>
      <c r="U308" s="33">
        <v>0</v>
      </c>
      <c r="V308" s="33"/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>
        <v>0</v>
      </c>
      <c r="M309" s="33">
        <f t="shared" si="103"/>
        <v>0</v>
      </c>
      <c r="N309" s="33"/>
      <c r="O309" s="33"/>
      <c r="P309" s="33">
        <v>0</v>
      </c>
      <c r="Q309" s="33">
        <v>0</v>
      </c>
      <c r="R309" s="33">
        <f t="shared" si="104"/>
        <v>0</v>
      </c>
      <c r="S309" s="33"/>
      <c r="T309" s="33"/>
      <c r="U309" s="33">
        <v>0</v>
      </c>
      <c r="V309" s="33"/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>
        <v>0</v>
      </c>
      <c r="M310" s="33">
        <f t="shared" si="103"/>
        <v>0</v>
      </c>
      <c r="N310" s="33"/>
      <c r="O310" s="33"/>
      <c r="P310" s="33">
        <v>0</v>
      </c>
      <c r="Q310" s="33">
        <v>0</v>
      </c>
      <c r="R310" s="33">
        <f t="shared" si="104"/>
        <v>0</v>
      </c>
      <c r="S310" s="33"/>
      <c r="T310" s="33"/>
      <c r="U310" s="33">
        <v>0</v>
      </c>
      <c r="V310" s="33"/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>
        <v>0</v>
      </c>
      <c r="M311" s="33">
        <f t="shared" si="103"/>
        <v>0</v>
      </c>
      <c r="N311" s="33"/>
      <c r="O311" s="33"/>
      <c r="P311" s="33">
        <v>0</v>
      </c>
      <c r="Q311" s="33">
        <v>0</v>
      </c>
      <c r="R311" s="33">
        <f t="shared" si="104"/>
        <v>0</v>
      </c>
      <c r="S311" s="33"/>
      <c r="T311" s="33"/>
      <c r="U311" s="33">
        <v>0</v>
      </c>
      <c r="V311" s="33"/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>
        <v>0</v>
      </c>
      <c r="M312" s="33">
        <f t="shared" si="103"/>
        <v>0</v>
      </c>
      <c r="N312" s="33"/>
      <c r="O312" s="33"/>
      <c r="P312" s="33">
        <v>0</v>
      </c>
      <c r="Q312" s="33">
        <v>0</v>
      </c>
      <c r="R312" s="33">
        <f t="shared" si="104"/>
        <v>0</v>
      </c>
      <c r="S312" s="33"/>
      <c r="T312" s="33"/>
      <c r="U312" s="33">
        <v>0</v>
      </c>
      <c r="V312" s="33"/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>
        <v>0</v>
      </c>
      <c r="M313" s="33">
        <f t="shared" si="103"/>
        <v>0</v>
      </c>
      <c r="N313" s="33"/>
      <c r="O313" s="33"/>
      <c r="P313" s="33">
        <v>0</v>
      </c>
      <c r="Q313" s="33">
        <v>0</v>
      </c>
      <c r="R313" s="33">
        <f t="shared" si="104"/>
        <v>0</v>
      </c>
      <c r="S313" s="33"/>
      <c r="T313" s="33"/>
      <c r="U313" s="33">
        <v>0</v>
      </c>
      <c r="V313" s="33"/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>
        <v>0</v>
      </c>
      <c r="M314" s="33">
        <f t="shared" si="103"/>
        <v>0</v>
      </c>
      <c r="N314" s="33"/>
      <c r="O314" s="33"/>
      <c r="P314" s="33">
        <v>0</v>
      </c>
      <c r="Q314" s="33">
        <v>0</v>
      </c>
      <c r="R314" s="33">
        <f t="shared" si="104"/>
        <v>0</v>
      </c>
      <c r="S314" s="33"/>
      <c r="T314" s="33"/>
      <c r="U314" s="33">
        <v>0</v>
      </c>
      <c r="V314" s="33"/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>
        <v>0</v>
      </c>
      <c r="M315" s="33">
        <f t="shared" si="103"/>
        <v>0</v>
      </c>
      <c r="N315" s="33"/>
      <c r="O315" s="33"/>
      <c r="P315" s="33">
        <v>240</v>
      </c>
      <c r="Q315" s="33">
        <v>234</v>
      </c>
      <c r="R315" s="33">
        <f t="shared" si="104"/>
        <v>-6</v>
      </c>
      <c r="S315" s="33"/>
      <c r="T315" s="33"/>
      <c r="U315" s="33">
        <v>0</v>
      </c>
      <c r="V315" s="33"/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234</v>
      </c>
      <c r="AU315" s="38">
        <f t="shared" si="91"/>
        <v>234</v>
      </c>
      <c r="AV315" s="38">
        <f t="shared" si="92"/>
        <v>-6</v>
      </c>
      <c r="AW315" s="39" t="str">
        <f t="shared" si="112"/>
        <v/>
      </c>
      <c r="AX315" s="41">
        <f t="shared" si="93"/>
        <v>-6</v>
      </c>
      <c r="AY315" s="41">
        <f t="shared" si="94"/>
        <v>234</v>
      </c>
      <c r="AZ315" s="63">
        <f t="shared" si="95"/>
        <v>0</v>
      </c>
      <c r="BA315" s="78">
        <f t="shared" si="96"/>
        <v>234</v>
      </c>
      <c r="BB315" s="74">
        <f t="shared" si="97"/>
        <v>0.97499999999999998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>
        <v>0</v>
      </c>
      <c r="M316" s="33">
        <f t="shared" si="103"/>
        <v>0</v>
      </c>
      <c r="N316" s="33"/>
      <c r="O316" s="33"/>
      <c r="P316" s="33">
        <v>0</v>
      </c>
      <c r="Q316" s="33">
        <v>0</v>
      </c>
      <c r="R316" s="33">
        <f t="shared" si="104"/>
        <v>0</v>
      </c>
      <c r="S316" s="33"/>
      <c r="T316" s="33"/>
      <c r="U316" s="33">
        <v>0</v>
      </c>
      <c r="V316" s="33"/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190</v>
      </c>
      <c r="AF316" s="33"/>
      <c r="AG316" s="33">
        <f t="shared" si="107"/>
        <v>-190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190</v>
      </c>
      <c r="AP316" s="36">
        <f t="shared" si="100"/>
        <v>190</v>
      </c>
      <c r="AQ316" s="37">
        <f t="shared" si="102"/>
        <v>190</v>
      </c>
      <c r="AR316" s="37">
        <v>0</v>
      </c>
      <c r="AS316" s="37">
        <v>0</v>
      </c>
      <c r="AT316" s="34">
        <f t="shared" si="90"/>
        <v>0</v>
      </c>
      <c r="AU316" s="38">
        <f t="shared" si="91"/>
        <v>0</v>
      </c>
      <c r="AV316" s="38">
        <f t="shared" si="92"/>
        <v>-190</v>
      </c>
      <c r="AW316" s="39"/>
      <c r="AX316" s="41">
        <f t="shared" si="93"/>
        <v>-190</v>
      </c>
      <c r="AY316" s="41">
        <f t="shared" si="94"/>
        <v>0</v>
      </c>
      <c r="AZ316" s="63">
        <f t="shared" si="95"/>
        <v>0</v>
      </c>
      <c r="BA316" s="78">
        <f t="shared" si="96"/>
        <v>0</v>
      </c>
      <c r="BB316" s="74">
        <f t="shared" si="97"/>
        <v>0</v>
      </c>
      <c r="BC316" s="78" t="str">
        <f t="shared" si="98"/>
        <v>Open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0</v>
      </c>
      <c r="G317" s="33">
        <v>0</v>
      </c>
      <c r="H317" s="33">
        <f t="shared" si="109"/>
        <v>0</v>
      </c>
      <c r="I317" s="33"/>
      <c r="J317" s="33"/>
      <c r="K317" s="33">
        <v>0</v>
      </c>
      <c r="L317" s="33">
        <v>0</v>
      </c>
      <c r="M317" s="33">
        <f t="shared" si="103"/>
        <v>0</v>
      </c>
      <c r="N317" s="33"/>
      <c r="O317" s="33"/>
      <c r="P317" s="33">
        <v>0</v>
      </c>
      <c r="Q317" s="33">
        <v>0</v>
      </c>
      <c r="R317" s="33">
        <f t="shared" si="104"/>
        <v>0</v>
      </c>
      <c r="S317" s="33"/>
      <c r="T317" s="33"/>
      <c r="U317" s="33">
        <v>100</v>
      </c>
      <c r="V317" s="33"/>
      <c r="W317" s="33">
        <f t="shared" si="105"/>
        <v>-100</v>
      </c>
      <c r="X317" s="33"/>
      <c r="Y317" s="33"/>
      <c r="Z317" s="33">
        <v>100</v>
      </c>
      <c r="AA317" s="33"/>
      <c r="AB317" s="33">
        <f t="shared" si="106"/>
        <v>-100</v>
      </c>
      <c r="AC317" s="33"/>
      <c r="AD317" s="33"/>
      <c r="AE317" s="33">
        <v>100</v>
      </c>
      <c r="AF317" s="33"/>
      <c r="AG317" s="33">
        <f t="shared" si="107"/>
        <v>-100</v>
      </c>
      <c r="AH317" s="33"/>
      <c r="AI317" s="33"/>
      <c r="AJ317" s="33">
        <v>0</v>
      </c>
      <c r="AK317" s="33"/>
      <c r="AL317" s="33">
        <f t="shared" si="108"/>
        <v>0</v>
      </c>
      <c r="AM317" s="40"/>
      <c r="AN317" s="40"/>
      <c r="AO317" s="35">
        <f t="shared" si="99"/>
        <v>300</v>
      </c>
      <c r="AP317" s="36">
        <f t="shared" si="100"/>
        <v>300</v>
      </c>
      <c r="AQ317" s="37">
        <f t="shared" si="102"/>
        <v>300</v>
      </c>
      <c r="AR317" s="37">
        <v>0</v>
      </c>
      <c r="AS317" s="37">
        <v>0</v>
      </c>
      <c r="AT317" s="34">
        <f t="shared" si="90"/>
        <v>0</v>
      </c>
      <c r="AU317" s="38">
        <f t="shared" si="91"/>
        <v>0</v>
      </c>
      <c r="AV317" s="38">
        <f t="shared" si="92"/>
        <v>-300</v>
      </c>
      <c r="AW317" s="39" t="str">
        <f t="shared" ref="AW317:AW323" si="113">IF(AQ317&gt;0,IF(AR317&gt;=AQ317,"Packout Ahead",""),"")</f>
        <v/>
      </c>
      <c r="AX317" s="41">
        <f t="shared" si="93"/>
        <v>-300</v>
      </c>
      <c r="AY317" s="41">
        <f t="shared" si="94"/>
        <v>0</v>
      </c>
      <c r="AZ317" s="63">
        <f t="shared" si="95"/>
        <v>0</v>
      </c>
      <c r="BA317" s="78">
        <f t="shared" si="96"/>
        <v>0</v>
      </c>
      <c r="BB317" s="74">
        <f t="shared" si="97"/>
        <v>0</v>
      </c>
      <c r="BC317" s="78" t="str">
        <f t="shared" si="98"/>
        <v>Open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>
        <v>0</v>
      </c>
      <c r="M318" s="33">
        <f t="shared" si="103"/>
        <v>0</v>
      </c>
      <c r="N318" s="33"/>
      <c r="O318" s="33"/>
      <c r="P318" s="33">
        <v>0</v>
      </c>
      <c r="Q318" s="33">
        <v>0</v>
      </c>
      <c r="R318" s="33">
        <f t="shared" si="104"/>
        <v>0</v>
      </c>
      <c r="S318" s="33"/>
      <c r="T318" s="33"/>
      <c r="U318" s="33">
        <v>0</v>
      </c>
      <c r="V318" s="33"/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>
        <v>0</v>
      </c>
      <c r="M319" s="33">
        <f t="shared" si="103"/>
        <v>0</v>
      </c>
      <c r="N319" s="33"/>
      <c r="O319" s="33"/>
      <c r="P319" s="33">
        <v>0</v>
      </c>
      <c r="Q319" s="33">
        <v>0</v>
      </c>
      <c r="R319" s="33">
        <f t="shared" si="104"/>
        <v>0</v>
      </c>
      <c r="S319" s="33"/>
      <c r="T319" s="33"/>
      <c r="U319" s="33">
        <v>0</v>
      </c>
      <c r="V319" s="33"/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>
        <v>0</v>
      </c>
      <c r="M320" s="33">
        <f t="shared" si="103"/>
        <v>0</v>
      </c>
      <c r="N320" s="33"/>
      <c r="O320" s="33"/>
      <c r="P320" s="33">
        <v>0</v>
      </c>
      <c r="Q320" s="33">
        <v>0</v>
      </c>
      <c r="R320" s="33">
        <f t="shared" si="104"/>
        <v>0</v>
      </c>
      <c r="S320" s="33"/>
      <c r="T320" s="33"/>
      <c r="U320" s="33">
        <v>0</v>
      </c>
      <c r="V320" s="33"/>
      <c r="W320" s="33">
        <f t="shared" si="105"/>
        <v>0</v>
      </c>
      <c r="X320" s="33"/>
      <c r="Y320" s="33"/>
      <c r="Z320" s="33">
        <v>0</v>
      </c>
      <c r="AA320" s="33"/>
      <c r="AB320" s="33">
        <f t="shared" si="106"/>
        <v>0</v>
      </c>
      <c r="AC320" s="33"/>
      <c r="AD320" s="33"/>
      <c r="AE320" s="33">
        <v>0</v>
      </c>
      <c r="AF320" s="33"/>
      <c r="AG320" s="33">
        <f t="shared" si="107"/>
        <v>0</v>
      </c>
      <c r="AH320" s="33"/>
      <c r="AI320" s="33"/>
      <c r="AJ320" s="33">
        <v>0</v>
      </c>
      <c r="AK320" s="33"/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>
        <v>0</v>
      </c>
      <c r="M321" s="33">
        <f t="shared" si="103"/>
        <v>0</v>
      </c>
      <c r="N321" s="33"/>
      <c r="O321" s="33"/>
      <c r="P321" s="33">
        <v>0</v>
      </c>
      <c r="Q321" s="33">
        <v>0</v>
      </c>
      <c r="R321" s="33">
        <f t="shared" si="104"/>
        <v>0</v>
      </c>
      <c r="S321" s="33"/>
      <c r="T321" s="33"/>
      <c r="U321" s="33">
        <v>0</v>
      </c>
      <c r="V321" s="33"/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>
        <v>0</v>
      </c>
      <c r="M322" s="33">
        <f t="shared" si="103"/>
        <v>0</v>
      </c>
      <c r="N322" s="33"/>
      <c r="O322" s="33"/>
      <c r="P322" s="33">
        <v>0</v>
      </c>
      <c r="Q322" s="33">
        <v>0</v>
      </c>
      <c r="R322" s="33">
        <f t="shared" si="104"/>
        <v>0</v>
      </c>
      <c r="S322" s="33"/>
      <c r="T322" s="33"/>
      <c r="U322" s="33">
        <v>0</v>
      </c>
      <c r="V322" s="33"/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>
        <v>0</v>
      </c>
      <c r="M323" s="33">
        <f t="shared" si="103"/>
        <v>0</v>
      </c>
      <c r="N323" s="33"/>
      <c r="O323" s="33"/>
      <c r="P323" s="33">
        <v>0</v>
      </c>
      <c r="Q323" s="33">
        <v>0</v>
      </c>
      <c r="R323" s="33">
        <f t="shared" si="104"/>
        <v>0</v>
      </c>
      <c r="S323" s="33"/>
      <c r="T323" s="33"/>
      <c r="U323" s="33">
        <v>0</v>
      </c>
      <c r="V323" s="33"/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>
        <v>0</v>
      </c>
      <c r="M324" s="33">
        <f t="shared" si="103"/>
        <v>0</v>
      </c>
      <c r="N324" s="33"/>
      <c r="O324" s="33"/>
      <c r="P324" s="33">
        <v>0</v>
      </c>
      <c r="Q324" s="33">
        <v>0</v>
      </c>
      <c r="R324" s="33">
        <f t="shared" si="104"/>
        <v>0</v>
      </c>
      <c r="S324" s="33"/>
      <c r="T324" s="33"/>
      <c r="U324" s="33">
        <v>0</v>
      </c>
      <c r="V324" s="33"/>
      <c r="W324" s="33">
        <f t="shared" si="105"/>
        <v>0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0</v>
      </c>
      <c r="AP324" s="36">
        <f t="shared" si="100"/>
        <v>0</v>
      </c>
      <c r="AQ324" s="37">
        <f t="shared" si="102"/>
        <v>0</v>
      </c>
      <c r="AR324" s="37">
        <v>0</v>
      </c>
      <c r="AS324" s="37">
        <v>0</v>
      </c>
      <c r="AT324" s="34">
        <f t="shared" si="90"/>
        <v>0</v>
      </c>
      <c r="AU324" s="38">
        <f t="shared" si="91"/>
        <v>0</v>
      </c>
      <c r="AV324" s="38">
        <f t="shared" si="92"/>
        <v>0</v>
      </c>
      <c r="AW324" s="39"/>
      <c r="AX324" s="41">
        <f t="shared" si="93"/>
        <v>0</v>
      </c>
      <c r="AY324" s="41">
        <f t="shared" si="94"/>
        <v>0</v>
      </c>
      <c r="AZ324" s="63">
        <f t="shared" si="95"/>
        <v>0</v>
      </c>
      <c r="BA324" s="78">
        <f t="shared" si="96"/>
        <v>0</v>
      </c>
      <c r="BB324" s="74">
        <f t="shared" si="97"/>
        <v>0</v>
      </c>
      <c r="BC324" s="78" t="str">
        <f t="shared" si="98"/>
        <v>Out of Commit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>
        <v>0</v>
      </c>
      <c r="M325" s="33">
        <f t="shared" si="103"/>
        <v>0</v>
      </c>
      <c r="N325" s="33"/>
      <c r="O325" s="33"/>
      <c r="P325" s="33">
        <v>0</v>
      </c>
      <c r="Q325" s="33">
        <v>0</v>
      </c>
      <c r="R325" s="33">
        <f t="shared" si="104"/>
        <v>0</v>
      </c>
      <c r="S325" s="33"/>
      <c r="T325" s="33"/>
      <c r="U325" s="33">
        <v>0</v>
      </c>
      <c r="V325" s="33"/>
      <c r="W325" s="33">
        <f t="shared" si="105"/>
        <v>0</v>
      </c>
      <c r="X325" s="33"/>
      <c r="Y325" s="33"/>
      <c r="Z325" s="33">
        <v>0</v>
      </c>
      <c r="AA325" s="33"/>
      <c r="AB325" s="33">
        <f t="shared" si="106"/>
        <v>0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0</v>
      </c>
      <c r="AP325" s="36">
        <f t="shared" si="100"/>
        <v>0</v>
      </c>
      <c r="AQ325" s="37">
        <f t="shared" si="102"/>
        <v>0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0</v>
      </c>
      <c r="AW325" s="39" t="str">
        <f t="shared" ref="AW325:AW357" si="114">IF(AQ325&gt;0,IF(AR325&gt;=AQ325,"Packout Ahead",""),"")</f>
        <v/>
      </c>
      <c r="AX325" s="41">
        <f t="shared" si="93"/>
        <v>0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Out of Commit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>
        <v>0</v>
      </c>
      <c r="M326" s="33">
        <f t="shared" si="103"/>
        <v>0</v>
      </c>
      <c r="N326" s="33"/>
      <c r="O326" s="33"/>
      <c r="P326" s="33">
        <v>0</v>
      </c>
      <c r="Q326" s="33">
        <v>0</v>
      </c>
      <c r="R326" s="33">
        <f t="shared" si="104"/>
        <v>0</v>
      </c>
      <c r="S326" s="33"/>
      <c r="T326" s="33"/>
      <c r="U326" s="33">
        <v>0</v>
      </c>
      <c r="V326" s="33"/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>
        <v>0</v>
      </c>
      <c r="M327" s="33">
        <f t="shared" si="103"/>
        <v>0</v>
      </c>
      <c r="N327" s="33"/>
      <c r="O327" s="33"/>
      <c r="P327" s="33">
        <v>0</v>
      </c>
      <c r="Q327" s="33">
        <v>0</v>
      </c>
      <c r="R327" s="33">
        <f t="shared" si="104"/>
        <v>0</v>
      </c>
      <c r="S327" s="33"/>
      <c r="T327" s="33"/>
      <c r="U327" s="33">
        <v>0</v>
      </c>
      <c r="V327" s="33"/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>
        <v>0</v>
      </c>
      <c r="M328" s="33">
        <f t="shared" si="103"/>
        <v>0</v>
      </c>
      <c r="N328" s="33"/>
      <c r="O328" s="33"/>
      <c r="P328" s="33">
        <v>0</v>
      </c>
      <c r="Q328" s="33">
        <v>0</v>
      </c>
      <c r="R328" s="33">
        <f t="shared" si="104"/>
        <v>0</v>
      </c>
      <c r="S328" s="33"/>
      <c r="T328" s="33"/>
      <c r="U328" s="33">
        <v>0</v>
      </c>
      <c r="V328" s="33"/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0</v>
      </c>
      <c r="AK328" s="33"/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>
        <v>0</v>
      </c>
      <c r="M329" s="33">
        <f t="shared" si="103"/>
        <v>0</v>
      </c>
      <c r="N329" s="33"/>
      <c r="O329" s="33"/>
      <c r="P329" s="33">
        <v>0</v>
      </c>
      <c r="Q329" s="33">
        <v>0</v>
      </c>
      <c r="R329" s="33">
        <f t="shared" si="104"/>
        <v>0</v>
      </c>
      <c r="S329" s="33"/>
      <c r="T329" s="33"/>
      <c r="U329" s="33">
        <v>0</v>
      </c>
      <c r="V329" s="33"/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>
        <v>0</v>
      </c>
      <c r="M330" s="33">
        <f t="shared" ref="M330:M393" si="127">L330-K330</f>
        <v>0</v>
      </c>
      <c r="N330" s="33"/>
      <c r="O330" s="33"/>
      <c r="P330" s="33">
        <v>0</v>
      </c>
      <c r="Q330" s="33">
        <v>0</v>
      </c>
      <c r="R330" s="33">
        <f t="shared" ref="R330:R393" si="128">Q330-P330</f>
        <v>0</v>
      </c>
      <c r="S330" s="33"/>
      <c r="T330" s="33"/>
      <c r="U330" s="33">
        <v>0</v>
      </c>
      <c r="V330" s="33"/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>
        <v>0</v>
      </c>
      <c r="M331" s="33">
        <f t="shared" si="127"/>
        <v>0</v>
      </c>
      <c r="N331" s="33"/>
      <c r="O331" s="33"/>
      <c r="P331" s="33">
        <v>0</v>
      </c>
      <c r="Q331" s="33">
        <v>0</v>
      </c>
      <c r="R331" s="33">
        <f t="shared" si="128"/>
        <v>0</v>
      </c>
      <c r="S331" s="33"/>
      <c r="T331" s="33"/>
      <c r="U331" s="33">
        <v>0</v>
      </c>
      <c r="V331" s="33"/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>
        <v>0</v>
      </c>
      <c r="M332" s="33">
        <f t="shared" si="127"/>
        <v>0</v>
      </c>
      <c r="N332" s="33"/>
      <c r="O332" s="33"/>
      <c r="P332" s="33">
        <v>0</v>
      </c>
      <c r="Q332" s="33">
        <v>0</v>
      </c>
      <c r="R332" s="33">
        <f t="shared" si="128"/>
        <v>0</v>
      </c>
      <c r="S332" s="33"/>
      <c r="T332" s="33"/>
      <c r="U332" s="33">
        <v>0</v>
      </c>
      <c r="V332" s="33"/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>
        <v>0</v>
      </c>
      <c r="M333" s="33">
        <f t="shared" si="127"/>
        <v>0</v>
      </c>
      <c r="N333" s="33"/>
      <c r="O333" s="33"/>
      <c r="P333" s="33">
        <v>0</v>
      </c>
      <c r="Q333" s="33">
        <v>0</v>
      </c>
      <c r="R333" s="33">
        <f t="shared" si="128"/>
        <v>0</v>
      </c>
      <c r="S333" s="33"/>
      <c r="T333" s="33"/>
      <c r="U333" s="33">
        <v>0</v>
      </c>
      <c r="V333" s="33"/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>
        <v>0</v>
      </c>
      <c r="M334" s="33">
        <f t="shared" si="127"/>
        <v>0</v>
      </c>
      <c r="N334" s="33"/>
      <c r="O334" s="33"/>
      <c r="P334" s="33">
        <v>0</v>
      </c>
      <c r="Q334" s="33">
        <v>0</v>
      </c>
      <c r="R334" s="33">
        <f t="shared" si="128"/>
        <v>0</v>
      </c>
      <c r="S334" s="33"/>
      <c r="T334" s="33"/>
      <c r="U334" s="33">
        <v>0</v>
      </c>
      <c r="V334" s="33"/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>
        <v>0</v>
      </c>
      <c r="M335" s="33">
        <f t="shared" si="127"/>
        <v>0</v>
      </c>
      <c r="N335" s="33"/>
      <c r="O335" s="33"/>
      <c r="P335" s="33">
        <v>0</v>
      </c>
      <c r="Q335" s="33">
        <v>0</v>
      </c>
      <c r="R335" s="33">
        <f t="shared" si="128"/>
        <v>0</v>
      </c>
      <c r="S335" s="33"/>
      <c r="T335" s="33"/>
      <c r="U335" s="33">
        <v>0</v>
      </c>
      <c r="V335" s="33"/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>
        <v>0</v>
      </c>
      <c r="M336" s="33">
        <f t="shared" si="127"/>
        <v>0</v>
      </c>
      <c r="N336" s="33"/>
      <c r="O336" s="33"/>
      <c r="P336" s="33">
        <v>0</v>
      </c>
      <c r="Q336" s="33">
        <v>0</v>
      </c>
      <c r="R336" s="33">
        <f t="shared" si="128"/>
        <v>0</v>
      </c>
      <c r="S336" s="33"/>
      <c r="T336" s="33"/>
      <c r="U336" s="33">
        <v>0</v>
      </c>
      <c r="V336" s="33"/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>
        <v>0</v>
      </c>
      <c r="M337" s="33">
        <f t="shared" si="127"/>
        <v>0</v>
      </c>
      <c r="N337" s="33"/>
      <c r="O337" s="33"/>
      <c r="P337" s="33">
        <v>0</v>
      </c>
      <c r="Q337" s="33">
        <v>0</v>
      </c>
      <c r="R337" s="33">
        <f t="shared" si="128"/>
        <v>0</v>
      </c>
      <c r="S337" s="33"/>
      <c r="T337" s="33"/>
      <c r="U337" s="33">
        <v>0</v>
      </c>
      <c r="V337" s="33"/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>
        <v>0</v>
      </c>
      <c r="M338" s="33">
        <f t="shared" si="127"/>
        <v>0</v>
      </c>
      <c r="N338" s="33"/>
      <c r="O338" s="33"/>
      <c r="P338" s="33">
        <v>0</v>
      </c>
      <c r="Q338" s="33">
        <v>0</v>
      </c>
      <c r="R338" s="33">
        <f t="shared" si="128"/>
        <v>0</v>
      </c>
      <c r="S338" s="33"/>
      <c r="T338" s="33"/>
      <c r="U338" s="33">
        <v>0</v>
      </c>
      <c r="V338" s="33"/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>
        <v>0</v>
      </c>
      <c r="M339" s="33">
        <f t="shared" si="127"/>
        <v>0</v>
      </c>
      <c r="N339" s="33"/>
      <c r="O339" s="33"/>
      <c r="P339" s="33">
        <v>0</v>
      </c>
      <c r="Q339" s="33">
        <v>0</v>
      </c>
      <c r="R339" s="33">
        <f t="shared" si="128"/>
        <v>0</v>
      </c>
      <c r="S339" s="33"/>
      <c r="T339" s="33"/>
      <c r="U339" s="33">
        <v>0</v>
      </c>
      <c r="V339" s="33"/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>
        <v>0</v>
      </c>
      <c r="M340" s="33">
        <f t="shared" si="127"/>
        <v>0</v>
      </c>
      <c r="N340" s="33"/>
      <c r="O340" s="33"/>
      <c r="P340" s="33">
        <v>0</v>
      </c>
      <c r="Q340" s="33">
        <v>0</v>
      </c>
      <c r="R340" s="33">
        <f t="shared" si="128"/>
        <v>0</v>
      </c>
      <c r="S340" s="33"/>
      <c r="T340" s="33"/>
      <c r="U340" s="33">
        <v>0</v>
      </c>
      <c r="V340" s="33"/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>
        <v>0</v>
      </c>
      <c r="M341" s="33">
        <f t="shared" si="127"/>
        <v>0</v>
      </c>
      <c r="N341" s="33"/>
      <c r="O341" s="33"/>
      <c r="P341" s="33">
        <v>0</v>
      </c>
      <c r="Q341" s="33">
        <v>0</v>
      </c>
      <c r="R341" s="33">
        <f t="shared" si="128"/>
        <v>0</v>
      </c>
      <c r="S341" s="33"/>
      <c r="T341" s="33"/>
      <c r="U341" s="33">
        <v>0</v>
      </c>
      <c r="V341" s="33"/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>
        <v>0</v>
      </c>
      <c r="M342" s="33">
        <f t="shared" si="127"/>
        <v>0</v>
      </c>
      <c r="N342" s="33"/>
      <c r="O342" s="33"/>
      <c r="P342" s="33">
        <v>0</v>
      </c>
      <c r="Q342" s="33">
        <v>0</v>
      </c>
      <c r="R342" s="33">
        <f t="shared" si="128"/>
        <v>0</v>
      </c>
      <c r="S342" s="33"/>
      <c r="T342" s="33"/>
      <c r="U342" s="33">
        <v>0</v>
      </c>
      <c r="V342" s="33"/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>
        <v>0</v>
      </c>
      <c r="M343" s="33">
        <f t="shared" si="127"/>
        <v>0</v>
      </c>
      <c r="N343" s="33"/>
      <c r="O343" s="33"/>
      <c r="P343" s="33">
        <v>0</v>
      </c>
      <c r="Q343" s="33">
        <v>0</v>
      </c>
      <c r="R343" s="33">
        <f t="shared" si="128"/>
        <v>0</v>
      </c>
      <c r="S343" s="33"/>
      <c r="T343" s="33"/>
      <c r="U343" s="33">
        <v>0</v>
      </c>
      <c r="V343" s="33"/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>
        <v>0</v>
      </c>
      <c r="M344" s="33">
        <f t="shared" si="127"/>
        <v>0</v>
      </c>
      <c r="N344" s="33"/>
      <c r="O344" s="33"/>
      <c r="P344" s="33">
        <v>0</v>
      </c>
      <c r="Q344" s="33">
        <v>0</v>
      </c>
      <c r="R344" s="33">
        <f t="shared" si="128"/>
        <v>0</v>
      </c>
      <c r="S344" s="33"/>
      <c r="T344" s="33"/>
      <c r="U344" s="33">
        <v>0</v>
      </c>
      <c r="V344" s="33"/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>
        <v>0</v>
      </c>
      <c r="M345" s="33">
        <f t="shared" si="127"/>
        <v>0</v>
      </c>
      <c r="N345" s="33"/>
      <c r="O345" s="33"/>
      <c r="P345" s="33">
        <v>0</v>
      </c>
      <c r="Q345" s="33">
        <v>0</v>
      </c>
      <c r="R345" s="33">
        <f t="shared" si="128"/>
        <v>0</v>
      </c>
      <c r="S345" s="33"/>
      <c r="T345" s="33"/>
      <c r="U345" s="33">
        <v>0</v>
      </c>
      <c r="V345" s="33"/>
      <c r="W345" s="33">
        <f t="shared" si="129"/>
        <v>0</v>
      </c>
      <c r="X345" s="33"/>
      <c r="Y345" s="33"/>
      <c r="Z345" s="33">
        <v>0</v>
      </c>
      <c r="AA345" s="33"/>
      <c r="AB345" s="33">
        <f t="shared" si="130"/>
        <v>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0</v>
      </c>
      <c r="AP345" s="36">
        <f t="shared" si="125"/>
        <v>0</v>
      </c>
      <c r="AQ345" s="37">
        <f t="shared" si="126"/>
        <v>0</v>
      </c>
      <c r="AR345" s="37">
        <v>0</v>
      </c>
      <c r="AS345" s="37">
        <v>0</v>
      </c>
      <c r="AT345" s="34">
        <f t="shared" si="115"/>
        <v>0</v>
      </c>
      <c r="AU345" s="38">
        <f t="shared" si="116"/>
        <v>0</v>
      </c>
      <c r="AV345" s="38">
        <f t="shared" si="117"/>
        <v>0</v>
      </c>
      <c r="AW345" s="39" t="str">
        <f t="shared" si="114"/>
        <v/>
      </c>
      <c r="AX345" s="41">
        <f t="shared" si="118"/>
        <v>0</v>
      </c>
      <c r="AY345" s="41">
        <f t="shared" si="119"/>
        <v>0</v>
      </c>
      <c r="AZ345" s="63">
        <f t="shared" si="120"/>
        <v>0</v>
      </c>
      <c r="BA345" s="78">
        <f t="shared" si="121"/>
        <v>0</v>
      </c>
      <c r="BB345" s="74">
        <f t="shared" si="122"/>
        <v>0</v>
      </c>
      <c r="BC345" s="78" t="str">
        <f t="shared" si="123"/>
        <v>Out of Commit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>
        <v>0</v>
      </c>
      <c r="M346" s="33">
        <f t="shared" si="127"/>
        <v>0</v>
      </c>
      <c r="N346" s="33"/>
      <c r="O346" s="33"/>
      <c r="P346" s="33">
        <v>0</v>
      </c>
      <c r="Q346" s="33">
        <v>0</v>
      </c>
      <c r="R346" s="33">
        <f t="shared" si="128"/>
        <v>0</v>
      </c>
      <c r="S346" s="33"/>
      <c r="T346" s="33"/>
      <c r="U346" s="33">
        <v>0</v>
      </c>
      <c r="V346" s="33"/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>
        <v>0</v>
      </c>
      <c r="M347" s="33">
        <f t="shared" si="127"/>
        <v>0</v>
      </c>
      <c r="N347" s="33"/>
      <c r="O347" s="33"/>
      <c r="P347" s="33">
        <v>0</v>
      </c>
      <c r="Q347" s="33">
        <v>0</v>
      </c>
      <c r="R347" s="33">
        <f t="shared" si="128"/>
        <v>0</v>
      </c>
      <c r="S347" s="33"/>
      <c r="T347" s="33"/>
      <c r="U347" s="33">
        <v>0</v>
      </c>
      <c r="V347" s="33"/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0</v>
      </c>
      <c r="AU347" s="38">
        <f t="shared" si="116"/>
        <v>0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0</v>
      </c>
      <c r="BA347" s="78">
        <f t="shared" si="121"/>
        <v>0</v>
      </c>
      <c r="BB347" s="74">
        <f t="shared" si="122"/>
        <v>0</v>
      </c>
      <c r="BC347" s="78" t="str">
        <f t="shared" si="123"/>
        <v>Out of Commit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0</v>
      </c>
      <c r="G348" s="33">
        <v>0</v>
      </c>
      <c r="H348" s="33">
        <f t="shared" si="133"/>
        <v>0</v>
      </c>
      <c r="I348" s="33"/>
      <c r="J348" s="33"/>
      <c r="K348" s="33">
        <v>626</v>
      </c>
      <c r="L348" s="33">
        <v>626</v>
      </c>
      <c r="M348" s="33">
        <f t="shared" si="127"/>
        <v>0</v>
      </c>
      <c r="N348" s="33"/>
      <c r="O348" s="33"/>
      <c r="P348" s="33">
        <v>0</v>
      </c>
      <c r="Q348" s="33">
        <v>0</v>
      </c>
      <c r="R348" s="33">
        <f t="shared" si="128"/>
        <v>0</v>
      </c>
      <c r="S348" s="33"/>
      <c r="T348" s="33"/>
      <c r="U348" s="33">
        <v>0</v>
      </c>
      <c r="V348" s="33"/>
      <c r="W348" s="33">
        <f t="shared" si="129"/>
        <v>0</v>
      </c>
      <c r="X348" s="33"/>
      <c r="Y348" s="33"/>
      <c r="Z348" s="33">
        <v>0</v>
      </c>
      <c r="AA348" s="33"/>
      <c r="AB348" s="33">
        <f t="shared" si="130"/>
        <v>0</v>
      </c>
      <c r="AC348" s="33"/>
      <c r="AD348" s="33"/>
      <c r="AE348" s="33">
        <v>48</v>
      </c>
      <c r="AF348" s="33"/>
      <c r="AG348" s="33">
        <f t="shared" si="131"/>
        <v>-48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674</v>
      </c>
      <c r="AP348" s="36">
        <f t="shared" si="125"/>
        <v>674</v>
      </c>
      <c r="AQ348" s="37">
        <f t="shared" si="126"/>
        <v>674</v>
      </c>
      <c r="AR348" s="37">
        <v>0</v>
      </c>
      <c r="AS348" s="37">
        <v>0</v>
      </c>
      <c r="AT348" s="34">
        <f t="shared" si="115"/>
        <v>626</v>
      </c>
      <c r="AU348" s="38">
        <f t="shared" si="116"/>
        <v>626</v>
      </c>
      <c r="AV348" s="38">
        <f t="shared" si="117"/>
        <v>-48</v>
      </c>
      <c r="AW348" s="39" t="str">
        <f t="shared" si="114"/>
        <v/>
      </c>
      <c r="AX348" s="41">
        <f t="shared" si="118"/>
        <v>-48</v>
      </c>
      <c r="AY348" s="41">
        <f t="shared" si="119"/>
        <v>626</v>
      </c>
      <c r="AZ348" s="63">
        <f t="shared" si="120"/>
        <v>0</v>
      </c>
      <c r="BA348" s="78">
        <f t="shared" si="121"/>
        <v>626</v>
      </c>
      <c r="BB348" s="74">
        <f t="shared" si="122"/>
        <v>0.92878338278931749</v>
      </c>
      <c r="BC348" s="78" t="str">
        <f t="shared" si="123"/>
        <v>Open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0</v>
      </c>
      <c r="G349" s="33">
        <v>0</v>
      </c>
      <c r="H349" s="33">
        <f t="shared" si="133"/>
        <v>0</v>
      </c>
      <c r="I349" s="33"/>
      <c r="J349" s="33"/>
      <c r="K349" s="33">
        <v>0</v>
      </c>
      <c r="L349" s="33">
        <v>0</v>
      </c>
      <c r="M349" s="33">
        <f t="shared" si="127"/>
        <v>0</v>
      </c>
      <c r="N349" s="33"/>
      <c r="O349" s="33"/>
      <c r="P349" s="33">
        <v>0</v>
      </c>
      <c r="Q349" s="33">
        <v>0</v>
      </c>
      <c r="R349" s="33">
        <f t="shared" si="128"/>
        <v>0</v>
      </c>
      <c r="S349" s="33"/>
      <c r="T349" s="33"/>
      <c r="U349" s="33">
        <v>0</v>
      </c>
      <c r="V349" s="33"/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0</v>
      </c>
      <c r="AP349" s="36">
        <f t="shared" si="125"/>
        <v>0</v>
      </c>
      <c r="AQ349" s="37">
        <f t="shared" si="126"/>
        <v>0</v>
      </c>
      <c r="AR349" s="37">
        <v>0</v>
      </c>
      <c r="AS349" s="37">
        <v>0</v>
      </c>
      <c r="AT349" s="34">
        <f t="shared" si="115"/>
        <v>0</v>
      </c>
      <c r="AU349" s="38">
        <f t="shared" si="116"/>
        <v>0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0</v>
      </c>
      <c r="AZ349" s="63">
        <f t="shared" si="120"/>
        <v>0</v>
      </c>
      <c r="BA349" s="78">
        <f t="shared" si="121"/>
        <v>0</v>
      </c>
      <c r="BB349" s="74">
        <f t="shared" si="122"/>
        <v>0</v>
      </c>
      <c r="BC349" s="78" t="str">
        <f t="shared" si="123"/>
        <v>Out of Commit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>
        <v>0</v>
      </c>
      <c r="M350" s="33">
        <f t="shared" si="127"/>
        <v>0</v>
      </c>
      <c r="N350" s="33"/>
      <c r="O350" s="33"/>
      <c r="P350" s="33">
        <v>0</v>
      </c>
      <c r="Q350" s="33">
        <v>0</v>
      </c>
      <c r="R350" s="33">
        <f t="shared" si="128"/>
        <v>0</v>
      </c>
      <c r="S350" s="33"/>
      <c r="T350" s="33"/>
      <c r="U350" s="33">
        <v>0</v>
      </c>
      <c r="V350" s="33"/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>
        <v>0</v>
      </c>
      <c r="M351" s="33">
        <f t="shared" si="127"/>
        <v>0</v>
      </c>
      <c r="N351" s="33"/>
      <c r="O351" s="33"/>
      <c r="P351" s="33">
        <v>0</v>
      </c>
      <c r="Q351" s="33">
        <v>0</v>
      </c>
      <c r="R351" s="33">
        <f t="shared" si="128"/>
        <v>0</v>
      </c>
      <c r="S351" s="33"/>
      <c r="T351" s="33"/>
      <c r="U351" s="33">
        <v>0</v>
      </c>
      <c r="V351" s="33"/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>
        <v>0</v>
      </c>
      <c r="M352" s="33">
        <f t="shared" si="127"/>
        <v>0</v>
      </c>
      <c r="N352" s="33"/>
      <c r="O352" s="33"/>
      <c r="P352" s="33">
        <v>0</v>
      </c>
      <c r="Q352" s="33">
        <v>0</v>
      </c>
      <c r="R352" s="33">
        <f t="shared" si="128"/>
        <v>0</v>
      </c>
      <c r="S352" s="33"/>
      <c r="T352" s="33"/>
      <c r="U352" s="33">
        <v>0</v>
      </c>
      <c r="V352" s="33"/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>
        <v>0</v>
      </c>
      <c r="M353" s="33">
        <f t="shared" si="127"/>
        <v>0</v>
      </c>
      <c r="N353" s="33"/>
      <c r="O353" s="33"/>
      <c r="P353" s="33">
        <v>0</v>
      </c>
      <c r="Q353" s="33">
        <v>0</v>
      </c>
      <c r="R353" s="33">
        <f t="shared" si="128"/>
        <v>0</v>
      </c>
      <c r="S353" s="33"/>
      <c r="T353" s="33"/>
      <c r="U353" s="33">
        <v>0</v>
      </c>
      <c r="V353" s="33"/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>
        <v>0</v>
      </c>
      <c r="M354" s="33">
        <f t="shared" si="127"/>
        <v>0</v>
      </c>
      <c r="N354" s="33"/>
      <c r="O354" s="33"/>
      <c r="P354" s="33">
        <v>0</v>
      </c>
      <c r="Q354" s="33">
        <v>0</v>
      </c>
      <c r="R354" s="33">
        <f t="shared" si="128"/>
        <v>0</v>
      </c>
      <c r="S354" s="33"/>
      <c r="T354" s="33"/>
      <c r="U354" s="33">
        <v>0</v>
      </c>
      <c r="V354" s="33"/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>
        <v>0</v>
      </c>
      <c r="M355" s="33">
        <f t="shared" si="127"/>
        <v>0</v>
      </c>
      <c r="N355" s="33"/>
      <c r="O355" s="33"/>
      <c r="P355" s="33">
        <v>0</v>
      </c>
      <c r="Q355" s="33">
        <v>0</v>
      </c>
      <c r="R355" s="33">
        <f t="shared" si="128"/>
        <v>0</v>
      </c>
      <c r="S355" s="33"/>
      <c r="T355" s="33"/>
      <c r="U355" s="33">
        <v>0</v>
      </c>
      <c r="V355" s="33"/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0</v>
      </c>
      <c r="G356" s="33">
        <v>0</v>
      </c>
      <c r="H356" s="33">
        <f t="shared" si="133"/>
        <v>0</v>
      </c>
      <c r="I356" s="33"/>
      <c r="J356" s="33"/>
      <c r="K356" s="33">
        <v>0</v>
      </c>
      <c r="L356" s="33">
        <v>0</v>
      </c>
      <c r="M356" s="33">
        <f t="shared" si="127"/>
        <v>0</v>
      </c>
      <c r="N356" s="33"/>
      <c r="O356" s="33"/>
      <c r="P356" s="33">
        <v>0</v>
      </c>
      <c r="Q356" s="33">
        <v>0</v>
      </c>
      <c r="R356" s="33">
        <f t="shared" si="128"/>
        <v>0</v>
      </c>
      <c r="S356" s="33"/>
      <c r="T356" s="33"/>
      <c r="U356" s="33">
        <v>0</v>
      </c>
      <c r="V356" s="33"/>
      <c r="W356" s="33">
        <f t="shared" si="129"/>
        <v>0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0</v>
      </c>
      <c r="AP356" s="36">
        <f t="shared" si="125"/>
        <v>0</v>
      </c>
      <c r="AQ356" s="37">
        <f t="shared" si="126"/>
        <v>0</v>
      </c>
      <c r="AR356" s="37">
        <v>0</v>
      </c>
      <c r="AS356" s="37">
        <v>0</v>
      </c>
      <c r="AT356" s="34">
        <f t="shared" si="115"/>
        <v>0</v>
      </c>
      <c r="AU356" s="38">
        <f t="shared" si="116"/>
        <v>0</v>
      </c>
      <c r="AV356" s="38">
        <f t="shared" si="117"/>
        <v>0</v>
      </c>
      <c r="AW356" s="39" t="str">
        <f t="shared" si="114"/>
        <v/>
      </c>
      <c r="AX356" s="41">
        <f t="shared" si="118"/>
        <v>0</v>
      </c>
      <c r="AY356" s="41">
        <f t="shared" si="119"/>
        <v>0</v>
      </c>
      <c r="AZ356" s="63">
        <f t="shared" si="120"/>
        <v>0</v>
      </c>
      <c r="BA356" s="78">
        <f t="shared" si="121"/>
        <v>0</v>
      </c>
      <c r="BB356" s="74">
        <f t="shared" si="122"/>
        <v>0</v>
      </c>
      <c r="BC356" s="78" t="str">
        <f t="shared" si="123"/>
        <v>Out of Commit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>
        <v>0</v>
      </c>
      <c r="M357" s="33">
        <f t="shared" si="127"/>
        <v>0</v>
      </c>
      <c r="N357" s="33"/>
      <c r="O357" s="33"/>
      <c r="P357" s="33">
        <v>0</v>
      </c>
      <c r="Q357" s="33">
        <v>0</v>
      </c>
      <c r="R357" s="33">
        <f t="shared" si="128"/>
        <v>0</v>
      </c>
      <c r="S357" s="33"/>
      <c r="T357" s="33"/>
      <c r="U357" s="33">
        <v>0</v>
      </c>
      <c r="V357" s="33"/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>
        <v>0</v>
      </c>
      <c r="M358" s="33">
        <f t="shared" si="127"/>
        <v>0</v>
      </c>
      <c r="N358" s="33"/>
      <c r="O358" s="33"/>
      <c r="P358" s="33">
        <v>0</v>
      </c>
      <c r="Q358" s="33">
        <v>0</v>
      </c>
      <c r="R358" s="33">
        <f t="shared" si="128"/>
        <v>0</v>
      </c>
      <c r="S358" s="33"/>
      <c r="T358" s="33"/>
      <c r="U358" s="33">
        <v>0</v>
      </c>
      <c r="V358" s="33"/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>
        <v>0</v>
      </c>
      <c r="M359" s="33">
        <f t="shared" si="127"/>
        <v>0</v>
      </c>
      <c r="N359" s="33"/>
      <c r="O359" s="33"/>
      <c r="P359" s="33">
        <v>0</v>
      </c>
      <c r="Q359" s="33">
        <v>0</v>
      </c>
      <c r="R359" s="33">
        <f t="shared" si="128"/>
        <v>0</v>
      </c>
      <c r="S359" s="33"/>
      <c r="T359" s="33"/>
      <c r="U359" s="33">
        <v>0</v>
      </c>
      <c r="V359" s="33"/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>
        <v>0</v>
      </c>
      <c r="M360" s="33">
        <f t="shared" si="127"/>
        <v>0</v>
      </c>
      <c r="N360" s="33"/>
      <c r="O360" s="33"/>
      <c r="P360" s="33">
        <v>0</v>
      </c>
      <c r="Q360" s="33">
        <v>0</v>
      </c>
      <c r="R360" s="33">
        <f t="shared" si="128"/>
        <v>0</v>
      </c>
      <c r="S360" s="33"/>
      <c r="T360" s="33"/>
      <c r="U360" s="33">
        <v>0</v>
      </c>
      <c r="V360" s="33"/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>
        <v>0</v>
      </c>
      <c r="M361" s="33">
        <f t="shared" si="127"/>
        <v>0</v>
      </c>
      <c r="N361" s="33"/>
      <c r="O361" s="33"/>
      <c r="P361" s="33">
        <v>0</v>
      </c>
      <c r="Q361" s="33">
        <v>0</v>
      </c>
      <c r="R361" s="33">
        <f t="shared" si="128"/>
        <v>0</v>
      </c>
      <c r="S361" s="33"/>
      <c r="T361" s="33"/>
      <c r="U361" s="33">
        <v>0</v>
      </c>
      <c r="V361" s="33"/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>
        <v>0</v>
      </c>
      <c r="M362" s="33">
        <f t="shared" si="127"/>
        <v>0</v>
      </c>
      <c r="N362" s="33"/>
      <c r="O362" s="33"/>
      <c r="P362" s="33">
        <v>0</v>
      </c>
      <c r="Q362" s="33">
        <v>0</v>
      </c>
      <c r="R362" s="33">
        <f t="shared" si="128"/>
        <v>0</v>
      </c>
      <c r="S362" s="33"/>
      <c r="T362" s="33"/>
      <c r="U362" s="33">
        <v>0</v>
      </c>
      <c r="V362" s="33"/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>
        <v>0</v>
      </c>
      <c r="M363" s="33">
        <f t="shared" si="127"/>
        <v>0</v>
      </c>
      <c r="N363" s="33"/>
      <c r="O363" s="33"/>
      <c r="P363" s="33">
        <v>0</v>
      </c>
      <c r="Q363" s="33">
        <v>0</v>
      </c>
      <c r="R363" s="33">
        <f t="shared" si="128"/>
        <v>0</v>
      </c>
      <c r="S363" s="33"/>
      <c r="T363" s="33"/>
      <c r="U363" s="33">
        <v>0</v>
      </c>
      <c r="V363" s="33"/>
      <c r="W363" s="33">
        <f t="shared" si="129"/>
        <v>0</v>
      </c>
      <c r="X363" s="33"/>
      <c r="Y363" s="33"/>
      <c r="Z363" s="33">
        <v>0</v>
      </c>
      <c r="AA363" s="33"/>
      <c r="AB363" s="33">
        <f t="shared" si="130"/>
        <v>0</v>
      </c>
      <c r="AC363" s="33"/>
      <c r="AD363" s="33"/>
      <c r="AE363" s="33">
        <v>0</v>
      </c>
      <c r="AF363" s="33"/>
      <c r="AG363" s="33">
        <f t="shared" si="131"/>
        <v>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0</v>
      </c>
      <c r="G364" s="33">
        <v>0</v>
      </c>
      <c r="H364" s="33">
        <f t="shared" si="133"/>
        <v>0</v>
      </c>
      <c r="I364" s="33"/>
      <c r="J364" s="33"/>
      <c r="K364" s="33">
        <v>0</v>
      </c>
      <c r="L364" s="33">
        <v>0</v>
      </c>
      <c r="M364" s="33">
        <f t="shared" si="127"/>
        <v>0</v>
      </c>
      <c r="N364" s="33"/>
      <c r="O364" s="33"/>
      <c r="P364" s="33">
        <v>0</v>
      </c>
      <c r="Q364" s="33">
        <v>0</v>
      </c>
      <c r="R364" s="33">
        <f t="shared" si="128"/>
        <v>0</v>
      </c>
      <c r="S364" s="33"/>
      <c r="T364" s="33"/>
      <c r="U364" s="33">
        <v>0</v>
      </c>
      <c r="V364" s="33"/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0</v>
      </c>
      <c r="AP364" s="36">
        <f t="shared" si="125"/>
        <v>0</v>
      </c>
      <c r="AQ364" s="37">
        <f t="shared" si="126"/>
        <v>0</v>
      </c>
      <c r="AR364" s="37">
        <v>0</v>
      </c>
      <c r="AS364" s="37">
        <v>0</v>
      </c>
      <c r="AT364" s="34">
        <f t="shared" si="115"/>
        <v>0</v>
      </c>
      <c r="AU364" s="38">
        <f t="shared" si="116"/>
        <v>0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0</v>
      </c>
      <c r="AZ364" s="63">
        <f t="shared" si="120"/>
        <v>0</v>
      </c>
      <c r="BA364" s="78">
        <f t="shared" si="121"/>
        <v>0</v>
      </c>
      <c r="BB364" s="74">
        <f t="shared" si="122"/>
        <v>0</v>
      </c>
      <c r="BC364" s="78" t="str">
        <f t="shared" si="123"/>
        <v>Out of Commit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0</v>
      </c>
      <c r="G365" s="33">
        <v>0</v>
      </c>
      <c r="H365" s="33">
        <f t="shared" si="133"/>
        <v>0</v>
      </c>
      <c r="I365" s="33"/>
      <c r="J365" s="33"/>
      <c r="K365" s="33">
        <v>0</v>
      </c>
      <c r="L365" s="33">
        <v>0</v>
      </c>
      <c r="M365" s="33">
        <f t="shared" si="127"/>
        <v>0</v>
      </c>
      <c r="N365" s="33"/>
      <c r="O365" s="33"/>
      <c r="P365" s="33">
        <v>0</v>
      </c>
      <c r="Q365" s="33">
        <v>0</v>
      </c>
      <c r="R365" s="33">
        <f t="shared" si="128"/>
        <v>0</v>
      </c>
      <c r="S365" s="33"/>
      <c r="T365" s="33"/>
      <c r="U365" s="33">
        <v>0</v>
      </c>
      <c r="V365" s="33"/>
      <c r="W365" s="33">
        <f t="shared" si="129"/>
        <v>0</v>
      </c>
      <c r="X365" s="33"/>
      <c r="Y365" s="33"/>
      <c r="Z365" s="33">
        <v>350</v>
      </c>
      <c r="AA365" s="33"/>
      <c r="AB365" s="33">
        <f t="shared" si="130"/>
        <v>-350</v>
      </c>
      <c r="AC365" s="33"/>
      <c r="AD365" s="33"/>
      <c r="AE365" s="33">
        <v>350</v>
      </c>
      <c r="AF365" s="33"/>
      <c r="AG365" s="33">
        <f t="shared" si="131"/>
        <v>-350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700</v>
      </c>
      <c r="AP365" s="36">
        <f t="shared" si="125"/>
        <v>700</v>
      </c>
      <c r="AQ365" s="37">
        <f t="shared" si="126"/>
        <v>700</v>
      </c>
      <c r="AR365" s="37">
        <v>0</v>
      </c>
      <c r="AS365" s="37">
        <v>0</v>
      </c>
      <c r="AT365" s="34">
        <f t="shared" si="115"/>
        <v>0</v>
      </c>
      <c r="AU365" s="38">
        <f t="shared" si="116"/>
        <v>0</v>
      </c>
      <c r="AV365" s="38">
        <f t="shared" si="117"/>
        <v>-700</v>
      </c>
      <c r="AW365" s="39" t="str">
        <f t="shared" si="134"/>
        <v/>
      </c>
      <c r="AX365" s="41">
        <f t="shared" si="118"/>
        <v>-700</v>
      </c>
      <c r="AY365" s="41">
        <f t="shared" si="119"/>
        <v>0</v>
      </c>
      <c r="AZ365" s="63">
        <f t="shared" si="120"/>
        <v>0</v>
      </c>
      <c r="BA365" s="78">
        <f t="shared" si="121"/>
        <v>0</v>
      </c>
      <c r="BB365" s="74">
        <f t="shared" si="122"/>
        <v>0</v>
      </c>
      <c r="BC365" s="78" t="str">
        <f t="shared" si="123"/>
        <v>Open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>
        <v>0</v>
      </c>
      <c r="M366" s="33">
        <f t="shared" si="127"/>
        <v>0</v>
      </c>
      <c r="N366" s="33"/>
      <c r="O366" s="33"/>
      <c r="P366" s="33">
        <v>0</v>
      </c>
      <c r="Q366" s="33">
        <v>0</v>
      </c>
      <c r="R366" s="33">
        <f t="shared" si="128"/>
        <v>0</v>
      </c>
      <c r="S366" s="33"/>
      <c r="T366" s="33"/>
      <c r="U366" s="33">
        <v>0</v>
      </c>
      <c r="V366" s="33"/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>
        <v>0</v>
      </c>
      <c r="M367" s="33">
        <f t="shared" si="127"/>
        <v>0</v>
      </c>
      <c r="N367" s="33"/>
      <c r="O367" s="33"/>
      <c r="P367" s="33">
        <v>0</v>
      </c>
      <c r="Q367" s="33">
        <v>0</v>
      </c>
      <c r="R367" s="33">
        <f t="shared" si="128"/>
        <v>0</v>
      </c>
      <c r="S367" s="33"/>
      <c r="T367" s="33"/>
      <c r="U367" s="33">
        <v>0</v>
      </c>
      <c r="V367" s="33"/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0</v>
      </c>
      <c r="AP367" s="36">
        <f t="shared" si="125"/>
        <v>0</v>
      </c>
      <c r="AQ367" s="37">
        <f t="shared" si="126"/>
        <v>0</v>
      </c>
      <c r="AR367" s="37">
        <v>0</v>
      </c>
      <c r="AS367" s="37">
        <v>0</v>
      </c>
      <c r="AT367" s="34">
        <f t="shared" si="115"/>
        <v>0</v>
      </c>
      <c r="AU367" s="38">
        <f t="shared" si="116"/>
        <v>0</v>
      </c>
      <c r="AV367" s="38">
        <f t="shared" si="117"/>
        <v>0</v>
      </c>
      <c r="AW367" s="39"/>
      <c r="AX367" s="41">
        <f t="shared" si="118"/>
        <v>0</v>
      </c>
      <c r="AY367" s="41">
        <f t="shared" si="119"/>
        <v>0</v>
      </c>
      <c r="AZ367" s="63">
        <f t="shared" si="120"/>
        <v>0</v>
      </c>
      <c r="BA367" s="78">
        <f t="shared" si="121"/>
        <v>0</v>
      </c>
      <c r="BB367" s="74">
        <f t="shared" si="122"/>
        <v>0</v>
      </c>
      <c r="BC367" s="78" t="str">
        <f t="shared" si="123"/>
        <v>Out of Commit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>
        <v>0</v>
      </c>
      <c r="M368" s="33">
        <f t="shared" si="127"/>
        <v>0</v>
      </c>
      <c r="N368" s="33"/>
      <c r="O368" s="33"/>
      <c r="P368" s="33">
        <v>0</v>
      </c>
      <c r="Q368" s="33">
        <v>0</v>
      </c>
      <c r="R368" s="33">
        <f t="shared" si="128"/>
        <v>0</v>
      </c>
      <c r="S368" s="33"/>
      <c r="T368" s="33"/>
      <c r="U368" s="33">
        <v>0</v>
      </c>
      <c r="V368" s="33"/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>
        <v>0</v>
      </c>
      <c r="M369" s="33">
        <f t="shared" si="127"/>
        <v>0</v>
      </c>
      <c r="N369" s="33"/>
      <c r="O369" s="33"/>
      <c r="P369" s="33">
        <v>0</v>
      </c>
      <c r="Q369" s="33">
        <v>0</v>
      </c>
      <c r="R369" s="33">
        <f t="shared" si="128"/>
        <v>0</v>
      </c>
      <c r="S369" s="33"/>
      <c r="T369" s="33"/>
      <c r="U369" s="33">
        <v>0</v>
      </c>
      <c r="V369" s="33"/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>
        <v>0</v>
      </c>
      <c r="M370" s="33">
        <f t="shared" si="127"/>
        <v>0</v>
      </c>
      <c r="N370" s="33"/>
      <c r="O370" s="33"/>
      <c r="P370" s="33">
        <v>0</v>
      </c>
      <c r="Q370" s="33">
        <v>0</v>
      </c>
      <c r="R370" s="33">
        <f t="shared" si="128"/>
        <v>0</v>
      </c>
      <c r="S370" s="33"/>
      <c r="T370" s="33"/>
      <c r="U370" s="33">
        <v>0</v>
      </c>
      <c r="V370" s="33"/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>
        <v>0</v>
      </c>
      <c r="M371" s="33">
        <f t="shared" si="127"/>
        <v>0</v>
      </c>
      <c r="N371" s="33"/>
      <c r="O371" s="33"/>
      <c r="P371" s="33">
        <v>0</v>
      </c>
      <c r="Q371" s="33">
        <v>0</v>
      </c>
      <c r="R371" s="33">
        <f t="shared" si="128"/>
        <v>0</v>
      </c>
      <c r="S371" s="33"/>
      <c r="T371" s="33"/>
      <c r="U371" s="33">
        <v>0</v>
      </c>
      <c r="V371" s="33"/>
      <c r="W371" s="33">
        <f t="shared" si="129"/>
        <v>0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0</v>
      </c>
      <c r="AP371" s="36">
        <f t="shared" si="125"/>
        <v>0</v>
      </c>
      <c r="AQ371" s="37">
        <f t="shared" si="126"/>
        <v>0</v>
      </c>
      <c r="AR371" s="37">
        <v>0</v>
      </c>
      <c r="AS371" s="37">
        <v>0</v>
      </c>
      <c r="AT371" s="34">
        <f t="shared" si="115"/>
        <v>0</v>
      </c>
      <c r="AU371" s="38">
        <f t="shared" si="116"/>
        <v>0</v>
      </c>
      <c r="AV371" s="38">
        <f t="shared" si="117"/>
        <v>0</v>
      </c>
      <c r="AW371" s="39" t="str">
        <f t="shared" si="135"/>
        <v/>
      </c>
      <c r="AX371" s="41">
        <f t="shared" si="118"/>
        <v>0</v>
      </c>
      <c r="AY371" s="41">
        <f t="shared" si="119"/>
        <v>0</v>
      </c>
      <c r="AZ371" s="63">
        <f t="shared" si="120"/>
        <v>0</v>
      </c>
      <c r="BA371" s="78">
        <f t="shared" si="121"/>
        <v>0</v>
      </c>
      <c r="BB371" s="74">
        <f t="shared" si="122"/>
        <v>0</v>
      </c>
      <c r="BC371" s="78" t="str">
        <f t="shared" si="123"/>
        <v>Out of Commit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>
        <v>0</v>
      </c>
      <c r="M372" s="33">
        <f t="shared" si="127"/>
        <v>0</v>
      </c>
      <c r="N372" s="33"/>
      <c r="O372" s="33"/>
      <c r="P372" s="33">
        <v>0</v>
      </c>
      <c r="Q372" s="33">
        <v>0</v>
      </c>
      <c r="R372" s="33">
        <f t="shared" si="128"/>
        <v>0</v>
      </c>
      <c r="S372" s="33"/>
      <c r="T372" s="33"/>
      <c r="U372" s="33">
        <v>0</v>
      </c>
      <c r="V372" s="33"/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>
        <v>0</v>
      </c>
      <c r="M373" s="33">
        <f t="shared" si="127"/>
        <v>0</v>
      </c>
      <c r="N373" s="33"/>
      <c r="O373" s="33"/>
      <c r="P373" s="33">
        <v>0</v>
      </c>
      <c r="Q373" s="33">
        <v>0</v>
      </c>
      <c r="R373" s="33">
        <f t="shared" si="128"/>
        <v>0</v>
      </c>
      <c r="S373" s="33"/>
      <c r="T373" s="33"/>
      <c r="U373" s="33">
        <v>0</v>
      </c>
      <c r="V373" s="33"/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>
        <v>0</v>
      </c>
      <c r="M374" s="33">
        <f t="shared" si="127"/>
        <v>0</v>
      </c>
      <c r="N374" s="33"/>
      <c r="O374" s="33"/>
      <c r="P374" s="33">
        <v>0</v>
      </c>
      <c r="Q374" s="33">
        <v>0</v>
      </c>
      <c r="R374" s="33">
        <f t="shared" si="128"/>
        <v>0</v>
      </c>
      <c r="S374" s="33"/>
      <c r="T374" s="33"/>
      <c r="U374" s="33">
        <v>0</v>
      </c>
      <c r="V374" s="33"/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>
        <v>0</v>
      </c>
      <c r="M375" s="33">
        <f t="shared" si="127"/>
        <v>0</v>
      </c>
      <c r="N375" s="33"/>
      <c r="O375" s="33"/>
      <c r="P375" s="33">
        <v>0</v>
      </c>
      <c r="Q375" s="33">
        <v>0</v>
      </c>
      <c r="R375" s="33">
        <f t="shared" si="128"/>
        <v>0</v>
      </c>
      <c r="S375" s="33"/>
      <c r="T375" s="33"/>
      <c r="U375" s="33">
        <v>0</v>
      </c>
      <c r="V375" s="33"/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>
        <v>0</v>
      </c>
      <c r="M376" s="33">
        <f t="shared" si="127"/>
        <v>0</v>
      </c>
      <c r="N376" s="33"/>
      <c r="O376" s="33"/>
      <c r="P376" s="33">
        <v>0</v>
      </c>
      <c r="Q376" s="33">
        <v>0</v>
      </c>
      <c r="R376" s="33">
        <f t="shared" si="128"/>
        <v>0</v>
      </c>
      <c r="S376" s="33"/>
      <c r="T376" s="33"/>
      <c r="U376" s="33">
        <v>0</v>
      </c>
      <c r="V376" s="33"/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>
        <v>0</v>
      </c>
      <c r="M377" s="33">
        <f t="shared" si="127"/>
        <v>0</v>
      </c>
      <c r="N377" s="33"/>
      <c r="O377" s="33"/>
      <c r="P377" s="33">
        <v>650</v>
      </c>
      <c r="Q377" s="33">
        <v>600</v>
      </c>
      <c r="R377" s="33">
        <f t="shared" si="128"/>
        <v>-50</v>
      </c>
      <c r="S377" s="33"/>
      <c r="T377" s="33"/>
      <c r="U377" s="33">
        <v>0</v>
      </c>
      <c r="V377" s="33"/>
      <c r="W377" s="33">
        <f t="shared" si="129"/>
        <v>0</v>
      </c>
      <c r="X377" s="33"/>
      <c r="Y377" s="33"/>
      <c r="Z377" s="33">
        <v>0</v>
      </c>
      <c r="AA377" s="33"/>
      <c r="AB377" s="33">
        <f t="shared" si="130"/>
        <v>0</v>
      </c>
      <c r="AC377" s="33"/>
      <c r="AD377" s="33"/>
      <c r="AE377" s="33">
        <v>0</v>
      </c>
      <c r="AF377" s="33"/>
      <c r="AG377" s="33">
        <f t="shared" si="131"/>
        <v>0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650</v>
      </c>
      <c r="AP377" s="36">
        <f t="shared" si="125"/>
        <v>650</v>
      </c>
      <c r="AQ377" s="37">
        <f t="shared" si="126"/>
        <v>650</v>
      </c>
      <c r="AR377" s="37">
        <v>0</v>
      </c>
      <c r="AS377" s="37">
        <v>0</v>
      </c>
      <c r="AT377" s="34">
        <f t="shared" si="115"/>
        <v>600</v>
      </c>
      <c r="AU377" s="38">
        <f t="shared" si="116"/>
        <v>600</v>
      </c>
      <c r="AV377" s="38">
        <f t="shared" si="117"/>
        <v>-50</v>
      </c>
      <c r="AW377" s="39" t="str">
        <f t="shared" si="135"/>
        <v/>
      </c>
      <c r="AX377" s="41">
        <f t="shared" si="118"/>
        <v>-50</v>
      </c>
      <c r="AY377" s="41">
        <f t="shared" si="119"/>
        <v>600</v>
      </c>
      <c r="AZ377" s="63">
        <f t="shared" si="120"/>
        <v>0</v>
      </c>
      <c r="BA377" s="78">
        <f t="shared" si="121"/>
        <v>600</v>
      </c>
      <c r="BB377" s="74">
        <f t="shared" si="122"/>
        <v>0.92307692307692313</v>
      </c>
      <c r="BC377" s="78" t="str">
        <f t="shared" si="123"/>
        <v>Open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>
        <v>0</v>
      </c>
      <c r="M378" s="33">
        <f t="shared" si="127"/>
        <v>0</v>
      </c>
      <c r="N378" s="33"/>
      <c r="O378" s="33"/>
      <c r="P378" s="33">
        <v>0</v>
      </c>
      <c r="Q378" s="33">
        <v>0</v>
      </c>
      <c r="R378" s="33">
        <f t="shared" si="128"/>
        <v>0</v>
      </c>
      <c r="S378" s="33"/>
      <c r="T378" s="33"/>
      <c r="U378" s="33">
        <v>0</v>
      </c>
      <c r="V378" s="33"/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>
        <v>0</v>
      </c>
      <c r="M379" s="33">
        <f t="shared" si="127"/>
        <v>0</v>
      </c>
      <c r="N379" s="33"/>
      <c r="O379" s="33"/>
      <c r="P379" s="33">
        <v>0</v>
      </c>
      <c r="Q379" s="33">
        <v>0</v>
      </c>
      <c r="R379" s="33">
        <f t="shared" si="128"/>
        <v>0</v>
      </c>
      <c r="S379" s="33"/>
      <c r="T379" s="33"/>
      <c r="U379" s="33">
        <v>0</v>
      </c>
      <c r="V379" s="33"/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>
        <v>0</v>
      </c>
      <c r="M380" s="33">
        <f t="shared" si="127"/>
        <v>0</v>
      </c>
      <c r="N380" s="33"/>
      <c r="O380" s="33"/>
      <c r="P380" s="33">
        <v>0</v>
      </c>
      <c r="Q380" s="33">
        <v>0</v>
      </c>
      <c r="R380" s="33">
        <f t="shared" si="128"/>
        <v>0</v>
      </c>
      <c r="S380" s="33"/>
      <c r="T380" s="33"/>
      <c r="U380" s="33">
        <v>0</v>
      </c>
      <c r="V380" s="33"/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>
        <v>0</v>
      </c>
      <c r="M381" s="33">
        <f t="shared" si="127"/>
        <v>0</v>
      </c>
      <c r="N381" s="33"/>
      <c r="O381" s="33"/>
      <c r="P381" s="33">
        <v>0</v>
      </c>
      <c r="Q381" s="33">
        <v>0</v>
      </c>
      <c r="R381" s="33">
        <f t="shared" si="128"/>
        <v>0</v>
      </c>
      <c r="S381" s="33"/>
      <c r="T381" s="33"/>
      <c r="U381" s="33">
        <v>0</v>
      </c>
      <c r="V381" s="33"/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>
        <v>0</v>
      </c>
      <c r="M382" s="33">
        <f t="shared" si="127"/>
        <v>0</v>
      </c>
      <c r="N382" s="33"/>
      <c r="O382" s="33"/>
      <c r="P382" s="33">
        <v>0</v>
      </c>
      <c r="Q382" s="33">
        <v>0</v>
      </c>
      <c r="R382" s="33">
        <f t="shared" si="128"/>
        <v>0</v>
      </c>
      <c r="S382" s="33"/>
      <c r="T382" s="33"/>
      <c r="U382" s="33">
        <v>0</v>
      </c>
      <c r="V382" s="33"/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0</v>
      </c>
      <c r="G383" s="33">
        <v>0</v>
      </c>
      <c r="H383" s="33">
        <f t="shared" si="133"/>
        <v>0</v>
      </c>
      <c r="I383" s="33"/>
      <c r="J383" s="33"/>
      <c r="K383" s="33">
        <v>0</v>
      </c>
      <c r="L383" s="33">
        <v>0</v>
      </c>
      <c r="M383" s="33">
        <f t="shared" si="127"/>
        <v>0</v>
      </c>
      <c r="N383" s="33"/>
      <c r="O383" s="33"/>
      <c r="P383" s="33">
        <v>0</v>
      </c>
      <c r="Q383" s="33">
        <v>0</v>
      </c>
      <c r="R383" s="33">
        <f t="shared" si="128"/>
        <v>0</v>
      </c>
      <c r="S383" s="33"/>
      <c r="T383" s="33"/>
      <c r="U383" s="33">
        <v>0</v>
      </c>
      <c r="V383" s="33"/>
      <c r="W383" s="33">
        <f t="shared" si="129"/>
        <v>0</v>
      </c>
      <c r="X383" s="33"/>
      <c r="Y383" s="33"/>
      <c r="Z383" s="33">
        <v>0</v>
      </c>
      <c r="AA383" s="33"/>
      <c r="AB383" s="33">
        <f t="shared" si="130"/>
        <v>0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0</v>
      </c>
      <c r="AK383" s="33"/>
      <c r="AL383" s="33">
        <f t="shared" si="132"/>
        <v>0</v>
      </c>
      <c r="AM383" s="40"/>
      <c r="AN383" s="40"/>
      <c r="AO383" s="35">
        <f t="shared" si="124"/>
        <v>0</v>
      </c>
      <c r="AP383" s="36">
        <f t="shared" si="125"/>
        <v>0</v>
      </c>
      <c r="AQ383" s="37">
        <f t="shared" si="126"/>
        <v>0</v>
      </c>
      <c r="AR383" s="37">
        <v>0</v>
      </c>
      <c r="AS383" s="37">
        <v>0</v>
      </c>
      <c r="AT383" s="34">
        <f t="shared" si="115"/>
        <v>0</v>
      </c>
      <c r="AU383" s="38">
        <f t="shared" si="116"/>
        <v>0</v>
      </c>
      <c r="AV383" s="38">
        <f t="shared" si="117"/>
        <v>0</v>
      </c>
      <c r="AW383" s="39" t="str">
        <f t="shared" si="135"/>
        <v/>
      </c>
      <c r="AX383" s="41">
        <f t="shared" si="118"/>
        <v>0</v>
      </c>
      <c r="AY383" s="41">
        <f t="shared" si="119"/>
        <v>0</v>
      </c>
      <c r="AZ383" s="63">
        <f t="shared" si="120"/>
        <v>0</v>
      </c>
      <c r="BA383" s="78">
        <f t="shared" si="121"/>
        <v>0</v>
      </c>
      <c r="BB383" s="74">
        <f t="shared" si="122"/>
        <v>0</v>
      </c>
      <c r="BC383" s="78" t="str">
        <f t="shared" si="123"/>
        <v>Out of Commit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0</v>
      </c>
      <c r="G384" s="33">
        <v>0</v>
      </c>
      <c r="H384" s="33">
        <f t="shared" si="133"/>
        <v>0</v>
      </c>
      <c r="I384" s="33"/>
      <c r="J384" s="33"/>
      <c r="K384" s="33">
        <v>0</v>
      </c>
      <c r="L384" s="33">
        <v>0</v>
      </c>
      <c r="M384" s="33">
        <f t="shared" si="127"/>
        <v>0</v>
      </c>
      <c r="N384" s="33"/>
      <c r="O384" s="33"/>
      <c r="P384" s="33">
        <v>0</v>
      </c>
      <c r="Q384" s="33">
        <v>0</v>
      </c>
      <c r="R384" s="33">
        <f t="shared" si="128"/>
        <v>0</v>
      </c>
      <c r="S384" s="33"/>
      <c r="T384" s="33"/>
      <c r="U384" s="33">
        <v>0</v>
      </c>
      <c r="V384" s="33"/>
      <c r="W384" s="33">
        <f t="shared" si="129"/>
        <v>0</v>
      </c>
      <c r="X384" s="33"/>
      <c r="Y384" s="33"/>
      <c r="Z384" s="33">
        <v>0</v>
      </c>
      <c r="AA384" s="33"/>
      <c r="AB384" s="33">
        <f t="shared" si="130"/>
        <v>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0</v>
      </c>
      <c r="AK384" s="33"/>
      <c r="AL384" s="33">
        <f t="shared" si="132"/>
        <v>0</v>
      </c>
      <c r="AM384" s="40"/>
      <c r="AN384" s="40"/>
      <c r="AO384" s="35">
        <f t="shared" si="124"/>
        <v>0</v>
      </c>
      <c r="AP384" s="36">
        <f t="shared" si="125"/>
        <v>0</v>
      </c>
      <c r="AQ384" s="37">
        <f t="shared" si="126"/>
        <v>0</v>
      </c>
      <c r="AR384" s="37">
        <v>0</v>
      </c>
      <c r="AS384" s="37">
        <v>0</v>
      </c>
      <c r="AT384" s="34">
        <f t="shared" si="115"/>
        <v>0</v>
      </c>
      <c r="AU384" s="38">
        <f t="shared" si="116"/>
        <v>0</v>
      </c>
      <c r="AV384" s="38">
        <f t="shared" si="117"/>
        <v>0</v>
      </c>
      <c r="AW384" s="39" t="str">
        <f t="shared" si="135"/>
        <v/>
      </c>
      <c r="AX384" s="41">
        <f t="shared" si="118"/>
        <v>0</v>
      </c>
      <c r="AY384" s="41">
        <f t="shared" si="119"/>
        <v>0</v>
      </c>
      <c r="AZ384" s="63">
        <f t="shared" si="120"/>
        <v>0</v>
      </c>
      <c r="BA384" s="78">
        <f t="shared" si="121"/>
        <v>0</v>
      </c>
      <c r="BB384" s="74">
        <f t="shared" si="122"/>
        <v>0</v>
      </c>
      <c r="BC384" s="78" t="str">
        <f t="shared" si="123"/>
        <v>Out of Commit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>
        <v>0</v>
      </c>
      <c r="M385" s="33">
        <f t="shared" si="127"/>
        <v>0</v>
      </c>
      <c r="N385" s="33"/>
      <c r="O385" s="33"/>
      <c r="P385" s="33">
        <v>0</v>
      </c>
      <c r="Q385" s="33">
        <v>0</v>
      </c>
      <c r="R385" s="33">
        <f t="shared" si="128"/>
        <v>0</v>
      </c>
      <c r="S385" s="33"/>
      <c r="T385" s="33"/>
      <c r="U385" s="33">
        <v>0</v>
      </c>
      <c r="V385" s="33"/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0</v>
      </c>
      <c r="AU385" s="38">
        <f t="shared" si="116"/>
        <v>0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0</v>
      </c>
      <c r="BA385" s="78">
        <f t="shared" si="121"/>
        <v>0</v>
      </c>
      <c r="BB385" s="74">
        <f t="shared" si="122"/>
        <v>0</v>
      </c>
      <c r="BC385" s="78" t="str">
        <f t="shared" si="123"/>
        <v>Out of Commit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0</v>
      </c>
      <c r="G386" s="33">
        <v>0</v>
      </c>
      <c r="H386" s="33">
        <f t="shared" si="133"/>
        <v>0</v>
      </c>
      <c r="I386" s="33"/>
      <c r="J386" s="33"/>
      <c r="K386" s="33">
        <v>0</v>
      </c>
      <c r="L386" s="33">
        <v>0</v>
      </c>
      <c r="M386" s="33">
        <f t="shared" si="127"/>
        <v>0</v>
      </c>
      <c r="N386" s="33"/>
      <c r="O386" s="33"/>
      <c r="P386" s="33">
        <v>0</v>
      </c>
      <c r="Q386" s="33">
        <v>0</v>
      </c>
      <c r="R386" s="33">
        <f t="shared" si="128"/>
        <v>0</v>
      </c>
      <c r="S386" s="33"/>
      <c r="T386" s="33"/>
      <c r="U386" s="33">
        <v>0</v>
      </c>
      <c r="V386" s="33"/>
      <c r="W386" s="33">
        <f t="shared" si="129"/>
        <v>0</v>
      </c>
      <c r="X386" s="33"/>
      <c r="Y386" s="33"/>
      <c r="Z386" s="33">
        <v>0</v>
      </c>
      <c r="AA386" s="33"/>
      <c r="AB386" s="33">
        <f t="shared" si="130"/>
        <v>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0</v>
      </c>
      <c r="AK386" s="33"/>
      <c r="AL386" s="33">
        <f t="shared" si="132"/>
        <v>0</v>
      </c>
      <c r="AM386" s="40"/>
      <c r="AN386" s="40"/>
      <c r="AO386" s="35">
        <f t="shared" si="124"/>
        <v>0</v>
      </c>
      <c r="AP386" s="36">
        <f t="shared" si="125"/>
        <v>0</v>
      </c>
      <c r="AQ386" s="37">
        <f t="shared" si="126"/>
        <v>0</v>
      </c>
      <c r="AR386" s="37">
        <v>0</v>
      </c>
      <c r="AS386" s="37">
        <v>0</v>
      </c>
      <c r="AT386" s="34">
        <f t="shared" si="115"/>
        <v>0</v>
      </c>
      <c r="AU386" s="38">
        <f t="shared" si="116"/>
        <v>0</v>
      </c>
      <c r="AV386" s="38">
        <f t="shared" si="117"/>
        <v>0</v>
      </c>
      <c r="AW386" s="39" t="str">
        <f t="shared" si="135"/>
        <v/>
      </c>
      <c r="AX386" s="41">
        <f t="shared" si="118"/>
        <v>0</v>
      </c>
      <c r="AY386" s="41">
        <f t="shared" si="119"/>
        <v>0</v>
      </c>
      <c r="AZ386" s="63">
        <f t="shared" si="120"/>
        <v>0</v>
      </c>
      <c r="BA386" s="78">
        <f t="shared" si="121"/>
        <v>0</v>
      </c>
      <c r="BB386" s="74">
        <f t="shared" si="122"/>
        <v>0</v>
      </c>
      <c r="BC386" s="78" t="str">
        <f t="shared" si="123"/>
        <v>Out of Commit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0</v>
      </c>
      <c r="G387" s="33">
        <v>0</v>
      </c>
      <c r="H387" s="33">
        <f t="shared" si="133"/>
        <v>0</v>
      </c>
      <c r="I387" s="33"/>
      <c r="J387" s="33"/>
      <c r="K387" s="33">
        <v>0</v>
      </c>
      <c r="L387" s="33">
        <v>0</v>
      </c>
      <c r="M387" s="33">
        <f t="shared" si="127"/>
        <v>0</v>
      </c>
      <c r="N387" s="33"/>
      <c r="O387" s="33"/>
      <c r="P387" s="33">
        <v>0</v>
      </c>
      <c r="Q387" s="33">
        <v>0</v>
      </c>
      <c r="R387" s="33">
        <f t="shared" si="128"/>
        <v>0</v>
      </c>
      <c r="S387" s="33"/>
      <c r="T387" s="33"/>
      <c r="U387" s="33">
        <v>0</v>
      </c>
      <c r="V387" s="33"/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0</v>
      </c>
      <c r="AK387" s="33"/>
      <c r="AL387" s="33">
        <f t="shared" si="132"/>
        <v>0</v>
      </c>
      <c r="AM387" s="40"/>
      <c r="AN387" s="40"/>
      <c r="AO387" s="35">
        <f t="shared" si="124"/>
        <v>0</v>
      </c>
      <c r="AP387" s="36">
        <f t="shared" si="125"/>
        <v>0</v>
      </c>
      <c r="AQ387" s="37">
        <f t="shared" si="126"/>
        <v>0</v>
      </c>
      <c r="AR387" s="37">
        <v>0</v>
      </c>
      <c r="AS387" s="37">
        <v>0</v>
      </c>
      <c r="AT387" s="34">
        <f t="shared" si="115"/>
        <v>0</v>
      </c>
      <c r="AU387" s="38">
        <f t="shared" si="116"/>
        <v>0</v>
      </c>
      <c r="AV387" s="38">
        <f t="shared" si="117"/>
        <v>0</v>
      </c>
      <c r="AW387" s="39"/>
      <c r="AX387" s="41">
        <f t="shared" si="118"/>
        <v>0</v>
      </c>
      <c r="AY387" s="41">
        <f t="shared" si="119"/>
        <v>0</v>
      </c>
      <c r="AZ387" s="63">
        <f t="shared" si="120"/>
        <v>0</v>
      </c>
      <c r="BA387" s="78">
        <f t="shared" si="121"/>
        <v>0</v>
      </c>
      <c r="BB387" s="74">
        <f t="shared" si="122"/>
        <v>0</v>
      </c>
      <c r="BC387" s="78" t="str">
        <f t="shared" si="123"/>
        <v>Out of Commit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>
        <v>0</v>
      </c>
      <c r="M388" s="33">
        <f t="shared" si="127"/>
        <v>0</v>
      </c>
      <c r="N388" s="33"/>
      <c r="O388" s="33"/>
      <c r="P388" s="33">
        <v>0</v>
      </c>
      <c r="Q388" s="33">
        <v>0</v>
      </c>
      <c r="R388" s="33">
        <f t="shared" si="128"/>
        <v>0</v>
      </c>
      <c r="S388" s="33"/>
      <c r="T388" s="33"/>
      <c r="U388" s="33">
        <v>0</v>
      </c>
      <c r="V388" s="33"/>
      <c r="W388" s="33">
        <f t="shared" si="129"/>
        <v>0</v>
      </c>
      <c r="X388" s="33"/>
      <c r="Y388" s="33"/>
      <c r="Z388" s="33">
        <v>0</v>
      </c>
      <c r="AA388" s="33"/>
      <c r="AB388" s="33">
        <f t="shared" si="130"/>
        <v>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0</v>
      </c>
      <c r="AP388" s="36">
        <f t="shared" si="125"/>
        <v>0</v>
      </c>
      <c r="AQ388" s="37">
        <f t="shared" si="126"/>
        <v>0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0</v>
      </c>
      <c r="AW388" s="39" t="str">
        <f>IF(AQ388&gt;0,IF(AR388&gt;=AQ388,"Packout Ahead",""),"")</f>
        <v/>
      </c>
      <c r="AX388" s="41">
        <f t="shared" si="118"/>
        <v>0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Out of Commit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>
        <v>0</v>
      </c>
      <c r="M389" s="33">
        <f t="shared" si="127"/>
        <v>0</v>
      </c>
      <c r="N389" s="33"/>
      <c r="O389" s="33"/>
      <c r="P389" s="33">
        <v>0</v>
      </c>
      <c r="Q389" s="33">
        <v>0</v>
      </c>
      <c r="R389" s="33">
        <f t="shared" si="128"/>
        <v>0</v>
      </c>
      <c r="S389" s="33"/>
      <c r="T389" s="33"/>
      <c r="U389" s="33">
        <v>0</v>
      </c>
      <c r="V389" s="33"/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>
        <v>0</v>
      </c>
      <c r="M390" s="33">
        <f t="shared" si="127"/>
        <v>0</v>
      </c>
      <c r="N390" s="33"/>
      <c r="O390" s="33"/>
      <c r="P390" s="33">
        <v>0</v>
      </c>
      <c r="Q390" s="33">
        <v>0</v>
      </c>
      <c r="R390" s="33">
        <f t="shared" si="128"/>
        <v>0</v>
      </c>
      <c r="S390" s="33"/>
      <c r="T390" s="33"/>
      <c r="U390" s="33">
        <v>0</v>
      </c>
      <c r="V390" s="33"/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>
        <v>0</v>
      </c>
      <c r="M391" s="33">
        <f t="shared" si="127"/>
        <v>0</v>
      </c>
      <c r="N391" s="33"/>
      <c r="O391" s="33"/>
      <c r="P391" s="33">
        <v>0</v>
      </c>
      <c r="Q391" s="33">
        <v>0</v>
      </c>
      <c r="R391" s="33">
        <f t="shared" si="128"/>
        <v>0</v>
      </c>
      <c r="S391" s="33"/>
      <c r="T391" s="33"/>
      <c r="U391" s="33">
        <v>0</v>
      </c>
      <c r="V391" s="33"/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0</v>
      </c>
      <c r="L392" s="33">
        <v>0</v>
      </c>
      <c r="M392" s="33">
        <f t="shared" si="127"/>
        <v>0</v>
      </c>
      <c r="N392" s="33"/>
      <c r="O392" s="33"/>
      <c r="P392" s="33">
        <v>0</v>
      </c>
      <c r="Q392" s="33">
        <v>0</v>
      </c>
      <c r="R392" s="33">
        <f t="shared" si="128"/>
        <v>0</v>
      </c>
      <c r="S392" s="33"/>
      <c r="T392" s="33"/>
      <c r="U392" s="33">
        <v>0</v>
      </c>
      <c r="V392" s="33"/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0</v>
      </c>
      <c r="AK392" s="33"/>
      <c r="AL392" s="33">
        <f t="shared" si="132"/>
        <v>0</v>
      </c>
      <c r="AM392" s="40"/>
      <c r="AN392" s="40"/>
      <c r="AO392" s="35">
        <f t="shared" si="145"/>
        <v>0</v>
      </c>
      <c r="AP392" s="36">
        <f t="shared" si="146"/>
        <v>0</v>
      </c>
      <c r="AQ392" s="37">
        <f t="shared" si="126"/>
        <v>0</v>
      </c>
      <c r="AR392" s="37">
        <v>0</v>
      </c>
      <c r="AS392" s="37">
        <v>0</v>
      </c>
      <c r="AT392" s="34">
        <f t="shared" si="136"/>
        <v>0</v>
      </c>
      <c r="AU392" s="38">
        <f t="shared" si="137"/>
        <v>0</v>
      </c>
      <c r="AV392" s="38">
        <f t="shared" si="138"/>
        <v>0</v>
      </c>
      <c r="AW392" s="39"/>
      <c r="AX392" s="41">
        <f t="shared" si="139"/>
        <v>0</v>
      </c>
      <c r="AY392" s="41">
        <f t="shared" si="140"/>
        <v>0</v>
      </c>
      <c r="AZ392" s="63">
        <f t="shared" si="141"/>
        <v>0</v>
      </c>
      <c r="BA392" s="78">
        <f t="shared" si="142"/>
        <v>0</v>
      </c>
      <c r="BB392" s="74">
        <f t="shared" si="143"/>
        <v>0</v>
      </c>
      <c r="BC392" s="78" t="str">
        <f t="shared" si="144"/>
        <v>Out of Commit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>
        <v>0</v>
      </c>
      <c r="M393" s="33">
        <f t="shared" si="127"/>
        <v>0</v>
      </c>
      <c r="N393" s="33"/>
      <c r="O393" s="33"/>
      <c r="P393" s="33">
        <v>0</v>
      </c>
      <c r="Q393" s="33">
        <v>0</v>
      </c>
      <c r="R393" s="33">
        <f t="shared" si="128"/>
        <v>0</v>
      </c>
      <c r="S393" s="33"/>
      <c r="T393" s="33"/>
      <c r="U393" s="33">
        <v>0</v>
      </c>
      <c r="V393" s="33"/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0</v>
      </c>
      <c r="AF393" s="33"/>
      <c r="AG393" s="33">
        <f t="shared" si="131"/>
        <v>0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>
        <v>0</v>
      </c>
      <c r="M394" s="33">
        <f t="shared" ref="M394:M457" si="148">L394-K394</f>
        <v>0</v>
      </c>
      <c r="N394" s="33"/>
      <c r="O394" s="33"/>
      <c r="P394" s="33">
        <v>0</v>
      </c>
      <c r="Q394" s="33">
        <v>0</v>
      </c>
      <c r="R394" s="33">
        <f t="shared" ref="R394:R457" si="149">Q394-P394</f>
        <v>0</v>
      </c>
      <c r="S394" s="33"/>
      <c r="T394" s="33"/>
      <c r="U394" s="33">
        <v>0</v>
      </c>
      <c r="V394" s="33"/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0</v>
      </c>
      <c r="AK394" s="33"/>
      <c r="AL394" s="33">
        <f t="shared" ref="AL394:AL457" si="153">AK394-AJ394</f>
        <v>0</v>
      </c>
      <c r="AM394" s="40"/>
      <c r="AN394" s="40"/>
      <c r="AO394" s="35">
        <f t="shared" si="145"/>
        <v>0</v>
      </c>
      <c r="AP394" s="36">
        <f t="shared" si="146"/>
        <v>0</v>
      </c>
      <c r="AQ394" s="37">
        <f t="shared" si="147"/>
        <v>0</v>
      </c>
      <c r="AR394" s="37">
        <v>0</v>
      </c>
      <c r="AS394" s="37">
        <v>0</v>
      </c>
      <c r="AT394" s="34">
        <f t="shared" si="136"/>
        <v>0</v>
      </c>
      <c r="AU394" s="38">
        <f t="shared" si="137"/>
        <v>0</v>
      </c>
      <c r="AV394" s="38">
        <f t="shared" si="138"/>
        <v>0</v>
      </c>
      <c r="AW394" s="39" t="str">
        <f t="shared" ref="AW394:AW408" si="154">IF(AQ394&gt;0,IF(AR394&gt;=AQ394,"Packout Ahead",""),"")</f>
        <v/>
      </c>
      <c r="AX394" s="41">
        <f t="shared" si="139"/>
        <v>0</v>
      </c>
      <c r="AY394" s="41">
        <f t="shared" si="140"/>
        <v>0</v>
      </c>
      <c r="AZ394" s="63">
        <f t="shared" si="141"/>
        <v>0</v>
      </c>
      <c r="BA394" s="78">
        <f t="shared" si="142"/>
        <v>0</v>
      </c>
      <c r="BB394" s="74">
        <f t="shared" si="143"/>
        <v>0</v>
      </c>
      <c r="BC394" s="78" t="str">
        <f t="shared" si="144"/>
        <v>Out of Commit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>
        <v>0</v>
      </c>
      <c r="M395" s="33">
        <f t="shared" si="148"/>
        <v>0</v>
      </c>
      <c r="N395" s="33"/>
      <c r="O395" s="33"/>
      <c r="P395" s="33">
        <v>0</v>
      </c>
      <c r="Q395" s="33">
        <v>0</v>
      </c>
      <c r="R395" s="33">
        <f t="shared" si="149"/>
        <v>0</v>
      </c>
      <c r="S395" s="33"/>
      <c r="T395" s="33"/>
      <c r="U395" s="33">
        <v>0</v>
      </c>
      <c r="V395" s="33"/>
      <c r="W395" s="33">
        <f t="shared" si="150"/>
        <v>0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0</v>
      </c>
      <c r="AK395" s="33"/>
      <c r="AL395" s="33">
        <f t="shared" si="153"/>
        <v>0</v>
      </c>
      <c r="AM395" s="40"/>
      <c r="AN395" s="40"/>
      <c r="AO395" s="35">
        <f t="shared" si="145"/>
        <v>0</v>
      </c>
      <c r="AP395" s="36">
        <f t="shared" si="146"/>
        <v>0</v>
      </c>
      <c r="AQ395" s="37">
        <f t="shared" si="147"/>
        <v>0</v>
      </c>
      <c r="AR395" s="37">
        <v>0</v>
      </c>
      <c r="AS395" s="37">
        <v>0</v>
      </c>
      <c r="AT395" s="34">
        <f t="shared" si="136"/>
        <v>0</v>
      </c>
      <c r="AU395" s="38">
        <f t="shared" si="137"/>
        <v>0</v>
      </c>
      <c r="AV395" s="38">
        <f t="shared" si="138"/>
        <v>0</v>
      </c>
      <c r="AW395" s="39" t="str">
        <f t="shared" si="154"/>
        <v/>
      </c>
      <c r="AX395" s="41">
        <f t="shared" si="139"/>
        <v>0</v>
      </c>
      <c r="AY395" s="41">
        <f t="shared" si="140"/>
        <v>0</v>
      </c>
      <c r="AZ395" s="63">
        <f t="shared" si="141"/>
        <v>0</v>
      </c>
      <c r="BA395" s="78">
        <f t="shared" si="142"/>
        <v>0</v>
      </c>
      <c r="BB395" s="74">
        <f t="shared" si="143"/>
        <v>0</v>
      </c>
      <c r="BC395" s="78" t="str">
        <f t="shared" si="144"/>
        <v>Out of Commit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0</v>
      </c>
      <c r="L396" s="33">
        <v>0</v>
      </c>
      <c r="M396" s="33">
        <f t="shared" si="148"/>
        <v>0</v>
      </c>
      <c r="N396" s="33"/>
      <c r="O396" s="33"/>
      <c r="P396" s="33">
        <v>0</v>
      </c>
      <c r="Q396" s="33">
        <v>0</v>
      </c>
      <c r="R396" s="33">
        <f t="shared" si="149"/>
        <v>0</v>
      </c>
      <c r="S396" s="33"/>
      <c r="T396" s="33"/>
      <c r="U396" s="33">
        <v>0</v>
      </c>
      <c r="V396" s="33"/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0</v>
      </c>
      <c r="AP396" s="36">
        <f t="shared" si="146"/>
        <v>0</v>
      </c>
      <c r="AQ396" s="37">
        <f t="shared" si="147"/>
        <v>0</v>
      </c>
      <c r="AR396" s="37">
        <v>0</v>
      </c>
      <c r="AS396" s="37">
        <v>0</v>
      </c>
      <c r="AT396" s="34">
        <f t="shared" si="136"/>
        <v>0</v>
      </c>
      <c r="AU396" s="38">
        <f t="shared" si="137"/>
        <v>0</v>
      </c>
      <c r="AV396" s="38">
        <f t="shared" si="138"/>
        <v>0</v>
      </c>
      <c r="AW396" s="39" t="str">
        <f t="shared" si="154"/>
        <v/>
      </c>
      <c r="AX396" s="41">
        <f t="shared" si="139"/>
        <v>0</v>
      </c>
      <c r="AY396" s="41">
        <f t="shared" si="140"/>
        <v>0</v>
      </c>
      <c r="AZ396" s="63">
        <f t="shared" si="141"/>
        <v>0</v>
      </c>
      <c r="BA396" s="78">
        <f t="shared" si="142"/>
        <v>0</v>
      </c>
      <c r="BB396" s="74">
        <f t="shared" si="143"/>
        <v>0</v>
      </c>
      <c r="BC396" s="78" t="str">
        <f t="shared" si="144"/>
        <v>Out of Commit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>
        <v>0</v>
      </c>
      <c r="M397" s="33">
        <f t="shared" si="148"/>
        <v>0</v>
      </c>
      <c r="N397" s="33"/>
      <c r="O397" s="33"/>
      <c r="P397" s="33">
        <v>0</v>
      </c>
      <c r="Q397" s="33">
        <v>0</v>
      </c>
      <c r="R397" s="33">
        <f t="shared" si="149"/>
        <v>0</v>
      </c>
      <c r="S397" s="33"/>
      <c r="T397" s="33"/>
      <c r="U397" s="33">
        <v>0</v>
      </c>
      <c r="V397" s="33"/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>
        <v>0</v>
      </c>
      <c r="M398" s="33">
        <f t="shared" si="148"/>
        <v>0</v>
      </c>
      <c r="N398" s="33"/>
      <c r="O398" s="33"/>
      <c r="P398" s="33">
        <v>0</v>
      </c>
      <c r="Q398" s="33">
        <v>0</v>
      </c>
      <c r="R398" s="33">
        <f t="shared" si="149"/>
        <v>0</v>
      </c>
      <c r="S398" s="33"/>
      <c r="T398" s="33"/>
      <c r="U398" s="33">
        <v>0</v>
      </c>
      <c r="V398" s="33"/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>
        <v>0</v>
      </c>
      <c r="M399" s="33">
        <f t="shared" si="148"/>
        <v>0</v>
      </c>
      <c r="N399" s="33"/>
      <c r="O399" s="33"/>
      <c r="P399" s="33">
        <v>0</v>
      </c>
      <c r="Q399" s="33">
        <v>0</v>
      </c>
      <c r="R399" s="33">
        <f t="shared" si="149"/>
        <v>0</v>
      </c>
      <c r="S399" s="33"/>
      <c r="T399" s="33"/>
      <c r="U399" s="33">
        <v>0</v>
      </c>
      <c r="V399" s="33"/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>
        <v>0</v>
      </c>
      <c r="M400" s="33">
        <f t="shared" si="148"/>
        <v>0</v>
      </c>
      <c r="N400" s="33"/>
      <c r="O400" s="33"/>
      <c r="P400" s="33">
        <v>0</v>
      </c>
      <c r="Q400" s="33">
        <v>0</v>
      </c>
      <c r="R400" s="33">
        <f t="shared" si="149"/>
        <v>0</v>
      </c>
      <c r="S400" s="33"/>
      <c r="T400" s="33"/>
      <c r="U400" s="33">
        <v>0</v>
      </c>
      <c r="V400" s="33"/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>
        <v>0</v>
      </c>
      <c r="M401" s="33">
        <f t="shared" si="148"/>
        <v>0</v>
      </c>
      <c r="N401" s="33"/>
      <c r="O401" s="33"/>
      <c r="P401" s="33">
        <v>0</v>
      </c>
      <c r="Q401" s="33">
        <v>0</v>
      </c>
      <c r="R401" s="33">
        <f t="shared" si="149"/>
        <v>0</v>
      </c>
      <c r="S401" s="33"/>
      <c r="T401" s="33"/>
      <c r="U401" s="33">
        <v>0</v>
      </c>
      <c r="V401" s="33"/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>
        <v>0</v>
      </c>
      <c r="M402" s="33">
        <f t="shared" si="148"/>
        <v>0</v>
      </c>
      <c r="N402" s="33"/>
      <c r="O402" s="33"/>
      <c r="P402" s="33">
        <v>0</v>
      </c>
      <c r="Q402" s="33">
        <v>0</v>
      </c>
      <c r="R402" s="33">
        <f t="shared" si="149"/>
        <v>0</v>
      </c>
      <c r="S402" s="33"/>
      <c r="T402" s="33"/>
      <c r="U402" s="33">
        <v>0</v>
      </c>
      <c r="V402" s="33"/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0</v>
      </c>
      <c r="AP402" s="36">
        <f t="shared" si="146"/>
        <v>0</v>
      </c>
      <c r="AQ402" s="37">
        <f t="shared" si="147"/>
        <v>0</v>
      </c>
      <c r="AR402" s="37">
        <v>0</v>
      </c>
      <c r="AS402" s="37">
        <v>0</v>
      </c>
      <c r="AT402" s="34">
        <f t="shared" si="136"/>
        <v>0</v>
      </c>
      <c r="AU402" s="38">
        <f t="shared" si="137"/>
        <v>0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0</v>
      </c>
      <c r="AZ402" s="63">
        <f t="shared" si="141"/>
        <v>0</v>
      </c>
      <c r="BA402" s="78">
        <f t="shared" si="142"/>
        <v>0</v>
      </c>
      <c r="BB402" s="74">
        <f t="shared" si="143"/>
        <v>0</v>
      </c>
      <c r="BC402" s="78" t="str">
        <f t="shared" si="144"/>
        <v>Out of Commit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>
        <v>0</v>
      </c>
      <c r="M403" s="33">
        <f t="shared" si="148"/>
        <v>0</v>
      </c>
      <c r="N403" s="33"/>
      <c r="O403" s="33"/>
      <c r="P403" s="33">
        <v>0</v>
      </c>
      <c r="Q403" s="33">
        <v>0</v>
      </c>
      <c r="R403" s="33">
        <f t="shared" si="149"/>
        <v>0</v>
      </c>
      <c r="S403" s="33"/>
      <c r="T403" s="33"/>
      <c r="U403" s="33">
        <v>0</v>
      </c>
      <c r="V403" s="33"/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>
        <v>0</v>
      </c>
      <c r="M404" s="33">
        <f t="shared" si="148"/>
        <v>0</v>
      </c>
      <c r="N404" s="33"/>
      <c r="O404" s="33"/>
      <c r="P404" s="33">
        <v>0</v>
      </c>
      <c r="Q404" s="33">
        <v>0</v>
      </c>
      <c r="R404" s="33">
        <f t="shared" si="149"/>
        <v>0</v>
      </c>
      <c r="S404" s="33"/>
      <c r="T404" s="33"/>
      <c r="U404" s="33">
        <v>0</v>
      </c>
      <c r="V404" s="33"/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>
        <v>0</v>
      </c>
      <c r="M405" s="33">
        <f t="shared" si="148"/>
        <v>0</v>
      </c>
      <c r="N405" s="33"/>
      <c r="O405" s="33"/>
      <c r="P405" s="33">
        <v>0</v>
      </c>
      <c r="Q405" s="33">
        <v>0</v>
      </c>
      <c r="R405" s="33">
        <f t="shared" si="149"/>
        <v>0</v>
      </c>
      <c r="S405" s="33"/>
      <c r="T405" s="33"/>
      <c r="U405" s="33">
        <v>0</v>
      </c>
      <c r="V405" s="33"/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>
        <v>0</v>
      </c>
      <c r="M406" s="33">
        <f t="shared" si="148"/>
        <v>0</v>
      </c>
      <c r="N406" s="33"/>
      <c r="O406" s="33"/>
      <c r="P406" s="33">
        <v>0</v>
      </c>
      <c r="Q406" s="33">
        <v>0</v>
      </c>
      <c r="R406" s="33">
        <f t="shared" si="149"/>
        <v>0</v>
      </c>
      <c r="S406" s="33"/>
      <c r="T406" s="33"/>
      <c r="U406" s="33">
        <v>0</v>
      </c>
      <c r="V406" s="33"/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>
        <v>0</v>
      </c>
      <c r="M407" s="33">
        <f t="shared" si="148"/>
        <v>0</v>
      </c>
      <c r="N407" s="33"/>
      <c r="O407" s="33"/>
      <c r="P407" s="33">
        <v>0</v>
      </c>
      <c r="Q407" s="33">
        <v>0</v>
      </c>
      <c r="R407" s="33">
        <f t="shared" si="149"/>
        <v>0</v>
      </c>
      <c r="S407" s="33"/>
      <c r="T407" s="33"/>
      <c r="U407" s="33">
        <v>0</v>
      </c>
      <c r="V407" s="33"/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>
        <v>0</v>
      </c>
      <c r="M408" s="33">
        <f t="shared" si="148"/>
        <v>0</v>
      </c>
      <c r="N408" s="33"/>
      <c r="O408" s="33"/>
      <c r="P408" s="33">
        <v>0</v>
      </c>
      <c r="Q408" s="33">
        <v>0</v>
      </c>
      <c r="R408" s="33">
        <f t="shared" si="149"/>
        <v>0</v>
      </c>
      <c r="S408" s="33"/>
      <c r="T408" s="33"/>
      <c r="U408" s="33">
        <v>0</v>
      </c>
      <c r="V408" s="33"/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>
        <v>0</v>
      </c>
      <c r="M409" s="33">
        <f t="shared" si="148"/>
        <v>0</v>
      </c>
      <c r="N409" s="33"/>
      <c r="O409" s="33"/>
      <c r="P409" s="33">
        <v>0</v>
      </c>
      <c r="Q409" s="33">
        <v>0</v>
      </c>
      <c r="R409" s="33">
        <f t="shared" si="149"/>
        <v>0</v>
      </c>
      <c r="S409" s="33"/>
      <c r="T409" s="33"/>
      <c r="U409" s="33">
        <v>0</v>
      </c>
      <c r="V409" s="33"/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>
        <v>0</v>
      </c>
      <c r="M410" s="33">
        <f t="shared" si="148"/>
        <v>0</v>
      </c>
      <c r="N410" s="33"/>
      <c r="O410" s="33"/>
      <c r="P410" s="33">
        <v>0</v>
      </c>
      <c r="Q410" s="33">
        <v>0</v>
      </c>
      <c r="R410" s="33">
        <f t="shared" si="149"/>
        <v>0</v>
      </c>
      <c r="S410" s="33"/>
      <c r="T410" s="33"/>
      <c r="U410" s="33">
        <v>0</v>
      </c>
      <c r="V410" s="33"/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>
        <v>0</v>
      </c>
      <c r="M411" s="33">
        <f t="shared" si="148"/>
        <v>0</v>
      </c>
      <c r="N411" s="33"/>
      <c r="O411" s="33"/>
      <c r="P411" s="33">
        <v>0</v>
      </c>
      <c r="Q411" s="33">
        <v>0</v>
      </c>
      <c r="R411" s="33">
        <f t="shared" si="149"/>
        <v>0</v>
      </c>
      <c r="S411" s="33"/>
      <c r="T411" s="33"/>
      <c r="U411" s="33">
        <v>0</v>
      </c>
      <c r="V411" s="33"/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402</v>
      </c>
      <c r="G412" s="33">
        <v>402</v>
      </c>
      <c r="H412" s="33">
        <f t="shared" si="155"/>
        <v>0</v>
      </c>
      <c r="I412" s="33"/>
      <c r="J412" s="33"/>
      <c r="K412" s="33">
        <v>0</v>
      </c>
      <c r="L412" s="33">
        <v>0</v>
      </c>
      <c r="M412" s="33">
        <f t="shared" si="148"/>
        <v>0</v>
      </c>
      <c r="N412" s="33"/>
      <c r="O412" s="33"/>
      <c r="P412" s="33">
        <v>300</v>
      </c>
      <c r="Q412" s="33">
        <v>300</v>
      </c>
      <c r="R412" s="33">
        <f t="shared" si="149"/>
        <v>0</v>
      </c>
      <c r="S412" s="33"/>
      <c r="T412" s="33"/>
      <c r="U412" s="33">
        <v>312</v>
      </c>
      <c r="V412" s="33"/>
      <c r="W412" s="33">
        <f t="shared" si="150"/>
        <v>-312</v>
      </c>
      <c r="X412" s="33"/>
      <c r="Y412" s="33"/>
      <c r="Z412" s="33">
        <v>0</v>
      </c>
      <c r="AA412" s="33"/>
      <c r="AB412" s="33">
        <f t="shared" si="151"/>
        <v>0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1014</v>
      </c>
      <c r="AP412" s="36">
        <f t="shared" si="146"/>
        <v>1014</v>
      </c>
      <c r="AQ412" s="37">
        <f t="shared" si="147"/>
        <v>1014</v>
      </c>
      <c r="AR412" s="37">
        <v>0</v>
      </c>
      <c r="AS412" s="37">
        <v>0</v>
      </c>
      <c r="AT412" s="34">
        <f t="shared" si="136"/>
        <v>702</v>
      </c>
      <c r="AU412" s="38">
        <f t="shared" si="137"/>
        <v>702</v>
      </c>
      <c r="AV412" s="38">
        <f t="shared" si="138"/>
        <v>-312</v>
      </c>
      <c r="AW412" s="39" t="str">
        <f t="shared" si="156"/>
        <v/>
      </c>
      <c r="AX412" s="41">
        <f t="shared" si="139"/>
        <v>-312</v>
      </c>
      <c r="AY412" s="41">
        <f t="shared" si="140"/>
        <v>702</v>
      </c>
      <c r="AZ412" s="63">
        <f t="shared" si="141"/>
        <v>0</v>
      </c>
      <c r="BA412" s="78">
        <f t="shared" si="142"/>
        <v>702</v>
      </c>
      <c r="BB412" s="74">
        <f t="shared" si="143"/>
        <v>0.69230769230769229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0</v>
      </c>
      <c r="G413" s="33">
        <v>0</v>
      </c>
      <c r="H413" s="33">
        <f t="shared" si="155"/>
        <v>0</v>
      </c>
      <c r="I413" s="33"/>
      <c r="J413" s="33"/>
      <c r="K413" s="33">
        <v>0</v>
      </c>
      <c r="L413" s="33">
        <v>0</v>
      </c>
      <c r="M413" s="33">
        <f t="shared" si="148"/>
        <v>0</v>
      </c>
      <c r="N413" s="33"/>
      <c r="O413" s="33"/>
      <c r="P413" s="33">
        <v>0</v>
      </c>
      <c r="Q413" s="33">
        <v>0</v>
      </c>
      <c r="R413" s="33">
        <f t="shared" si="149"/>
        <v>0</v>
      </c>
      <c r="S413" s="33"/>
      <c r="T413" s="33"/>
      <c r="U413" s="33">
        <v>0</v>
      </c>
      <c r="V413" s="33"/>
      <c r="W413" s="33">
        <f t="shared" si="150"/>
        <v>0</v>
      </c>
      <c r="X413" s="33"/>
      <c r="Y413" s="33"/>
      <c r="Z413" s="33">
        <v>200</v>
      </c>
      <c r="AA413" s="33"/>
      <c r="AB413" s="33">
        <f t="shared" si="151"/>
        <v>-200</v>
      </c>
      <c r="AC413" s="33"/>
      <c r="AD413" s="33"/>
      <c r="AE413" s="33">
        <v>300</v>
      </c>
      <c r="AF413" s="33"/>
      <c r="AG413" s="33">
        <f t="shared" si="152"/>
        <v>-300</v>
      </c>
      <c r="AH413" s="33"/>
      <c r="AI413" s="33"/>
      <c r="AJ413" s="33">
        <v>0</v>
      </c>
      <c r="AK413" s="33"/>
      <c r="AL413" s="33">
        <f t="shared" si="153"/>
        <v>0</v>
      </c>
      <c r="AM413" s="40"/>
      <c r="AN413" s="40"/>
      <c r="AO413" s="35">
        <f t="shared" si="145"/>
        <v>500</v>
      </c>
      <c r="AP413" s="36">
        <f t="shared" si="146"/>
        <v>500</v>
      </c>
      <c r="AQ413" s="37">
        <f t="shared" si="147"/>
        <v>500</v>
      </c>
      <c r="AR413" s="37">
        <v>0</v>
      </c>
      <c r="AS413" s="37">
        <v>0</v>
      </c>
      <c r="AT413" s="34">
        <f t="shared" si="136"/>
        <v>0</v>
      </c>
      <c r="AU413" s="38">
        <f t="shared" si="137"/>
        <v>0</v>
      </c>
      <c r="AV413" s="38">
        <f t="shared" si="138"/>
        <v>-500</v>
      </c>
      <c r="AW413" s="39" t="str">
        <f t="shared" si="156"/>
        <v/>
      </c>
      <c r="AX413" s="41">
        <f t="shared" si="139"/>
        <v>-500</v>
      </c>
      <c r="AY413" s="41">
        <f t="shared" si="140"/>
        <v>0</v>
      </c>
      <c r="AZ413" s="63">
        <f t="shared" si="141"/>
        <v>0</v>
      </c>
      <c r="BA413" s="78">
        <f t="shared" si="142"/>
        <v>0</v>
      </c>
      <c r="BB413" s="74">
        <f t="shared" si="143"/>
        <v>0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393</v>
      </c>
      <c r="L414" s="33">
        <v>393</v>
      </c>
      <c r="M414" s="33">
        <f t="shared" si="148"/>
        <v>0</v>
      </c>
      <c r="N414" s="33"/>
      <c r="O414" s="33"/>
      <c r="P414" s="33">
        <v>0</v>
      </c>
      <c r="Q414" s="33">
        <v>0</v>
      </c>
      <c r="R414" s="33">
        <f t="shared" si="149"/>
        <v>0</v>
      </c>
      <c r="S414" s="33"/>
      <c r="T414" s="33"/>
      <c r="U414" s="33">
        <v>0</v>
      </c>
      <c r="V414" s="33"/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7</v>
      </c>
      <c r="AF414" s="33"/>
      <c r="AG414" s="33">
        <f t="shared" si="152"/>
        <v>-7</v>
      </c>
      <c r="AH414" s="33"/>
      <c r="AI414" s="33"/>
      <c r="AJ414" s="33">
        <v>0</v>
      </c>
      <c r="AK414" s="33"/>
      <c r="AL414" s="33">
        <f t="shared" si="153"/>
        <v>0</v>
      </c>
      <c r="AM414" s="40"/>
      <c r="AN414" s="40"/>
      <c r="AO414" s="35">
        <f t="shared" si="145"/>
        <v>400</v>
      </c>
      <c r="AP414" s="36">
        <f t="shared" si="146"/>
        <v>400</v>
      </c>
      <c r="AQ414" s="37">
        <f t="shared" si="147"/>
        <v>400</v>
      </c>
      <c r="AR414" s="37">
        <v>0</v>
      </c>
      <c r="AS414" s="37">
        <v>0</v>
      </c>
      <c r="AT414" s="34">
        <f t="shared" si="136"/>
        <v>393</v>
      </c>
      <c r="AU414" s="38">
        <f t="shared" si="137"/>
        <v>393</v>
      </c>
      <c r="AV414" s="38">
        <f t="shared" si="138"/>
        <v>-7</v>
      </c>
      <c r="AW414" s="39" t="str">
        <f t="shared" si="156"/>
        <v/>
      </c>
      <c r="AX414" s="41">
        <f t="shared" si="139"/>
        <v>-7</v>
      </c>
      <c r="AY414" s="41">
        <f t="shared" si="140"/>
        <v>393</v>
      </c>
      <c r="AZ414" s="63">
        <f t="shared" si="141"/>
        <v>0</v>
      </c>
      <c r="BA414" s="78">
        <f t="shared" si="142"/>
        <v>393</v>
      </c>
      <c r="BB414" s="74">
        <f t="shared" si="143"/>
        <v>0.98250000000000004</v>
      </c>
      <c r="BC414" s="78" t="str">
        <f t="shared" si="144"/>
        <v>Open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>
        <v>0</v>
      </c>
      <c r="M415" s="33">
        <f t="shared" si="148"/>
        <v>0</v>
      </c>
      <c r="N415" s="33"/>
      <c r="O415" s="33"/>
      <c r="P415" s="33">
        <v>0</v>
      </c>
      <c r="Q415" s="33">
        <v>0</v>
      </c>
      <c r="R415" s="33">
        <f t="shared" si="149"/>
        <v>0</v>
      </c>
      <c r="S415" s="33"/>
      <c r="T415" s="33"/>
      <c r="U415" s="33">
        <v>0</v>
      </c>
      <c r="V415" s="33"/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>
        <v>0</v>
      </c>
      <c r="M416" s="33">
        <f t="shared" si="148"/>
        <v>0</v>
      </c>
      <c r="N416" s="33"/>
      <c r="O416" s="33"/>
      <c r="P416" s="33">
        <v>0</v>
      </c>
      <c r="Q416" s="33">
        <v>0</v>
      </c>
      <c r="R416" s="33">
        <f t="shared" si="149"/>
        <v>0</v>
      </c>
      <c r="S416" s="33"/>
      <c r="T416" s="33"/>
      <c r="U416" s="33">
        <v>0</v>
      </c>
      <c r="V416" s="33"/>
      <c r="W416" s="33">
        <f t="shared" si="150"/>
        <v>0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0</v>
      </c>
      <c r="AF416" s="33"/>
      <c r="AG416" s="33">
        <f t="shared" si="152"/>
        <v>0</v>
      </c>
      <c r="AH416" s="33"/>
      <c r="AI416" s="33"/>
      <c r="AJ416" s="33">
        <v>0</v>
      </c>
      <c r="AK416" s="33"/>
      <c r="AL416" s="33">
        <f t="shared" si="153"/>
        <v>0</v>
      </c>
      <c r="AM416" s="40"/>
      <c r="AN416" s="40"/>
      <c r="AO416" s="35">
        <f t="shared" si="145"/>
        <v>0</v>
      </c>
      <c r="AP416" s="36">
        <f t="shared" si="146"/>
        <v>0</v>
      </c>
      <c r="AQ416" s="37">
        <f t="shared" si="147"/>
        <v>0</v>
      </c>
      <c r="AR416" s="37">
        <v>0</v>
      </c>
      <c r="AS416" s="37">
        <v>0</v>
      </c>
      <c r="AT416" s="34">
        <f t="shared" si="136"/>
        <v>0</v>
      </c>
      <c r="AU416" s="38">
        <f t="shared" si="137"/>
        <v>0</v>
      </c>
      <c r="AV416" s="38">
        <f t="shared" si="138"/>
        <v>0</v>
      </c>
      <c r="AW416" s="39" t="str">
        <f t="shared" si="156"/>
        <v/>
      </c>
      <c r="AX416" s="41">
        <f t="shared" si="139"/>
        <v>0</v>
      </c>
      <c r="AY416" s="41">
        <f t="shared" si="140"/>
        <v>0</v>
      </c>
      <c r="AZ416" s="63">
        <f t="shared" si="141"/>
        <v>0</v>
      </c>
      <c r="BA416" s="78">
        <f t="shared" si="142"/>
        <v>0</v>
      </c>
      <c r="BB416" s="74">
        <f t="shared" si="143"/>
        <v>0</v>
      </c>
      <c r="BC416" s="78" t="str">
        <f t="shared" si="144"/>
        <v>Out of Commit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>
        <v>0</v>
      </c>
      <c r="M417" s="33">
        <f t="shared" si="148"/>
        <v>0</v>
      </c>
      <c r="N417" s="33"/>
      <c r="O417" s="33"/>
      <c r="P417" s="33">
        <v>0</v>
      </c>
      <c r="Q417" s="33">
        <v>0</v>
      </c>
      <c r="R417" s="33">
        <f t="shared" si="149"/>
        <v>0</v>
      </c>
      <c r="S417" s="33"/>
      <c r="T417" s="33"/>
      <c r="U417" s="33">
        <v>0</v>
      </c>
      <c r="V417" s="33"/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>
        <v>0</v>
      </c>
      <c r="M418" s="33">
        <f t="shared" si="148"/>
        <v>0</v>
      </c>
      <c r="N418" s="33"/>
      <c r="O418" s="33"/>
      <c r="P418" s="33">
        <v>0</v>
      </c>
      <c r="Q418" s="33">
        <v>0</v>
      </c>
      <c r="R418" s="33">
        <f t="shared" si="149"/>
        <v>0</v>
      </c>
      <c r="S418" s="33"/>
      <c r="T418" s="33"/>
      <c r="U418" s="33">
        <v>0</v>
      </c>
      <c r="V418" s="33"/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0</v>
      </c>
      <c r="L419" s="33">
        <v>0</v>
      </c>
      <c r="M419" s="33">
        <f t="shared" si="148"/>
        <v>0</v>
      </c>
      <c r="N419" s="33"/>
      <c r="O419" s="33"/>
      <c r="P419" s="33">
        <v>0</v>
      </c>
      <c r="Q419" s="33">
        <v>0</v>
      </c>
      <c r="R419" s="33">
        <f t="shared" si="149"/>
        <v>0</v>
      </c>
      <c r="S419" s="33"/>
      <c r="T419" s="33"/>
      <c r="U419" s="33">
        <v>0</v>
      </c>
      <c r="V419" s="33"/>
      <c r="W419" s="33">
        <f t="shared" si="150"/>
        <v>0</v>
      </c>
      <c r="X419" s="33"/>
      <c r="Y419" s="33"/>
      <c r="Z419" s="33">
        <v>0</v>
      </c>
      <c r="AA419" s="33"/>
      <c r="AB419" s="33">
        <f t="shared" si="151"/>
        <v>0</v>
      </c>
      <c r="AC419" s="33"/>
      <c r="AD419" s="33"/>
      <c r="AE419" s="33">
        <v>0</v>
      </c>
      <c r="AF419" s="33"/>
      <c r="AG419" s="33">
        <f t="shared" si="152"/>
        <v>0</v>
      </c>
      <c r="AH419" s="33"/>
      <c r="AI419" s="33"/>
      <c r="AJ419" s="33">
        <v>0</v>
      </c>
      <c r="AK419" s="33"/>
      <c r="AL419" s="33">
        <f t="shared" si="153"/>
        <v>0</v>
      </c>
      <c r="AM419" s="40"/>
      <c r="AN419" s="40"/>
      <c r="AO419" s="35">
        <f t="shared" si="145"/>
        <v>0</v>
      </c>
      <c r="AP419" s="36">
        <f t="shared" si="146"/>
        <v>0</v>
      </c>
      <c r="AQ419" s="37">
        <f t="shared" si="147"/>
        <v>0</v>
      </c>
      <c r="AR419" s="37">
        <v>0</v>
      </c>
      <c r="AS419" s="37">
        <v>0</v>
      </c>
      <c r="AT419" s="34">
        <f t="shared" si="136"/>
        <v>0</v>
      </c>
      <c r="AU419" s="38">
        <f t="shared" si="137"/>
        <v>0</v>
      </c>
      <c r="AV419" s="38">
        <f t="shared" si="138"/>
        <v>0</v>
      </c>
      <c r="AW419" s="39" t="str">
        <f t="shared" si="156"/>
        <v/>
      </c>
      <c r="AX419" s="41">
        <f t="shared" si="139"/>
        <v>0</v>
      </c>
      <c r="AY419" s="41">
        <f t="shared" si="140"/>
        <v>0</v>
      </c>
      <c r="AZ419" s="63">
        <f t="shared" si="141"/>
        <v>0</v>
      </c>
      <c r="BA419" s="78">
        <f t="shared" si="142"/>
        <v>0</v>
      </c>
      <c r="BB419" s="74">
        <f t="shared" si="143"/>
        <v>0</v>
      </c>
      <c r="BC419" s="78" t="str">
        <f t="shared" si="144"/>
        <v>Out of Commit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>
        <v>0</v>
      </c>
      <c r="M420" s="33">
        <f t="shared" si="148"/>
        <v>0</v>
      </c>
      <c r="N420" s="33"/>
      <c r="O420" s="33"/>
      <c r="P420" s="33">
        <v>0</v>
      </c>
      <c r="Q420" s="33">
        <v>0</v>
      </c>
      <c r="R420" s="33">
        <f t="shared" si="149"/>
        <v>0</v>
      </c>
      <c r="S420" s="33"/>
      <c r="T420" s="33"/>
      <c r="U420" s="33">
        <v>0</v>
      </c>
      <c r="V420" s="33"/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>
        <v>0</v>
      </c>
      <c r="M421" s="33">
        <f t="shared" si="148"/>
        <v>0</v>
      </c>
      <c r="N421" s="33"/>
      <c r="O421" s="33"/>
      <c r="P421" s="33">
        <v>0</v>
      </c>
      <c r="Q421" s="33">
        <v>0</v>
      </c>
      <c r="R421" s="33">
        <f t="shared" si="149"/>
        <v>0</v>
      </c>
      <c r="S421" s="33"/>
      <c r="T421" s="33"/>
      <c r="U421" s="33">
        <v>0</v>
      </c>
      <c r="V421" s="33"/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>
        <v>0</v>
      </c>
      <c r="M422" s="33">
        <f t="shared" si="148"/>
        <v>0</v>
      </c>
      <c r="N422" s="33"/>
      <c r="O422" s="33"/>
      <c r="P422" s="33">
        <v>0</v>
      </c>
      <c r="Q422" s="33">
        <v>0</v>
      </c>
      <c r="R422" s="33">
        <f t="shared" si="149"/>
        <v>0</v>
      </c>
      <c r="S422" s="33"/>
      <c r="T422" s="33"/>
      <c r="U422" s="33">
        <v>0</v>
      </c>
      <c r="V422" s="33"/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>
        <v>0</v>
      </c>
      <c r="M423" s="33">
        <f t="shared" si="148"/>
        <v>0</v>
      </c>
      <c r="N423" s="33"/>
      <c r="O423" s="33"/>
      <c r="P423" s="33">
        <v>0</v>
      </c>
      <c r="Q423" s="33">
        <v>0</v>
      </c>
      <c r="R423" s="33">
        <f t="shared" si="149"/>
        <v>0</v>
      </c>
      <c r="S423" s="33"/>
      <c r="T423" s="33"/>
      <c r="U423" s="33">
        <v>0</v>
      </c>
      <c r="V423" s="33"/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>
        <v>0</v>
      </c>
      <c r="M424" s="33">
        <f t="shared" si="148"/>
        <v>0</v>
      </c>
      <c r="N424" s="33"/>
      <c r="O424" s="33"/>
      <c r="P424" s="33">
        <v>0</v>
      </c>
      <c r="Q424" s="33">
        <v>0</v>
      </c>
      <c r="R424" s="33">
        <f t="shared" si="149"/>
        <v>0</v>
      </c>
      <c r="S424" s="33"/>
      <c r="T424" s="33"/>
      <c r="U424" s="33">
        <v>0</v>
      </c>
      <c r="V424" s="33"/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>
        <v>0</v>
      </c>
      <c r="M425" s="33">
        <f t="shared" si="148"/>
        <v>0</v>
      </c>
      <c r="N425" s="33"/>
      <c r="O425" s="33"/>
      <c r="P425" s="33">
        <v>0</v>
      </c>
      <c r="Q425" s="33">
        <v>0</v>
      </c>
      <c r="R425" s="33">
        <f t="shared" si="149"/>
        <v>0</v>
      </c>
      <c r="S425" s="33"/>
      <c r="T425" s="33"/>
      <c r="U425" s="33">
        <v>0</v>
      </c>
      <c r="V425" s="33"/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>
        <v>0</v>
      </c>
      <c r="M426" s="33">
        <f t="shared" si="148"/>
        <v>0</v>
      </c>
      <c r="N426" s="33"/>
      <c r="O426" s="33"/>
      <c r="P426" s="33">
        <v>0</v>
      </c>
      <c r="Q426" s="33">
        <v>0</v>
      </c>
      <c r="R426" s="33">
        <f t="shared" si="149"/>
        <v>0</v>
      </c>
      <c r="S426" s="33"/>
      <c r="T426" s="33"/>
      <c r="U426" s="33">
        <v>0</v>
      </c>
      <c r="V426" s="33"/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>
        <v>0</v>
      </c>
      <c r="M427" s="33">
        <f t="shared" si="148"/>
        <v>0</v>
      </c>
      <c r="N427" s="33"/>
      <c r="O427" s="33"/>
      <c r="P427" s="33">
        <v>0</v>
      </c>
      <c r="Q427" s="33">
        <v>0</v>
      </c>
      <c r="R427" s="33">
        <f t="shared" si="149"/>
        <v>0</v>
      </c>
      <c r="S427" s="33"/>
      <c r="T427" s="33"/>
      <c r="U427" s="33">
        <v>0</v>
      </c>
      <c r="V427" s="33"/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>
        <v>0</v>
      </c>
      <c r="M428" s="33">
        <f t="shared" si="148"/>
        <v>0</v>
      </c>
      <c r="N428" s="33"/>
      <c r="O428" s="33"/>
      <c r="P428" s="33">
        <v>0</v>
      </c>
      <c r="Q428" s="33">
        <v>0</v>
      </c>
      <c r="R428" s="33">
        <f t="shared" si="149"/>
        <v>0</v>
      </c>
      <c r="S428" s="33"/>
      <c r="T428" s="33"/>
      <c r="U428" s="33">
        <v>0</v>
      </c>
      <c r="V428" s="33"/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773</v>
      </c>
      <c r="G429" s="33">
        <v>773</v>
      </c>
      <c r="H429" s="33">
        <f t="shared" si="155"/>
        <v>0</v>
      </c>
      <c r="I429" s="33"/>
      <c r="J429" s="33"/>
      <c r="K429" s="33">
        <v>600</v>
      </c>
      <c r="L429" s="33">
        <v>698</v>
      </c>
      <c r="M429" s="33">
        <f t="shared" si="148"/>
        <v>98</v>
      </c>
      <c r="N429" s="33"/>
      <c r="O429" s="33"/>
      <c r="P429" s="33">
        <v>1000</v>
      </c>
      <c r="Q429" s="33">
        <v>1000</v>
      </c>
      <c r="R429" s="33">
        <f t="shared" si="149"/>
        <v>0</v>
      </c>
      <c r="S429" s="33"/>
      <c r="T429" s="33"/>
      <c r="U429" s="33">
        <v>1000</v>
      </c>
      <c r="V429" s="33"/>
      <c r="W429" s="33">
        <f t="shared" si="150"/>
        <v>-1000</v>
      </c>
      <c r="X429" s="33"/>
      <c r="Y429" s="33"/>
      <c r="Z429" s="33">
        <v>1215</v>
      </c>
      <c r="AA429" s="33"/>
      <c r="AB429" s="33">
        <f t="shared" si="151"/>
        <v>-1215</v>
      </c>
      <c r="AC429" s="33"/>
      <c r="AD429" s="33"/>
      <c r="AE429" s="33">
        <v>0</v>
      </c>
      <c r="AF429" s="33"/>
      <c r="AG429" s="33">
        <f t="shared" si="152"/>
        <v>0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4588</v>
      </c>
      <c r="AP429" s="36">
        <f t="shared" si="146"/>
        <v>4588</v>
      </c>
      <c r="AQ429" s="37">
        <f t="shared" si="147"/>
        <v>4588</v>
      </c>
      <c r="AR429" s="37">
        <v>0</v>
      </c>
      <c r="AS429" s="37">
        <v>0</v>
      </c>
      <c r="AT429" s="34">
        <f t="shared" si="136"/>
        <v>2471</v>
      </c>
      <c r="AU429" s="38">
        <f t="shared" si="137"/>
        <v>2471</v>
      </c>
      <c r="AV429" s="38">
        <f t="shared" si="138"/>
        <v>-2117</v>
      </c>
      <c r="AW429" s="39" t="str">
        <f t="shared" si="156"/>
        <v/>
      </c>
      <c r="AX429" s="41">
        <f t="shared" si="139"/>
        <v>-2117</v>
      </c>
      <c r="AY429" s="41">
        <f t="shared" si="140"/>
        <v>2471</v>
      </c>
      <c r="AZ429" s="63">
        <f t="shared" si="141"/>
        <v>0</v>
      </c>
      <c r="BA429" s="78">
        <f t="shared" si="142"/>
        <v>2471</v>
      </c>
      <c r="BB429" s="74">
        <f t="shared" si="143"/>
        <v>0.53857890148212728</v>
      </c>
      <c r="BC429" s="78" t="str">
        <f t="shared" si="144"/>
        <v>Open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>
        <v>0</v>
      </c>
      <c r="M430" s="33">
        <f t="shared" si="148"/>
        <v>0</v>
      </c>
      <c r="N430" s="33"/>
      <c r="O430" s="33"/>
      <c r="P430" s="33">
        <v>0</v>
      </c>
      <c r="Q430" s="33">
        <v>0</v>
      </c>
      <c r="R430" s="33">
        <f t="shared" si="149"/>
        <v>0</v>
      </c>
      <c r="S430" s="33"/>
      <c r="T430" s="33"/>
      <c r="U430" s="33">
        <v>0</v>
      </c>
      <c r="V430" s="33"/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>
        <v>0</v>
      </c>
      <c r="M431" s="33">
        <f t="shared" si="148"/>
        <v>0</v>
      </c>
      <c r="N431" s="33"/>
      <c r="O431" s="33"/>
      <c r="P431" s="33">
        <v>0</v>
      </c>
      <c r="Q431" s="33">
        <v>0</v>
      </c>
      <c r="R431" s="33">
        <f t="shared" si="149"/>
        <v>0</v>
      </c>
      <c r="S431" s="33"/>
      <c r="T431" s="33"/>
      <c r="U431" s="33">
        <v>0</v>
      </c>
      <c r="V431" s="33"/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>
        <v>0</v>
      </c>
      <c r="M432" s="33">
        <f t="shared" si="148"/>
        <v>0</v>
      </c>
      <c r="N432" s="33"/>
      <c r="O432" s="33"/>
      <c r="P432" s="33">
        <v>0</v>
      </c>
      <c r="Q432" s="33">
        <v>0</v>
      </c>
      <c r="R432" s="33">
        <f t="shared" si="149"/>
        <v>0</v>
      </c>
      <c r="S432" s="33"/>
      <c r="T432" s="33"/>
      <c r="U432" s="33">
        <v>0</v>
      </c>
      <c r="V432" s="33"/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>
        <v>0</v>
      </c>
      <c r="M433" s="33">
        <f t="shared" si="148"/>
        <v>0</v>
      </c>
      <c r="N433" s="33"/>
      <c r="O433" s="33"/>
      <c r="P433" s="33">
        <v>0</v>
      </c>
      <c r="Q433" s="33">
        <v>0</v>
      </c>
      <c r="R433" s="33">
        <f t="shared" si="149"/>
        <v>0</v>
      </c>
      <c r="S433" s="33"/>
      <c r="T433" s="33"/>
      <c r="U433" s="33">
        <v>0</v>
      </c>
      <c r="V433" s="33"/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>
        <v>0</v>
      </c>
      <c r="M434" s="33">
        <f t="shared" si="148"/>
        <v>0</v>
      </c>
      <c r="N434" s="33"/>
      <c r="O434" s="33"/>
      <c r="P434" s="33">
        <v>0</v>
      </c>
      <c r="Q434" s="33">
        <v>0</v>
      </c>
      <c r="R434" s="33">
        <f t="shared" si="149"/>
        <v>0</v>
      </c>
      <c r="S434" s="33"/>
      <c r="T434" s="33"/>
      <c r="U434" s="33">
        <v>0</v>
      </c>
      <c r="V434" s="33"/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>
        <v>0</v>
      </c>
      <c r="M435" s="33">
        <f t="shared" si="148"/>
        <v>0</v>
      </c>
      <c r="N435" s="33"/>
      <c r="O435" s="33"/>
      <c r="P435" s="33">
        <v>0</v>
      </c>
      <c r="Q435" s="33">
        <v>0</v>
      </c>
      <c r="R435" s="33">
        <f t="shared" si="149"/>
        <v>0</v>
      </c>
      <c r="S435" s="33"/>
      <c r="T435" s="33"/>
      <c r="U435" s="33">
        <v>0</v>
      </c>
      <c r="V435" s="33"/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>
        <v>0</v>
      </c>
      <c r="M436" s="33">
        <f t="shared" si="148"/>
        <v>0</v>
      </c>
      <c r="N436" s="33"/>
      <c r="O436" s="33"/>
      <c r="P436" s="33">
        <v>0</v>
      </c>
      <c r="Q436" s="33">
        <v>0</v>
      </c>
      <c r="R436" s="33">
        <f t="shared" si="149"/>
        <v>0</v>
      </c>
      <c r="S436" s="33"/>
      <c r="T436" s="33"/>
      <c r="U436" s="33">
        <v>0</v>
      </c>
      <c r="V436" s="33"/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>
        <v>0</v>
      </c>
      <c r="M437" s="33">
        <f t="shared" si="148"/>
        <v>0</v>
      </c>
      <c r="N437" s="33"/>
      <c r="O437" s="33"/>
      <c r="P437" s="33">
        <v>0</v>
      </c>
      <c r="Q437" s="33">
        <v>0</v>
      </c>
      <c r="R437" s="33">
        <f t="shared" si="149"/>
        <v>0</v>
      </c>
      <c r="S437" s="33"/>
      <c r="T437" s="33"/>
      <c r="U437" s="33">
        <v>0</v>
      </c>
      <c r="V437" s="33"/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>
        <v>0</v>
      </c>
      <c r="M438" s="33">
        <f t="shared" si="148"/>
        <v>0</v>
      </c>
      <c r="N438" s="33"/>
      <c r="O438" s="33"/>
      <c r="P438" s="33">
        <v>0</v>
      </c>
      <c r="Q438" s="33">
        <v>0</v>
      </c>
      <c r="R438" s="33">
        <f t="shared" si="149"/>
        <v>0</v>
      </c>
      <c r="S438" s="33"/>
      <c r="T438" s="33"/>
      <c r="U438" s="33">
        <v>0</v>
      </c>
      <c r="V438" s="33"/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>
        <v>0</v>
      </c>
      <c r="M439" s="33">
        <f t="shared" si="148"/>
        <v>0</v>
      </c>
      <c r="N439" s="33"/>
      <c r="O439" s="33"/>
      <c r="P439" s="33">
        <v>0</v>
      </c>
      <c r="Q439" s="33">
        <v>0</v>
      </c>
      <c r="R439" s="33">
        <f t="shared" si="149"/>
        <v>0</v>
      </c>
      <c r="S439" s="33"/>
      <c r="T439" s="33"/>
      <c r="U439" s="33">
        <v>0</v>
      </c>
      <c r="V439" s="33"/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>
        <v>0</v>
      </c>
      <c r="M440" s="33">
        <f t="shared" si="148"/>
        <v>0</v>
      </c>
      <c r="N440" s="33"/>
      <c r="O440" s="33"/>
      <c r="P440" s="33">
        <v>0</v>
      </c>
      <c r="Q440" s="33">
        <v>0</v>
      </c>
      <c r="R440" s="33">
        <f t="shared" si="149"/>
        <v>0</v>
      </c>
      <c r="S440" s="33"/>
      <c r="T440" s="33"/>
      <c r="U440" s="33">
        <v>0</v>
      </c>
      <c r="V440" s="33"/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>
        <v>0</v>
      </c>
      <c r="M441" s="33">
        <f t="shared" si="148"/>
        <v>0</v>
      </c>
      <c r="N441" s="33"/>
      <c r="O441" s="33"/>
      <c r="P441" s="33">
        <v>0</v>
      </c>
      <c r="Q441" s="33">
        <v>0</v>
      </c>
      <c r="R441" s="33">
        <f t="shared" si="149"/>
        <v>0</v>
      </c>
      <c r="S441" s="33"/>
      <c r="T441" s="33"/>
      <c r="U441" s="33">
        <v>0</v>
      </c>
      <c r="V441" s="33"/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>
        <v>0</v>
      </c>
      <c r="M442" s="33">
        <f t="shared" si="148"/>
        <v>0</v>
      </c>
      <c r="N442" s="33"/>
      <c r="O442" s="33"/>
      <c r="P442" s="33">
        <v>0</v>
      </c>
      <c r="Q442" s="33">
        <v>0</v>
      </c>
      <c r="R442" s="33">
        <f t="shared" si="149"/>
        <v>0</v>
      </c>
      <c r="S442" s="33"/>
      <c r="T442" s="33"/>
      <c r="U442" s="33">
        <v>0</v>
      </c>
      <c r="V442" s="33"/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>
        <v>0</v>
      </c>
      <c r="M443" s="33">
        <f t="shared" si="148"/>
        <v>0</v>
      </c>
      <c r="N443" s="33"/>
      <c r="O443" s="33"/>
      <c r="P443" s="33">
        <v>0</v>
      </c>
      <c r="Q443" s="33">
        <v>0</v>
      </c>
      <c r="R443" s="33">
        <f t="shared" si="149"/>
        <v>0</v>
      </c>
      <c r="S443" s="33"/>
      <c r="T443" s="33"/>
      <c r="U443" s="33">
        <v>0</v>
      </c>
      <c r="V443" s="33"/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>
        <v>0</v>
      </c>
      <c r="M444" s="33">
        <f t="shared" si="148"/>
        <v>0</v>
      </c>
      <c r="N444" s="33"/>
      <c r="O444" s="33"/>
      <c r="P444" s="33">
        <v>0</v>
      </c>
      <c r="Q444" s="33">
        <v>0</v>
      </c>
      <c r="R444" s="33">
        <f t="shared" si="149"/>
        <v>0</v>
      </c>
      <c r="S444" s="33"/>
      <c r="T444" s="33"/>
      <c r="U444" s="33">
        <v>0</v>
      </c>
      <c r="V444" s="33"/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>
        <v>0</v>
      </c>
      <c r="M445" s="33">
        <f t="shared" si="148"/>
        <v>0</v>
      </c>
      <c r="N445" s="33"/>
      <c r="O445" s="33"/>
      <c r="P445" s="33">
        <v>0</v>
      </c>
      <c r="Q445" s="33">
        <v>0</v>
      </c>
      <c r="R445" s="33">
        <f t="shared" si="149"/>
        <v>0</v>
      </c>
      <c r="S445" s="33"/>
      <c r="T445" s="33"/>
      <c r="U445" s="33">
        <v>0</v>
      </c>
      <c r="V445" s="33"/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>
        <v>0</v>
      </c>
      <c r="M446" s="33">
        <f t="shared" si="148"/>
        <v>0</v>
      </c>
      <c r="N446" s="33"/>
      <c r="O446" s="33"/>
      <c r="P446" s="33">
        <v>0</v>
      </c>
      <c r="Q446" s="33">
        <v>0</v>
      </c>
      <c r="R446" s="33">
        <f t="shared" si="149"/>
        <v>0</v>
      </c>
      <c r="S446" s="33"/>
      <c r="T446" s="33"/>
      <c r="U446" s="33">
        <v>0</v>
      </c>
      <c r="V446" s="33"/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>
        <v>0</v>
      </c>
      <c r="M447" s="33">
        <f t="shared" si="148"/>
        <v>0</v>
      </c>
      <c r="N447" s="33"/>
      <c r="O447" s="33"/>
      <c r="P447" s="33">
        <v>0</v>
      </c>
      <c r="Q447" s="33">
        <v>0</v>
      </c>
      <c r="R447" s="33">
        <f t="shared" si="149"/>
        <v>0</v>
      </c>
      <c r="S447" s="33"/>
      <c r="T447" s="33"/>
      <c r="U447" s="33">
        <v>0</v>
      </c>
      <c r="V447" s="33"/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0</v>
      </c>
      <c r="G448" s="33">
        <v>0</v>
      </c>
      <c r="H448" s="33">
        <f t="shared" si="155"/>
        <v>0</v>
      </c>
      <c r="I448" s="33"/>
      <c r="J448" s="33"/>
      <c r="K448" s="33">
        <v>0</v>
      </c>
      <c r="L448" s="33">
        <v>0</v>
      </c>
      <c r="M448" s="33">
        <f t="shared" si="148"/>
        <v>0</v>
      </c>
      <c r="N448" s="33"/>
      <c r="O448" s="33"/>
      <c r="P448" s="33">
        <v>0</v>
      </c>
      <c r="Q448" s="33">
        <v>0</v>
      </c>
      <c r="R448" s="33">
        <f t="shared" si="149"/>
        <v>0</v>
      </c>
      <c r="S448" s="33"/>
      <c r="T448" s="33"/>
      <c r="U448" s="33">
        <v>0</v>
      </c>
      <c r="V448" s="33"/>
      <c r="W448" s="33">
        <f t="shared" si="150"/>
        <v>0</v>
      </c>
      <c r="X448" s="33"/>
      <c r="Y448" s="33"/>
      <c r="Z448" s="33">
        <v>0</v>
      </c>
      <c r="AA448" s="33"/>
      <c r="AB448" s="33">
        <f t="shared" si="151"/>
        <v>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0</v>
      </c>
      <c r="AK448" s="33"/>
      <c r="AL448" s="33">
        <f t="shared" si="153"/>
        <v>0</v>
      </c>
      <c r="AM448" s="40"/>
      <c r="AN448" s="40"/>
      <c r="AO448" s="35">
        <f t="shared" si="145"/>
        <v>0</v>
      </c>
      <c r="AP448" s="36">
        <f t="shared" si="146"/>
        <v>0</v>
      </c>
      <c r="AQ448" s="37">
        <f t="shared" si="147"/>
        <v>0</v>
      </c>
      <c r="AR448" s="37">
        <v>0</v>
      </c>
      <c r="AS448" s="37">
        <v>0</v>
      </c>
      <c r="AT448" s="34">
        <f t="shared" si="136"/>
        <v>0</v>
      </c>
      <c r="AU448" s="38">
        <f t="shared" si="137"/>
        <v>0</v>
      </c>
      <c r="AV448" s="38">
        <f t="shared" si="138"/>
        <v>0</v>
      </c>
      <c r="AW448" s="39" t="str">
        <f t="shared" si="157"/>
        <v/>
      </c>
      <c r="AX448" s="41">
        <f t="shared" si="139"/>
        <v>0</v>
      </c>
      <c r="AY448" s="41">
        <f t="shared" si="140"/>
        <v>0</v>
      </c>
      <c r="AZ448" s="63">
        <f t="shared" si="141"/>
        <v>0</v>
      </c>
      <c r="BA448" s="78">
        <f t="shared" si="142"/>
        <v>0</v>
      </c>
      <c r="BB448" s="74">
        <f t="shared" si="143"/>
        <v>0</v>
      </c>
      <c r="BC448" s="78" t="str">
        <f t="shared" si="144"/>
        <v>Out of Commit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>
        <v>0</v>
      </c>
      <c r="M449" s="33">
        <f t="shared" si="148"/>
        <v>0</v>
      </c>
      <c r="N449" s="33"/>
      <c r="O449" s="33"/>
      <c r="P449" s="33">
        <v>0</v>
      </c>
      <c r="Q449" s="33">
        <v>0</v>
      </c>
      <c r="R449" s="33">
        <f t="shared" si="149"/>
        <v>0</v>
      </c>
      <c r="S449" s="33"/>
      <c r="T449" s="33"/>
      <c r="U449" s="33">
        <v>0</v>
      </c>
      <c r="V449" s="33"/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>
        <v>0</v>
      </c>
      <c r="M450" s="33">
        <f t="shared" si="148"/>
        <v>0</v>
      </c>
      <c r="N450" s="33"/>
      <c r="O450" s="33"/>
      <c r="P450" s="33">
        <v>0</v>
      </c>
      <c r="Q450" s="33">
        <v>0</v>
      </c>
      <c r="R450" s="33">
        <f t="shared" si="149"/>
        <v>0</v>
      </c>
      <c r="S450" s="33"/>
      <c r="T450" s="33"/>
      <c r="U450" s="33">
        <v>0</v>
      </c>
      <c r="V450" s="33"/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>
        <v>0</v>
      </c>
      <c r="M451" s="33">
        <f t="shared" si="148"/>
        <v>0</v>
      </c>
      <c r="N451" s="33"/>
      <c r="O451" s="33"/>
      <c r="P451" s="33">
        <v>0</v>
      </c>
      <c r="Q451" s="33">
        <v>0</v>
      </c>
      <c r="R451" s="33">
        <f t="shared" si="149"/>
        <v>0</v>
      </c>
      <c r="S451" s="33"/>
      <c r="T451" s="33"/>
      <c r="U451" s="33">
        <v>0</v>
      </c>
      <c r="V451" s="33"/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>
        <v>0</v>
      </c>
      <c r="M452" s="33">
        <f t="shared" si="148"/>
        <v>0</v>
      </c>
      <c r="N452" s="33"/>
      <c r="O452" s="33"/>
      <c r="P452" s="33">
        <v>0</v>
      </c>
      <c r="Q452" s="33">
        <v>0</v>
      </c>
      <c r="R452" s="33">
        <f t="shared" si="149"/>
        <v>0</v>
      </c>
      <c r="S452" s="33"/>
      <c r="T452" s="33"/>
      <c r="U452" s="33">
        <v>0</v>
      </c>
      <c r="V452" s="33"/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>
        <v>0</v>
      </c>
      <c r="M453" s="33">
        <f t="shared" si="148"/>
        <v>0</v>
      </c>
      <c r="N453" s="33"/>
      <c r="O453" s="33"/>
      <c r="P453" s="33">
        <v>0</v>
      </c>
      <c r="Q453" s="33">
        <v>0</v>
      </c>
      <c r="R453" s="33">
        <f t="shared" si="149"/>
        <v>0</v>
      </c>
      <c r="S453" s="33"/>
      <c r="T453" s="33"/>
      <c r="U453" s="33">
        <v>0</v>
      </c>
      <c r="V453" s="33"/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>
        <v>0</v>
      </c>
      <c r="M454" s="33">
        <f t="shared" si="148"/>
        <v>0</v>
      </c>
      <c r="N454" s="33"/>
      <c r="O454" s="33"/>
      <c r="P454" s="33">
        <v>0</v>
      </c>
      <c r="Q454" s="33">
        <v>0</v>
      </c>
      <c r="R454" s="33">
        <f t="shared" si="149"/>
        <v>0</v>
      </c>
      <c r="S454" s="33"/>
      <c r="T454" s="33"/>
      <c r="U454" s="33">
        <v>0</v>
      </c>
      <c r="V454" s="33"/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300</v>
      </c>
      <c r="G455" s="33">
        <v>300</v>
      </c>
      <c r="H455" s="33">
        <f t="shared" si="155"/>
        <v>0</v>
      </c>
      <c r="I455" s="33"/>
      <c r="J455" s="33"/>
      <c r="K455" s="33">
        <v>200</v>
      </c>
      <c r="L455" s="33">
        <v>200</v>
      </c>
      <c r="M455" s="33">
        <f t="shared" si="148"/>
        <v>0</v>
      </c>
      <c r="N455" s="33"/>
      <c r="O455" s="33"/>
      <c r="P455" s="33">
        <v>0</v>
      </c>
      <c r="Q455" s="33">
        <v>0</v>
      </c>
      <c r="R455" s="33">
        <f t="shared" si="149"/>
        <v>0</v>
      </c>
      <c r="S455" s="33"/>
      <c r="T455" s="33"/>
      <c r="U455" s="33">
        <v>0</v>
      </c>
      <c r="V455" s="33"/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500</v>
      </c>
      <c r="AP455" s="36">
        <f t="shared" ref="AP455:AP482" si="168">AO455+C455</f>
        <v>500</v>
      </c>
      <c r="AQ455" s="37">
        <f t="shared" si="147"/>
        <v>500</v>
      </c>
      <c r="AR455" s="37">
        <v>0</v>
      </c>
      <c r="AS455" s="37">
        <v>0</v>
      </c>
      <c r="AT455" s="34">
        <f t="shared" si="158"/>
        <v>500</v>
      </c>
      <c r="AU455" s="38">
        <f t="shared" si="159"/>
        <v>500</v>
      </c>
      <c r="AV455" s="38">
        <f t="shared" si="160"/>
        <v>0</v>
      </c>
      <c r="AW455" s="39" t="str">
        <f t="shared" si="157"/>
        <v/>
      </c>
      <c r="AX455" s="41">
        <f t="shared" si="161"/>
        <v>0</v>
      </c>
      <c r="AY455" s="41">
        <f t="shared" si="162"/>
        <v>500</v>
      </c>
      <c r="AZ455" s="63">
        <f t="shared" si="163"/>
        <v>0</v>
      </c>
      <c r="BA455" s="78">
        <f t="shared" si="164"/>
        <v>500</v>
      </c>
      <c r="BB455" s="74">
        <f t="shared" si="165"/>
        <v>1</v>
      </c>
      <c r="BC455" s="78" t="str">
        <f t="shared" si="166"/>
        <v>Closed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>
        <v>0</v>
      </c>
      <c r="M456" s="33">
        <f t="shared" si="148"/>
        <v>0</v>
      </c>
      <c r="N456" s="33"/>
      <c r="O456" s="33"/>
      <c r="P456" s="33">
        <v>0</v>
      </c>
      <c r="Q456" s="33">
        <v>0</v>
      </c>
      <c r="R456" s="33">
        <f t="shared" si="149"/>
        <v>0</v>
      </c>
      <c r="S456" s="33"/>
      <c r="T456" s="33"/>
      <c r="U456" s="33">
        <v>0</v>
      </c>
      <c r="V456" s="33"/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>
        <v>0</v>
      </c>
      <c r="M457" s="33">
        <f t="shared" si="148"/>
        <v>0</v>
      </c>
      <c r="N457" s="33"/>
      <c r="O457" s="33"/>
      <c r="P457" s="33">
        <v>0</v>
      </c>
      <c r="Q457" s="33">
        <v>0</v>
      </c>
      <c r="R457" s="33">
        <f t="shared" si="149"/>
        <v>0</v>
      </c>
      <c r="S457" s="33"/>
      <c r="T457" s="33"/>
      <c r="U457" s="33">
        <v>0</v>
      </c>
      <c r="V457" s="33"/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>
        <v>0</v>
      </c>
      <c r="M458" s="33">
        <f t="shared" ref="M458:M482" si="170">L458-K458</f>
        <v>0</v>
      </c>
      <c r="N458" s="33"/>
      <c r="O458" s="33"/>
      <c r="P458" s="33">
        <v>0</v>
      </c>
      <c r="Q458" s="33">
        <v>0</v>
      </c>
      <c r="R458" s="33">
        <f t="shared" ref="R458:R482" si="171">Q458-P458</f>
        <v>0</v>
      </c>
      <c r="S458" s="33"/>
      <c r="T458" s="33"/>
      <c r="U458" s="33">
        <v>0</v>
      </c>
      <c r="V458" s="33"/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>
        <v>0</v>
      </c>
      <c r="M459" s="33">
        <f t="shared" si="170"/>
        <v>0</v>
      </c>
      <c r="N459" s="33"/>
      <c r="O459" s="33"/>
      <c r="P459" s="33">
        <v>0</v>
      </c>
      <c r="Q459" s="33">
        <v>0</v>
      </c>
      <c r="R459" s="33">
        <f t="shared" si="171"/>
        <v>0</v>
      </c>
      <c r="S459" s="33"/>
      <c r="T459" s="33"/>
      <c r="U459" s="33">
        <v>0</v>
      </c>
      <c r="V459" s="33"/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>
        <v>0</v>
      </c>
      <c r="M460" s="33">
        <f t="shared" si="170"/>
        <v>0</v>
      </c>
      <c r="N460" s="33"/>
      <c r="O460" s="33"/>
      <c r="P460" s="33">
        <v>0</v>
      </c>
      <c r="Q460" s="33">
        <v>0</v>
      </c>
      <c r="R460" s="33">
        <f t="shared" si="171"/>
        <v>0</v>
      </c>
      <c r="S460" s="33"/>
      <c r="T460" s="33"/>
      <c r="U460" s="33">
        <v>0</v>
      </c>
      <c r="V460" s="33"/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>
        <v>0</v>
      </c>
      <c r="M461" s="33">
        <f t="shared" si="170"/>
        <v>0</v>
      </c>
      <c r="N461" s="33"/>
      <c r="O461" s="33"/>
      <c r="P461" s="33">
        <v>0</v>
      </c>
      <c r="Q461" s="33">
        <v>0</v>
      </c>
      <c r="R461" s="33">
        <f t="shared" si="171"/>
        <v>0</v>
      </c>
      <c r="S461" s="33"/>
      <c r="T461" s="33"/>
      <c r="U461" s="33">
        <v>0</v>
      </c>
      <c r="V461" s="33"/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>
        <v>0</v>
      </c>
      <c r="M462" s="33">
        <f t="shared" si="170"/>
        <v>0</v>
      </c>
      <c r="N462" s="33"/>
      <c r="O462" s="33"/>
      <c r="P462" s="33">
        <v>0</v>
      </c>
      <c r="Q462" s="33">
        <v>0</v>
      </c>
      <c r="R462" s="33">
        <f t="shared" si="171"/>
        <v>0</v>
      </c>
      <c r="S462" s="33"/>
      <c r="T462" s="33"/>
      <c r="U462" s="33">
        <v>0</v>
      </c>
      <c r="V462" s="33"/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>
        <v>0</v>
      </c>
      <c r="M463" s="33">
        <f t="shared" si="170"/>
        <v>0</v>
      </c>
      <c r="N463" s="33"/>
      <c r="O463" s="33"/>
      <c r="P463" s="33">
        <v>0</v>
      </c>
      <c r="Q463" s="33">
        <v>0</v>
      </c>
      <c r="R463" s="33">
        <f t="shared" si="171"/>
        <v>0</v>
      </c>
      <c r="S463" s="33"/>
      <c r="T463" s="33"/>
      <c r="U463" s="33">
        <v>0</v>
      </c>
      <c r="V463" s="33"/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>
        <v>0</v>
      </c>
      <c r="M464" s="33">
        <f t="shared" si="170"/>
        <v>0</v>
      </c>
      <c r="N464" s="33"/>
      <c r="O464" s="33"/>
      <c r="P464" s="33">
        <v>0</v>
      </c>
      <c r="Q464" s="33">
        <v>0</v>
      </c>
      <c r="R464" s="33">
        <f t="shared" si="171"/>
        <v>0</v>
      </c>
      <c r="S464" s="33"/>
      <c r="T464" s="33"/>
      <c r="U464" s="33">
        <v>0</v>
      </c>
      <c r="V464" s="33"/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>
        <v>0</v>
      </c>
      <c r="M465" s="33">
        <f t="shared" si="170"/>
        <v>0</v>
      </c>
      <c r="N465" s="33"/>
      <c r="O465" s="33"/>
      <c r="P465" s="33">
        <v>0</v>
      </c>
      <c r="Q465" s="33">
        <v>0</v>
      </c>
      <c r="R465" s="33">
        <f t="shared" si="171"/>
        <v>0</v>
      </c>
      <c r="S465" s="33"/>
      <c r="T465" s="33"/>
      <c r="U465" s="33">
        <v>0</v>
      </c>
      <c r="V465" s="33"/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>
        <v>0</v>
      </c>
      <c r="M466" s="33">
        <f t="shared" si="170"/>
        <v>0</v>
      </c>
      <c r="N466" s="33"/>
      <c r="O466" s="33"/>
      <c r="P466" s="33">
        <v>0</v>
      </c>
      <c r="Q466" s="33">
        <v>0</v>
      </c>
      <c r="R466" s="33">
        <f t="shared" si="171"/>
        <v>0</v>
      </c>
      <c r="S466" s="33"/>
      <c r="T466" s="33"/>
      <c r="U466" s="33">
        <v>0</v>
      </c>
      <c r="V466" s="33"/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>
        <v>0</v>
      </c>
      <c r="M467" s="33">
        <f t="shared" si="170"/>
        <v>0</v>
      </c>
      <c r="N467" s="33"/>
      <c r="O467" s="33"/>
      <c r="P467" s="33">
        <v>0</v>
      </c>
      <c r="Q467" s="33">
        <v>0</v>
      </c>
      <c r="R467" s="33">
        <f t="shared" si="171"/>
        <v>0</v>
      </c>
      <c r="S467" s="33"/>
      <c r="T467" s="33"/>
      <c r="U467" s="33">
        <v>0</v>
      </c>
      <c r="V467" s="33"/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>
        <v>0</v>
      </c>
      <c r="M468" s="33">
        <f t="shared" si="170"/>
        <v>0</v>
      </c>
      <c r="N468" s="33"/>
      <c r="O468" s="33"/>
      <c r="P468" s="33">
        <v>0</v>
      </c>
      <c r="Q468" s="33">
        <v>0</v>
      </c>
      <c r="R468" s="33">
        <f t="shared" si="171"/>
        <v>0</v>
      </c>
      <c r="S468" s="33"/>
      <c r="T468" s="33"/>
      <c r="U468" s="33">
        <v>0</v>
      </c>
      <c r="V468" s="33"/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>
        <v>0</v>
      </c>
      <c r="M469" s="33">
        <f t="shared" si="170"/>
        <v>0</v>
      </c>
      <c r="N469" s="33"/>
      <c r="O469" s="33"/>
      <c r="P469" s="33">
        <v>0</v>
      </c>
      <c r="Q469" s="33">
        <v>0</v>
      </c>
      <c r="R469" s="33">
        <f t="shared" si="171"/>
        <v>0</v>
      </c>
      <c r="S469" s="33"/>
      <c r="T469" s="33"/>
      <c r="U469" s="33">
        <v>0</v>
      </c>
      <c r="V469" s="33"/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>
        <v>0</v>
      </c>
      <c r="M470" s="33">
        <f t="shared" si="170"/>
        <v>0</v>
      </c>
      <c r="N470" s="33"/>
      <c r="O470" s="33"/>
      <c r="P470" s="33">
        <v>0</v>
      </c>
      <c r="Q470" s="33">
        <v>0</v>
      </c>
      <c r="R470" s="33">
        <f t="shared" si="171"/>
        <v>0</v>
      </c>
      <c r="S470" s="33"/>
      <c r="T470" s="33"/>
      <c r="U470" s="33">
        <v>0</v>
      </c>
      <c r="V470" s="33"/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>
        <v>0</v>
      </c>
      <c r="M471" s="33">
        <f t="shared" si="170"/>
        <v>0</v>
      </c>
      <c r="N471" s="33"/>
      <c r="O471" s="33"/>
      <c r="P471" s="33">
        <v>0</v>
      </c>
      <c r="Q471" s="33">
        <v>0</v>
      </c>
      <c r="R471" s="33">
        <f t="shared" si="171"/>
        <v>0</v>
      </c>
      <c r="S471" s="33"/>
      <c r="T471" s="33"/>
      <c r="U471" s="33">
        <v>0</v>
      </c>
      <c r="V471" s="33"/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>
        <v>0</v>
      </c>
      <c r="M472" s="33">
        <f t="shared" si="170"/>
        <v>0</v>
      </c>
      <c r="N472" s="33"/>
      <c r="O472" s="33"/>
      <c r="P472" s="33">
        <v>0</v>
      </c>
      <c r="Q472" s="33">
        <v>0</v>
      </c>
      <c r="R472" s="33">
        <f t="shared" si="171"/>
        <v>0</v>
      </c>
      <c r="S472" s="33"/>
      <c r="T472" s="33"/>
      <c r="U472" s="33">
        <v>0</v>
      </c>
      <c r="V472" s="33"/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>
        <v>0</v>
      </c>
      <c r="M473" s="33">
        <f t="shared" si="170"/>
        <v>0</v>
      </c>
      <c r="N473" s="33"/>
      <c r="O473" s="33"/>
      <c r="P473" s="33">
        <v>0</v>
      </c>
      <c r="Q473" s="33">
        <v>0</v>
      </c>
      <c r="R473" s="33">
        <f t="shared" si="171"/>
        <v>0</v>
      </c>
      <c r="S473" s="33"/>
      <c r="T473" s="33"/>
      <c r="U473" s="33">
        <v>0</v>
      </c>
      <c r="V473" s="33"/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>
        <v>0</v>
      </c>
      <c r="M474" s="33">
        <f t="shared" si="170"/>
        <v>0</v>
      </c>
      <c r="N474" s="33"/>
      <c r="O474" s="33"/>
      <c r="P474" s="33">
        <v>0</v>
      </c>
      <c r="Q474" s="33">
        <v>0</v>
      </c>
      <c r="R474" s="33">
        <f t="shared" si="171"/>
        <v>0</v>
      </c>
      <c r="S474" s="33"/>
      <c r="T474" s="33"/>
      <c r="U474" s="33">
        <v>0</v>
      </c>
      <c r="V474" s="33"/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>
        <v>0</v>
      </c>
      <c r="M475" s="33">
        <f t="shared" si="170"/>
        <v>0</v>
      </c>
      <c r="N475" s="33"/>
      <c r="O475" s="33"/>
      <c r="P475" s="33">
        <v>0</v>
      </c>
      <c r="Q475" s="33">
        <v>0</v>
      </c>
      <c r="R475" s="33">
        <f t="shared" si="171"/>
        <v>0</v>
      </c>
      <c r="S475" s="33"/>
      <c r="T475" s="33"/>
      <c r="U475" s="33">
        <v>0</v>
      </c>
      <c r="V475" s="33"/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>
        <v>0</v>
      </c>
      <c r="M476" s="33">
        <f t="shared" si="170"/>
        <v>0</v>
      </c>
      <c r="N476" s="33"/>
      <c r="O476" s="33"/>
      <c r="P476" s="33">
        <v>0</v>
      </c>
      <c r="Q476" s="33">
        <v>0</v>
      </c>
      <c r="R476" s="33">
        <f t="shared" si="171"/>
        <v>0</v>
      </c>
      <c r="S476" s="33"/>
      <c r="T476" s="33"/>
      <c r="U476" s="33">
        <v>0</v>
      </c>
      <c r="V476" s="33"/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>
        <v>0</v>
      </c>
      <c r="M477" s="33">
        <f t="shared" si="170"/>
        <v>0</v>
      </c>
      <c r="N477" s="33"/>
      <c r="O477" s="33"/>
      <c r="P477" s="33">
        <v>0</v>
      </c>
      <c r="Q477" s="33">
        <v>0</v>
      </c>
      <c r="R477" s="33">
        <f t="shared" si="171"/>
        <v>0</v>
      </c>
      <c r="S477" s="33"/>
      <c r="T477" s="33"/>
      <c r="U477" s="33">
        <v>0</v>
      </c>
      <c r="V477" s="33"/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>
        <v>0</v>
      </c>
      <c r="M478" s="33">
        <f t="shared" si="170"/>
        <v>0</v>
      </c>
      <c r="N478" s="33"/>
      <c r="O478" s="33"/>
      <c r="P478" s="33">
        <v>0</v>
      </c>
      <c r="Q478" s="33">
        <v>0</v>
      </c>
      <c r="R478" s="33">
        <f t="shared" si="171"/>
        <v>0</v>
      </c>
      <c r="S478" s="33"/>
      <c r="T478" s="33"/>
      <c r="U478" s="33">
        <v>0</v>
      </c>
      <c r="V478" s="33"/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>
        <v>0</v>
      </c>
      <c r="M479" s="33">
        <f t="shared" si="170"/>
        <v>0</v>
      </c>
      <c r="N479" s="33"/>
      <c r="O479" s="33"/>
      <c r="P479" s="33">
        <v>0</v>
      </c>
      <c r="Q479" s="33">
        <v>0</v>
      </c>
      <c r="R479" s="33">
        <f t="shared" si="171"/>
        <v>0</v>
      </c>
      <c r="S479" s="33"/>
      <c r="T479" s="33"/>
      <c r="U479" s="33">
        <v>0</v>
      </c>
      <c r="V479" s="33"/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>
        <v>0</v>
      </c>
      <c r="M480" s="33">
        <f t="shared" si="170"/>
        <v>0</v>
      </c>
      <c r="N480" s="33"/>
      <c r="O480" s="33"/>
      <c r="P480" s="33">
        <v>0</v>
      </c>
      <c r="Q480" s="33">
        <v>0</v>
      </c>
      <c r="R480" s="33">
        <f t="shared" si="171"/>
        <v>0</v>
      </c>
      <c r="S480" s="33"/>
      <c r="T480" s="33"/>
      <c r="U480" s="33">
        <v>0</v>
      </c>
      <c r="V480" s="33"/>
      <c r="W480" s="33">
        <f t="shared" si="172"/>
        <v>0</v>
      </c>
      <c r="X480" s="33"/>
      <c r="Y480" s="33"/>
      <c r="Z480" s="33">
        <v>0</v>
      </c>
      <c r="AA480" s="33"/>
      <c r="AB480" s="33">
        <f t="shared" si="173"/>
        <v>0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>
        <v>0</v>
      </c>
      <c r="M481" s="33">
        <f t="shared" si="170"/>
        <v>0</v>
      </c>
      <c r="N481" s="33"/>
      <c r="O481" s="33"/>
      <c r="P481" s="33">
        <v>0</v>
      </c>
      <c r="Q481" s="33">
        <v>0</v>
      </c>
      <c r="R481" s="33">
        <f t="shared" si="171"/>
        <v>0</v>
      </c>
      <c r="S481" s="33"/>
      <c r="T481" s="33"/>
      <c r="U481" s="33">
        <v>0</v>
      </c>
      <c r="V481" s="33"/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>
        <v>0</v>
      </c>
      <c r="M482" s="33">
        <f t="shared" si="170"/>
        <v>0</v>
      </c>
      <c r="N482" s="33"/>
      <c r="O482" s="33"/>
      <c r="P482" s="33">
        <v>0</v>
      </c>
      <c r="Q482" s="33">
        <v>0</v>
      </c>
      <c r="R482" s="33">
        <f t="shared" si="171"/>
        <v>0</v>
      </c>
      <c r="S482" s="33"/>
      <c r="T482" s="33"/>
      <c r="U482" s="33">
        <v>0</v>
      </c>
      <c r="V482" s="33"/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7265625" style="53" bestFit="1" customWidth="1"/>
    <col min="3" max="3" width="17.453125" style="53" bestFit="1" customWidth="1"/>
    <col min="4" max="4" width="11.453125" style="53" bestFit="1" customWidth="1"/>
    <col min="5" max="5" width="60.7265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2021-10-28T01:55:05Z</dcterms:modified>
</cp:coreProperties>
</file>