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D:\PUTRI\DATA\Locker\LAMARAN\QA\"/>
    </mc:Choice>
  </mc:AlternateContent>
  <xr:revisionPtr revIDLastSave="0" documentId="13_ncr:1_{7F50711C-318E-4F09-B8F9-8F25C6DD2F4F}" xr6:coauthVersionLast="47" xr6:coauthVersionMax="47" xr10:uidLastSave="{00000000-0000-0000-0000-000000000000}"/>
  <bookViews>
    <workbookView xWindow="-120" yWindow="-120" windowWidth="29040" windowHeight="15720" xr2:uid="{00000000-000D-0000-FFFF-FFFF00000000}"/>
  </bookViews>
  <sheets>
    <sheet name="REGISTRASI" sheetId="1" r:id="rId1"/>
    <sheet name="LOGIN"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4" i="2" l="1"/>
  <c r="H21" i="2"/>
  <c r="H20" i="2"/>
  <c r="H19" i="2"/>
  <c r="H18" i="2"/>
  <c r="H17" i="2"/>
  <c r="H16" i="2"/>
  <c r="H15" i="2"/>
  <c r="H14" i="2"/>
  <c r="H13" i="2"/>
  <c r="F4" i="2"/>
  <c r="E4" i="2"/>
  <c r="D4" i="2"/>
  <c r="C4" i="2"/>
  <c r="B3" i="2"/>
  <c r="B2" i="2"/>
  <c r="B4" i="2" s="1"/>
  <c r="H30" i="1"/>
  <c r="H29" i="1"/>
  <c r="H28" i="1"/>
  <c r="H27" i="1"/>
  <c r="H26" i="1"/>
  <c r="H25" i="1"/>
  <c r="H24" i="1"/>
  <c r="H23" i="1"/>
  <c r="H22" i="1"/>
  <c r="H21" i="1"/>
  <c r="H20" i="1"/>
  <c r="H19" i="1"/>
  <c r="H18" i="1"/>
  <c r="H17" i="1"/>
  <c r="H16" i="1"/>
  <c r="H15" i="1"/>
  <c r="H14" i="1"/>
  <c r="H13" i="1"/>
  <c r="F4" i="1"/>
  <c r="E4" i="1"/>
  <c r="D4" i="1"/>
  <c r="C4" i="1"/>
  <c r="B3" i="1"/>
  <c r="B2" i="1"/>
  <c r="B4" i="1" l="1"/>
  <c r="G2" i="1" s="1"/>
  <c r="G2" i="2"/>
</calcChain>
</file>

<file path=xl/sharedStrings.xml><?xml version="1.0" encoding="utf-8"?>
<sst xmlns="http://schemas.openxmlformats.org/spreadsheetml/2006/main" count="226" uniqueCount="144">
  <si>
    <t>Belum Dijalankan</t>
  </si>
  <si>
    <t>Pass</t>
  </si>
  <si>
    <t>pass by note</t>
  </si>
  <si>
    <t>Fail</t>
  </si>
  <si>
    <t>Overall Progress</t>
  </si>
  <si>
    <t>Positive</t>
  </si>
  <si>
    <t>Negative</t>
  </si>
  <si>
    <t>Total</t>
  </si>
  <si>
    <t>Pass = Berhasil</t>
  </si>
  <si>
    <t>pass by note = berhasil dengan catatan</t>
  </si>
  <si>
    <t>Fail = Gagal</t>
  </si>
  <si>
    <t>Type</t>
  </si>
  <si>
    <t>Expected Results</t>
  </si>
  <si>
    <t>Test Steps</t>
  </si>
  <si>
    <t>Actual Result</t>
  </si>
  <si>
    <t>Status</t>
  </si>
  <si>
    <t>Catatan</t>
  </si>
  <si>
    <t>TCD-01</t>
  </si>
  <si>
    <t>Pendaftaran akun pada aplikasi pizza hut sesuai dengan ketentuaan</t>
  </si>
  <si>
    <t>positive</t>
  </si>
  <si>
    <t>1. Berhasil mendaftarkan akun 
3. Menampilkan halaman utama aplikasi</t>
  </si>
  <si>
    <t>1. masuk aplikasi pizza hut
2. klik "create account"
3. melakukan pengisian data sesuai ketentuan : 
a. format email benar menggunakan @ 
b. password minimal 8 karakter wajib mengandung minimal 1 upper case, 1 lower case dan 1 symbol 
c. nomor handphone diawali angka 8 kemudian minimum 9 digit dan maksimum 12 digit
4. klilk "register"
5. klik "agree"
6. memilih pengiriman kode verifikasi melalui whatsapp atau sms
7. memasukkan kode verifikasi sesuai yang telah dikirim pihak pizza hut</t>
  </si>
  <si>
    <t>as expected</t>
  </si>
  <si>
    <t>TCD-02</t>
  </si>
  <si>
    <t>Pendaftaran akun tanpa mengisi first name</t>
  </si>
  <si>
    <t xml:space="preserve">negative </t>
  </si>
  <si>
    <t>1. Gagal melakukan pendaftaran 2. Sistem menampilkan warning "required"</t>
  </si>
  <si>
    <t xml:space="preserve">1. masuk aplikasi pizza hut
2. klik "create account"
3. melakukan pengisian data pendaftaran tanpa input first name
4. klilk "register"
</t>
  </si>
  <si>
    <t>TCD-03</t>
  </si>
  <si>
    <t>Pemdaftaran akun mengisi first name dengan angka</t>
  </si>
  <si>
    <t>1. Gagal melakukan pendaftaran 2. Sistem menampilkan warning "first name can't contain numbers"</t>
  </si>
  <si>
    <t xml:space="preserve">1. masuk aplikasi pizza hut
2. klik "create account"
3. melakukan pengisian data pendaftaran dengan input first name mengandung angka
4. klilk "register"
</t>
  </si>
  <si>
    <t>menampilkan halaman term of us</t>
  </si>
  <si>
    <t>TCD-04</t>
  </si>
  <si>
    <t>pendaftaran akun tanpa mengisi last name</t>
  </si>
  <si>
    <t>negative</t>
  </si>
  <si>
    <t xml:space="preserve">1. masuk aplikasi pizza hut
2. klik "create account"
3. melakukan pengisian data pendaftaran tanpa input last name
4. klilk "register"
</t>
  </si>
  <si>
    <t>TCD-05</t>
  </si>
  <si>
    <t>pendaftaran akun mengisi last name dengan angka</t>
  </si>
  <si>
    <t>1. Gagal melakukan pendaftaran 2. Sistem menampilkan warning "last name can't contain numbers"</t>
  </si>
  <si>
    <t>1. masuk aplikasi pizza hut
2. klik "create account"
3. melakukan pengisian data pendaftaran dengan input last name mengandung angka
4. klilk "register"</t>
  </si>
  <si>
    <t>TCD-06</t>
  </si>
  <si>
    <t>pendaftaran akun tanpa mengisi email</t>
  </si>
  <si>
    <t xml:space="preserve">1. masuk aplikasi pizza hut
2. klik "create account"
3. melakukan pengisian data pendaftaran tanpa input email
4. klilk "register"
</t>
  </si>
  <si>
    <t>TCD-07</t>
  </si>
  <si>
    <t>pendaftaran akun dengan format email salah</t>
  </si>
  <si>
    <t>1. Gagal melakukan pendaftaran 2. Sistem menampilkan warning "wrong format"</t>
  </si>
  <si>
    <t>1. masuk aplikasi pizza hut
2. klik "create account"
3. melakukan pengisian data pendaftaran dengan input email tidak sesuai format email
4. klilk "register"</t>
  </si>
  <si>
    <t>TCD-08</t>
  </si>
  <si>
    <t xml:space="preserve">pendaftaran akun dengan email yang telah terdaftar </t>
  </si>
  <si>
    <t>1. Gagal melakukan pendaftaran 2. Sistem menampilkan warning "email already exist"</t>
  </si>
  <si>
    <t>1. masuk aplikasi pizza hut
2. klik "create account"
3. melakukan pengisian data pendaftaran dengan input email yanh sudah terdaftar sebelumnya
4. klilk "register"
5. klik "agree"</t>
  </si>
  <si>
    <t>TCD-09</t>
  </si>
  <si>
    <t>pendaftaran akun tanpa mengisi password</t>
  </si>
  <si>
    <t xml:space="preserve">1. masuk aplikasi pizza hut
2. klik "create account"
3. melakukan pengisian data pendaftaran tanpa input password
4. klilk "register"
</t>
  </si>
  <si>
    <t>sistem tidak menampilkan warning "required"</t>
  </si>
  <si>
    <t>TCD-10</t>
  </si>
  <si>
    <t>pendaftaran akun dengan mengisi password tidak sesuai ketentuan</t>
  </si>
  <si>
    <t>1. Gagal melakukan pendaftaran
2. Sistem menampilkan "password does not meet the complexity requirements, please provide minimum 8 character with minimum 1 upper case, 1 lower case, 1 number and 1 symbol"</t>
  </si>
  <si>
    <t>1. masuk aplikasi pizza hut
2. klik "create account"
3. melakukan pengisian data pendaftaran dengan input password tidak sesuai ketentuan
4. klilk "register"
5. klik "agree"</t>
  </si>
  <si>
    <t>TCD-11</t>
  </si>
  <si>
    <t>pendaftaran akun dengan phone number yang telah terdaftar</t>
  </si>
  <si>
    <t>1. Gagal melakukan pendaftaran 2. Sistem menampilkan warning "phone number already exist"</t>
  </si>
  <si>
    <t>1. masuk aplikasi pizza hut
2. klik "create account"
3. melakukan pengisian data pendaftaran dengan input phone number yang sudah terdaftar sebelumnya
4. klilk "register"
5. klik "agree"</t>
  </si>
  <si>
    <t>TCD-12</t>
  </si>
  <si>
    <t xml:space="preserve">pendaftaran akun mengisi phone number dengan simbol  </t>
  </si>
  <si>
    <t>1. Gagal melakukan pendaftaran 2. Sistem menampilkan warning "phone number can't contain symbols"</t>
  </si>
  <si>
    <t>1. masuk aplikasi pizza hut
2. klik "create account"
3. melakukan pengisian data pendaftaran dengan input phone number mengandung karakter simbol
4. klilk "register"
5. klik "agree"</t>
  </si>
  <si>
    <t>pesan warning yang tampil tidak sesuai expected result</t>
  </si>
  <si>
    <t>TCD-13</t>
  </si>
  <si>
    <t>pendaftaran akun tanpa mengisi phone number</t>
  </si>
  <si>
    <t>1. masuk aplikasi pizza hut
2. klik "create account"
3. melakukan pengisian data pendaftaran tanpa input phone number
4. klilk "register"</t>
  </si>
  <si>
    <t>TCD-14</t>
  </si>
  <si>
    <t>pendaftaran akun mengisi phone number kurang dari 9 digit atau lebih dari 12 digit</t>
  </si>
  <si>
    <t>1. Gagal melakukan pendaftaran 2. Sistem menampilkan warning "mobile phone number minimum 9 to maximum 12 digits and start at number 8"</t>
  </si>
  <si>
    <t xml:space="preserve">1. masuk aplikasi pizza hut
2. klik "create account"
3. melakukan pengisian data pendaftaran dengan input phone number kurang dari 9 digit atau lebih dari 12 digit
4. klilk "register"
</t>
  </si>
  <si>
    <t>TCD-15</t>
  </si>
  <si>
    <t>pendaftaran akun dengan mengisi phone number tidak diawali angka 8</t>
  </si>
  <si>
    <t xml:space="preserve">1. masuk aplikasi pizza hut
2. klik "create account"
3. melakukan pengisian data pendaftaran dengan input phone number tidak diawali angka 8
4. klilk "register"
</t>
  </si>
  <si>
    <t>TCD-16</t>
  </si>
  <si>
    <t>pendaftaran akun dengan mengisi kode verifikasi yang tidak sesuai atau kosong</t>
  </si>
  <si>
    <t>1. Gagal melakukan pendaftaran
2. Gagal menampilkan halaman utama aplikasi</t>
  </si>
  <si>
    <t>1. masuk aplikasi pizza hut
2. klik "create account"
3. melakukan pengisian data sesuai ketentuan : 
a. format email benar menggunakan @ 
b. password minimal 8 karakter wajib mengandung minimal 1 upper case, 1 lower case dan 1 symbol 
c. nomor handphone diawali angka 8 kemudian minimum 9 digit dan maksimum 12 digit
4. klilk "register"
5. klik "agree"
6. memilih pengiriman kode verifikasi melalui whatsapp atau sms
7. memasukkan kode verifikasi yang tidak sesuai dengan yang dikirimkan</t>
  </si>
  <si>
    <t>TCD-17</t>
  </si>
  <si>
    <t>mengirim ulang kode verifikasi</t>
  </si>
  <si>
    <t>mengirim kode verifikasi yang baru</t>
  </si>
  <si>
    <t>1. masuk aplikasi pizza hut
2. klik "create account"
3. melakukan pengisian data sesuai ketentuan : 
a. format email benar menggunakan @ 
b. password minimal 8 karakter wajib mengandung minimal 1 upper case, 1 lower case dan 1 symbol 
c. nomor handphone diawali angka 8 kemudian minimum 9 digit dan maksimum 12 digit
4. klilk "register"
5. klik "agree"
6. memilih pengiriman kode verifikasi melalui whatsapp atau sms
7. klik "Kirim Ulang OTP"</t>
  </si>
  <si>
    <t>TCD-18</t>
  </si>
  <si>
    <t>mengganti nomor handphone sesuai dengan ketentuan</t>
  </si>
  <si>
    <t>berhasil mengganti nomor handphone</t>
  </si>
  <si>
    <t>1. masuk aplikasi pizza hut
2. klik "create account"
3. melakukan pengisian data sesuai ketentuan : 
a. format email benar menggunakan @ 
b. password minimal 8 karakter wajib mengandung minimal 1 upper case, 1 lower case dan 1 symbol 
c. nomor handphone diawali angka 8 kemudian minimum 9 digit dan maksimum 12 digit
4. klilk "register"
5. klik "agree"
6. memilih pengiriman kode verifikasi melalui whatsapp atau sms
7. klik "Ganti nomor lainnya"
8. Menginputkan ulang data pendaftaran sesuai ketentuan
9. klik "register"
10. klik "agree"</t>
  </si>
  <si>
    <t>TCL-01</t>
  </si>
  <si>
    <t>Masuk  halaman login</t>
  </si>
  <si>
    <t>Menampilkan halaman login</t>
  </si>
  <si>
    <t>1. masuk aplikasi pizza hut
2. klik button "login"</t>
  </si>
  <si>
    <t>TCL-02</t>
  </si>
  <si>
    <t>Login dengan email yang yang sudah terdaftar dan password yang valid</t>
  </si>
  <si>
    <t>1. Berhasil login 
2. menampilkan halaman utama aplikasi</t>
  </si>
  <si>
    <t xml:space="preserve">1. masuk aplikasi pizza hut
2. klik button "login"
3. melakukan pengisian data login sesuai ketentuan : 
a. format email benar menggunakan @
b. email sudah terdaftar
c. password yang valid
4. klilk button "login"
</t>
  </si>
  <si>
    <t>TCL-03</t>
  </si>
  <si>
    <t>Login tanpa mengisi email</t>
  </si>
  <si>
    <t>1. Gagal login atau gagal masuk halaman utama aplikasi 2. Sistem menampilkan warning "required"</t>
  </si>
  <si>
    <t xml:space="preserve">1. masuk aplikasi pizza hut
2. klik button "login"
3. melakukan pengisian data login tanpa input email
4. klilk button "login"
</t>
  </si>
  <si>
    <t>TCL-04</t>
  </si>
  <si>
    <t xml:space="preserve">Login dengan email yang belum terdaftar </t>
  </si>
  <si>
    <t>1. Gagal login atau gagal masuk halaman utama aplikasi 2. Sistem menampilkan warning "please key in correct email or/and password"</t>
  </si>
  <si>
    <t xml:space="preserve">1. masuk aplikasi pizza hut
2. klik button "login"
3. melakukan pengisian data login dengan input email yang belum terdaftar
4. klilk button "login"
</t>
  </si>
  <si>
    <t>TCL-05</t>
  </si>
  <si>
    <t>Login dengan format email yang salah</t>
  </si>
  <si>
    <t>1. Gagal login atau gagal masuk halaman utama aplikasi 2. Sistem menampilkan warning "wrong format</t>
  </si>
  <si>
    <t xml:space="preserve">1. masuk aplikasi pizza hut
2. klik button "login"
3. melakukan pengisian data login dengan format email yang salah
4. klilk button "login"
</t>
  </si>
  <si>
    <t>TCL-06</t>
  </si>
  <si>
    <t>Login tanpa mengisi password</t>
  </si>
  <si>
    <t xml:space="preserve">1. masuk aplikasi pizza hut
2. klik button "login"
3. melakukan pengisian data login tanpa input password
4. klilk button "login"
</t>
  </si>
  <si>
    <t>TCL-07</t>
  </si>
  <si>
    <t>Login dengan password tidak valid</t>
  </si>
  <si>
    <t xml:space="preserve">1. masuk aplikasi pizza hut
2. klik button "login"
3. melakukan pengisian data login dengan input password yang tidak valid
4. klilk button "login"
</t>
  </si>
  <si>
    <t>TCL-08</t>
  </si>
  <si>
    <t>Masuk halaman  lupa password</t>
  </si>
  <si>
    <t>menampilkan halaman lupa password</t>
  </si>
  <si>
    <t>1. masuk aplikasi pizza hut
2. klik button "login"
3. klik "lupa password?"</t>
  </si>
  <si>
    <t>TCL-09</t>
  </si>
  <si>
    <t>Melakukan reset password dengan email yang terdaftar</t>
  </si>
  <si>
    <t>1. sistem mengirimkan email ke alamat email yang sudah teregistrasi
2. user mendapatkan email reset password 
3. menampilkan pop up "We have sent email to your registered email address. Please follow the instructions to reset password"</t>
  </si>
  <si>
    <t>1. masuk aplikasi pizza hut
2. klik button "login"
3. klik "lupa password?"
4. melakukan input email yang telah terdaftar
5. klik button "confirm"</t>
  </si>
  <si>
    <t>TCL-10</t>
  </si>
  <si>
    <t>Melakukan reset password tanpa mengisi email</t>
  </si>
  <si>
    <t xml:space="preserve">1. sistem gagal mengirimkan email
2. sistem menampilkan warning "required"
</t>
  </si>
  <si>
    <t>1. masuk aplikasi pizza hut
2. klik button "login"
3. klik "lupa password?"
4. tidak mengisi email/email kosong
5. klik button "confirm"</t>
  </si>
  <si>
    <t xml:space="preserve">
as expected but with a note </t>
  </si>
  <si>
    <t>Pass by note</t>
  </si>
  <si>
    <t>Sistem tidak perlu menampilkan pop up "We have sent email to your registered email address. Please follow the instructions to reset password"</t>
  </si>
  <si>
    <t>TCL-11</t>
  </si>
  <si>
    <t>Melakukan reset password dengan format email yang salah</t>
  </si>
  <si>
    <t xml:space="preserve">1. sistem gagal mengirimkan email
2. sistem menampilkan warning "wrong format"
</t>
  </si>
  <si>
    <t>1. masuk aplikasi pizza hut
2. klik button "login"
3. klik "lupa password?"
4. melakukan input email dengan format yang salah
5. klik button "confirm"</t>
  </si>
  <si>
    <t>TCL-12</t>
  </si>
  <si>
    <t>Login dengan akun google</t>
  </si>
  <si>
    <t>1. menampilkan akun google 
2. masuk halaman utama aplikasi</t>
  </si>
  <si>
    <t>1. masuk aplikasi pizza hut
2. klik button "login with google"
3. pilih akun google</t>
  </si>
  <si>
    <t>Test Case Description</t>
  </si>
  <si>
    <t>Total Test Case</t>
  </si>
  <si>
    <t>ID Test Case</t>
  </si>
  <si>
    <t>Date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</si>
</sst>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0"/>
      <color rgb="FF000000"/>
      <name val="Arial"/>
    </font>
    <font>
      <sz val="10"/>
      <color theme="1"/>
      <name val="Arial"/>
    </font>
    <font>
      <sz val="11"/>
      <color theme="1"/>
      <name val="Arial"/>
    </font>
    <font>
      <b/>
      <sz val="12"/>
      <color theme="1"/>
      <name val="Arial"/>
    </font>
    <font>
      <sz val="10"/>
      <name val="Arial"/>
    </font>
    <font>
      <b/>
      <sz val="10"/>
      <color theme="1"/>
      <name val="Arial"/>
    </font>
    <font>
      <sz val="10"/>
      <color rgb="FF000000"/>
      <name val="&quot;Arial&quot;"/>
    </font>
  </fonts>
  <fills count="9">
    <fill>
      <patternFill patternType="none"/>
    </fill>
    <fill>
      <patternFill patternType="gray125"/>
    </fill>
    <fill>
      <patternFill patternType="solid">
        <fgColor rgb="FF6D9EEB"/>
        <bgColor rgb="FF6D9EEB"/>
      </patternFill>
    </fill>
    <fill>
      <patternFill patternType="solid">
        <fgColor rgb="FFFF0000"/>
        <bgColor rgb="FFFF0000"/>
      </patternFill>
    </fill>
    <fill>
      <patternFill patternType="solid">
        <fgColor rgb="FFFFFFFF"/>
        <bgColor rgb="FFFFFFFF"/>
      </patternFill>
    </fill>
    <fill>
      <patternFill patternType="solid">
        <fgColor rgb="FF66FF66"/>
        <bgColor indexed="64"/>
      </patternFill>
    </fill>
    <fill>
      <patternFill patternType="solid">
        <fgColor rgb="FFFF0000"/>
        <bgColor indexed="64"/>
      </patternFill>
    </fill>
    <fill>
      <patternFill patternType="solid">
        <fgColor rgb="FF66FF66"/>
        <bgColor rgb="FF00FF00"/>
      </patternFill>
    </fill>
    <fill>
      <patternFill patternType="solid">
        <fgColor rgb="FF6699FF"/>
        <bgColor indexed="64"/>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
      <left style="thin">
        <color rgb="FF000000"/>
      </left>
      <right/>
      <top style="thin">
        <color rgb="FF000000"/>
      </top>
      <bottom/>
      <diagonal/>
    </border>
    <border>
      <left style="thin">
        <color rgb="FF000000"/>
      </left>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8">
    <xf numFmtId="0" fontId="0" fillId="0" borderId="0" xfId="0"/>
    <xf numFmtId="0" fontId="1" fillId="0" borderId="1" xfId="0" applyFont="1" applyBorder="1"/>
    <xf numFmtId="0" fontId="1" fillId="0" borderId="1" xfId="0" applyFont="1" applyBorder="1" applyAlignment="1">
      <alignment wrapText="1"/>
    </xf>
    <xf numFmtId="0" fontId="2" fillId="0" borderId="0" xfId="0" applyFont="1"/>
    <xf numFmtId="0" fontId="1" fillId="0" borderId="0" xfId="0" applyFont="1"/>
    <xf numFmtId="0" fontId="1" fillId="2" borderId="0" xfId="0" applyFont="1" applyFill="1"/>
    <xf numFmtId="0" fontId="1" fillId="0" borderId="0" xfId="0" applyFont="1" applyAlignment="1">
      <alignment wrapText="1"/>
    </xf>
    <xf numFmtId="0" fontId="1" fillId="3" borderId="0" xfId="0" applyFont="1" applyFill="1"/>
    <xf numFmtId="0" fontId="1" fillId="4" borderId="0" xfId="0" applyFont="1" applyFill="1"/>
    <xf numFmtId="14" fontId="1" fillId="0" borderId="1" xfId="0" applyNumberFormat="1" applyFont="1" applyBorder="1"/>
    <xf numFmtId="0" fontId="1" fillId="0" borderId="1" xfId="0" applyFont="1" applyBorder="1" applyAlignment="1">
      <alignment vertical="center" wrapText="1"/>
    </xf>
    <xf numFmtId="0" fontId="1" fillId="0" borderId="1" xfId="0" applyFont="1" applyBorder="1" applyAlignment="1">
      <alignment vertical="center"/>
    </xf>
    <xf numFmtId="0" fontId="6" fillId="0" borderId="1" xfId="0" applyFont="1" applyBorder="1" applyAlignment="1">
      <alignment wrapText="1"/>
    </xf>
    <xf numFmtId="0" fontId="1" fillId="0" borderId="2" xfId="0" applyFont="1" applyBorder="1" applyAlignment="1">
      <alignment vertical="center" wrapText="1"/>
    </xf>
    <xf numFmtId="0" fontId="1" fillId="0" borderId="2" xfId="0" applyFont="1" applyBorder="1" applyAlignment="1">
      <alignment vertical="center"/>
    </xf>
    <xf numFmtId="0" fontId="1" fillId="0" borderId="0" xfId="0" applyFont="1" applyAlignment="1">
      <alignment vertical="center"/>
    </xf>
    <xf numFmtId="0" fontId="1" fillId="0" borderId="0" xfId="0" applyFont="1" applyAlignment="1">
      <alignment vertical="center" wrapText="1"/>
    </xf>
    <xf numFmtId="0" fontId="1" fillId="0" borderId="2" xfId="0" applyFont="1" applyBorder="1" applyAlignment="1">
      <alignment wrapText="1"/>
    </xf>
    <xf numFmtId="0" fontId="1" fillId="0" borderId="5" xfId="0" applyFont="1" applyBorder="1" applyAlignment="1">
      <alignment vertical="center"/>
    </xf>
    <xf numFmtId="0" fontId="1" fillId="0" borderId="5" xfId="0" applyFont="1" applyBorder="1" applyAlignment="1">
      <alignment vertical="center" wrapText="1"/>
    </xf>
    <xf numFmtId="0" fontId="6" fillId="0" borderId="1" xfId="0" applyFont="1" applyBorder="1"/>
    <xf numFmtId="0" fontId="5" fillId="0" borderId="2" xfId="0" applyFont="1" applyBorder="1" applyAlignment="1">
      <alignment wrapText="1"/>
    </xf>
    <xf numFmtId="0" fontId="4" fillId="0" borderId="4" xfId="0" applyFont="1" applyBorder="1" applyAlignment="1">
      <alignment wrapText="1"/>
    </xf>
    <xf numFmtId="0" fontId="5" fillId="0" borderId="0" xfId="0" applyFont="1"/>
    <xf numFmtId="0" fontId="0" fillId="0" borderId="0" xfId="0"/>
    <xf numFmtId="10" fontId="3" fillId="0" borderId="2" xfId="0" applyNumberFormat="1" applyFont="1" applyBorder="1" applyAlignment="1">
      <alignment vertical="center"/>
    </xf>
    <xf numFmtId="0" fontId="4" fillId="0" borderId="3" xfId="0" applyFont="1" applyBorder="1"/>
    <xf numFmtId="0" fontId="4" fillId="0" borderId="4" xfId="0" applyFont="1" applyBorder="1"/>
    <xf numFmtId="0" fontId="5" fillId="0" borderId="2" xfId="0" applyFont="1" applyBorder="1"/>
    <xf numFmtId="0" fontId="1" fillId="5" borderId="1" xfId="0" applyFont="1" applyFill="1" applyBorder="1" applyAlignment="1">
      <alignment vertical="center" wrapText="1"/>
    </xf>
    <xf numFmtId="0" fontId="1" fillId="5" borderId="1" xfId="0" applyFont="1" applyFill="1" applyBorder="1" applyAlignment="1">
      <alignment vertical="center"/>
    </xf>
    <xf numFmtId="0" fontId="1" fillId="0" borderId="1" xfId="0" applyFont="1" applyFill="1" applyBorder="1" applyAlignment="1">
      <alignment vertical="center" wrapText="1"/>
    </xf>
    <xf numFmtId="0" fontId="1" fillId="6" borderId="1" xfId="0" applyFont="1" applyFill="1" applyBorder="1" applyAlignment="1">
      <alignment vertical="center"/>
    </xf>
    <xf numFmtId="0" fontId="1" fillId="0" borderId="2" xfId="0" applyFont="1" applyFill="1" applyBorder="1" applyAlignment="1">
      <alignment vertical="center" wrapText="1"/>
    </xf>
    <xf numFmtId="10" fontId="3" fillId="0" borderId="3" xfId="0" applyNumberFormat="1" applyFont="1" applyBorder="1" applyAlignment="1">
      <alignment vertical="center"/>
    </xf>
    <xf numFmtId="10" fontId="3" fillId="0" borderId="4" xfId="0" applyNumberFormat="1" applyFont="1" applyBorder="1" applyAlignment="1">
      <alignment vertical="center"/>
    </xf>
    <xf numFmtId="0" fontId="1" fillId="7" borderId="0" xfId="0" applyFont="1" applyFill="1"/>
    <xf numFmtId="0" fontId="5" fillId="0" borderId="6" xfId="0" applyFont="1" applyBorder="1" applyAlignment="1">
      <alignment wrapText="1"/>
    </xf>
    <xf numFmtId="0" fontId="4" fillId="0" borderId="7" xfId="0" applyFont="1" applyBorder="1" applyAlignment="1">
      <alignment wrapText="1"/>
    </xf>
    <xf numFmtId="0" fontId="5" fillId="0" borderId="8" xfId="0" applyFont="1" applyBorder="1" applyAlignment="1">
      <alignment wrapText="1"/>
    </xf>
    <xf numFmtId="0" fontId="4" fillId="0" borderId="9" xfId="0" applyFont="1" applyBorder="1" applyAlignment="1">
      <alignment wrapText="1"/>
    </xf>
    <xf numFmtId="0" fontId="1" fillId="0" borderId="4" xfId="0" applyFont="1" applyFill="1" applyBorder="1" applyAlignment="1">
      <alignment vertical="center" wrapText="1"/>
    </xf>
    <xf numFmtId="14" fontId="1" fillId="0" borderId="4" xfId="0" applyNumberFormat="1" applyFont="1" applyBorder="1" applyAlignment="1">
      <alignment wrapText="1"/>
    </xf>
    <xf numFmtId="0" fontId="5" fillId="0" borderId="10" xfId="0" applyFont="1" applyBorder="1" applyAlignment="1">
      <alignment horizontal="center" wrapText="1"/>
    </xf>
    <xf numFmtId="0" fontId="1" fillId="8" borderId="1" xfId="0" applyFont="1" applyFill="1" applyBorder="1" applyAlignment="1">
      <alignment vertical="center" wrapText="1"/>
    </xf>
    <xf numFmtId="0" fontId="1" fillId="5" borderId="2" xfId="0" applyFont="1" applyFill="1" applyBorder="1" applyAlignment="1">
      <alignment vertical="center" wrapText="1"/>
    </xf>
    <xf numFmtId="0" fontId="5" fillId="0" borderId="6" xfId="0" applyFont="1" applyBorder="1" applyAlignment="1">
      <alignment horizontal="center"/>
    </xf>
    <xf numFmtId="0" fontId="5" fillId="0" borderId="7" xfId="0" applyFont="1" applyBorder="1" applyAlignment="1">
      <alignment horizontal="center"/>
    </xf>
  </cellXfs>
  <cellStyles count="1">
    <cellStyle name="Normal" xfId="0" builtinId="0"/>
  </cellStyles>
  <dxfs count="0"/>
  <tableStyles count="0" defaultTableStyle="TableStyleMedium2" defaultPivotStyle="PivotStyleLight16"/>
  <colors>
    <mruColors>
      <color rgb="FF66FF66"/>
      <color rgb="FF66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32"/>
  <sheetViews>
    <sheetView tabSelected="1" workbookViewId="0">
      <selection activeCell="I13" sqref="I13"/>
    </sheetView>
  </sheetViews>
  <sheetFormatPr defaultColWidth="14.42578125" defaultRowHeight="15.75" customHeight="1"/>
  <cols>
    <col min="2" max="2" width="26.7109375" customWidth="1"/>
    <col min="3" max="3" width="12.85546875" customWidth="1"/>
    <col min="4" max="4" width="27.7109375" customWidth="1"/>
    <col min="5" max="5" width="29.42578125" customWidth="1"/>
    <col min="8" max="8" width="9.85546875" customWidth="1"/>
    <col min="9" max="9" width="22.28515625" customWidth="1"/>
  </cols>
  <sheetData>
    <row r="1" spans="1:10" ht="25.5">
      <c r="A1" s="1"/>
      <c r="B1" s="1" t="s">
        <v>141</v>
      </c>
      <c r="C1" s="2" t="s">
        <v>0</v>
      </c>
      <c r="D1" s="1" t="s">
        <v>1</v>
      </c>
      <c r="E1" s="1" t="s">
        <v>2</v>
      </c>
      <c r="F1" s="1" t="s">
        <v>3</v>
      </c>
      <c r="G1" s="1" t="s">
        <v>4</v>
      </c>
    </row>
    <row r="2" spans="1:10" ht="14.25">
      <c r="A2" s="1" t="s">
        <v>5</v>
      </c>
      <c r="B2" s="1">
        <f>COUNTIF(C13:C34,"*positive*")</f>
        <v>3</v>
      </c>
      <c r="C2" s="1">
        <v>0</v>
      </c>
      <c r="D2" s="3">
        <v>3</v>
      </c>
      <c r="E2" s="1">
        <v>0</v>
      </c>
      <c r="F2" s="1">
        <v>0</v>
      </c>
      <c r="G2" s="25">
        <f>D4/B4</f>
        <v>0.77777777777777779</v>
      </c>
    </row>
    <row r="3" spans="1:10" ht="12.75">
      <c r="A3" s="1" t="s">
        <v>6</v>
      </c>
      <c r="B3" s="1">
        <f>COUNTIF(C13:C33,"*negative*")</f>
        <v>15</v>
      </c>
      <c r="C3" s="4">
        <v>0</v>
      </c>
      <c r="D3" s="1">
        <v>11</v>
      </c>
      <c r="E3" s="1">
        <v>0</v>
      </c>
      <c r="F3" s="1">
        <v>4</v>
      </c>
      <c r="G3" s="34"/>
    </row>
    <row r="4" spans="1:10" ht="12.75">
      <c r="A4" s="1" t="s">
        <v>7</v>
      </c>
      <c r="B4" s="1">
        <f t="shared" ref="B4:F4" si="0">B2+B3</f>
        <v>18</v>
      </c>
      <c r="C4" s="1">
        <f t="shared" si="0"/>
        <v>0</v>
      </c>
      <c r="D4" s="1">
        <f t="shared" si="0"/>
        <v>14</v>
      </c>
      <c r="E4" s="1">
        <f t="shared" si="0"/>
        <v>0</v>
      </c>
      <c r="F4" s="1">
        <f t="shared" si="0"/>
        <v>4</v>
      </c>
      <c r="G4" s="35"/>
    </row>
    <row r="6" spans="1:10" ht="12.75">
      <c r="A6" s="36"/>
      <c r="B6" s="4" t="s">
        <v>8</v>
      </c>
    </row>
    <row r="7" spans="1:10" ht="25.5">
      <c r="A7" s="5"/>
      <c r="B7" s="6" t="s">
        <v>9</v>
      </c>
      <c r="G7" s="4"/>
    </row>
    <row r="8" spans="1:10" ht="12.75">
      <c r="A8" s="7"/>
      <c r="B8" s="4" t="s">
        <v>10</v>
      </c>
    </row>
    <row r="9" spans="1:10" ht="12.75">
      <c r="A9" s="8"/>
    </row>
    <row r="11" spans="1:10" ht="12.75">
      <c r="A11" s="21" t="s">
        <v>142</v>
      </c>
      <c r="B11" s="21" t="s">
        <v>140</v>
      </c>
      <c r="C11" s="21" t="s">
        <v>11</v>
      </c>
      <c r="D11" s="21" t="s">
        <v>12</v>
      </c>
      <c r="E11" s="37" t="s">
        <v>13</v>
      </c>
      <c r="F11" s="43" t="s">
        <v>14</v>
      </c>
      <c r="G11" s="43" t="s">
        <v>143</v>
      </c>
      <c r="H11" s="39" t="s">
        <v>15</v>
      </c>
      <c r="I11" s="21" t="s">
        <v>16</v>
      </c>
      <c r="J11" s="23"/>
    </row>
    <row r="12" spans="1:10" ht="12.75">
      <c r="A12" s="22"/>
      <c r="B12" s="22"/>
      <c r="C12" s="22"/>
      <c r="D12" s="22"/>
      <c r="E12" s="38"/>
      <c r="F12" s="43"/>
      <c r="G12" s="43"/>
      <c r="H12" s="40"/>
      <c r="I12" s="22"/>
      <c r="J12" s="24"/>
    </row>
    <row r="13" spans="1:10" ht="38.25" customHeight="1">
      <c r="A13" s="11" t="s">
        <v>17</v>
      </c>
      <c r="B13" s="10" t="s">
        <v>18</v>
      </c>
      <c r="C13" s="10" t="s">
        <v>19</v>
      </c>
      <c r="D13" s="10" t="s">
        <v>20</v>
      </c>
      <c r="E13" s="10" t="s">
        <v>21</v>
      </c>
      <c r="F13" s="41" t="s">
        <v>22</v>
      </c>
      <c r="G13" s="42">
        <v>44455</v>
      </c>
      <c r="H13" s="29" t="str">
        <f>IF(F13="as expected","Pass","Failed")</f>
        <v>Pass</v>
      </c>
      <c r="I13" s="11"/>
    </row>
    <row r="14" spans="1:10" ht="89.25">
      <c r="A14" s="11" t="s">
        <v>23</v>
      </c>
      <c r="B14" s="10" t="s">
        <v>24</v>
      </c>
      <c r="C14" s="10" t="s">
        <v>25</v>
      </c>
      <c r="D14" s="10" t="s">
        <v>26</v>
      </c>
      <c r="E14" s="10" t="s">
        <v>27</v>
      </c>
      <c r="F14" s="31" t="s">
        <v>22</v>
      </c>
      <c r="G14" s="42">
        <v>44455</v>
      </c>
      <c r="H14" s="29" t="str">
        <f>IF(F14="as expected","Pass","Failed")</f>
        <v>Pass</v>
      </c>
      <c r="I14" s="11"/>
    </row>
    <row r="15" spans="1:10" ht="66" customHeight="1">
      <c r="A15" s="11" t="s">
        <v>28</v>
      </c>
      <c r="B15" s="10" t="s">
        <v>29</v>
      </c>
      <c r="C15" s="11" t="s">
        <v>25</v>
      </c>
      <c r="D15" s="11" t="s">
        <v>30</v>
      </c>
      <c r="E15" s="10" t="s">
        <v>31</v>
      </c>
      <c r="F15" s="31" t="s">
        <v>32</v>
      </c>
      <c r="G15" s="42">
        <v>44455</v>
      </c>
      <c r="H15" s="32" t="str">
        <f>IF(F15="as expected","Pass","Failed")</f>
        <v>Failed</v>
      </c>
      <c r="I15" s="11"/>
    </row>
    <row r="16" spans="1:10" ht="89.25">
      <c r="A16" s="11" t="s">
        <v>33</v>
      </c>
      <c r="B16" s="10" t="s">
        <v>34</v>
      </c>
      <c r="C16" s="11" t="s">
        <v>35</v>
      </c>
      <c r="D16" s="10" t="s">
        <v>26</v>
      </c>
      <c r="E16" s="10" t="s">
        <v>36</v>
      </c>
      <c r="F16" s="31" t="s">
        <v>22</v>
      </c>
      <c r="G16" s="42">
        <v>44455</v>
      </c>
      <c r="H16" s="30" t="str">
        <f>IF(F16="as expected","Pass","Failed")</f>
        <v>Pass</v>
      </c>
      <c r="I16" s="11"/>
    </row>
    <row r="17" spans="1:9" ht="76.5">
      <c r="A17" s="11" t="s">
        <v>37</v>
      </c>
      <c r="B17" s="10" t="s">
        <v>38</v>
      </c>
      <c r="C17" s="11" t="s">
        <v>35</v>
      </c>
      <c r="D17" s="10" t="s">
        <v>39</v>
      </c>
      <c r="E17" s="10" t="s">
        <v>40</v>
      </c>
      <c r="F17" s="31" t="s">
        <v>32</v>
      </c>
      <c r="G17" s="42">
        <v>44455</v>
      </c>
      <c r="H17" s="32" t="str">
        <f>IF(F17="as expected","Pass","Failed")</f>
        <v>Failed</v>
      </c>
      <c r="I17" s="11"/>
    </row>
    <row r="18" spans="1:9" ht="76.5">
      <c r="A18" s="11" t="s">
        <v>41</v>
      </c>
      <c r="B18" s="10" t="s">
        <v>42</v>
      </c>
      <c r="C18" s="11" t="s">
        <v>35</v>
      </c>
      <c r="D18" s="10" t="s">
        <v>26</v>
      </c>
      <c r="E18" s="10" t="s">
        <v>43</v>
      </c>
      <c r="F18" s="31" t="s">
        <v>22</v>
      </c>
      <c r="G18" s="42">
        <v>44455</v>
      </c>
      <c r="H18" s="30" t="str">
        <f>IF(F18="as expected","Pass","Failed")</f>
        <v>Pass</v>
      </c>
      <c r="I18" s="11"/>
    </row>
    <row r="19" spans="1:9" ht="76.5">
      <c r="A19" s="11" t="s">
        <v>44</v>
      </c>
      <c r="B19" s="10" t="s">
        <v>45</v>
      </c>
      <c r="C19" s="11" t="s">
        <v>35</v>
      </c>
      <c r="D19" s="10" t="s">
        <v>46</v>
      </c>
      <c r="E19" s="10" t="s">
        <v>47</v>
      </c>
      <c r="F19" s="31" t="s">
        <v>22</v>
      </c>
      <c r="G19" s="42">
        <v>44455</v>
      </c>
      <c r="H19" s="30" t="str">
        <f>IF(F19="as expected","Pass","Failed")</f>
        <v>Pass</v>
      </c>
      <c r="I19" s="11"/>
    </row>
    <row r="20" spans="1:9" ht="89.25">
      <c r="A20" s="11" t="s">
        <v>48</v>
      </c>
      <c r="B20" s="10" t="s">
        <v>49</v>
      </c>
      <c r="C20" s="11" t="s">
        <v>35</v>
      </c>
      <c r="D20" s="10" t="s">
        <v>50</v>
      </c>
      <c r="E20" s="10" t="s">
        <v>51</v>
      </c>
      <c r="F20" s="31" t="s">
        <v>22</v>
      </c>
      <c r="G20" s="42">
        <v>44455</v>
      </c>
      <c r="H20" s="30" t="str">
        <f>IF(F20="as expected","Pass","Failed")</f>
        <v>Pass</v>
      </c>
      <c r="I20" s="11"/>
    </row>
    <row r="21" spans="1:9" ht="76.5">
      <c r="A21" s="11" t="s">
        <v>52</v>
      </c>
      <c r="B21" s="10" t="s">
        <v>53</v>
      </c>
      <c r="C21" s="11" t="s">
        <v>25</v>
      </c>
      <c r="D21" s="10" t="s">
        <v>26</v>
      </c>
      <c r="E21" s="10" t="s">
        <v>54</v>
      </c>
      <c r="F21" s="31" t="s">
        <v>55</v>
      </c>
      <c r="G21" s="42">
        <v>44455</v>
      </c>
      <c r="H21" s="32" t="str">
        <f>IF(F21="as expected","Pass","Failed")</f>
        <v>Failed</v>
      </c>
      <c r="I21" s="11"/>
    </row>
    <row r="22" spans="1:9" ht="114.75">
      <c r="A22" s="11" t="s">
        <v>56</v>
      </c>
      <c r="B22" s="10" t="s">
        <v>57</v>
      </c>
      <c r="C22" s="11" t="s">
        <v>35</v>
      </c>
      <c r="D22" s="10" t="s">
        <v>58</v>
      </c>
      <c r="E22" s="10" t="s">
        <v>59</v>
      </c>
      <c r="F22" s="31" t="s">
        <v>22</v>
      </c>
      <c r="G22" s="42">
        <v>44455</v>
      </c>
      <c r="H22" s="30" t="str">
        <f>IF(F22="as expected","Pass","Failed")</f>
        <v>Pass</v>
      </c>
      <c r="I22" s="11"/>
    </row>
    <row r="23" spans="1:9" ht="102">
      <c r="A23" s="11" t="s">
        <v>60</v>
      </c>
      <c r="B23" s="10" t="s">
        <v>61</v>
      </c>
      <c r="C23" s="11" t="s">
        <v>35</v>
      </c>
      <c r="D23" s="10" t="s">
        <v>62</v>
      </c>
      <c r="E23" s="10" t="s">
        <v>63</v>
      </c>
      <c r="F23" s="31" t="s">
        <v>22</v>
      </c>
      <c r="G23" s="42">
        <v>44455</v>
      </c>
      <c r="H23" s="30" t="str">
        <f>IF(F23="as expected","Pass","Failed")</f>
        <v>Pass</v>
      </c>
      <c r="I23" s="11"/>
    </row>
    <row r="24" spans="1:9" ht="102">
      <c r="A24" s="11" t="s">
        <v>64</v>
      </c>
      <c r="B24" s="10" t="s">
        <v>65</v>
      </c>
      <c r="C24" s="11" t="s">
        <v>35</v>
      </c>
      <c r="D24" s="10" t="s">
        <v>66</v>
      </c>
      <c r="E24" s="10" t="s">
        <v>67</v>
      </c>
      <c r="F24" s="31" t="s">
        <v>68</v>
      </c>
      <c r="G24" s="42">
        <v>44455</v>
      </c>
      <c r="H24" s="32" t="str">
        <f>IF(F24="as expected","Pass","Failed")</f>
        <v>Failed</v>
      </c>
      <c r="I24" s="20"/>
    </row>
    <row r="25" spans="1:9" ht="76.5">
      <c r="A25" s="11" t="s">
        <v>69</v>
      </c>
      <c r="B25" s="10" t="s">
        <v>70</v>
      </c>
      <c r="C25" s="11" t="s">
        <v>35</v>
      </c>
      <c r="D25" s="10" t="s">
        <v>26</v>
      </c>
      <c r="E25" s="10" t="s">
        <v>71</v>
      </c>
      <c r="F25" s="31" t="s">
        <v>22</v>
      </c>
      <c r="G25" s="42">
        <v>44455</v>
      </c>
      <c r="H25" s="30" t="str">
        <f>IF(F25="as expected","Pass","Failed")</f>
        <v>Pass</v>
      </c>
      <c r="I25" s="11"/>
    </row>
    <row r="26" spans="1:9" ht="102">
      <c r="A26" s="11" t="s">
        <v>72</v>
      </c>
      <c r="B26" s="10" t="s">
        <v>73</v>
      </c>
      <c r="C26" s="11" t="s">
        <v>35</v>
      </c>
      <c r="D26" s="10" t="s">
        <v>74</v>
      </c>
      <c r="E26" s="10" t="s">
        <v>75</v>
      </c>
      <c r="F26" s="31" t="s">
        <v>22</v>
      </c>
      <c r="G26" s="42">
        <v>44455</v>
      </c>
      <c r="H26" s="30" t="str">
        <f>IF(F26="as expected","Pass","Failed")</f>
        <v>Pass</v>
      </c>
      <c r="I26" s="11"/>
    </row>
    <row r="27" spans="1:9" ht="89.25">
      <c r="A27" s="11" t="s">
        <v>76</v>
      </c>
      <c r="B27" s="13" t="s">
        <v>77</v>
      </c>
      <c r="C27" s="14" t="s">
        <v>35</v>
      </c>
      <c r="D27" s="13" t="s">
        <v>74</v>
      </c>
      <c r="E27" s="13" t="s">
        <v>78</v>
      </c>
      <c r="F27" s="31" t="s">
        <v>22</v>
      </c>
      <c r="G27" s="42">
        <v>44455</v>
      </c>
      <c r="H27" s="30" t="str">
        <f>IF(F27="as expected","Pass","Failed")</f>
        <v>Pass</v>
      </c>
      <c r="I27" s="14"/>
    </row>
    <row r="28" spans="1:9" ht="267.75">
      <c r="A28" s="11" t="s">
        <v>79</v>
      </c>
      <c r="B28" s="10" t="s">
        <v>80</v>
      </c>
      <c r="C28" s="11" t="s">
        <v>35</v>
      </c>
      <c r="D28" s="10" t="s">
        <v>81</v>
      </c>
      <c r="E28" s="10" t="s">
        <v>82</v>
      </c>
      <c r="F28" s="31" t="s">
        <v>22</v>
      </c>
      <c r="G28" s="42">
        <v>44455</v>
      </c>
      <c r="H28" s="30" t="str">
        <f>IF(F28="as expected","Pass","Failed")</f>
        <v>Pass</v>
      </c>
      <c r="I28" s="11"/>
    </row>
    <row r="29" spans="1:9" ht="242.25">
      <c r="A29" s="11" t="s">
        <v>83</v>
      </c>
      <c r="B29" s="11" t="s">
        <v>84</v>
      </c>
      <c r="C29" s="11" t="s">
        <v>19</v>
      </c>
      <c r="D29" s="10" t="s">
        <v>85</v>
      </c>
      <c r="E29" s="10" t="s">
        <v>86</v>
      </c>
      <c r="F29" s="31" t="s">
        <v>22</v>
      </c>
      <c r="G29" s="42">
        <v>44455</v>
      </c>
      <c r="H29" s="30" t="str">
        <f>IF(F29="as expected","Pass","Failed")</f>
        <v>Pass</v>
      </c>
      <c r="I29" s="11"/>
    </row>
    <row r="30" spans="1:9" ht="293.25">
      <c r="A30" s="11" t="s">
        <v>87</v>
      </c>
      <c r="B30" s="10" t="s">
        <v>88</v>
      </c>
      <c r="C30" s="11" t="s">
        <v>19</v>
      </c>
      <c r="D30" s="10" t="s">
        <v>89</v>
      </c>
      <c r="E30" s="10" t="s">
        <v>90</v>
      </c>
      <c r="F30" s="31" t="s">
        <v>22</v>
      </c>
      <c r="G30" s="42">
        <v>44455</v>
      </c>
      <c r="H30" s="30" t="str">
        <f>IF(F30="as expected","Pass","Failed")</f>
        <v>Pass</v>
      </c>
      <c r="I30" s="11"/>
    </row>
    <row r="31" spans="1:9" ht="12.75">
      <c r="A31" s="15"/>
      <c r="B31" s="15"/>
      <c r="C31" s="15"/>
      <c r="D31" s="15"/>
      <c r="E31" s="15"/>
      <c r="F31" s="16"/>
      <c r="G31" s="15"/>
      <c r="H31" s="15"/>
      <c r="I31" s="15"/>
    </row>
    <row r="32" spans="1:9" ht="12.75">
      <c r="A32" s="15"/>
      <c r="B32" s="15"/>
      <c r="C32" s="15"/>
      <c r="D32" s="15"/>
      <c r="E32" s="15"/>
      <c r="F32" s="16"/>
      <c r="G32" s="15"/>
      <c r="H32" s="15"/>
      <c r="I32" s="15"/>
    </row>
  </sheetData>
  <mergeCells count="11">
    <mergeCell ref="G2:G4"/>
    <mergeCell ref="H11:H12"/>
    <mergeCell ref="I11:I12"/>
    <mergeCell ref="J11:J12"/>
    <mergeCell ref="A11:A12"/>
    <mergeCell ref="B11:B12"/>
    <mergeCell ref="C11:C12"/>
    <mergeCell ref="D11:D12"/>
    <mergeCell ref="E11:E12"/>
    <mergeCell ref="F11:F12"/>
    <mergeCell ref="G11:G1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32"/>
  <sheetViews>
    <sheetView workbookViewId="0">
      <selection activeCell="D11" sqref="D11:D12"/>
    </sheetView>
  </sheetViews>
  <sheetFormatPr defaultColWidth="14.42578125" defaultRowHeight="15.75" customHeight="1"/>
  <cols>
    <col min="2" max="2" width="31" customWidth="1"/>
    <col min="3" max="3" width="9.5703125" customWidth="1"/>
    <col min="4" max="4" width="49.42578125" customWidth="1"/>
    <col min="5" max="5" width="29.42578125" customWidth="1"/>
    <col min="6" max="6" width="13.140625" customWidth="1"/>
    <col min="8" max="8" width="10.85546875" customWidth="1"/>
  </cols>
  <sheetData>
    <row r="1" spans="1:10" ht="25.5">
      <c r="A1" s="1"/>
      <c r="B1" s="1" t="s">
        <v>141</v>
      </c>
      <c r="C1" s="2" t="s">
        <v>0</v>
      </c>
      <c r="D1" s="1" t="s">
        <v>1</v>
      </c>
      <c r="E1" s="1" t="s">
        <v>2</v>
      </c>
      <c r="F1" s="1" t="s">
        <v>3</v>
      </c>
      <c r="G1" s="1" t="s">
        <v>4</v>
      </c>
    </row>
    <row r="2" spans="1:10" ht="14.25">
      <c r="A2" s="1" t="s">
        <v>5</v>
      </c>
      <c r="B2" s="1">
        <f>COUNTIF(C13:C34,"*positive*")</f>
        <v>5</v>
      </c>
      <c r="C2" s="1">
        <v>0</v>
      </c>
      <c r="D2" s="3">
        <v>5</v>
      </c>
      <c r="E2" s="1">
        <v>0</v>
      </c>
      <c r="F2" s="1">
        <v>0</v>
      </c>
      <c r="G2" s="25">
        <f>D4/B4</f>
        <v>0.83333333333333337</v>
      </c>
    </row>
    <row r="3" spans="1:10" ht="12.75">
      <c r="A3" s="1" t="s">
        <v>6</v>
      </c>
      <c r="B3" s="1">
        <f>COUNTIF(C13:C33,"*negative*")</f>
        <v>7</v>
      </c>
      <c r="C3" s="4">
        <v>0</v>
      </c>
      <c r="D3" s="1">
        <v>5</v>
      </c>
      <c r="E3" s="1">
        <v>2</v>
      </c>
      <c r="F3" s="1">
        <v>0</v>
      </c>
      <c r="G3" s="26"/>
    </row>
    <row r="4" spans="1:10" ht="12.75">
      <c r="A4" s="1" t="s">
        <v>7</v>
      </c>
      <c r="B4" s="1">
        <f t="shared" ref="B4:F4" si="0">B2+B3</f>
        <v>12</v>
      </c>
      <c r="C4" s="1">
        <f t="shared" si="0"/>
        <v>0</v>
      </c>
      <c r="D4" s="1">
        <f t="shared" si="0"/>
        <v>10</v>
      </c>
      <c r="E4" s="1">
        <f t="shared" si="0"/>
        <v>2</v>
      </c>
      <c r="F4" s="1">
        <f t="shared" si="0"/>
        <v>0</v>
      </c>
      <c r="G4" s="27"/>
    </row>
    <row r="6" spans="1:10" ht="12.75">
      <c r="A6" s="36"/>
      <c r="B6" s="4" t="s">
        <v>8</v>
      </c>
    </row>
    <row r="7" spans="1:10" ht="12.75">
      <c r="A7" s="5"/>
      <c r="B7" s="4" t="s">
        <v>9</v>
      </c>
      <c r="G7" s="4"/>
    </row>
    <row r="8" spans="1:10" ht="12.75">
      <c r="A8" s="7"/>
      <c r="B8" s="4" t="s">
        <v>10</v>
      </c>
    </row>
    <row r="9" spans="1:10" ht="12.75">
      <c r="A9" s="8"/>
    </row>
    <row r="11" spans="1:10" ht="12.75">
      <c r="A11" s="28" t="s">
        <v>142</v>
      </c>
      <c r="B11" s="28" t="s">
        <v>140</v>
      </c>
      <c r="C11" s="28" t="s">
        <v>11</v>
      </c>
      <c r="D11" s="28" t="s">
        <v>12</v>
      </c>
      <c r="E11" s="28" t="s">
        <v>13</v>
      </c>
      <c r="F11" s="46" t="s">
        <v>14</v>
      </c>
      <c r="G11" s="46" t="s">
        <v>143</v>
      </c>
      <c r="H11" s="28" t="s">
        <v>15</v>
      </c>
      <c r="I11" s="28" t="s">
        <v>16</v>
      </c>
      <c r="J11" s="23"/>
    </row>
    <row r="12" spans="1:10" ht="12.75">
      <c r="A12" s="27"/>
      <c r="B12" s="27"/>
      <c r="C12" s="27"/>
      <c r="D12" s="27"/>
      <c r="E12" s="27"/>
      <c r="F12" s="47"/>
      <c r="G12" s="47"/>
      <c r="H12" s="27"/>
      <c r="I12" s="27"/>
      <c r="J12" s="24"/>
    </row>
    <row r="13" spans="1:10" ht="24" customHeight="1">
      <c r="A13" s="10" t="s">
        <v>91</v>
      </c>
      <c r="B13" s="2" t="s">
        <v>92</v>
      </c>
      <c r="C13" s="2" t="s">
        <v>19</v>
      </c>
      <c r="D13" s="2" t="s">
        <v>93</v>
      </c>
      <c r="E13" s="10" t="s">
        <v>94</v>
      </c>
      <c r="F13" s="31" t="s">
        <v>22</v>
      </c>
      <c r="G13" s="9">
        <v>44455</v>
      </c>
      <c r="H13" s="29" t="str">
        <f t="shared" ref="H13:H21" si="1">IF(F13="as expected","Pass","Failed")</f>
        <v>Pass</v>
      </c>
      <c r="I13" s="10"/>
    </row>
    <row r="14" spans="1:10" ht="127.5">
      <c r="A14" s="10" t="s">
        <v>95</v>
      </c>
      <c r="B14" s="2" t="s">
        <v>96</v>
      </c>
      <c r="C14" s="2" t="s">
        <v>19</v>
      </c>
      <c r="D14" s="2" t="s">
        <v>97</v>
      </c>
      <c r="E14" s="10" t="s">
        <v>98</v>
      </c>
      <c r="F14" s="31" t="s">
        <v>22</v>
      </c>
      <c r="G14" s="9">
        <v>44455</v>
      </c>
      <c r="H14" s="29" t="str">
        <f t="shared" si="1"/>
        <v>Pass</v>
      </c>
      <c r="I14" s="10"/>
    </row>
    <row r="15" spans="1:10" ht="76.5">
      <c r="A15" s="10" t="s">
        <v>99</v>
      </c>
      <c r="B15" s="2" t="s">
        <v>100</v>
      </c>
      <c r="C15" s="2" t="s">
        <v>35</v>
      </c>
      <c r="D15" s="2" t="s">
        <v>101</v>
      </c>
      <c r="E15" s="10" t="s">
        <v>102</v>
      </c>
      <c r="F15" s="31" t="s">
        <v>22</v>
      </c>
      <c r="G15" s="9">
        <v>44455</v>
      </c>
      <c r="H15" s="29" t="str">
        <f t="shared" si="1"/>
        <v>Pass</v>
      </c>
      <c r="I15" s="10"/>
    </row>
    <row r="16" spans="1:10" ht="89.25">
      <c r="A16" s="10" t="s">
        <v>103</v>
      </c>
      <c r="B16" s="2" t="s">
        <v>104</v>
      </c>
      <c r="C16" s="2" t="s">
        <v>25</v>
      </c>
      <c r="D16" s="2" t="s">
        <v>105</v>
      </c>
      <c r="E16" s="10" t="s">
        <v>106</v>
      </c>
      <c r="F16" s="31" t="s">
        <v>22</v>
      </c>
      <c r="G16" s="9">
        <v>44455</v>
      </c>
      <c r="H16" s="29" t="str">
        <f t="shared" si="1"/>
        <v>Pass</v>
      </c>
      <c r="I16" s="10"/>
    </row>
    <row r="17" spans="1:9" ht="89.25">
      <c r="A17" s="10" t="s">
        <v>107</v>
      </c>
      <c r="B17" s="2" t="s">
        <v>108</v>
      </c>
      <c r="C17" s="2" t="s">
        <v>25</v>
      </c>
      <c r="D17" s="2" t="s">
        <v>109</v>
      </c>
      <c r="E17" s="10" t="s">
        <v>110</v>
      </c>
      <c r="F17" s="31" t="s">
        <v>22</v>
      </c>
      <c r="G17" s="9">
        <v>44455</v>
      </c>
      <c r="H17" s="29" t="str">
        <f t="shared" si="1"/>
        <v>Pass</v>
      </c>
      <c r="I17" s="10"/>
    </row>
    <row r="18" spans="1:9" ht="76.5">
      <c r="A18" s="10" t="s">
        <v>111</v>
      </c>
      <c r="B18" s="2" t="s">
        <v>112</v>
      </c>
      <c r="C18" s="2" t="s">
        <v>25</v>
      </c>
      <c r="D18" s="2" t="s">
        <v>101</v>
      </c>
      <c r="E18" s="10" t="s">
        <v>113</v>
      </c>
      <c r="F18" s="31" t="s">
        <v>22</v>
      </c>
      <c r="G18" s="9">
        <v>44455</v>
      </c>
      <c r="H18" s="29" t="str">
        <f t="shared" si="1"/>
        <v>Pass</v>
      </c>
      <c r="I18" s="10"/>
    </row>
    <row r="19" spans="1:9" ht="89.25">
      <c r="A19" s="10" t="s">
        <v>114</v>
      </c>
      <c r="B19" s="2" t="s">
        <v>115</v>
      </c>
      <c r="C19" s="2" t="s">
        <v>35</v>
      </c>
      <c r="D19" s="2" t="s">
        <v>105</v>
      </c>
      <c r="E19" s="10" t="s">
        <v>116</v>
      </c>
      <c r="F19" s="31" t="s">
        <v>22</v>
      </c>
      <c r="G19" s="9">
        <v>44455</v>
      </c>
      <c r="H19" s="29" t="str">
        <f t="shared" si="1"/>
        <v>Pass</v>
      </c>
      <c r="I19" s="10"/>
    </row>
    <row r="20" spans="1:9" ht="38.25">
      <c r="A20" s="10" t="s">
        <v>117</v>
      </c>
      <c r="B20" s="2" t="s">
        <v>118</v>
      </c>
      <c r="C20" s="2" t="s">
        <v>19</v>
      </c>
      <c r="D20" s="2" t="s">
        <v>119</v>
      </c>
      <c r="E20" s="10" t="s">
        <v>120</v>
      </c>
      <c r="F20" s="31" t="s">
        <v>22</v>
      </c>
      <c r="G20" s="9">
        <v>44455</v>
      </c>
      <c r="H20" s="29" t="str">
        <f t="shared" si="1"/>
        <v>Pass</v>
      </c>
      <c r="I20" s="10"/>
    </row>
    <row r="21" spans="1:9" ht="76.5">
      <c r="A21" s="10" t="s">
        <v>121</v>
      </c>
      <c r="B21" s="2" t="s">
        <v>122</v>
      </c>
      <c r="C21" s="2" t="s">
        <v>19</v>
      </c>
      <c r="D21" s="2" t="s">
        <v>123</v>
      </c>
      <c r="E21" s="10" t="s">
        <v>124</v>
      </c>
      <c r="F21" s="31" t="s">
        <v>22</v>
      </c>
      <c r="G21" s="9">
        <v>44455</v>
      </c>
      <c r="H21" s="29" t="str">
        <f t="shared" si="1"/>
        <v>Pass</v>
      </c>
      <c r="I21" s="10"/>
    </row>
    <row r="22" spans="1:9" ht="153">
      <c r="A22" s="10" t="s">
        <v>125</v>
      </c>
      <c r="B22" s="2" t="s">
        <v>126</v>
      </c>
      <c r="C22" s="2" t="s">
        <v>35</v>
      </c>
      <c r="D22" s="2" t="s">
        <v>127</v>
      </c>
      <c r="E22" s="10" t="s">
        <v>128</v>
      </c>
      <c r="F22" s="31" t="s">
        <v>129</v>
      </c>
      <c r="G22" s="9">
        <v>44455</v>
      </c>
      <c r="H22" s="44" t="s">
        <v>130</v>
      </c>
      <c r="I22" s="12" t="s">
        <v>131</v>
      </c>
    </row>
    <row r="23" spans="1:9" ht="153">
      <c r="A23" s="10" t="s">
        <v>132</v>
      </c>
      <c r="B23" s="2" t="s">
        <v>133</v>
      </c>
      <c r="C23" s="2" t="s">
        <v>35</v>
      </c>
      <c r="D23" s="2" t="s">
        <v>134</v>
      </c>
      <c r="E23" s="10" t="s">
        <v>135</v>
      </c>
      <c r="F23" s="31" t="s">
        <v>129</v>
      </c>
      <c r="G23" s="9">
        <v>44455</v>
      </c>
      <c r="H23" s="44" t="s">
        <v>130</v>
      </c>
      <c r="I23" s="12" t="s">
        <v>131</v>
      </c>
    </row>
    <row r="24" spans="1:9" ht="38.25">
      <c r="A24" s="13" t="s">
        <v>136</v>
      </c>
      <c r="B24" s="17" t="s">
        <v>137</v>
      </c>
      <c r="C24" s="17" t="s">
        <v>19</v>
      </c>
      <c r="D24" s="17" t="s">
        <v>138</v>
      </c>
      <c r="E24" s="13" t="s">
        <v>139</v>
      </c>
      <c r="F24" s="33" t="s">
        <v>22</v>
      </c>
      <c r="G24" s="9">
        <v>44455</v>
      </c>
      <c r="H24" s="45" t="str">
        <f>IF(F24="as expected","Pass","Failed")</f>
        <v>Pass</v>
      </c>
      <c r="I24" s="13"/>
    </row>
    <row r="25" spans="1:9" ht="12.75">
      <c r="A25" s="18"/>
      <c r="B25" s="19"/>
      <c r="C25" s="18"/>
      <c r="D25" s="19"/>
      <c r="E25" s="19"/>
      <c r="F25" s="19"/>
      <c r="G25" s="18"/>
      <c r="H25" s="18"/>
      <c r="I25" s="18"/>
    </row>
    <row r="26" spans="1:9" ht="12.75">
      <c r="A26" s="15"/>
      <c r="B26" s="16"/>
      <c r="C26" s="15"/>
      <c r="D26" s="16"/>
      <c r="E26" s="16"/>
      <c r="F26" s="16"/>
      <c r="G26" s="15"/>
      <c r="H26" s="15"/>
      <c r="I26" s="15"/>
    </row>
    <row r="27" spans="1:9" ht="12.75">
      <c r="A27" s="15"/>
      <c r="B27" s="16"/>
      <c r="C27" s="15"/>
      <c r="D27" s="16"/>
      <c r="E27" s="16"/>
      <c r="F27" s="16"/>
      <c r="G27" s="15"/>
      <c r="H27" s="15"/>
      <c r="I27" s="15"/>
    </row>
    <row r="28" spans="1:9" ht="12.75">
      <c r="A28" s="15"/>
      <c r="B28" s="16"/>
      <c r="C28" s="15"/>
      <c r="D28" s="16"/>
      <c r="E28" s="16"/>
      <c r="F28" s="16"/>
      <c r="G28" s="15"/>
      <c r="H28" s="15"/>
      <c r="I28" s="15"/>
    </row>
    <row r="29" spans="1:9" ht="12.75">
      <c r="A29" s="15"/>
      <c r="B29" s="16"/>
      <c r="C29" s="15"/>
      <c r="D29" s="16"/>
      <c r="E29" s="16"/>
      <c r="F29" s="16"/>
      <c r="G29" s="15"/>
      <c r="H29" s="15"/>
      <c r="I29" s="15"/>
    </row>
    <row r="30" spans="1:9" ht="12.75">
      <c r="A30" s="15"/>
      <c r="B30" s="16"/>
      <c r="C30" s="15"/>
      <c r="D30" s="16"/>
      <c r="E30" s="16"/>
      <c r="F30" s="16"/>
      <c r="G30" s="15"/>
      <c r="H30" s="15"/>
      <c r="I30" s="15"/>
    </row>
    <row r="31" spans="1:9" ht="12.75">
      <c r="A31" s="15"/>
      <c r="B31" s="15"/>
      <c r="C31" s="15"/>
      <c r="D31" s="15"/>
      <c r="E31" s="15"/>
      <c r="F31" s="16"/>
      <c r="G31" s="15"/>
      <c r="H31" s="15"/>
      <c r="I31" s="15"/>
    </row>
    <row r="32" spans="1:9" ht="12.75">
      <c r="A32" s="15"/>
      <c r="B32" s="15"/>
      <c r="C32" s="15"/>
      <c r="D32" s="15"/>
      <c r="E32" s="15"/>
      <c r="F32" s="16"/>
      <c r="G32" s="15"/>
      <c r="H32" s="15"/>
      <c r="I32" s="15"/>
    </row>
  </sheetData>
  <mergeCells count="11">
    <mergeCell ref="H11:H12"/>
    <mergeCell ref="I11:I12"/>
    <mergeCell ref="J11:J12"/>
    <mergeCell ref="G2:G4"/>
    <mergeCell ref="A11:A12"/>
    <mergeCell ref="B11:B12"/>
    <mergeCell ref="C11:C12"/>
    <mergeCell ref="D11:D12"/>
    <mergeCell ref="E11:E12"/>
    <mergeCell ref="F11:F12"/>
    <mergeCell ref="G11:G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REGISTRASI</vt:lpstr>
      <vt:lpstr>LOGIN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Putri Prikustyowati</cp:lastModifiedBy>
  <dcterms:modified xsi:type="dcterms:W3CDTF">2023-12-05T15:13:33Z</dcterms:modified>
</cp:coreProperties>
</file>