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.sharepoint.com/sites/Ennuste/Shared Documents/ME/Taulut ME/"/>
    </mc:Choice>
  </mc:AlternateContent>
  <xr:revisionPtr revIDLastSave="145" documentId="8_{0F480267-2A86-4AFF-A052-52FF3E50F9D9}" xr6:coauthVersionLast="47" xr6:coauthVersionMax="47" xr10:uidLastSave="{36CBA343-DA13-4E5F-93D8-A2D2A079EF42}"/>
  <bookViews>
    <workbookView xWindow="4230" yWindow="4140" windowWidth="21600" windowHeight="11385" xr2:uid="{4949303D-B93D-4224-9334-DBEC70CC5E62}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8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F30" i="1"/>
  <c r="F29" i="1"/>
  <c r="F28" i="1"/>
  <c r="F27" i="1"/>
  <c r="G36" i="1"/>
  <c r="H36" i="1"/>
  <c r="I36" i="1"/>
  <c r="J36" i="1"/>
  <c r="K36" i="1"/>
  <c r="L36" i="1"/>
  <c r="M36" i="1"/>
  <c r="N36" i="1"/>
  <c r="O36" i="1"/>
  <c r="F36" i="1"/>
  <c r="G39" i="1"/>
  <c r="H39" i="1"/>
  <c r="I39" i="1"/>
  <c r="J39" i="1"/>
  <c r="K39" i="1"/>
  <c r="L39" i="1"/>
  <c r="M39" i="1"/>
  <c r="N39" i="1"/>
  <c r="O39" i="1"/>
  <c r="F39" i="1"/>
  <c r="G38" i="1"/>
  <c r="H38" i="1"/>
  <c r="I38" i="1"/>
  <c r="J38" i="1"/>
  <c r="K38" i="1"/>
  <c r="L38" i="1"/>
  <c r="M38" i="1"/>
  <c r="N38" i="1"/>
  <c r="O38" i="1"/>
  <c r="F38" i="1"/>
  <c r="G37" i="1"/>
  <c r="H37" i="1"/>
  <c r="I37" i="1"/>
  <c r="J37" i="1"/>
  <c r="K37" i="1"/>
  <c r="L37" i="1"/>
  <c r="M37" i="1"/>
  <c r="N37" i="1"/>
  <c r="O37" i="1"/>
  <c r="F37" i="1"/>
  <c r="G35" i="1"/>
  <c r="H35" i="1"/>
  <c r="I35" i="1"/>
  <c r="J35" i="1"/>
  <c r="K35" i="1"/>
  <c r="L35" i="1"/>
  <c r="M35" i="1"/>
  <c r="N35" i="1"/>
  <c r="O35" i="1"/>
  <c r="F35" i="1"/>
  <c r="G26" i="1"/>
  <c r="H26" i="1"/>
  <c r="I26" i="1"/>
  <c r="J26" i="1"/>
  <c r="K26" i="1"/>
  <c r="L26" i="1"/>
  <c r="M26" i="1"/>
  <c r="N26" i="1"/>
  <c r="O26" i="1"/>
  <c r="F26" i="1"/>
  <c r="G25" i="1"/>
  <c r="H25" i="1"/>
  <c r="I25" i="1"/>
  <c r="J25" i="1"/>
  <c r="K25" i="1"/>
  <c r="L25" i="1"/>
  <c r="M25" i="1"/>
  <c r="N25" i="1"/>
  <c r="O25" i="1"/>
  <c r="F25" i="1"/>
  <c r="G24" i="1"/>
  <c r="H24" i="1"/>
  <c r="I24" i="1"/>
  <c r="J24" i="1"/>
  <c r="K24" i="1"/>
  <c r="L24" i="1"/>
  <c r="M24" i="1"/>
  <c r="N24" i="1"/>
  <c r="O24" i="1"/>
  <c r="F24" i="1"/>
  <c r="G23" i="1"/>
  <c r="H23" i="1"/>
  <c r="I23" i="1"/>
  <c r="J23" i="1"/>
  <c r="K23" i="1"/>
  <c r="L23" i="1"/>
  <c r="M23" i="1"/>
  <c r="N23" i="1"/>
  <c r="O23" i="1"/>
  <c r="F23" i="1"/>
  <c r="G34" i="1"/>
  <c r="H34" i="1"/>
  <c r="I34" i="1"/>
  <c r="J34" i="1"/>
  <c r="K34" i="1"/>
  <c r="L34" i="1"/>
  <c r="M34" i="1"/>
  <c r="N34" i="1"/>
  <c r="O34" i="1"/>
  <c r="F34" i="1"/>
  <c r="G33" i="1"/>
  <c r="H33" i="1"/>
  <c r="I33" i="1"/>
  <c r="J33" i="1"/>
  <c r="K33" i="1"/>
  <c r="L33" i="1"/>
  <c r="M33" i="1"/>
  <c r="N33" i="1"/>
  <c r="O33" i="1"/>
  <c r="F33" i="1"/>
  <c r="G32" i="1"/>
  <c r="H32" i="1"/>
  <c r="I32" i="1"/>
  <c r="J32" i="1"/>
  <c r="K32" i="1"/>
  <c r="L32" i="1"/>
  <c r="M32" i="1"/>
  <c r="N32" i="1"/>
  <c r="O32" i="1"/>
  <c r="F32" i="1"/>
  <c r="G31" i="1"/>
  <c r="H31" i="1"/>
  <c r="I31" i="1"/>
  <c r="J31" i="1"/>
  <c r="K31" i="1"/>
  <c r="L31" i="1"/>
  <c r="M31" i="1"/>
  <c r="N31" i="1"/>
  <c r="O31" i="1"/>
  <c r="F31" i="1"/>
  <c r="G18" i="1"/>
  <c r="H18" i="1"/>
  <c r="I18" i="1"/>
  <c r="J18" i="1"/>
  <c r="K18" i="1"/>
  <c r="L18" i="1"/>
  <c r="M18" i="1"/>
  <c r="N18" i="1"/>
  <c r="O18" i="1"/>
  <c r="F18" i="1"/>
  <c r="G17" i="1"/>
  <c r="H17" i="1"/>
  <c r="I17" i="1"/>
  <c r="J17" i="1"/>
  <c r="K17" i="1"/>
  <c r="L17" i="1"/>
  <c r="M17" i="1"/>
  <c r="N17" i="1"/>
  <c r="O17" i="1"/>
  <c r="F17" i="1"/>
  <c r="G16" i="1"/>
  <c r="H16" i="1"/>
  <c r="I16" i="1"/>
  <c r="J16" i="1"/>
  <c r="K16" i="1"/>
  <c r="L16" i="1"/>
  <c r="M16" i="1"/>
  <c r="N16" i="1"/>
  <c r="O16" i="1"/>
  <c r="F16" i="1"/>
  <c r="G15" i="1"/>
  <c r="H15" i="1"/>
  <c r="I15" i="1"/>
  <c r="J15" i="1"/>
  <c r="K15" i="1"/>
  <c r="L15" i="1"/>
  <c r="M15" i="1"/>
  <c r="N15" i="1"/>
  <c r="O15" i="1"/>
  <c r="F15" i="1"/>
  <c r="G20" i="1"/>
  <c r="H20" i="1"/>
  <c r="I20" i="1"/>
  <c r="J20" i="1"/>
  <c r="K20" i="1"/>
  <c r="L20" i="1"/>
  <c r="M20" i="1"/>
  <c r="N20" i="1"/>
  <c r="O20" i="1"/>
  <c r="F20" i="1"/>
  <c r="G21" i="1"/>
  <c r="H21" i="1"/>
  <c r="I21" i="1"/>
  <c r="J21" i="1"/>
  <c r="K21" i="1"/>
  <c r="L21" i="1"/>
  <c r="M21" i="1"/>
  <c r="N21" i="1"/>
  <c r="O21" i="1"/>
  <c r="F21" i="1"/>
  <c r="G22" i="1"/>
  <c r="H22" i="1"/>
  <c r="I22" i="1"/>
  <c r="J22" i="1"/>
  <c r="K22" i="1"/>
  <c r="L22" i="1"/>
  <c r="M22" i="1"/>
  <c r="N22" i="1"/>
  <c r="O22" i="1"/>
  <c r="F22" i="1"/>
  <c r="G19" i="1"/>
  <c r="H19" i="1"/>
  <c r="I19" i="1"/>
  <c r="J19" i="1"/>
  <c r="K19" i="1"/>
  <c r="L19" i="1"/>
  <c r="M19" i="1"/>
  <c r="N19" i="1"/>
  <c r="O19" i="1"/>
  <c r="F19" i="1"/>
  <c r="G8" i="1"/>
  <c r="H8" i="1"/>
  <c r="I8" i="1"/>
  <c r="J8" i="1"/>
  <c r="K8" i="1"/>
  <c r="L8" i="1"/>
  <c r="M8" i="1"/>
  <c r="N8" i="1"/>
  <c r="O8" i="1"/>
  <c r="F8" i="1"/>
  <c r="G6" i="1"/>
  <c r="H6" i="1"/>
  <c r="I6" i="1"/>
  <c r="J6" i="1"/>
  <c r="K6" i="1"/>
  <c r="L6" i="1"/>
  <c r="M6" i="1"/>
  <c r="N6" i="1"/>
  <c r="O6" i="1"/>
  <c r="F6" i="1"/>
  <c r="G10" i="1"/>
  <c r="H10" i="1"/>
  <c r="I10" i="1"/>
  <c r="J10" i="1"/>
  <c r="K10" i="1"/>
  <c r="L10" i="1"/>
  <c r="M10" i="1"/>
  <c r="N10" i="1"/>
  <c r="O10" i="1"/>
  <c r="F10" i="1"/>
  <c r="G7" i="1"/>
  <c r="H7" i="1"/>
  <c r="I7" i="1"/>
  <c r="J7" i="1"/>
  <c r="K7" i="1"/>
  <c r="L7" i="1"/>
  <c r="M7" i="1"/>
  <c r="N7" i="1"/>
  <c r="O7" i="1"/>
  <c r="F7" i="1"/>
  <c r="G5" i="1"/>
  <c r="H5" i="1"/>
  <c r="I5" i="1"/>
  <c r="J5" i="1"/>
  <c r="K5" i="1"/>
  <c r="L5" i="1"/>
  <c r="M5" i="1"/>
  <c r="N5" i="1"/>
  <c r="O5" i="1"/>
  <c r="F5" i="1"/>
  <c r="G9" i="1"/>
  <c r="H9" i="1"/>
  <c r="I9" i="1"/>
  <c r="J9" i="1"/>
  <c r="K9" i="1"/>
  <c r="L9" i="1"/>
  <c r="M9" i="1"/>
  <c r="N9" i="1"/>
  <c r="O9" i="1"/>
  <c r="F9" i="1"/>
  <c r="G13" i="1"/>
  <c r="H13" i="1"/>
  <c r="I13" i="1"/>
  <c r="J13" i="1"/>
  <c r="K13" i="1"/>
  <c r="L13" i="1"/>
  <c r="M13" i="1"/>
  <c r="N13" i="1"/>
  <c r="O13" i="1"/>
  <c r="F13" i="1"/>
  <c r="G12" i="1"/>
  <c r="H12" i="1"/>
  <c r="I12" i="1"/>
  <c r="J12" i="1"/>
  <c r="K12" i="1"/>
  <c r="L12" i="1"/>
  <c r="M12" i="1"/>
  <c r="N12" i="1"/>
  <c r="O12" i="1"/>
  <c r="F12" i="1"/>
  <c r="G11" i="1"/>
  <c r="H11" i="1"/>
  <c r="I11" i="1"/>
  <c r="J11" i="1"/>
  <c r="K11" i="1"/>
  <c r="L11" i="1"/>
  <c r="M11" i="1"/>
  <c r="N11" i="1"/>
  <c r="O11" i="1"/>
  <c r="F11" i="1"/>
  <c r="G3" i="1"/>
  <c r="H3" i="1"/>
  <c r="I3" i="1"/>
  <c r="J3" i="1"/>
  <c r="K3" i="1"/>
  <c r="L3" i="1"/>
  <c r="M3" i="1"/>
  <c r="N3" i="1"/>
  <c r="O3" i="1"/>
  <c r="F3" i="1"/>
  <c r="G4" i="1"/>
  <c r="H4" i="1"/>
  <c r="I4" i="1"/>
  <c r="J4" i="1"/>
  <c r="K4" i="1"/>
  <c r="L4" i="1"/>
  <c r="M4" i="1"/>
  <c r="N4" i="1"/>
  <c r="O4" i="1"/>
  <c r="F4" i="1"/>
  <c r="N2" i="1"/>
  <c r="O2" i="1"/>
  <c r="G2" i="1"/>
  <c r="H2" i="1"/>
  <c r="I2" i="1"/>
  <c r="J2" i="1"/>
  <c r="K2" i="1"/>
  <c r="L2" i="1"/>
  <c r="M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tc={4510EC3E-72C7-454C-8AA6-7E4A2A377921}</author>
    <author>tc={21C51847-67B6-4CE8-9882-8DF731387420}</author>
    <author>tc={0F99DAA3-611F-4292-82B3-F80250A5F74D}</author>
  </authors>
  <commentList>
    <comment ref="D14" authorId="0" shapeId="0" xr:uid="{4510EC3E-72C7-454C-8AA6-7E4A2A37792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datatiedot puuttuvat</t>
      </text>
    </comment>
    <comment ref="D33" authorId="1" shapeId="0" xr:uid="{21C51847-67B6-4CE8-9882-8DF731387420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summattu yhteen Ulkomaankauppa sitc_v luvut yhteen</t>
      </text>
    </comment>
    <comment ref="E33" authorId="2" shapeId="0" xr:uid="{0F99DAA3-611F-4292-82B3-F80250A5F74D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summattu yhteen Ulkomaankauppa sitc_v luvut yhteen</t>
      </text>
    </comment>
  </commentList>
</comments>
</file>

<file path=xl/sharedStrings.xml><?xml version="1.0" encoding="utf-8"?>
<sst xmlns="http://schemas.openxmlformats.org/spreadsheetml/2006/main" count="163" uniqueCount="67">
  <si>
    <t>id</t>
  </si>
  <si>
    <t>filter</t>
  </si>
  <si>
    <t>Muunnos</t>
  </si>
  <si>
    <t>luokka</t>
  </si>
  <si>
    <t>sarja_nmi</t>
  </si>
  <si>
    <t>luke/02_Maatalous/04_Tuotanto/02_Maito-_ja_maitotuotetilasto/04_Vuositilastot/02_Meijerimaidon_tuotanto_v.px</t>
  </si>
  <si>
    <t>alkuperäinen</t>
  </si>
  <si>
    <t>Vuositaso</t>
  </si>
  <si>
    <t>Maidon tuotanto</t>
  </si>
  <si>
    <t>Vastaanotettu maitomäärä</t>
  </si>
  <si>
    <t>luke/02_Maatalous/06_Talous/02_Maataloustuotteiden_tuottajahinnat/02_Tuottajahinnat_Maito_v.px</t>
  </si>
  <si>
    <t>Vuosikeskiarvo</t>
  </si>
  <si>
    <t>Maidon tuottajahinta keskimäärin</t>
  </si>
  <si>
    <t>Suomi</t>
  </si>
  <si>
    <t>tidy/dg_agri</t>
  </si>
  <si>
    <t>vuosikeskiarvo</t>
  </si>
  <si>
    <t>EU</t>
  </si>
  <si>
    <t>luke/02_Maatalous/04_Tuotanto/06_Lihantuotanto/02_Kuukausitilastot/02_Lihantuotanto_teurastamoissa_kk.px</t>
  </si>
  <si>
    <t>Vuosisumma</t>
  </si>
  <si>
    <t xml:space="preserve">Sianlihan tuotanto </t>
  </si>
  <si>
    <t>luke/02_Maatalous/08_Muut/02_Ravintotase/01_Elintarvikkeiden_kulutus.px</t>
  </si>
  <si>
    <t>Vuosittain</t>
  </si>
  <si>
    <t xml:space="preserve">Sianlihan kokonaiskulutus </t>
  </si>
  <si>
    <t>Siipikarjanlihan tuotanto</t>
  </si>
  <si>
    <t>Siipikarjanlihan kokonaiskulutus</t>
  </si>
  <si>
    <t>Naudanlihan tuotanto</t>
  </si>
  <si>
    <t>Naudanlihan kokonaiskulutus</t>
  </si>
  <si>
    <t>luke/02_Maatalous/06_Talous/02_Maataloustuotteiden_tuottajahinnat/04_Tuottajahinnat_Liha_v.px</t>
  </si>
  <si>
    <t>Lihan tuottajahinnat Suomessa</t>
  </si>
  <si>
    <t>Naudanliha</t>
  </si>
  <si>
    <t>Sianliha</t>
  </si>
  <si>
    <t>Siipikarjanliha</t>
  </si>
  <si>
    <t>Maailman vehnäntuotanto</t>
  </si>
  <si>
    <t>StatFin/maa/satot/statfin_satot_pxt_001.px</t>
  </si>
  <si>
    <t>Viljan tuotanto Suomessa</t>
  </si>
  <si>
    <t>Vehnä</t>
  </si>
  <si>
    <t>Ruis</t>
  </si>
  <si>
    <t>Ohra</t>
  </si>
  <si>
    <t>Kaura</t>
  </si>
  <si>
    <t>luke/02_Maatalous/06_Talous/02_Maataloustuotteiden_tuottajahinnat/08_Tuottajahinnat_Vilja_rypsi_rapsi_v.px</t>
  </si>
  <si>
    <t>Viljan tuottajahinnat Suomessa</t>
  </si>
  <si>
    <t>StatFin/hin/ttohi/statfin_ttohi_pxt_11gv.px</t>
  </si>
  <si>
    <t>vuosimuutos</t>
  </si>
  <si>
    <t>Tuotantopanosten hinta</t>
  </si>
  <si>
    <t>Energia</t>
  </si>
  <si>
    <t>Lannoitteet</t>
  </si>
  <si>
    <t>Rehut</t>
  </si>
  <si>
    <t>Tuotantotarvikkeet yhteensä hinta</t>
  </si>
  <si>
    <t>Vuosimuutos</t>
  </si>
  <si>
    <t>Tulot markkinoilta</t>
  </si>
  <si>
    <t>Kulut yhteensä</t>
  </si>
  <si>
    <t>Maataloustuet yhteensä</t>
  </si>
  <si>
    <t>Yrittäjätulo</t>
  </si>
  <si>
    <t>StatFin/teo/ttvi/statfin_ttvi_pxt_111i.px</t>
  </si>
  <si>
    <t>Elintarviketeollisuus, tuotannon volyymi</t>
  </si>
  <si>
    <t>StatFin/teo/tlv/statfin_tlv_pxt_112c.px</t>
  </si>
  <si>
    <t>Elintarviketeollisuus, liikevaihto</t>
  </si>
  <si>
    <t>Elintarvikkeiden vienti</t>
  </si>
  <si>
    <t>Elintarvikkeiden tuonti</t>
  </si>
  <si>
    <t>Elintarvikkeiden hinta Suomi</t>
  </si>
  <si>
    <t>Elintarvikkeet</t>
  </si>
  <si>
    <t>Elintarvikkeiden ja alkoholittomien juomien hinta Suomi</t>
  </si>
  <si>
    <t>Elintarvikkeet ja alkoholittomat juomat</t>
  </si>
  <si>
    <t>Elintarvikkeiden hintojen muutos</t>
  </si>
  <si>
    <t>Maitotuotteet, juustot ja kananmunat</t>
  </si>
  <si>
    <t>Liha</t>
  </si>
  <si>
    <t>Viljatuotteet ja leipä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</si>
</sst>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1" fontId="0" fillId="0" borderId="0" xfId="0" applyNumberFormat="1"/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microsoft.com/office/2017/10/relationships/person" Target="persons/person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tomarkkin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ha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ljamarkkin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uotantopanoks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atalouden%20talou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lintaviketeollisuuden%20tuotanto%20ja%20ulkomaankaupp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lintarvikkeiden%20hinnat%20&amp;%20kulu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don hinnat uusi"/>
      <sheetName val="Maidontuotanto uusi"/>
      <sheetName val="Maitotuotteet kulutus"/>
    </sheetNames>
    <sheetDataSet>
      <sheetData sheetId="0">
        <row r="12">
          <cell r="D12">
            <v>44.55</v>
          </cell>
          <cell r="E12">
            <v>38.14</v>
          </cell>
          <cell r="F12">
            <v>37.75</v>
          </cell>
          <cell r="G12">
            <v>38.31</v>
          </cell>
          <cell r="H12">
            <v>38.479999999999997</v>
          </cell>
          <cell r="I12">
            <v>38.61</v>
          </cell>
          <cell r="J12">
            <v>39.08</v>
          </cell>
          <cell r="K12">
            <v>39.56</v>
          </cell>
          <cell r="L12">
            <v>45.494</v>
          </cell>
          <cell r="M12">
            <v>45.494</v>
          </cell>
        </row>
        <row r="31">
          <cell r="D31">
            <v>37.008333333333297</v>
          </cell>
          <cell r="E31">
            <v>30.342500000000001</v>
          </cell>
          <cell r="F31">
            <v>28.6041666666667</v>
          </cell>
          <cell r="G31">
            <v>35.1933333333333</v>
          </cell>
          <cell r="H31">
            <v>34.307499999999997</v>
          </cell>
          <cell r="I31">
            <v>34.780105666666699</v>
          </cell>
          <cell r="J31">
            <v>34.136991666666702</v>
          </cell>
          <cell r="K31">
            <v>36.822174250000003</v>
          </cell>
          <cell r="L31">
            <v>36.822174250000003</v>
          </cell>
          <cell r="M31">
            <v>36.822174250000003</v>
          </cell>
        </row>
      </sheetData>
      <sheetData sheetId="1">
        <row r="7">
          <cell r="C7">
            <v>2288507106</v>
          </cell>
          <cell r="D7">
            <v>2324583015</v>
          </cell>
          <cell r="E7">
            <v>2319931197</v>
          </cell>
          <cell r="F7">
            <v>2296990985</v>
          </cell>
          <cell r="G7">
            <v>2285135524</v>
          </cell>
          <cell r="H7">
            <v>2261808951</v>
          </cell>
          <cell r="I7">
            <v>2293326383</v>
          </cell>
          <cell r="J7">
            <v>2205728462</v>
          </cell>
          <cell r="K7">
            <v>2161613892.7599998</v>
          </cell>
          <cell r="L7">
            <v>2161613892.7599998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nat Suomi kk"/>
      <sheetName val="Hinnat Suomi"/>
      <sheetName val="Kulutus ja tuotanto Suomi"/>
      <sheetName val="Uusi Kulutus ja tuotanto Suomi"/>
      <sheetName val="Hinnat EU"/>
      <sheetName val="Hinnat EU uusi"/>
      <sheetName val="Tuotanto EU"/>
      <sheetName val="Tuotanto EU uusi"/>
      <sheetName val="Taul1"/>
    </sheetNames>
    <sheetDataSet>
      <sheetData sheetId="0"/>
      <sheetData sheetId="1">
        <row r="6">
          <cell r="D6">
            <v>303.06</v>
          </cell>
          <cell r="E6">
            <v>289.85000000000002</v>
          </cell>
          <cell r="F6">
            <v>284.51</v>
          </cell>
          <cell r="G6">
            <v>298.16000000000003</v>
          </cell>
          <cell r="H6">
            <v>311.89999999999998</v>
          </cell>
          <cell r="I6">
            <v>316.47000000000003</v>
          </cell>
          <cell r="J6">
            <v>315.63</v>
          </cell>
          <cell r="K6">
            <v>320.64999999999998</v>
          </cell>
          <cell r="L6">
            <v>346.30200000000002</v>
          </cell>
          <cell r="M6">
            <v>346.30200000000002</v>
          </cell>
        </row>
        <row r="8">
          <cell r="D8">
            <v>158.38999999999999</v>
          </cell>
          <cell r="E8">
            <v>145.63</v>
          </cell>
          <cell r="F8">
            <v>139.57</v>
          </cell>
          <cell r="G8">
            <v>147.66</v>
          </cell>
          <cell r="H8">
            <v>152.36000000000001</v>
          </cell>
          <cell r="I8">
            <v>158.35</v>
          </cell>
          <cell r="J8">
            <v>161.77000000000001</v>
          </cell>
          <cell r="K8">
            <v>155.16999999999999</v>
          </cell>
          <cell r="L8">
            <v>173.79040000000001</v>
          </cell>
          <cell r="M8">
            <v>173.79040000000001</v>
          </cell>
        </row>
        <row r="11">
          <cell r="D11">
            <v>148.09</v>
          </cell>
          <cell r="E11">
            <v>138.83000000000001</v>
          </cell>
          <cell r="F11">
            <v>135.03</v>
          </cell>
          <cell r="G11">
            <v>133.25</v>
          </cell>
          <cell r="H11">
            <v>135.52000000000001</v>
          </cell>
          <cell r="I11">
            <v>140.07</v>
          </cell>
          <cell r="J11">
            <v>135.02000000000001</v>
          </cell>
          <cell r="K11">
            <v>135.61000000000001</v>
          </cell>
          <cell r="L11">
            <v>154.59540000000004</v>
          </cell>
          <cell r="M11">
            <v>154.59540000000004</v>
          </cell>
        </row>
      </sheetData>
      <sheetData sheetId="2"/>
      <sheetData sheetId="3">
        <row r="10">
          <cell r="C10">
            <v>82315768.700000003</v>
          </cell>
          <cell r="D10">
            <v>85768467.600000009</v>
          </cell>
          <cell r="E10">
            <v>86034058.799999997</v>
          </cell>
          <cell r="F10">
            <v>85393390.5</v>
          </cell>
          <cell r="G10">
            <v>86477330</v>
          </cell>
          <cell r="H10">
            <v>87179708.900000006</v>
          </cell>
          <cell r="I10">
            <v>86525182.200000003</v>
          </cell>
          <cell r="J10">
            <v>85672404.399999991</v>
          </cell>
          <cell r="K10">
            <v>84815680.355999991</v>
          </cell>
          <cell r="L10">
            <v>84815680.355999991</v>
          </cell>
        </row>
        <row r="25">
          <cell r="C25">
            <v>186068024.99999997</v>
          </cell>
          <cell r="D25">
            <v>191928661.40000001</v>
          </cell>
          <cell r="E25">
            <v>190100774.59999999</v>
          </cell>
          <cell r="F25">
            <v>181519665.19999999</v>
          </cell>
          <cell r="G25">
            <v>168876111</v>
          </cell>
          <cell r="H25">
            <v>171127559.59999999</v>
          </cell>
          <cell r="I25">
            <v>175746711.89999998</v>
          </cell>
          <cell r="J25">
            <v>176030567.70000002</v>
          </cell>
          <cell r="K25">
            <v>168989344.99200001</v>
          </cell>
          <cell r="L25">
            <v>168144398.26704001</v>
          </cell>
        </row>
        <row r="40">
          <cell r="C40">
            <v>113372489.5</v>
          </cell>
          <cell r="D40">
            <v>117357847.7</v>
          </cell>
          <cell r="E40">
            <v>125407606.19999999</v>
          </cell>
          <cell r="F40">
            <v>128866585.3</v>
          </cell>
          <cell r="G40">
            <v>135317508</v>
          </cell>
          <cell r="H40">
            <v>139123110.19999999</v>
          </cell>
          <cell r="I40">
            <v>145319326</v>
          </cell>
          <cell r="J40">
            <v>147161856.5</v>
          </cell>
          <cell r="K40">
            <v>147897665.7825</v>
          </cell>
          <cell r="L40">
            <v>147897665.7825</v>
          </cell>
        </row>
        <row r="52">
          <cell r="C52">
            <v>18.7</v>
          </cell>
          <cell r="D52">
            <v>19.2</v>
          </cell>
          <cell r="E52">
            <v>19.2</v>
          </cell>
          <cell r="F52">
            <v>19.399999999999999</v>
          </cell>
          <cell r="G52">
            <v>19.3</v>
          </cell>
          <cell r="H52">
            <v>18.8</v>
          </cell>
          <cell r="I52">
            <v>18.600000000000001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C53">
            <v>34.6</v>
          </cell>
          <cell r="D53">
            <v>34.9</v>
          </cell>
          <cell r="E53">
            <v>34.700000000000003</v>
          </cell>
          <cell r="F53">
            <v>33.4</v>
          </cell>
          <cell r="G53">
            <v>32.5</v>
          </cell>
          <cell r="H53">
            <v>30.8</v>
          </cell>
          <cell r="I53">
            <v>29.7</v>
          </cell>
          <cell r="J53" t="e">
            <v>#N/A</v>
          </cell>
          <cell r="K53" t="e">
            <v>#N/A</v>
          </cell>
          <cell r="L53" t="e">
            <v>#N/A</v>
          </cell>
        </row>
        <row r="55">
          <cell r="C55">
            <v>20.100000000000001</v>
          </cell>
          <cell r="D55">
            <v>21.6</v>
          </cell>
          <cell r="E55">
            <v>23.5</v>
          </cell>
          <cell r="F55">
            <v>24.9</v>
          </cell>
          <cell r="G55">
            <v>25.6</v>
          </cell>
          <cell r="H55">
            <v>26.4</v>
          </cell>
          <cell r="I55">
            <v>27.5</v>
          </cell>
          <cell r="J55" t="e">
            <v>#N/A</v>
          </cell>
          <cell r="K55" t="e">
            <v>#N/A</v>
          </cell>
          <cell r="L55" t="e">
            <v>#N/A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otanto uusi"/>
      <sheetName val="Hinnat uusi"/>
    </sheetNames>
    <sheetDataSet>
      <sheetData sheetId="0">
        <row r="2">
          <cell r="C2">
            <v>1088.2</v>
          </cell>
          <cell r="D2">
            <v>992.1</v>
          </cell>
          <cell r="E2">
            <v>823.9</v>
          </cell>
          <cell r="F2">
            <v>802</v>
          </cell>
          <cell r="G2">
            <v>494.7</v>
          </cell>
          <cell r="H2">
            <v>901.6</v>
          </cell>
          <cell r="I2">
            <v>677.4</v>
          </cell>
          <cell r="J2">
            <v>677.7</v>
          </cell>
          <cell r="K2">
            <v>840.34800000000007</v>
          </cell>
          <cell r="L2">
            <v>882.36540000000014</v>
          </cell>
        </row>
        <row r="3">
          <cell r="C3">
            <v>74.900000000000006</v>
          </cell>
          <cell r="D3">
            <v>107.5</v>
          </cell>
          <cell r="E3">
            <v>86.8</v>
          </cell>
          <cell r="F3">
            <v>113.5</v>
          </cell>
          <cell r="G3">
            <v>42.3</v>
          </cell>
          <cell r="H3">
            <v>182.5</v>
          </cell>
          <cell r="I3">
            <v>67.400000000000006</v>
          </cell>
          <cell r="J3">
            <v>66.8</v>
          </cell>
          <cell r="K3">
            <v>80.16</v>
          </cell>
          <cell r="L3">
            <v>81.763199999999998</v>
          </cell>
        </row>
        <row r="4">
          <cell r="C4">
            <v>1854.8</v>
          </cell>
          <cell r="D4">
            <v>1569</v>
          </cell>
          <cell r="E4">
            <v>1580.7</v>
          </cell>
          <cell r="F4">
            <v>1460.1</v>
          </cell>
          <cell r="G4">
            <v>1336.1</v>
          </cell>
          <cell r="H4">
            <v>1682.4</v>
          </cell>
          <cell r="I4">
            <v>1381.9</v>
          </cell>
          <cell r="J4">
            <v>1032.3</v>
          </cell>
          <cell r="K4">
            <v>1321.3440000000001</v>
          </cell>
          <cell r="L4">
            <v>1387.4112</v>
          </cell>
        </row>
        <row r="5">
          <cell r="C5">
            <v>1039</v>
          </cell>
          <cell r="D5">
            <v>979.6</v>
          </cell>
          <cell r="E5">
            <v>1035.0999999999999</v>
          </cell>
          <cell r="F5">
            <v>1013.9</v>
          </cell>
          <cell r="G5">
            <v>818.2</v>
          </cell>
          <cell r="H5">
            <v>1169.8</v>
          </cell>
          <cell r="I5">
            <v>1194.5999999999999</v>
          </cell>
          <cell r="J5">
            <v>790.2</v>
          </cell>
          <cell r="K5">
            <v>1011.4560000000001</v>
          </cell>
          <cell r="L5">
            <v>1112.6016000000002</v>
          </cell>
        </row>
      </sheetData>
      <sheetData sheetId="1">
        <row r="5">
          <cell r="D5">
            <v>155.91999999999999</v>
          </cell>
          <cell r="E5">
            <v>150.51</v>
          </cell>
          <cell r="F5">
            <v>139.4</v>
          </cell>
          <cell r="G5">
            <v>148.02000000000001</v>
          </cell>
          <cell r="H5">
            <v>176.5</v>
          </cell>
          <cell r="I5">
            <v>175.2</v>
          </cell>
          <cell r="J5">
            <v>160.88</v>
          </cell>
          <cell r="K5">
            <v>208.51</v>
          </cell>
          <cell r="L5">
            <v>280</v>
          </cell>
          <cell r="M5">
            <v>210</v>
          </cell>
        </row>
        <row r="8">
          <cell r="D8">
            <v>196.55</v>
          </cell>
          <cell r="E8">
            <v>174.92</v>
          </cell>
          <cell r="F8">
            <v>170.52</v>
          </cell>
          <cell r="G8">
            <v>164.02</v>
          </cell>
          <cell r="H8">
            <v>180.64</v>
          </cell>
          <cell r="I8">
            <v>167.74</v>
          </cell>
          <cell r="J8">
            <v>156.74</v>
          </cell>
          <cell r="K8">
            <v>166.78</v>
          </cell>
          <cell r="L8">
            <v>190</v>
          </cell>
          <cell r="M8">
            <v>170</v>
          </cell>
        </row>
        <row r="9">
          <cell r="D9">
            <v>138.75</v>
          </cell>
          <cell r="E9">
            <v>142</v>
          </cell>
          <cell r="F9">
            <v>132.38999999999999</v>
          </cell>
          <cell r="G9">
            <v>138.41</v>
          </cell>
          <cell r="H9">
            <v>173.65</v>
          </cell>
          <cell r="I9">
            <v>166.2</v>
          </cell>
          <cell r="J9">
            <v>145.37</v>
          </cell>
          <cell r="K9">
            <v>193.65</v>
          </cell>
          <cell r="L9">
            <v>270</v>
          </cell>
          <cell r="M9">
            <v>190</v>
          </cell>
        </row>
        <row r="12">
          <cell r="D12">
            <v>126.27</v>
          </cell>
          <cell r="E12">
            <v>132.86000000000001</v>
          </cell>
          <cell r="F12">
            <v>128.76</v>
          </cell>
          <cell r="G12">
            <v>134.69</v>
          </cell>
          <cell r="H12">
            <v>177.85</v>
          </cell>
          <cell r="I12">
            <v>170.51</v>
          </cell>
          <cell r="J12">
            <v>153.07</v>
          </cell>
          <cell r="K12">
            <v>173.28</v>
          </cell>
          <cell r="L12">
            <v>280</v>
          </cell>
          <cell r="M12">
            <v>175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otantopanokset"/>
      <sheetName val="Uusi Tuotantopanokset"/>
      <sheetName val="Uusi Tuotantopanokset kk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oustilit"/>
      <sheetName val="Taloustilit ennakkotiedot"/>
    </sheetNames>
    <sheetDataSet>
      <sheetData sheetId="0">
        <row r="18">
          <cell r="C18">
            <v>4531.1499999999996</v>
          </cell>
          <cell r="D18">
            <v>4310.82</v>
          </cell>
          <cell r="E18">
            <v>3951.85</v>
          </cell>
          <cell r="F18">
            <v>3963.07</v>
          </cell>
          <cell r="G18">
            <v>3920.33</v>
          </cell>
          <cell r="H18">
            <v>4079.94</v>
          </cell>
          <cell r="I18">
            <v>4413.5200000000004</v>
          </cell>
          <cell r="J18">
            <v>4182.5</v>
          </cell>
          <cell r="K18">
            <v>4066</v>
          </cell>
          <cell r="L18">
            <v>4448.7121998990797</v>
          </cell>
        </row>
        <row r="32">
          <cell r="C32">
            <v>5391.43</v>
          </cell>
          <cell r="D32">
            <v>5199.18</v>
          </cell>
          <cell r="E32">
            <v>5109.55</v>
          </cell>
          <cell r="F32">
            <v>5006.3500000000004</v>
          </cell>
          <cell r="G32">
            <v>4952.8900000000003</v>
          </cell>
          <cell r="H32">
            <v>5054.7299999999996</v>
          </cell>
          <cell r="I32">
            <v>5258.16</v>
          </cell>
          <cell r="J32">
            <v>5118.92</v>
          </cell>
          <cell r="K32">
            <v>5362.9699999999993</v>
          </cell>
          <cell r="L32">
            <v>6134.3557635274974</v>
          </cell>
        </row>
        <row r="35">
          <cell r="C35">
            <v>1200.3699999999999</v>
          </cell>
          <cell r="D35">
            <v>1141.42</v>
          </cell>
          <cell r="E35">
            <v>797.58</v>
          </cell>
          <cell r="F35">
            <v>864.37</v>
          </cell>
          <cell r="G35">
            <v>874.48</v>
          </cell>
          <cell r="H35">
            <v>930.36</v>
          </cell>
          <cell r="I35">
            <v>1058.67</v>
          </cell>
          <cell r="J35">
            <v>956.86</v>
          </cell>
          <cell r="K35">
            <v>602</v>
          </cell>
          <cell r="L35">
            <v>249.2182961041608</v>
          </cell>
        </row>
        <row r="37">
          <cell r="C37">
            <v>2060.6400000000003</v>
          </cell>
          <cell r="D37">
            <v>2029.79</v>
          </cell>
          <cell r="E37">
            <v>1955.2800000000002</v>
          </cell>
          <cell r="F37">
            <v>1907.6599999999994</v>
          </cell>
          <cell r="G37">
            <v>1907.04</v>
          </cell>
          <cell r="H37">
            <v>1905.15</v>
          </cell>
          <cell r="I37">
            <v>1903.3099999999995</v>
          </cell>
          <cell r="J37">
            <v>1893.2700000000004</v>
          </cell>
          <cell r="K37">
            <v>1898.9700000000003</v>
          </cell>
          <cell r="L37">
            <v>1934.8618597325785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L 2 Liikevaihto uusi"/>
      <sheetName val="TOL 2 Volyymi-indeksi uusi"/>
      <sheetName val="Elintarv. vienti ja tuonti uusi"/>
      <sheetName val="Maito&amp;muna, vienti&amp;tuonti uusi"/>
      <sheetName val="Liha&amp;lihavalm. vienti&amp;tuonti uu"/>
      <sheetName val="Taul1"/>
    </sheetNames>
    <sheetDataSet>
      <sheetData sheetId="0">
        <row r="32">
          <cell r="C32">
            <v>-1.2754788590928601E-2</v>
          </cell>
          <cell r="D32">
            <v>-3.0183363246793937E-2</v>
          </cell>
          <cell r="E32">
            <v>-1.2959001079916765E-2</v>
          </cell>
          <cell r="F32">
            <v>1.3740227418802098E-2</v>
          </cell>
          <cell r="G32">
            <v>1.5934889933462815E-2</v>
          </cell>
          <cell r="H32">
            <v>2.6086088280340425E-2</v>
          </cell>
          <cell r="I32">
            <v>-9.2003664839115373E-3</v>
          </cell>
          <cell r="J32">
            <v>3.1539899005170735E-2</v>
          </cell>
          <cell r="K32">
            <v>0.03</v>
          </cell>
          <cell r="L32">
            <v>0.03</v>
          </cell>
        </row>
      </sheetData>
      <sheetData sheetId="1">
        <row r="27">
          <cell r="C27">
            <v>-1.8568481193461328E-2</v>
          </cell>
          <cell r="D27">
            <v>-2.9835058214750521E-2</v>
          </cell>
          <cell r="E27">
            <v>1.6251354279526176E-2</v>
          </cell>
          <cell r="F27">
            <v>1.0989010989004289E-2</v>
          </cell>
          <cell r="G27">
            <v>9.490590525632836E-3</v>
          </cell>
          <cell r="H27">
            <v>1.0445962233893713E-3</v>
          </cell>
          <cell r="I27">
            <v>-2.3358484507946642E-2</v>
          </cell>
          <cell r="J27">
            <v>1.6766663927015424E-2</v>
          </cell>
          <cell r="K27">
            <v>0</v>
          </cell>
          <cell r="L27">
            <v>0.01</v>
          </cell>
        </row>
      </sheetData>
      <sheetData sheetId="2">
        <row r="43">
          <cell r="C43">
            <v>1516709286</v>
          </cell>
          <cell r="D43">
            <v>1398379935</v>
          </cell>
          <cell r="E43">
            <v>1374460113</v>
          </cell>
          <cell r="F43">
            <v>1535525604</v>
          </cell>
          <cell r="G43">
            <v>1471173544</v>
          </cell>
          <cell r="H43">
            <v>1666232908</v>
          </cell>
          <cell r="I43">
            <v>1694024703</v>
          </cell>
          <cell r="J43">
            <v>1732947351</v>
          </cell>
          <cell r="K43">
            <v>1663629456.96</v>
          </cell>
          <cell r="L43">
            <v>6654517827.8400002</v>
          </cell>
        </row>
        <row r="45">
          <cell r="C45">
            <v>4160288810</v>
          </cell>
          <cell r="D45">
            <v>4278375430</v>
          </cell>
          <cell r="E45">
            <v>4293224397</v>
          </cell>
          <cell r="F45">
            <v>4566651722</v>
          </cell>
          <cell r="G45">
            <v>4607410105</v>
          </cell>
          <cell r="H45">
            <v>4667106569</v>
          </cell>
          <cell r="I45">
            <v>4593618936</v>
          </cell>
          <cell r="J45">
            <v>4696021055</v>
          </cell>
          <cell r="K45">
            <v>4930822107.75</v>
          </cell>
          <cell r="L45">
            <v>14792466323.25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I"/>
    </sheetNames>
    <sheetDataSet>
      <sheetData sheetId="0">
        <row r="60">
          <cell r="C60">
            <v>1.5077511148864353E-3</v>
          </cell>
          <cell r="D60">
            <v>-1.8666553578875145E-2</v>
          </cell>
          <cell r="E60">
            <v>-1.1466271013094165E-2</v>
          </cell>
          <cell r="F60">
            <v>-9.1366120218577818E-3</v>
          </cell>
          <cell r="G60">
            <v>1.9316744610135661E-2</v>
          </cell>
          <cell r="H60">
            <v>1.2133628618627768E-2</v>
          </cell>
          <cell r="I60">
            <v>1.6599550978225519E-2</v>
          </cell>
          <cell r="J60">
            <v>5.6788703955583664E-3</v>
          </cell>
          <cell r="K60">
            <v>0.10345128779395298</v>
          </cell>
          <cell r="L60">
            <v>-9.6326987681970878E-3</v>
          </cell>
        </row>
        <row r="61">
          <cell r="C61">
            <v>-4.9957128988599164E-3</v>
          </cell>
          <cell r="D61">
            <v>-2.2176959890610748E-2</v>
          </cell>
          <cell r="E61">
            <v>-1.0247483649182043E-2</v>
          </cell>
          <cell r="F61">
            <v>-1.2642113396372223E-2</v>
          </cell>
          <cell r="G61">
            <v>2.1613242209916894E-2</v>
          </cell>
          <cell r="H61">
            <v>1.2037030282249672E-2</v>
          </cell>
          <cell r="I61">
            <v>1.2975123804306543E-2</v>
          </cell>
          <cell r="J61">
            <v>2.6969906139033828E-3</v>
          </cell>
          <cell r="K61">
            <v>9.8933660933660933E-2</v>
          </cell>
          <cell r="L61">
            <v>-2.8034398034398034E-3</v>
          </cell>
        </row>
        <row r="62">
          <cell r="C62">
            <v>-3.7942259852804527E-3</v>
          </cell>
          <cell r="D62">
            <v>-2.248156793005085E-2</v>
          </cell>
          <cell r="E62">
            <v>-8.8462034096166153E-3</v>
          </cell>
          <cell r="F62">
            <v>-1.0860088410293844E-3</v>
          </cell>
          <cell r="G62">
            <v>4.073132637123722E-3</v>
          </cell>
          <cell r="H62">
            <v>1.9329896907216204E-2</v>
          </cell>
          <cell r="I62">
            <v>7.241227118695015E-3</v>
          </cell>
          <cell r="J62">
            <v>7.7387539269349048E-3</v>
          </cell>
          <cell r="K62">
            <v>0.14000000000000001</v>
          </cell>
          <cell r="L62"/>
        </row>
        <row r="63">
          <cell r="C63">
            <v>-1.6605685336335885E-2</v>
          </cell>
          <cell r="D63">
            <v>-2.7070797325031037E-2</v>
          </cell>
          <cell r="E63">
            <v>-3.3908276891286726E-2</v>
          </cell>
          <cell r="F63">
            <v>-1.163015224656494E-2</v>
          </cell>
          <cell r="G63">
            <v>1.588470439722256E-2</v>
          </cell>
          <cell r="H63">
            <v>4.3935561176940752E-2</v>
          </cell>
          <cell r="I63">
            <v>2.0334707874562374E-2</v>
          </cell>
          <cell r="J63">
            <v>5.4649741681018771E-3</v>
          </cell>
          <cell r="K63">
            <v>0.12</v>
          </cell>
          <cell r="L63"/>
        </row>
        <row r="65">
          <cell r="C65">
            <v>3.2795905217666288E-3</v>
          </cell>
          <cell r="D65">
            <v>-4.381584644248826E-2</v>
          </cell>
          <cell r="E65">
            <v>-2.5636188003743232E-2</v>
          </cell>
          <cell r="F65">
            <v>-5.8554267258404957E-3</v>
          </cell>
          <cell r="G65">
            <v>2.1175645670211685E-2</v>
          </cell>
          <cell r="H65">
            <v>1.747118018203575E-2</v>
          </cell>
          <cell r="I65">
            <v>-1.424683008028893E-4</v>
          </cell>
          <cell r="J65">
            <v>-2.9922606191506995E-3</v>
          </cell>
          <cell r="K65">
            <v>0.08</v>
          </cell>
          <cell r="L65"/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uso Aalto-Setälä" id="{98738F08-A34F-4346-95A4-3221F4A05976}" userId="S::juuso.aalto-setala@ptt.fi::08cee43f-39a8-4244-b013-9b544cb9ea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2-03-15T09:02:16.90" personId="{98738F08-A34F-4346-95A4-3221F4A05976}" id="{4510EC3E-72C7-454C-8AA6-7E4A2A377921}">
    <text>datatiedot puuttuvat</text>
  </threadedComment>
  <threadedComment ref="D33" dT="2022-03-15T09:04:54.58" personId="{98738F08-A34F-4346-95A4-3221F4A05976}" id="{21C51847-67B6-4CE8-9882-8DF731387420}">
    <text>summattu yhteen Ulkomaankauppa sitc_v luvut yhteen</text>
  </threadedComment>
  <threadedComment ref="E33" dT="2022-03-15T09:04:54.58" personId="{98738F08-A34F-4346-95A4-3221F4A05976}" id="{0F99DAA3-611F-4292-82B3-F80250A5F74D}">
    <text>summattu yhteen Ulkomaankauppa sitc_v luvut yhteen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DF4C-9ABC-43AF-91C0-4DF6C616CC14}">
  <dimension ref="A1:O39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5"/>
  <cols>
    <col min="1" max="1" width="51.5703125" customWidth="1"/>
    <col min="2" max="3" width="13.85546875" customWidth="1"/>
    <col min="4" max="4" width="52.42578125" bestFit="1" customWidth="1"/>
    <col min="5" max="5" width="39.42578125" customWidth="1"/>
    <col min="6" max="6" width="21.85546875" customWidth="1"/>
    <col min="7" max="13" width="10.85546875" bestFit="1" customWidth="1"/>
    <col min="14" max="14" width="11.85546875" bestFit="1" customWidth="1"/>
    <col min="15" max="15" width="26.140625" customWidth="1"/>
  </cols>
  <sheetData>
    <row r="1" spans="1:1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</row>
    <row r="2" spans="1:15">
      <c r="A2" t="s">
        <v>5</v>
      </c>
      <c r="B2" s="1" t="s">
        <v>6</v>
      </c>
      <c r="C2" t="s">
        <v>7</v>
      </c>
      <c r="D2" t="s">
        <v>8</v>
      </c>
      <c r="E2" t="s">
        <v>9</v>
      </c>
      <c r="F2">
        <f>'[1]Maidontuotanto uusi'!C7</f>
        <v>2288507106</v>
      </c>
      <c r="G2">
        <f>'[1]Maidontuotanto uusi'!D7</f>
        <v>2324583015</v>
      </c>
      <c r="H2">
        <f>'[1]Maidontuotanto uusi'!E7</f>
        <v>2319931197</v>
      </c>
      <c r="I2">
        <f>'[1]Maidontuotanto uusi'!F7</f>
        <v>2296990985</v>
      </c>
      <c r="J2">
        <f>'[1]Maidontuotanto uusi'!G7</f>
        <v>2285135524</v>
      </c>
      <c r="K2">
        <f>'[1]Maidontuotanto uusi'!H7</f>
        <v>2261808951</v>
      </c>
      <c r="L2">
        <f>'[1]Maidontuotanto uusi'!I7</f>
        <v>2293326383</v>
      </c>
      <c r="M2">
        <f>'[1]Maidontuotanto uusi'!J7</f>
        <v>2205728462</v>
      </c>
      <c r="N2">
        <f>'[1]Maidontuotanto uusi'!K7</f>
        <v>2161613892.7599998</v>
      </c>
      <c r="O2">
        <f>'[1]Maidontuotanto uusi'!L7</f>
        <v>2161613892.7599998</v>
      </c>
    </row>
    <row r="3" spans="1:15">
      <c r="A3" s="1" t="s">
        <v>10</v>
      </c>
      <c r="B3" s="1" t="s">
        <v>6</v>
      </c>
      <c r="C3" t="s">
        <v>11</v>
      </c>
      <c r="D3" t="s">
        <v>12</v>
      </c>
      <c r="E3" t="s">
        <v>13</v>
      </c>
      <c r="F3">
        <f>'[1]Maidon hinnat uusi'!D$12</f>
        <v>44.55</v>
      </c>
      <c r="G3">
        <f>'[1]Maidon hinnat uusi'!E$12</f>
        <v>38.14</v>
      </c>
      <c r="H3">
        <f>'[1]Maidon hinnat uusi'!F$12</f>
        <v>37.75</v>
      </c>
      <c r="I3">
        <f>'[1]Maidon hinnat uusi'!G$12</f>
        <v>38.31</v>
      </c>
      <c r="J3">
        <f>'[1]Maidon hinnat uusi'!H$12</f>
        <v>38.479999999999997</v>
      </c>
      <c r="K3">
        <f>'[1]Maidon hinnat uusi'!I$12</f>
        <v>38.61</v>
      </c>
      <c r="L3">
        <f>'[1]Maidon hinnat uusi'!J$12</f>
        <v>39.08</v>
      </c>
      <c r="M3">
        <f>'[1]Maidon hinnat uusi'!K$12</f>
        <v>39.56</v>
      </c>
      <c r="N3">
        <f>'[1]Maidon hinnat uusi'!L$12</f>
        <v>45.494</v>
      </c>
      <c r="O3">
        <f>'[1]Maidon hinnat uusi'!M$12</f>
        <v>45.494</v>
      </c>
    </row>
    <row r="4" spans="1:15">
      <c r="A4" t="s">
        <v>14</v>
      </c>
      <c r="B4" s="1" t="s">
        <v>6</v>
      </c>
      <c r="C4" t="s">
        <v>15</v>
      </c>
      <c r="D4" t="s">
        <v>12</v>
      </c>
      <c r="E4" t="s">
        <v>16</v>
      </c>
      <c r="F4" s="2">
        <f>'[1]Maidon hinnat uusi'!D$31</f>
        <v>37.008333333333297</v>
      </c>
      <c r="G4" s="2">
        <f>'[1]Maidon hinnat uusi'!E$31</f>
        <v>30.342500000000001</v>
      </c>
      <c r="H4" s="2">
        <f>'[1]Maidon hinnat uusi'!F$31</f>
        <v>28.6041666666667</v>
      </c>
      <c r="I4" s="2">
        <f>'[1]Maidon hinnat uusi'!G$31</f>
        <v>35.1933333333333</v>
      </c>
      <c r="J4" s="2">
        <f>'[1]Maidon hinnat uusi'!H$31</f>
        <v>34.307499999999997</v>
      </c>
      <c r="K4" s="2">
        <f>'[1]Maidon hinnat uusi'!I$31</f>
        <v>34.780105666666699</v>
      </c>
      <c r="L4" s="2">
        <f>'[1]Maidon hinnat uusi'!J$31</f>
        <v>34.136991666666702</v>
      </c>
      <c r="M4" s="2">
        <f>'[1]Maidon hinnat uusi'!K$31</f>
        <v>36.822174250000003</v>
      </c>
      <c r="N4" s="2">
        <f>'[1]Maidon hinnat uusi'!L$31</f>
        <v>36.822174250000003</v>
      </c>
      <c r="O4" s="2">
        <f>'[1]Maidon hinnat uusi'!M$31</f>
        <v>36.822174250000003</v>
      </c>
    </row>
    <row r="5" spans="1:15">
      <c r="A5" t="s">
        <v>17</v>
      </c>
      <c r="B5" t="s">
        <v>6</v>
      </c>
      <c r="C5" t="s">
        <v>18</v>
      </c>
      <c r="D5" t="s">
        <v>19</v>
      </c>
      <c r="E5" t="s">
        <v>19</v>
      </c>
      <c r="F5">
        <f>'[2]Uusi Kulutus ja tuotanto Suomi'!C$25</f>
        <v>186068024.99999997</v>
      </c>
      <c r="G5">
        <f>'[2]Uusi Kulutus ja tuotanto Suomi'!D$25</f>
        <v>191928661.40000001</v>
      </c>
      <c r="H5">
        <f>'[2]Uusi Kulutus ja tuotanto Suomi'!E$25</f>
        <v>190100774.59999999</v>
      </c>
      <c r="I5">
        <f>'[2]Uusi Kulutus ja tuotanto Suomi'!F$25</f>
        <v>181519665.19999999</v>
      </c>
      <c r="J5">
        <f>'[2]Uusi Kulutus ja tuotanto Suomi'!G$25</f>
        <v>168876111</v>
      </c>
      <c r="K5">
        <f>'[2]Uusi Kulutus ja tuotanto Suomi'!H$25</f>
        <v>171127559.59999999</v>
      </c>
      <c r="L5">
        <f>'[2]Uusi Kulutus ja tuotanto Suomi'!I$25</f>
        <v>175746711.89999998</v>
      </c>
      <c r="M5">
        <f>'[2]Uusi Kulutus ja tuotanto Suomi'!J$25</f>
        <v>176030567.70000002</v>
      </c>
      <c r="N5">
        <f>'[2]Uusi Kulutus ja tuotanto Suomi'!K$25</f>
        <v>168989344.99200001</v>
      </c>
      <c r="O5">
        <f>'[2]Uusi Kulutus ja tuotanto Suomi'!L$25</f>
        <v>168144398.26704001</v>
      </c>
    </row>
    <row r="6" spans="1:15">
      <c r="A6" t="s">
        <v>20</v>
      </c>
      <c r="B6" t="s">
        <v>6</v>
      </c>
      <c r="C6" t="s">
        <v>21</v>
      </c>
      <c r="D6" t="s">
        <v>22</v>
      </c>
      <c r="E6" t="s">
        <v>22</v>
      </c>
      <c r="F6">
        <f>'[2]Uusi Kulutus ja tuotanto Suomi'!C$53</f>
        <v>34.6</v>
      </c>
      <c r="G6">
        <f>'[2]Uusi Kulutus ja tuotanto Suomi'!D$53</f>
        <v>34.9</v>
      </c>
      <c r="H6">
        <f>'[2]Uusi Kulutus ja tuotanto Suomi'!E$53</f>
        <v>34.700000000000003</v>
      </c>
      <c r="I6">
        <f>'[2]Uusi Kulutus ja tuotanto Suomi'!F$53</f>
        <v>33.4</v>
      </c>
      <c r="J6">
        <f>'[2]Uusi Kulutus ja tuotanto Suomi'!G$53</f>
        <v>32.5</v>
      </c>
      <c r="K6">
        <f>'[2]Uusi Kulutus ja tuotanto Suomi'!H$53</f>
        <v>30.8</v>
      </c>
      <c r="L6">
        <f>'[2]Uusi Kulutus ja tuotanto Suomi'!I$53</f>
        <v>29.7</v>
      </c>
      <c r="M6" t="e">
        <f>'[2]Uusi Kulutus ja tuotanto Suomi'!J$53</f>
        <v>#N/A</v>
      </c>
      <c r="N6" t="e">
        <f>'[2]Uusi Kulutus ja tuotanto Suomi'!K$53</f>
        <v>#N/A</v>
      </c>
      <c r="O6" t="e">
        <f>'[2]Uusi Kulutus ja tuotanto Suomi'!L$53</f>
        <v>#N/A</v>
      </c>
    </row>
    <row r="7" spans="1:15">
      <c r="A7" t="s">
        <v>17</v>
      </c>
      <c r="B7" t="s">
        <v>6</v>
      </c>
      <c r="C7" t="s">
        <v>18</v>
      </c>
      <c r="D7" t="s">
        <v>23</v>
      </c>
      <c r="E7" t="s">
        <v>23</v>
      </c>
      <c r="F7">
        <f>'[2]Uusi Kulutus ja tuotanto Suomi'!C$40</f>
        <v>113372489.5</v>
      </c>
      <c r="G7">
        <f>'[2]Uusi Kulutus ja tuotanto Suomi'!D$40</f>
        <v>117357847.7</v>
      </c>
      <c r="H7">
        <f>'[2]Uusi Kulutus ja tuotanto Suomi'!E$40</f>
        <v>125407606.19999999</v>
      </c>
      <c r="I7">
        <f>'[2]Uusi Kulutus ja tuotanto Suomi'!F$40</f>
        <v>128866585.3</v>
      </c>
      <c r="J7">
        <f>'[2]Uusi Kulutus ja tuotanto Suomi'!G$40</f>
        <v>135317508</v>
      </c>
      <c r="K7">
        <f>'[2]Uusi Kulutus ja tuotanto Suomi'!H$40</f>
        <v>139123110.19999999</v>
      </c>
      <c r="L7">
        <f>'[2]Uusi Kulutus ja tuotanto Suomi'!I$40</f>
        <v>145319326</v>
      </c>
      <c r="M7">
        <f>'[2]Uusi Kulutus ja tuotanto Suomi'!J$40</f>
        <v>147161856.5</v>
      </c>
      <c r="N7">
        <f>'[2]Uusi Kulutus ja tuotanto Suomi'!K$40</f>
        <v>147897665.7825</v>
      </c>
      <c r="O7">
        <f>'[2]Uusi Kulutus ja tuotanto Suomi'!L$40</f>
        <v>147897665.7825</v>
      </c>
    </row>
    <row r="8" spans="1:15">
      <c r="A8" t="s">
        <v>20</v>
      </c>
      <c r="B8" t="s">
        <v>6</v>
      </c>
      <c r="C8" t="s">
        <v>21</v>
      </c>
      <c r="D8" t="s">
        <v>24</v>
      </c>
      <c r="E8" t="s">
        <v>24</v>
      </c>
      <c r="F8">
        <f>'[2]Uusi Kulutus ja tuotanto Suomi'!C$55</f>
        <v>20.100000000000001</v>
      </c>
      <c r="G8">
        <f>'[2]Uusi Kulutus ja tuotanto Suomi'!D$55</f>
        <v>21.6</v>
      </c>
      <c r="H8">
        <f>'[2]Uusi Kulutus ja tuotanto Suomi'!E$55</f>
        <v>23.5</v>
      </c>
      <c r="I8">
        <f>'[2]Uusi Kulutus ja tuotanto Suomi'!F$55</f>
        <v>24.9</v>
      </c>
      <c r="J8">
        <f>'[2]Uusi Kulutus ja tuotanto Suomi'!G$55</f>
        <v>25.6</v>
      </c>
      <c r="K8">
        <f>'[2]Uusi Kulutus ja tuotanto Suomi'!H$55</f>
        <v>26.4</v>
      </c>
      <c r="L8">
        <f>'[2]Uusi Kulutus ja tuotanto Suomi'!I$55</f>
        <v>27.5</v>
      </c>
      <c r="M8" t="e">
        <f>'[2]Uusi Kulutus ja tuotanto Suomi'!J$55</f>
        <v>#N/A</v>
      </c>
      <c r="N8" t="e">
        <f>'[2]Uusi Kulutus ja tuotanto Suomi'!K$55</f>
        <v>#N/A</v>
      </c>
      <c r="O8" t="e">
        <f>'[2]Uusi Kulutus ja tuotanto Suomi'!L$55</f>
        <v>#N/A</v>
      </c>
    </row>
    <row r="9" spans="1:15">
      <c r="A9" t="s">
        <v>17</v>
      </c>
      <c r="B9" t="s">
        <v>6</v>
      </c>
      <c r="C9" t="s">
        <v>18</v>
      </c>
      <c r="D9" t="s">
        <v>25</v>
      </c>
      <c r="E9" t="s">
        <v>25</v>
      </c>
      <c r="F9">
        <f>'[2]Uusi Kulutus ja tuotanto Suomi'!C$10</f>
        <v>82315768.700000003</v>
      </c>
      <c r="G9">
        <f>'[2]Uusi Kulutus ja tuotanto Suomi'!D$10</f>
        <v>85768467.600000009</v>
      </c>
      <c r="H9">
        <f>'[2]Uusi Kulutus ja tuotanto Suomi'!E$10</f>
        <v>86034058.799999997</v>
      </c>
      <c r="I9">
        <f>'[2]Uusi Kulutus ja tuotanto Suomi'!F$10</f>
        <v>85393390.5</v>
      </c>
      <c r="J9">
        <f>'[2]Uusi Kulutus ja tuotanto Suomi'!G$10</f>
        <v>86477330</v>
      </c>
      <c r="K9">
        <f>'[2]Uusi Kulutus ja tuotanto Suomi'!H$10</f>
        <v>87179708.900000006</v>
      </c>
      <c r="L9">
        <f>'[2]Uusi Kulutus ja tuotanto Suomi'!I$10</f>
        <v>86525182.200000003</v>
      </c>
      <c r="M9">
        <f>'[2]Uusi Kulutus ja tuotanto Suomi'!J$10</f>
        <v>85672404.399999991</v>
      </c>
      <c r="N9">
        <f>'[2]Uusi Kulutus ja tuotanto Suomi'!K$10</f>
        <v>84815680.355999991</v>
      </c>
      <c r="O9">
        <f>'[2]Uusi Kulutus ja tuotanto Suomi'!L$10</f>
        <v>84815680.355999991</v>
      </c>
    </row>
    <row r="10" spans="1:15">
      <c r="A10" t="s">
        <v>20</v>
      </c>
      <c r="B10" t="s">
        <v>6</v>
      </c>
      <c r="C10" t="s">
        <v>21</v>
      </c>
      <c r="D10" t="s">
        <v>26</v>
      </c>
      <c r="E10" t="s">
        <v>26</v>
      </c>
      <c r="F10">
        <f>'[2]Uusi Kulutus ja tuotanto Suomi'!C$52</f>
        <v>18.7</v>
      </c>
      <c r="G10">
        <f>'[2]Uusi Kulutus ja tuotanto Suomi'!D$52</f>
        <v>19.2</v>
      </c>
      <c r="H10">
        <f>'[2]Uusi Kulutus ja tuotanto Suomi'!E$52</f>
        <v>19.2</v>
      </c>
      <c r="I10">
        <f>'[2]Uusi Kulutus ja tuotanto Suomi'!F$52</f>
        <v>19.399999999999999</v>
      </c>
      <c r="J10">
        <f>'[2]Uusi Kulutus ja tuotanto Suomi'!G$52</f>
        <v>19.3</v>
      </c>
      <c r="K10">
        <f>'[2]Uusi Kulutus ja tuotanto Suomi'!H$52</f>
        <v>18.8</v>
      </c>
      <c r="L10">
        <f>'[2]Uusi Kulutus ja tuotanto Suomi'!I$52</f>
        <v>18.600000000000001</v>
      </c>
      <c r="M10" t="e">
        <f>'[2]Uusi Kulutus ja tuotanto Suomi'!J$52</f>
        <v>#N/A</v>
      </c>
      <c r="N10" t="e">
        <f>'[2]Uusi Kulutus ja tuotanto Suomi'!K$52</f>
        <v>#N/A</v>
      </c>
      <c r="O10" t="e">
        <f>'[2]Uusi Kulutus ja tuotanto Suomi'!L$52</f>
        <v>#N/A</v>
      </c>
    </row>
    <row r="11" spans="1:15">
      <c r="A11" t="s">
        <v>27</v>
      </c>
      <c r="B11" t="s">
        <v>6</v>
      </c>
      <c r="C11" t="s">
        <v>11</v>
      </c>
      <c r="D11" t="s">
        <v>28</v>
      </c>
      <c r="E11" t="s">
        <v>29</v>
      </c>
      <c r="F11">
        <f>'[2]Hinnat Suomi'!D$6</f>
        <v>303.06</v>
      </c>
      <c r="G11">
        <f>'[2]Hinnat Suomi'!E$6</f>
        <v>289.85000000000002</v>
      </c>
      <c r="H11">
        <f>'[2]Hinnat Suomi'!F$6</f>
        <v>284.51</v>
      </c>
      <c r="I11">
        <f>'[2]Hinnat Suomi'!G$6</f>
        <v>298.16000000000003</v>
      </c>
      <c r="J11">
        <f>'[2]Hinnat Suomi'!H$6</f>
        <v>311.89999999999998</v>
      </c>
      <c r="K11">
        <f>'[2]Hinnat Suomi'!I$6</f>
        <v>316.47000000000003</v>
      </c>
      <c r="L11">
        <f>'[2]Hinnat Suomi'!J$6</f>
        <v>315.63</v>
      </c>
      <c r="M11">
        <f>'[2]Hinnat Suomi'!K$6</f>
        <v>320.64999999999998</v>
      </c>
      <c r="N11">
        <f>'[2]Hinnat Suomi'!L$6</f>
        <v>346.30200000000002</v>
      </c>
      <c r="O11">
        <f>'[2]Hinnat Suomi'!M$6</f>
        <v>346.30200000000002</v>
      </c>
    </row>
    <row r="12" spans="1:15">
      <c r="A12" t="s">
        <v>27</v>
      </c>
      <c r="B12" t="s">
        <v>6</v>
      </c>
      <c r="C12" t="s">
        <v>11</v>
      </c>
      <c r="D12" t="s">
        <v>28</v>
      </c>
      <c r="E12" t="s">
        <v>30</v>
      </c>
      <c r="F12">
        <f>'[2]Hinnat Suomi'!D$8</f>
        <v>158.38999999999999</v>
      </c>
      <c r="G12">
        <f>'[2]Hinnat Suomi'!E$8</f>
        <v>145.63</v>
      </c>
      <c r="H12">
        <f>'[2]Hinnat Suomi'!F$8</f>
        <v>139.57</v>
      </c>
      <c r="I12">
        <f>'[2]Hinnat Suomi'!G$8</f>
        <v>147.66</v>
      </c>
      <c r="J12">
        <f>'[2]Hinnat Suomi'!H$8</f>
        <v>152.36000000000001</v>
      </c>
      <c r="K12">
        <f>'[2]Hinnat Suomi'!I$8</f>
        <v>158.35</v>
      </c>
      <c r="L12">
        <f>'[2]Hinnat Suomi'!J$8</f>
        <v>161.77000000000001</v>
      </c>
      <c r="M12">
        <f>'[2]Hinnat Suomi'!K$8</f>
        <v>155.16999999999999</v>
      </c>
      <c r="N12">
        <f>'[2]Hinnat Suomi'!L$8</f>
        <v>173.79040000000001</v>
      </c>
      <c r="O12">
        <f>'[2]Hinnat Suomi'!M$8</f>
        <v>173.79040000000001</v>
      </c>
    </row>
    <row r="13" spans="1:15">
      <c r="A13" t="s">
        <v>27</v>
      </c>
      <c r="B13" t="s">
        <v>6</v>
      </c>
      <c r="C13" t="s">
        <v>11</v>
      </c>
      <c r="D13" t="s">
        <v>28</v>
      </c>
      <c r="E13" t="s">
        <v>31</v>
      </c>
      <c r="F13">
        <f>'[2]Hinnat Suomi'!D$11</f>
        <v>148.09</v>
      </c>
      <c r="G13">
        <f>'[2]Hinnat Suomi'!E$11</f>
        <v>138.83000000000001</v>
      </c>
      <c r="H13">
        <f>'[2]Hinnat Suomi'!F$11</f>
        <v>135.03</v>
      </c>
      <c r="I13">
        <f>'[2]Hinnat Suomi'!G$11</f>
        <v>133.25</v>
      </c>
      <c r="J13">
        <f>'[2]Hinnat Suomi'!H$11</f>
        <v>135.52000000000001</v>
      </c>
      <c r="K13">
        <f>'[2]Hinnat Suomi'!I$11</f>
        <v>140.07</v>
      </c>
      <c r="L13">
        <f>'[2]Hinnat Suomi'!J$11</f>
        <v>135.02000000000001</v>
      </c>
      <c r="M13">
        <f>'[2]Hinnat Suomi'!K$11</f>
        <v>135.61000000000001</v>
      </c>
      <c r="N13">
        <f>'[2]Hinnat Suomi'!L$11</f>
        <v>154.59540000000004</v>
      </c>
      <c r="O13">
        <f>'[2]Hinnat Suomi'!M$11</f>
        <v>154.59540000000004</v>
      </c>
    </row>
    <row r="14" spans="1:15">
      <c r="D14" s="5" t="s">
        <v>32</v>
      </c>
    </row>
    <row r="15" spans="1:15">
      <c r="A15" t="s">
        <v>33</v>
      </c>
      <c r="B15" t="s">
        <v>6</v>
      </c>
      <c r="C15" t="s">
        <v>21</v>
      </c>
      <c r="D15" t="s">
        <v>34</v>
      </c>
      <c r="E15" t="s">
        <v>35</v>
      </c>
      <c r="F15">
        <f>'[3]Tuotanto uusi'!C$2</f>
        <v>1088.2</v>
      </c>
      <c r="G15">
        <f>'[3]Tuotanto uusi'!D$2</f>
        <v>992.1</v>
      </c>
      <c r="H15">
        <f>'[3]Tuotanto uusi'!E$2</f>
        <v>823.9</v>
      </c>
      <c r="I15">
        <f>'[3]Tuotanto uusi'!F$2</f>
        <v>802</v>
      </c>
      <c r="J15">
        <f>'[3]Tuotanto uusi'!G$2</f>
        <v>494.7</v>
      </c>
      <c r="K15">
        <f>'[3]Tuotanto uusi'!H$2</f>
        <v>901.6</v>
      </c>
      <c r="L15">
        <f>'[3]Tuotanto uusi'!I$2</f>
        <v>677.4</v>
      </c>
      <c r="M15">
        <f>'[3]Tuotanto uusi'!J$2</f>
        <v>677.7</v>
      </c>
      <c r="N15">
        <f>'[3]Tuotanto uusi'!K$2</f>
        <v>840.34800000000007</v>
      </c>
      <c r="O15">
        <f>'[3]Tuotanto uusi'!L$2</f>
        <v>882.36540000000014</v>
      </c>
    </row>
    <row r="16" spans="1:15">
      <c r="A16" t="s">
        <v>33</v>
      </c>
      <c r="B16" t="s">
        <v>6</v>
      </c>
      <c r="C16" t="s">
        <v>21</v>
      </c>
      <c r="D16" t="s">
        <v>34</v>
      </c>
      <c r="E16" t="s">
        <v>36</v>
      </c>
      <c r="F16">
        <f>'[3]Tuotanto uusi'!C$3</f>
        <v>74.900000000000006</v>
      </c>
      <c r="G16">
        <f>'[3]Tuotanto uusi'!D$3</f>
        <v>107.5</v>
      </c>
      <c r="H16">
        <f>'[3]Tuotanto uusi'!E$3</f>
        <v>86.8</v>
      </c>
      <c r="I16">
        <f>'[3]Tuotanto uusi'!F$3</f>
        <v>113.5</v>
      </c>
      <c r="J16">
        <f>'[3]Tuotanto uusi'!G$3</f>
        <v>42.3</v>
      </c>
      <c r="K16">
        <f>'[3]Tuotanto uusi'!H$3</f>
        <v>182.5</v>
      </c>
      <c r="L16">
        <f>'[3]Tuotanto uusi'!I$3</f>
        <v>67.400000000000006</v>
      </c>
      <c r="M16">
        <f>'[3]Tuotanto uusi'!J$3</f>
        <v>66.8</v>
      </c>
      <c r="N16">
        <f>'[3]Tuotanto uusi'!K$3</f>
        <v>80.16</v>
      </c>
      <c r="O16">
        <f>'[3]Tuotanto uusi'!L$3</f>
        <v>81.763199999999998</v>
      </c>
    </row>
    <row r="17" spans="1:15">
      <c r="A17" t="s">
        <v>33</v>
      </c>
      <c r="B17" t="s">
        <v>6</v>
      </c>
      <c r="C17" t="s">
        <v>21</v>
      </c>
      <c r="D17" t="s">
        <v>34</v>
      </c>
      <c r="E17" t="s">
        <v>37</v>
      </c>
      <c r="F17">
        <f>'[3]Tuotanto uusi'!C$4</f>
        <v>1854.8</v>
      </c>
      <c r="G17">
        <f>'[3]Tuotanto uusi'!D$4</f>
        <v>1569</v>
      </c>
      <c r="H17">
        <f>'[3]Tuotanto uusi'!E$4</f>
        <v>1580.7</v>
      </c>
      <c r="I17">
        <f>'[3]Tuotanto uusi'!F$4</f>
        <v>1460.1</v>
      </c>
      <c r="J17">
        <f>'[3]Tuotanto uusi'!G$4</f>
        <v>1336.1</v>
      </c>
      <c r="K17">
        <f>'[3]Tuotanto uusi'!H$4</f>
        <v>1682.4</v>
      </c>
      <c r="L17">
        <f>'[3]Tuotanto uusi'!I$4</f>
        <v>1381.9</v>
      </c>
      <c r="M17">
        <f>'[3]Tuotanto uusi'!J$4</f>
        <v>1032.3</v>
      </c>
      <c r="N17">
        <f>'[3]Tuotanto uusi'!K$4</f>
        <v>1321.3440000000001</v>
      </c>
      <c r="O17">
        <f>'[3]Tuotanto uusi'!L$4</f>
        <v>1387.4112</v>
      </c>
    </row>
    <row r="18" spans="1:15">
      <c r="A18" t="s">
        <v>33</v>
      </c>
      <c r="B18" t="s">
        <v>6</v>
      </c>
      <c r="C18" t="s">
        <v>21</v>
      </c>
      <c r="D18" t="s">
        <v>34</v>
      </c>
      <c r="E18" t="s">
        <v>38</v>
      </c>
      <c r="F18">
        <f>'[3]Tuotanto uusi'!C$5</f>
        <v>1039</v>
      </c>
      <c r="G18">
        <f>'[3]Tuotanto uusi'!D$5</f>
        <v>979.6</v>
      </c>
      <c r="H18">
        <f>'[3]Tuotanto uusi'!E$5</f>
        <v>1035.0999999999999</v>
      </c>
      <c r="I18">
        <f>'[3]Tuotanto uusi'!F$5</f>
        <v>1013.9</v>
      </c>
      <c r="J18">
        <f>'[3]Tuotanto uusi'!G$5</f>
        <v>818.2</v>
      </c>
      <c r="K18">
        <f>'[3]Tuotanto uusi'!H$5</f>
        <v>1169.8</v>
      </c>
      <c r="L18">
        <f>'[3]Tuotanto uusi'!I$5</f>
        <v>1194.5999999999999</v>
      </c>
      <c r="M18">
        <f>'[3]Tuotanto uusi'!J$5</f>
        <v>790.2</v>
      </c>
      <c r="N18">
        <f>'[3]Tuotanto uusi'!K$5</f>
        <v>1011.4560000000001</v>
      </c>
      <c r="O18">
        <f>'[3]Tuotanto uusi'!L$5</f>
        <v>1112.6016000000002</v>
      </c>
    </row>
    <row r="19" spans="1:15">
      <c r="A19" t="s">
        <v>39</v>
      </c>
      <c r="B19" t="s">
        <v>6</v>
      </c>
      <c r="C19" t="s">
        <v>11</v>
      </c>
      <c r="D19" t="s">
        <v>40</v>
      </c>
      <c r="E19" t="s">
        <v>35</v>
      </c>
      <c r="F19" s="4">
        <f>'[3]Hinnat uusi'!D$5</f>
        <v>155.91999999999999</v>
      </c>
      <c r="G19" s="4">
        <f>'[3]Hinnat uusi'!E$5</f>
        <v>150.51</v>
      </c>
      <c r="H19" s="4">
        <f>'[3]Hinnat uusi'!F$5</f>
        <v>139.4</v>
      </c>
      <c r="I19" s="4">
        <f>'[3]Hinnat uusi'!G$5</f>
        <v>148.02000000000001</v>
      </c>
      <c r="J19" s="4">
        <f>'[3]Hinnat uusi'!H$5</f>
        <v>176.5</v>
      </c>
      <c r="K19" s="4">
        <f>'[3]Hinnat uusi'!I$5</f>
        <v>175.2</v>
      </c>
      <c r="L19" s="4">
        <f>'[3]Hinnat uusi'!J$5</f>
        <v>160.88</v>
      </c>
      <c r="M19" s="4">
        <f>'[3]Hinnat uusi'!K$5</f>
        <v>208.51</v>
      </c>
      <c r="N19" s="4">
        <f>'[3]Hinnat uusi'!L$5</f>
        <v>280</v>
      </c>
      <c r="O19" s="4">
        <f>'[3]Hinnat uusi'!M$5</f>
        <v>210</v>
      </c>
    </row>
    <row r="20" spans="1:15">
      <c r="A20" t="s">
        <v>39</v>
      </c>
      <c r="B20" t="s">
        <v>6</v>
      </c>
      <c r="C20" t="s">
        <v>11</v>
      </c>
      <c r="D20" t="s">
        <v>40</v>
      </c>
      <c r="E20" t="s">
        <v>38</v>
      </c>
      <c r="F20" s="4">
        <f>'[3]Hinnat uusi'!D$12</f>
        <v>126.27</v>
      </c>
      <c r="G20" s="4">
        <f>'[3]Hinnat uusi'!E$12</f>
        <v>132.86000000000001</v>
      </c>
      <c r="H20" s="4">
        <f>'[3]Hinnat uusi'!F$12</f>
        <v>128.76</v>
      </c>
      <c r="I20" s="4">
        <f>'[3]Hinnat uusi'!G$12</f>
        <v>134.69</v>
      </c>
      <c r="J20" s="4">
        <f>'[3]Hinnat uusi'!H$12</f>
        <v>177.85</v>
      </c>
      <c r="K20" s="4">
        <f>'[3]Hinnat uusi'!I$12</f>
        <v>170.51</v>
      </c>
      <c r="L20" s="4">
        <f>'[3]Hinnat uusi'!J$12</f>
        <v>153.07</v>
      </c>
      <c r="M20" s="4">
        <f>'[3]Hinnat uusi'!K$12</f>
        <v>173.28</v>
      </c>
      <c r="N20" s="4">
        <f>'[3]Hinnat uusi'!L$12</f>
        <v>280</v>
      </c>
      <c r="O20" s="4">
        <f>'[3]Hinnat uusi'!M$12</f>
        <v>175</v>
      </c>
    </row>
    <row r="21" spans="1:15">
      <c r="A21" t="s">
        <v>39</v>
      </c>
      <c r="B21" t="s">
        <v>6</v>
      </c>
      <c r="C21" t="s">
        <v>11</v>
      </c>
      <c r="D21" t="s">
        <v>40</v>
      </c>
      <c r="E21" t="s">
        <v>37</v>
      </c>
      <c r="F21" s="4">
        <f>'[3]Hinnat uusi'!D$9</f>
        <v>138.75</v>
      </c>
      <c r="G21" s="4">
        <f>'[3]Hinnat uusi'!E$9</f>
        <v>142</v>
      </c>
      <c r="H21" s="4">
        <f>'[3]Hinnat uusi'!F$9</f>
        <v>132.38999999999999</v>
      </c>
      <c r="I21" s="4">
        <f>'[3]Hinnat uusi'!G$9</f>
        <v>138.41</v>
      </c>
      <c r="J21" s="4">
        <f>'[3]Hinnat uusi'!H$9</f>
        <v>173.65</v>
      </c>
      <c r="K21" s="4">
        <f>'[3]Hinnat uusi'!I$9</f>
        <v>166.2</v>
      </c>
      <c r="L21" s="4">
        <f>'[3]Hinnat uusi'!J$9</f>
        <v>145.37</v>
      </c>
      <c r="M21" s="4">
        <f>'[3]Hinnat uusi'!K$9</f>
        <v>193.65</v>
      </c>
      <c r="N21" s="4">
        <f>'[3]Hinnat uusi'!L$9</f>
        <v>270</v>
      </c>
      <c r="O21" s="4">
        <f>'[3]Hinnat uusi'!M$9</f>
        <v>190</v>
      </c>
    </row>
    <row r="22" spans="1:15">
      <c r="A22" t="s">
        <v>39</v>
      </c>
      <c r="B22" t="s">
        <v>6</v>
      </c>
      <c r="C22" t="s">
        <v>11</v>
      </c>
      <c r="D22" t="s">
        <v>40</v>
      </c>
      <c r="E22" t="s">
        <v>36</v>
      </c>
      <c r="F22" s="4">
        <f>'[3]Hinnat uusi'!D$8</f>
        <v>196.55</v>
      </c>
      <c r="G22" s="4">
        <f>'[3]Hinnat uusi'!E$8</f>
        <v>174.92</v>
      </c>
      <c r="H22" s="4">
        <f>'[3]Hinnat uusi'!F$8</f>
        <v>170.52</v>
      </c>
      <c r="I22" s="4">
        <f>'[3]Hinnat uusi'!G$8</f>
        <v>164.02</v>
      </c>
      <c r="J22" s="4">
        <f>'[3]Hinnat uusi'!H$8</f>
        <v>180.64</v>
      </c>
      <c r="K22" s="4">
        <f>'[3]Hinnat uusi'!I$8</f>
        <v>167.74</v>
      </c>
      <c r="L22" s="4">
        <f>'[3]Hinnat uusi'!J$8</f>
        <v>156.74</v>
      </c>
      <c r="M22" s="4">
        <f>'[3]Hinnat uusi'!K$8</f>
        <v>166.78</v>
      </c>
      <c r="N22" s="4">
        <f>'[3]Hinnat uusi'!L$8</f>
        <v>190</v>
      </c>
      <c r="O22" s="4">
        <f>'[3]Hinnat uusi'!M$8</f>
        <v>170</v>
      </c>
    </row>
    <row r="23" spans="1:15">
      <c r="A23" t="s">
        <v>41</v>
      </c>
      <c r="C23" t="s">
        <v>42</v>
      </c>
      <c r="D23" t="s">
        <v>43</v>
      </c>
      <c r="E23" t="s">
        <v>44</v>
      </c>
      <c r="F23">
        <f>[4]Tuotantopanokset!C$52</f>
        <v>0</v>
      </c>
      <c r="G23">
        <f>[4]Tuotantopanokset!D$52</f>
        <v>0</v>
      </c>
      <c r="H23">
        <f>[4]Tuotantopanokset!E$52</f>
        <v>0</v>
      </c>
      <c r="I23">
        <f>[4]Tuotantopanokset!F$52</f>
        <v>0</v>
      </c>
      <c r="J23">
        <f>[4]Tuotantopanokset!G$52</f>
        <v>0</v>
      </c>
      <c r="K23">
        <f>[4]Tuotantopanokset!H$52</f>
        <v>0</v>
      </c>
      <c r="L23">
        <f>[4]Tuotantopanokset!I$52</f>
        <v>0</v>
      </c>
      <c r="M23">
        <f>[4]Tuotantopanokset!J$52</f>
        <v>0</v>
      </c>
      <c r="N23">
        <f>[4]Tuotantopanokset!K$52</f>
        <v>0</v>
      </c>
      <c r="O23">
        <f>[4]Tuotantopanokset!L$52</f>
        <v>0</v>
      </c>
    </row>
    <row r="24" spans="1:15">
      <c r="A24" t="s">
        <v>41</v>
      </c>
      <c r="C24" t="s">
        <v>42</v>
      </c>
      <c r="D24" t="s">
        <v>43</v>
      </c>
      <c r="E24" t="s">
        <v>45</v>
      </c>
      <c r="F24">
        <f>[4]Tuotantopanokset!C$53</f>
        <v>0</v>
      </c>
      <c r="G24">
        <f>[4]Tuotantopanokset!D$53</f>
        <v>0</v>
      </c>
      <c r="H24">
        <f>[4]Tuotantopanokset!E$53</f>
        <v>0</v>
      </c>
      <c r="I24">
        <f>[4]Tuotantopanokset!F$53</f>
        <v>0</v>
      </c>
      <c r="J24">
        <f>[4]Tuotantopanokset!G$53</f>
        <v>0</v>
      </c>
      <c r="K24">
        <f>[4]Tuotantopanokset!H$53</f>
        <v>0</v>
      </c>
      <c r="L24">
        <f>[4]Tuotantopanokset!I$53</f>
        <v>0</v>
      </c>
      <c r="M24">
        <f>[4]Tuotantopanokset!J$53</f>
        <v>0</v>
      </c>
      <c r="N24">
        <f>[4]Tuotantopanokset!K$53</f>
        <v>0</v>
      </c>
      <c r="O24">
        <f>[4]Tuotantopanokset!L$53</f>
        <v>0</v>
      </c>
    </row>
    <row r="25" spans="1:15">
      <c r="A25" t="s">
        <v>41</v>
      </c>
      <c r="C25" t="s">
        <v>42</v>
      </c>
      <c r="D25" t="s">
        <v>43</v>
      </c>
      <c r="E25" t="s">
        <v>46</v>
      </c>
      <c r="F25">
        <f>[4]Tuotantopanokset!C$54</f>
        <v>0</v>
      </c>
      <c r="G25">
        <f>[4]Tuotantopanokset!D$54</f>
        <v>0</v>
      </c>
      <c r="H25">
        <f>[4]Tuotantopanokset!E$54</f>
        <v>0</v>
      </c>
      <c r="I25">
        <f>[4]Tuotantopanokset!F$54</f>
        <v>0</v>
      </c>
      <c r="J25">
        <f>[4]Tuotantopanokset!G$54</f>
        <v>0</v>
      </c>
      <c r="K25">
        <f>[4]Tuotantopanokset!H$54</f>
        <v>0</v>
      </c>
      <c r="L25">
        <f>[4]Tuotantopanokset!I$54</f>
        <v>0</v>
      </c>
      <c r="M25">
        <f>[4]Tuotantopanokset!J$54</f>
        <v>0</v>
      </c>
      <c r="N25">
        <f>[4]Tuotantopanokset!K$54</f>
        <v>0</v>
      </c>
      <c r="O25">
        <f>[4]Tuotantopanokset!L$54</f>
        <v>0</v>
      </c>
    </row>
    <row r="26" spans="1:15">
      <c r="A26" t="s">
        <v>41</v>
      </c>
      <c r="C26" t="s">
        <v>42</v>
      </c>
      <c r="D26" t="s">
        <v>43</v>
      </c>
      <c r="E26" t="s">
        <v>47</v>
      </c>
      <c r="F26">
        <f>[4]Tuotantopanokset!C$57</f>
        <v>0</v>
      </c>
      <c r="G26">
        <f>[4]Tuotantopanokset!D$57</f>
        <v>0</v>
      </c>
      <c r="H26">
        <f>[4]Tuotantopanokset!E$57</f>
        <v>0</v>
      </c>
      <c r="I26">
        <f>[4]Tuotantopanokset!F$57</f>
        <v>0</v>
      </c>
      <c r="J26">
        <f>[4]Tuotantopanokset!G$57</f>
        <v>0</v>
      </c>
      <c r="K26">
        <f>[4]Tuotantopanokset!H$57</f>
        <v>0</v>
      </c>
      <c r="L26">
        <f>[4]Tuotantopanokset!I$57</f>
        <v>0</v>
      </c>
      <c r="M26">
        <f>[4]Tuotantopanokset!J$57</f>
        <v>0</v>
      </c>
      <c r="N26">
        <f>[4]Tuotantopanokset!K$57</f>
        <v>0</v>
      </c>
      <c r="O26">
        <f>[4]Tuotantopanokset!L$57</f>
        <v>0</v>
      </c>
    </row>
    <row r="27" spans="1:15">
      <c r="C27" t="s">
        <v>48</v>
      </c>
      <c r="D27" t="s">
        <v>49</v>
      </c>
      <c r="E27" t="s">
        <v>49</v>
      </c>
      <c r="F27" s="4">
        <f>[5]Taloustilit!C$18</f>
        <v>4531.1499999999996</v>
      </c>
      <c r="G27" s="4">
        <f>[5]Taloustilit!D$18</f>
        <v>4310.82</v>
      </c>
      <c r="H27" s="4">
        <f>[5]Taloustilit!E$18</f>
        <v>3951.85</v>
      </c>
      <c r="I27" s="4">
        <f>[5]Taloustilit!F$18</f>
        <v>3963.07</v>
      </c>
      <c r="J27" s="4">
        <f>[5]Taloustilit!G$18</f>
        <v>3920.33</v>
      </c>
      <c r="K27" s="4">
        <f>[5]Taloustilit!H$18</f>
        <v>4079.94</v>
      </c>
      <c r="L27" s="4">
        <f>[5]Taloustilit!I$18</f>
        <v>4413.5200000000004</v>
      </c>
      <c r="M27" s="4">
        <f>[5]Taloustilit!J$18</f>
        <v>4182.5</v>
      </c>
      <c r="N27" s="4">
        <f>[5]Taloustilit!K$18</f>
        <v>4066</v>
      </c>
      <c r="O27" s="4">
        <f>[5]Taloustilit!L$18</f>
        <v>4448.7121998990797</v>
      </c>
    </row>
    <row r="28" spans="1:15">
      <c r="C28" t="s">
        <v>48</v>
      </c>
      <c r="D28" t="s">
        <v>50</v>
      </c>
      <c r="E28" t="s">
        <v>50</v>
      </c>
      <c r="F28" s="4">
        <f>[5]Taloustilit!C$32</f>
        <v>5391.43</v>
      </c>
      <c r="G28" s="4">
        <f>[5]Taloustilit!D$32</f>
        <v>5199.18</v>
      </c>
      <c r="H28" s="4">
        <f>[5]Taloustilit!E$32</f>
        <v>5109.55</v>
      </c>
      <c r="I28" s="4">
        <f>[5]Taloustilit!F$32</f>
        <v>5006.3500000000004</v>
      </c>
      <c r="J28" s="4">
        <f>[5]Taloustilit!G$32</f>
        <v>4952.8900000000003</v>
      </c>
      <c r="K28" s="4">
        <f>[5]Taloustilit!H$32</f>
        <v>5054.7299999999996</v>
      </c>
      <c r="L28" s="4">
        <f>[5]Taloustilit!I$32</f>
        <v>5258.16</v>
      </c>
      <c r="M28" s="4">
        <f>[5]Taloustilit!J$32</f>
        <v>5118.92</v>
      </c>
      <c r="N28" s="4">
        <f>[5]Taloustilit!K$32</f>
        <v>5362.9699999999993</v>
      </c>
      <c r="O28" s="4">
        <f>[5]Taloustilit!L$32</f>
        <v>6134.3557635274974</v>
      </c>
    </row>
    <row r="29" spans="1:15">
      <c r="C29" t="s">
        <v>48</v>
      </c>
      <c r="D29" t="s">
        <v>51</v>
      </c>
      <c r="E29" t="s">
        <v>51</v>
      </c>
      <c r="F29" s="4">
        <f>[5]Taloustilit!C$37</f>
        <v>2060.6400000000003</v>
      </c>
      <c r="G29" s="4">
        <f>[5]Taloustilit!D$37</f>
        <v>2029.79</v>
      </c>
      <c r="H29" s="4">
        <f>[5]Taloustilit!E$37</f>
        <v>1955.2800000000002</v>
      </c>
      <c r="I29" s="4">
        <f>[5]Taloustilit!F$37</f>
        <v>1907.6599999999994</v>
      </c>
      <c r="J29" s="4">
        <f>[5]Taloustilit!G$37</f>
        <v>1907.04</v>
      </c>
      <c r="K29" s="4">
        <f>[5]Taloustilit!H$37</f>
        <v>1905.15</v>
      </c>
      <c r="L29" s="4">
        <f>[5]Taloustilit!I$37</f>
        <v>1903.3099999999995</v>
      </c>
      <c r="M29" s="4">
        <f>[5]Taloustilit!J$37</f>
        <v>1893.2700000000004</v>
      </c>
      <c r="N29" s="4">
        <f>[5]Taloustilit!K$37</f>
        <v>1898.9700000000003</v>
      </c>
      <c r="O29" s="4">
        <f>[5]Taloustilit!L$37</f>
        <v>1934.8618597325785</v>
      </c>
    </row>
    <row r="30" spans="1:15">
      <c r="C30" t="s">
        <v>48</v>
      </c>
      <c r="D30" t="s">
        <v>52</v>
      </c>
      <c r="E30" t="s">
        <v>52</v>
      </c>
      <c r="F30" s="4">
        <f>[5]Taloustilit!C$35</f>
        <v>1200.3699999999999</v>
      </c>
      <c r="G30" s="4">
        <f>[5]Taloustilit!D$35</f>
        <v>1141.42</v>
      </c>
      <c r="H30" s="4">
        <f>[5]Taloustilit!E$35</f>
        <v>797.58</v>
      </c>
      <c r="I30" s="4">
        <f>[5]Taloustilit!F$35</f>
        <v>864.37</v>
      </c>
      <c r="J30" s="4">
        <f>[5]Taloustilit!G$35</f>
        <v>874.48</v>
      </c>
      <c r="K30" s="4">
        <f>[5]Taloustilit!H$35</f>
        <v>930.36</v>
      </c>
      <c r="L30" s="4">
        <f>[5]Taloustilit!I$35</f>
        <v>1058.67</v>
      </c>
      <c r="M30" s="4">
        <f>[5]Taloustilit!J$35</f>
        <v>956.86</v>
      </c>
      <c r="N30" s="4">
        <f>[5]Taloustilit!K$35</f>
        <v>602</v>
      </c>
      <c r="O30" s="4">
        <f>[5]Taloustilit!L$35</f>
        <v>249.2182961041608</v>
      </c>
    </row>
    <row r="31" spans="1:15">
      <c r="A31" t="s">
        <v>53</v>
      </c>
      <c r="C31" t="s">
        <v>48</v>
      </c>
      <c r="D31" t="s">
        <v>54</v>
      </c>
      <c r="E31" t="s">
        <v>54</v>
      </c>
      <c r="F31">
        <f>'[6]TOL 2 Volyymi-indeksi uusi'!C$27</f>
        <v>-1.8568481193461328E-2</v>
      </c>
      <c r="G31">
        <f>'[6]TOL 2 Volyymi-indeksi uusi'!D$27</f>
        <v>-2.9835058214750521E-2</v>
      </c>
      <c r="H31">
        <f>'[6]TOL 2 Volyymi-indeksi uusi'!E$27</f>
        <v>1.6251354279526176E-2</v>
      </c>
      <c r="I31">
        <f>'[6]TOL 2 Volyymi-indeksi uusi'!F$27</f>
        <v>1.0989010989004289E-2</v>
      </c>
      <c r="J31">
        <f>'[6]TOL 2 Volyymi-indeksi uusi'!G$27</f>
        <v>9.490590525632836E-3</v>
      </c>
      <c r="K31">
        <f>'[6]TOL 2 Volyymi-indeksi uusi'!H$27</f>
        <v>1.0445962233893713E-3</v>
      </c>
      <c r="L31">
        <f>'[6]TOL 2 Volyymi-indeksi uusi'!I$27</f>
        <v>-2.3358484507946642E-2</v>
      </c>
      <c r="M31">
        <f>'[6]TOL 2 Volyymi-indeksi uusi'!J$27</f>
        <v>1.6766663927015424E-2</v>
      </c>
      <c r="N31">
        <f>'[6]TOL 2 Volyymi-indeksi uusi'!K$27</f>
        <v>0</v>
      </c>
      <c r="O31">
        <f>'[6]TOL 2 Volyymi-indeksi uusi'!L$27</f>
        <v>0.01</v>
      </c>
    </row>
    <row r="32" spans="1:15">
      <c r="A32" t="s">
        <v>55</v>
      </c>
      <c r="C32" t="s">
        <v>48</v>
      </c>
      <c r="D32" t="s">
        <v>56</v>
      </c>
      <c r="E32" t="s">
        <v>56</v>
      </c>
      <c r="F32">
        <f>'[6]TOL 2 Liikevaihto uusi'!C$32</f>
        <v>-1.2754788590928601E-2</v>
      </c>
      <c r="G32">
        <f>'[6]TOL 2 Liikevaihto uusi'!D$32</f>
        <v>-3.0183363246793937E-2</v>
      </c>
      <c r="H32">
        <f>'[6]TOL 2 Liikevaihto uusi'!E$32</f>
        <v>-1.2959001079916765E-2</v>
      </c>
      <c r="I32">
        <f>'[6]TOL 2 Liikevaihto uusi'!F$32</f>
        <v>1.3740227418802098E-2</v>
      </c>
      <c r="J32">
        <f>'[6]TOL 2 Liikevaihto uusi'!G$32</f>
        <v>1.5934889933462815E-2</v>
      </c>
      <c r="K32">
        <f>'[6]TOL 2 Liikevaihto uusi'!H$32</f>
        <v>2.6086088280340425E-2</v>
      </c>
      <c r="L32">
        <f>'[6]TOL 2 Liikevaihto uusi'!I$32</f>
        <v>-9.2003664839115373E-3</v>
      </c>
      <c r="M32">
        <f>'[6]TOL 2 Liikevaihto uusi'!J$32</f>
        <v>3.1539899005170735E-2</v>
      </c>
      <c r="N32">
        <f>'[6]TOL 2 Liikevaihto uusi'!K$32</f>
        <v>0.03</v>
      </c>
      <c r="O32">
        <f>'[6]TOL 2 Liikevaihto uusi'!L$32</f>
        <v>0.03</v>
      </c>
    </row>
    <row r="33" spans="3:15">
      <c r="C33" t="s">
        <v>7</v>
      </c>
      <c r="D33" t="s">
        <v>57</v>
      </c>
      <c r="E33" t="s">
        <v>57</v>
      </c>
      <c r="F33">
        <f>'[6]Elintarv. vienti ja tuonti uusi'!C$43</f>
        <v>1516709286</v>
      </c>
      <c r="G33">
        <f>'[6]Elintarv. vienti ja tuonti uusi'!D$43</f>
        <v>1398379935</v>
      </c>
      <c r="H33">
        <f>'[6]Elintarv. vienti ja tuonti uusi'!E$43</f>
        <v>1374460113</v>
      </c>
      <c r="I33">
        <f>'[6]Elintarv. vienti ja tuonti uusi'!F$43</f>
        <v>1535525604</v>
      </c>
      <c r="J33">
        <f>'[6]Elintarv. vienti ja tuonti uusi'!G$43</f>
        <v>1471173544</v>
      </c>
      <c r="K33">
        <f>'[6]Elintarv. vienti ja tuonti uusi'!H$43</f>
        <v>1666232908</v>
      </c>
      <c r="L33">
        <f>'[6]Elintarv. vienti ja tuonti uusi'!I$43</f>
        <v>1694024703</v>
      </c>
      <c r="M33">
        <f>'[6]Elintarv. vienti ja tuonti uusi'!J$43</f>
        <v>1732947351</v>
      </c>
      <c r="N33">
        <f>'[6]Elintarv. vienti ja tuonti uusi'!K$43</f>
        <v>1663629456.96</v>
      </c>
      <c r="O33">
        <f>'[6]Elintarv. vienti ja tuonti uusi'!L$43</f>
        <v>6654517827.8400002</v>
      </c>
    </row>
    <row r="34" spans="3:15">
      <c r="C34" t="s">
        <v>7</v>
      </c>
      <c r="D34" t="s">
        <v>58</v>
      </c>
      <c r="E34" t="s">
        <v>58</v>
      </c>
      <c r="F34">
        <f>'[6]Elintarv. vienti ja tuonti uusi'!C$45</f>
        <v>4160288810</v>
      </c>
      <c r="G34">
        <f>'[6]Elintarv. vienti ja tuonti uusi'!D$45</f>
        <v>4278375430</v>
      </c>
      <c r="H34">
        <f>'[6]Elintarv. vienti ja tuonti uusi'!E$45</f>
        <v>4293224397</v>
      </c>
      <c r="I34">
        <f>'[6]Elintarv. vienti ja tuonti uusi'!F$45</f>
        <v>4566651722</v>
      </c>
      <c r="J34">
        <f>'[6]Elintarv. vienti ja tuonti uusi'!G$45</f>
        <v>4607410105</v>
      </c>
      <c r="K34">
        <f>'[6]Elintarv. vienti ja tuonti uusi'!H$45</f>
        <v>4667106569</v>
      </c>
      <c r="L34">
        <f>'[6]Elintarv. vienti ja tuonti uusi'!I$45</f>
        <v>4593618936</v>
      </c>
      <c r="M34">
        <f>'[6]Elintarv. vienti ja tuonti uusi'!J$45</f>
        <v>4696021055</v>
      </c>
      <c r="N34">
        <f>'[6]Elintarv. vienti ja tuonti uusi'!K$45</f>
        <v>4930822107.75</v>
      </c>
      <c r="O34">
        <f>'[6]Elintarv. vienti ja tuonti uusi'!L$45</f>
        <v>14792466323.25</v>
      </c>
    </row>
    <row r="35" spans="3:15">
      <c r="C35" t="s">
        <v>48</v>
      </c>
      <c r="D35" t="s">
        <v>59</v>
      </c>
      <c r="E35" t="s">
        <v>60</v>
      </c>
      <c r="F35">
        <f>[7]FPI!C$61</f>
        <v>-4.9957128988599164E-3</v>
      </c>
      <c r="G35">
        <f>[7]FPI!D$61</f>
        <v>-2.2176959890610748E-2</v>
      </c>
      <c r="H35">
        <f>[7]FPI!E$61</f>
        <v>-1.0247483649182043E-2</v>
      </c>
      <c r="I35">
        <f>[7]FPI!F$61</f>
        <v>-1.2642113396372223E-2</v>
      </c>
      <c r="J35">
        <f>[7]FPI!G$61</f>
        <v>2.1613242209916894E-2</v>
      </c>
      <c r="K35">
        <f>[7]FPI!H$61</f>
        <v>1.2037030282249672E-2</v>
      </c>
      <c r="L35">
        <f>[7]FPI!I$61</f>
        <v>1.2975123804306543E-2</v>
      </c>
      <c r="M35">
        <f>[7]FPI!J$61</f>
        <v>2.6969906139033828E-3</v>
      </c>
      <c r="N35">
        <f>[7]FPI!K$61</f>
        <v>9.8933660933660933E-2</v>
      </c>
      <c r="O35">
        <f>[7]FPI!L$61</f>
        <v>-2.8034398034398034E-3</v>
      </c>
    </row>
    <row r="36" spans="3:15">
      <c r="C36" t="s">
        <v>48</v>
      </c>
      <c r="D36" t="s">
        <v>61</v>
      </c>
      <c r="E36" t="s">
        <v>62</v>
      </c>
      <c r="F36">
        <f>[7]FPI!C$60</f>
        <v>1.5077511148864353E-3</v>
      </c>
      <c r="G36">
        <f>[7]FPI!D$60</f>
        <v>-1.8666553578875145E-2</v>
      </c>
      <c r="H36">
        <f>[7]FPI!E$60</f>
        <v>-1.1466271013094165E-2</v>
      </c>
      <c r="I36">
        <f>[7]FPI!F$60</f>
        <v>-9.1366120218577818E-3</v>
      </c>
      <c r="J36">
        <f>[7]FPI!G$60</f>
        <v>1.9316744610135661E-2</v>
      </c>
      <c r="K36">
        <f>[7]FPI!H$60</f>
        <v>1.2133628618627768E-2</v>
      </c>
      <c r="L36">
        <f>[7]FPI!I$60</f>
        <v>1.6599550978225519E-2</v>
      </c>
      <c r="M36">
        <f>[7]FPI!J$60</f>
        <v>5.6788703955583664E-3</v>
      </c>
      <c r="N36">
        <f>[7]FPI!K$60</f>
        <v>0.10345128779395298</v>
      </c>
      <c r="O36">
        <f>[7]FPI!L$60</f>
        <v>-9.6326987681970878E-3</v>
      </c>
    </row>
    <row r="37" spans="3:15">
      <c r="C37" t="s">
        <v>48</v>
      </c>
      <c r="D37" t="s">
        <v>63</v>
      </c>
      <c r="E37" t="s">
        <v>64</v>
      </c>
      <c r="F37">
        <f>[7]FPI!C$65</f>
        <v>3.2795905217666288E-3</v>
      </c>
      <c r="G37">
        <f>[7]FPI!D$65</f>
        <v>-4.381584644248826E-2</v>
      </c>
      <c r="H37">
        <f>[7]FPI!E$65</f>
        <v>-2.5636188003743232E-2</v>
      </c>
      <c r="I37">
        <f>[7]FPI!F$65</f>
        <v>-5.8554267258404957E-3</v>
      </c>
      <c r="J37">
        <f>[7]FPI!G$65</f>
        <v>2.1175645670211685E-2</v>
      </c>
      <c r="K37">
        <f>[7]FPI!H$65</f>
        <v>1.747118018203575E-2</v>
      </c>
      <c r="L37">
        <f>[7]FPI!I$65</f>
        <v>-1.424683008028893E-4</v>
      </c>
      <c r="M37">
        <f>[7]FPI!J$65</f>
        <v>-2.9922606191506995E-3</v>
      </c>
      <c r="N37">
        <f>[7]FPI!K$65</f>
        <v>0.08</v>
      </c>
      <c r="O37">
        <f>[7]FPI!L$65</f>
        <v>0</v>
      </c>
    </row>
    <row r="38" spans="3:15">
      <c r="C38" t="s">
        <v>48</v>
      </c>
      <c r="D38" t="s">
        <v>63</v>
      </c>
      <c r="E38" t="s">
        <v>65</v>
      </c>
      <c r="F38">
        <f>[7]FPI!C$63</f>
        <v>-1.6605685336335885E-2</v>
      </c>
      <c r="G38">
        <f>[7]FPI!D$63</f>
        <v>-2.7070797325031037E-2</v>
      </c>
      <c r="H38">
        <f>[7]FPI!E$63</f>
        <v>-3.3908276891286726E-2</v>
      </c>
      <c r="I38">
        <f>[7]FPI!F$63</f>
        <v>-1.163015224656494E-2</v>
      </c>
      <c r="J38">
        <f>[7]FPI!G$63</f>
        <v>1.588470439722256E-2</v>
      </c>
      <c r="K38">
        <f>[7]FPI!H$63</f>
        <v>4.3935561176940752E-2</v>
      </c>
      <c r="L38">
        <f>[7]FPI!I$63</f>
        <v>2.0334707874562374E-2</v>
      </c>
      <c r="M38">
        <f>[7]FPI!J$63</f>
        <v>5.4649741681018771E-3</v>
      </c>
      <c r="N38">
        <f>[7]FPI!K$63</f>
        <v>0.12</v>
      </c>
      <c r="O38">
        <f>[7]FPI!L$63</f>
        <v>0</v>
      </c>
    </row>
    <row r="39" spans="3:15">
      <c r="C39" t="s">
        <v>48</v>
      </c>
      <c r="D39" t="s">
        <v>63</v>
      </c>
      <c r="E39" t="s">
        <v>66</v>
      </c>
      <c r="F39">
        <f>[7]FPI!C$62</f>
        <v>-3.7942259852804527E-3</v>
      </c>
      <c r="G39">
        <f>[7]FPI!D$62</f>
        <v>-2.248156793005085E-2</v>
      </c>
      <c r="H39">
        <f>[7]FPI!E$62</f>
        <v>-8.8462034096166153E-3</v>
      </c>
      <c r="I39">
        <f>[7]FPI!F$62</f>
        <v>-1.0860088410293844E-3</v>
      </c>
      <c r="J39">
        <f>[7]FPI!G$62</f>
        <v>4.073132637123722E-3</v>
      </c>
      <c r="K39">
        <f>[7]FPI!H$62</f>
        <v>1.9329896907216204E-2</v>
      </c>
      <c r="L39">
        <f>[7]FPI!I$62</f>
        <v>7.241227118695015E-3</v>
      </c>
      <c r="M39">
        <f>[7]FPI!J$62</f>
        <v>7.7387539269349048E-3</v>
      </c>
      <c r="N39">
        <f>[7]FPI!K$62</f>
        <v>0.14000000000000001</v>
      </c>
      <c r="O39">
        <f>[7]FPI!L$62</f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F7129B372D94381CFF17C005422CB" ma:contentTypeVersion="12" ma:contentTypeDescription="Create a new document." ma:contentTypeScope="" ma:versionID="2c75c751aa94996bccee6cfbf43c82a5">
  <xsd:schema xmlns:xsd="http://www.w3.org/2001/XMLSchema" xmlns:xs="http://www.w3.org/2001/XMLSchema" xmlns:p="http://schemas.microsoft.com/office/2006/metadata/properties" xmlns:ns2="93f4534e-9d46-4c00-b0a9-5e02916227c2" xmlns:ns3="b9b95658-da09-4b61-bbca-41f2a449ea40" targetNamespace="http://schemas.microsoft.com/office/2006/metadata/properties" ma:root="true" ma:fieldsID="2916c675083c2647864d75d222ea43c1" ns2:_="" ns3:_="">
    <xsd:import namespace="93f4534e-9d46-4c00-b0a9-5e02916227c2"/>
    <xsd:import namespace="b9b95658-da09-4b61-bbca-41f2a449ea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4534e-9d46-4c00-b0a9-5e029162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95658-da09-4b61-bbca-41f2a449ea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0C3E9E-AFB3-4075-BB1F-D6FC055B5424}"/>
</file>

<file path=customXml/itemProps2.xml><?xml version="1.0" encoding="utf-8"?>
<ds:datastoreItem xmlns:ds="http://schemas.openxmlformats.org/officeDocument/2006/customXml" ds:itemID="{21DE3A26-3FC9-49C9-9AF8-CE5826A594B7}"/>
</file>

<file path=customXml/itemProps3.xml><?xml version="1.0" encoding="utf-8"?>
<ds:datastoreItem xmlns:ds="http://schemas.openxmlformats.org/officeDocument/2006/customXml" ds:itemID="{717B3E7C-C135-4772-926D-0B5AFD194A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Juuso Aalto-Setälä</dc:creator>
  <cp:keywords/>
  <dc:description/>
  <cp:lastModifiedBy>Pekka Kinnunen</cp:lastModifiedBy>
  <cp:revision/>
  <dcterms:created xsi:type="dcterms:W3CDTF">2022-03-09T11:03:28Z</dcterms:created>
  <dcterms:modified xsi:type="dcterms:W3CDTF">2022-03-23T20:19:27Z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0x010100D7CF7129B372D94381CFF17C005422CB</vt:lpwstr>
  </property>
</Properties>
</file>