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inst/ennustekuvat/"/>
    </mc:Choice>
  </mc:AlternateContent>
  <xr:revisionPtr revIDLastSave="112" documentId="8_{83310B53-87FB-406E-B32B-C5F152F2F3CC}" xr6:coauthVersionLast="47" xr6:coauthVersionMax="47" xr10:uidLastSave="{F82F4285-B3B6-4F63-9377-DE685912052C}"/>
  <bookViews>
    <workbookView xWindow="-108" yWindow="-108" windowWidth="23256" windowHeight="12456" xr2:uid="{064C7390-CFFB-4D1E-AC46-6ACB68398C33}"/>
  </bookViews>
  <sheets>
    <sheet name="Taul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L26" i="1"/>
  <c r="M26" i="1"/>
  <c r="N26" i="1"/>
  <c r="E26" i="1"/>
  <c r="F21" i="1"/>
  <c r="G21" i="1"/>
  <c r="H21" i="1"/>
  <c r="I21" i="1"/>
  <c r="J21" i="1"/>
  <c r="K21" i="1"/>
  <c r="L21" i="1"/>
  <c r="M21" i="1"/>
  <c r="N21" i="1"/>
  <c r="E21" i="1"/>
  <c r="F17" i="1" l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E20" i="1"/>
  <c r="E19" i="1"/>
  <c r="E18" i="1"/>
  <c r="E17" i="1"/>
  <c r="E12" i="1" l="1"/>
  <c r="F12" i="1"/>
  <c r="G12" i="1"/>
  <c r="H12" i="1"/>
  <c r="I12" i="1"/>
  <c r="J12" i="1"/>
  <c r="K12" i="1"/>
  <c r="L12" i="1"/>
  <c r="M11" i="1"/>
  <c r="N11" i="1"/>
  <c r="M12" i="1"/>
  <c r="N12" i="1"/>
  <c r="M13" i="1"/>
  <c r="N13" i="1"/>
  <c r="M14" i="1"/>
  <c r="N14" i="1"/>
  <c r="M15" i="1"/>
  <c r="N15" i="1"/>
  <c r="M16" i="1"/>
  <c r="N16" i="1"/>
  <c r="N10" i="1"/>
  <c r="M10" i="1"/>
  <c r="M3" i="1" l="1"/>
  <c r="N3" i="1"/>
  <c r="M4" i="1"/>
  <c r="N4" i="1"/>
  <c r="M5" i="1"/>
  <c r="N5" i="1"/>
  <c r="M6" i="1"/>
  <c r="N6" i="1"/>
  <c r="M8" i="1"/>
  <c r="N8" i="1"/>
  <c r="M9" i="1"/>
  <c r="N9" i="1"/>
  <c r="L3" i="1" l="1"/>
  <c r="E1" i="1" l="1"/>
  <c r="F1" i="1" l="1"/>
  <c r="G1" i="1" l="1"/>
  <c r="H1" i="1" l="1"/>
  <c r="I1" i="1" l="1"/>
  <c r="J1" i="1" l="1"/>
  <c r="L1" i="1" l="1"/>
  <c r="K1" i="1"/>
  <c r="M1" i="1" l="1"/>
  <c r="N1" i="1" l="1"/>
  <c r="G7" i="1" l="1"/>
  <c r="I2" i="1"/>
  <c r="I5" i="1"/>
  <c r="E9" i="1"/>
  <c r="I7" i="1"/>
  <c r="J2" i="1"/>
  <c r="I8" i="1"/>
  <c r="H3" i="1"/>
  <c r="F8" i="1"/>
  <c r="I9" i="1"/>
  <c r="J5" i="1"/>
  <c r="E4" i="1"/>
  <c r="J7" i="1"/>
  <c r="J3" i="1"/>
  <c r="K9" i="1"/>
  <c r="E8" i="1"/>
  <c r="E3" i="1"/>
  <c r="F9" i="1"/>
  <c r="J6" i="1"/>
  <c r="K2" i="1"/>
  <c r="E5" i="1"/>
  <c r="J8" i="1"/>
  <c r="F5" i="1"/>
  <c r="K8" i="1"/>
  <c r="F6" i="1"/>
  <c r="I6" i="1"/>
  <c r="E6" i="1"/>
  <c r="J9" i="1"/>
  <c r="I4" i="1"/>
  <c r="E7" i="1"/>
  <c r="F2" i="1"/>
  <c r="H5" i="1"/>
  <c r="I3" i="1"/>
  <c r="H6" i="1"/>
  <c r="K4" i="1"/>
  <c r="H7" i="1"/>
  <c r="L5" i="1"/>
  <c r="H4" i="1"/>
  <c r="K3" i="1"/>
  <c r="G6" i="1"/>
  <c r="L4" i="1"/>
  <c r="H8" i="1"/>
  <c r="G3" i="1"/>
  <c r="H9" i="1"/>
  <c r="G4" i="1"/>
  <c r="L6" i="1"/>
  <c r="L9" i="1"/>
  <c r="G2" i="1"/>
  <c r="G8" i="1"/>
  <c r="K5" i="1"/>
  <c r="G9" i="1"/>
  <c r="F4" i="1"/>
  <c r="K6" i="1"/>
  <c r="L2" i="1"/>
  <c r="F3" i="1"/>
  <c r="K7" i="1"/>
  <c r="L7" i="1"/>
  <c r="G5" i="1"/>
  <c r="L8" i="1"/>
  <c r="J4" i="1"/>
  <c r="F7" i="1"/>
  <c r="H2" i="1"/>
  <c r="E2" i="1" l="1"/>
  <c r="M7" i="1" l="1"/>
  <c r="M2" i="1" l="1"/>
  <c r="N7" i="1" l="1"/>
  <c r="N2" i="1" l="1"/>
  <c r="F22" i="1" l="1"/>
  <c r="E23" i="1"/>
  <c r="F23" i="1"/>
  <c r="G23" i="1"/>
  <c r="H23" i="1"/>
  <c r="K23" i="1"/>
  <c r="L23" i="1" l="1"/>
  <c r="I23" i="1"/>
  <c r="L22" i="1"/>
  <c r="E22" i="1"/>
  <c r="J23" i="1"/>
  <c r="I22" i="1"/>
  <c r="G22" i="1"/>
  <c r="H22" i="1"/>
  <c r="J22" i="1" l="1"/>
  <c r="K24" i="1"/>
  <c r="K22" i="1"/>
  <c r="H24" i="1" l="1"/>
  <c r="H25" i="1"/>
  <c r="K25" i="1" l="1"/>
  <c r="J24" i="1"/>
  <c r="J25" i="1"/>
  <c r="E24" i="1"/>
  <c r="E25" i="1"/>
  <c r="L25" i="1"/>
  <c r="L24" i="1"/>
  <c r="F25" i="1" l="1"/>
  <c r="F24" i="1"/>
  <c r="G24" i="1"/>
  <c r="G25" i="1"/>
  <c r="I24" i="1"/>
  <c r="I25" i="1"/>
  <c r="M24" i="1" l="1"/>
  <c r="N24" i="1" l="1"/>
  <c r="N23" i="1" l="1"/>
  <c r="M23" i="1"/>
  <c r="M22" i="1" l="1"/>
  <c r="N22" i="1" l="1"/>
  <c r="M25" i="1" l="1"/>
  <c r="N25" i="1" l="1"/>
</calcChain>
</file>

<file path=xl/sharedStrings.xml><?xml version="1.0" encoding="utf-8"?>
<sst xmlns="http://schemas.openxmlformats.org/spreadsheetml/2006/main" count="63" uniqueCount="43">
  <si>
    <t>BKT</t>
  </si>
  <si>
    <t>Yksityinen kulutus</t>
  </si>
  <si>
    <t>Vienti</t>
  </si>
  <si>
    <t>Tuonti</t>
  </si>
  <si>
    <t>sarja_nmi</t>
  </si>
  <si>
    <t>muunnos</t>
  </si>
  <si>
    <t>vuosimuutos</t>
  </si>
  <si>
    <t>Julkinen kulutus</t>
  </si>
  <si>
    <t>Yksityiset investoinnit</t>
  </si>
  <si>
    <t>Julkiset investoinnit</t>
  </si>
  <si>
    <t>StatFin/kan/ntp/statfin_ntp_pxt_132h.px</t>
  </si>
  <si>
    <t>id</t>
  </si>
  <si>
    <t>B1GMH Bruttokansantuote markkinahintaan; Alkuperäinen sarja, viitevuosi 2015, miljoonaa euroa</t>
  </si>
  <si>
    <t>P7R Tavaroiden ja palvelujen tuonti, tulona; Alkuperäinen sarja, viitevuosi 2015, miljoonaa euroa</t>
  </si>
  <si>
    <t>P6K Tavaroiden ja palvelujen vienti, menona; Alkuperäinen sarja, viitevuosi 2015, miljoonaa euroa</t>
  </si>
  <si>
    <t>P3KS14_S15 Yksityiset kulutusmenot, menona; Alkuperäinen sarja, viitevuosi 2015, miljoonaa euroa</t>
  </si>
  <si>
    <t>P3KS13 Julkiset kulutusmenot, menona; Alkuperäinen sarja, viitevuosi 2015, miljoonaa euroa</t>
  </si>
  <si>
    <t>P51K Kiinteän pääoman bruttomuodostus, menona; Alkuperäinen sarja, viitevuosi 2015, miljoonaa euroa</t>
  </si>
  <si>
    <t>P51KXS13 Yksityiset investoinnit; Alkuperäinen sarja, viitevuosi 2015, miljoonaa euroa</t>
  </si>
  <si>
    <t>P51KS13 Julkiset investoinnit; Alkuperäinen sarja, viitevuosi 2015, miljoonaa euroa</t>
  </si>
  <si>
    <t>filter</t>
  </si>
  <si>
    <t>Investoinnit</t>
  </si>
  <si>
    <t>Ohjauskorko, EKP</t>
  </si>
  <si>
    <t>Euribor 12 kk</t>
  </si>
  <si>
    <t>Raakaöljy, Brent</t>
  </si>
  <si>
    <t>Euro/USD</t>
  </si>
  <si>
    <t>10V USA</t>
  </si>
  <si>
    <t>10v Saksa</t>
  </si>
  <si>
    <t>10v Suomi</t>
  </si>
  <si>
    <t>eia/PET.RBRTE.M</t>
  </si>
  <si>
    <t>Europe Brent Spot Price FOB, Monthly; Dollars per Barrel; Monthly</t>
  </si>
  <si>
    <t>Työllisyysaste</t>
  </si>
  <si>
    <t>Työttömyysaste</t>
  </si>
  <si>
    <t>StatFin/tym/tyti/kk/statfin_tyti_pxt_135z.px</t>
  </si>
  <si>
    <t>Työvoima</t>
  </si>
  <si>
    <t>Työlliset</t>
  </si>
  <si>
    <t>trendi</t>
  </si>
  <si>
    <t>Inflaatio</t>
  </si>
  <si>
    <t>Nettoluotonanto Valtio</t>
  </si>
  <si>
    <t>Nettoluotonanto Paikallishallinto</t>
  </si>
  <si>
    <t>Nettoluotonanto Sosiaaliturvarahastot</t>
  </si>
  <si>
    <t>Nettoluotonanto Jukinen sektori</t>
  </si>
  <si>
    <t>Velkasuhde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</si>
</sst>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1%20Markkin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c%20Ty&#246;llisyy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6%20Hintakehity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7%20Julkinen%20tal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  <cell r="M3">
            <v>2023</v>
          </cell>
        </row>
        <row r="5">
          <cell r="D5">
            <v>-3.6490815688207112E-3</v>
          </cell>
          <cell r="E5">
            <v>5.4365921176549037E-3</v>
          </cell>
          <cell r="F5">
            <v>2.8114577666343399E-2</v>
          </cell>
          <cell r="G5">
            <v>3.1924096296841675E-2</v>
          </cell>
          <cell r="H5">
            <v>1.1419475087619091E-2</v>
          </cell>
          <cell r="I5">
            <v>1.2207541430252933E-2</v>
          </cell>
          <cell r="J5">
            <v>-2.2996916322584049E-2</v>
          </cell>
          <cell r="K5">
            <v>3.4745626705183774E-2</v>
          </cell>
          <cell r="L5">
            <v>4.6786592549834648E-3</v>
          </cell>
          <cell r="M5">
            <v>1.0445423191837461E-2</v>
          </cell>
        </row>
        <row r="6">
          <cell r="D6">
            <v>-8.9691461372877201E-3</v>
          </cell>
          <cell r="E6">
            <v>1.9629138007320801E-2</v>
          </cell>
          <cell r="F6">
            <v>5.7214617276158064E-2</v>
          </cell>
          <cell r="G6">
            <v>4.3135401378143756E-2</v>
          </cell>
          <cell r="H6">
            <v>5.7317625736293509E-2</v>
          </cell>
          <cell r="I6">
            <v>2.363740935797809E-2</v>
          </cell>
          <cell r="J6">
            <v>-6.6432372285692209E-2</v>
          </cell>
          <cell r="K6">
            <v>5.3363858435903078E-2</v>
          </cell>
          <cell r="L6">
            <v>0.03</v>
          </cell>
          <cell r="M6">
            <v>3.5000000000000003E-2</v>
          </cell>
        </row>
        <row r="8">
          <cell r="D8">
            <v>-1.9516814182569009E-2</v>
          </cell>
          <cell r="E8">
            <v>3.916676726624102E-3</v>
          </cell>
          <cell r="F8">
            <v>3.8933796512793162E-2</v>
          </cell>
          <cell r="G8">
            <v>8.8221299142221543E-2</v>
          </cell>
          <cell r="H8">
            <v>1.503208499273212E-2</v>
          </cell>
          <cell r="I8">
            <v>6.6747389132737922E-2</v>
          </cell>
          <cell r="J8">
            <v>-7.4729328560202535E-2</v>
          </cell>
          <cell r="K8">
            <v>4.6569234580133845E-2</v>
          </cell>
          <cell r="L8">
            <v>2.5000000000000001E-2</v>
          </cell>
          <cell r="M8">
            <v>3.5000000000000003E-2</v>
          </cell>
        </row>
        <row r="10">
          <cell r="D10">
            <v>6.0635653409091272E-3</v>
          </cell>
          <cell r="E10">
            <v>1.606911218375795E-2</v>
          </cell>
          <cell r="F10">
            <v>2.4291322170499452E-2</v>
          </cell>
          <cell r="G10">
            <v>7.5631035856911222E-3</v>
          </cell>
          <cell r="H10">
            <v>1.712487272054064E-2</v>
          </cell>
          <cell r="I10">
            <v>7.3220372637918807E-3</v>
          </cell>
          <cell r="J10">
            <v>-4.0951762995573016E-2</v>
          </cell>
          <cell r="K10">
            <v>3.1412984833043556E-2</v>
          </cell>
          <cell r="L10">
            <v>0.01</v>
          </cell>
          <cell r="M10">
            <v>1.4999999999999999E-2</v>
          </cell>
        </row>
        <row r="11">
          <cell r="D11">
            <v>-3.2508224972583877E-3</v>
          </cell>
          <cell r="E11">
            <v>1.2711697905615216E-2</v>
          </cell>
          <cell r="F11">
            <v>8.5556310020371562E-3</v>
          </cell>
          <cell r="G11">
            <v>2.0967183472473394E-3</v>
          </cell>
          <cell r="H11">
            <v>1.9579614166426618E-2</v>
          </cell>
          <cell r="I11">
            <v>2.0163795537983642E-2</v>
          </cell>
          <cell r="J11">
            <v>4.3184586424538374E-3</v>
          </cell>
          <cell r="K11">
            <v>3.1734656376332326E-2</v>
          </cell>
          <cell r="L11">
            <v>0.01</v>
          </cell>
          <cell r="M11">
            <v>0.03</v>
          </cell>
        </row>
        <row r="12">
          <cell r="D12">
            <v>-1.832886466528949E-2</v>
          </cell>
          <cell r="E12">
            <v>4.6789648070206802E-3</v>
          </cell>
          <cell r="F12">
            <v>8.9845577912962105E-2</v>
          </cell>
          <cell r="G12">
            <v>4.7598601484389436E-2</v>
          </cell>
          <cell r="H12">
            <v>3.5970099732615113E-2</v>
          </cell>
          <cell r="I12">
            <v>-1.4826676714393416E-2</v>
          </cell>
          <cell r="J12">
            <v>-3.250913124127508E-3</v>
          </cell>
          <cell r="K12">
            <v>1.2086794697158565E-2</v>
          </cell>
          <cell r="L12">
            <v>4.6780091416962488E-3</v>
          </cell>
          <cell r="M12">
            <v>-1.7887045416287717E-2</v>
          </cell>
        </row>
        <row r="13">
          <cell r="D13">
            <v>-2.5162513542795195E-2</v>
          </cell>
          <cell r="E13">
            <v>2.7173460031674646E-2</v>
          </cell>
          <cell r="F13">
            <v>8.0418729205550488E-2</v>
          </cell>
          <cell r="G13">
            <v>5.7182915227079301E-2</v>
          </cell>
          <cell r="H13">
            <v>3.0976175815847995E-2</v>
          </cell>
          <cell r="I13">
            <v>-2.3108375063168984E-2</v>
          </cell>
          <cell r="J13">
            <v>-2.9110233258088813E-2</v>
          </cell>
          <cell r="K13">
            <v>4.5725357229353447E-2</v>
          </cell>
          <cell r="L13">
            <v>0.01</v>
          </cell>
          <cell r="M13">
            <v>-0.03</v>
          </cell>
        </row>
        <row r="14">
          <cell r="D14">
            <v>1.0958265329913841E-2</v>
          </cell>
          <cell r="E14">
            <v>-8.8099630996309908E-2</v>
          </cell>
          <cell r="F14">
            <v>0.13391502276176026</v>
          </cell>
          <cell r="G14">
            <v>4.6838407494145251E-3</v>
          </cell>
          <cell r="H14">
            <v>5.9496059496059406E-2</v>
          </cell>
          <cell r="I14">
            <v>2.3572551073860692E-2</v>
          </cell>
          <cell r="J14">
            <v>0.11187308085977477</v>
          </cell>
          <cell r="K14">
            <v>-0.12004050446469672</v>
          </cell>
          <cell r="L14">
            <v>-0.02</v>
          </cell>
          <cell r="M14">
            <v>0.04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öttö"/>
    </sheetNames>
    <sheetDataSet>
      <sheetData sheetId="0">
        <row r="4">
          <cell r="L4">
            <v>0</v>
          </cell>
          <cell r="M4">
            <v>0</v>
          </cell>
        </row>
        <row r="5">
          <cell r="L5">
            <v>-5.0000000000000001E-3</v>
          </cell>
          <cell r="M5">
            <v>-2E-3</v>
          </cell>
        </row>
        <row r="6">
          <cell r="D6">
            <v>99.023333333333298</v>
          </cell>
          <cell r="E6">
            <v>52.353333333333303</v>
          </cell>
          <cell r="F6">
            <v>43.548333333333296</v>
          </cell>
          <cell r="G6">
            <v>54.247500000000002</v>
          </cell>
          <cell r="H6">
            <v>71.060833333333306</v>
          </cell>
          <cell r="I6">
            <v>64.358333333333306</v>
          </cell>
          <cell r="J6">
            <v>41.759166666666701</v>
          </cell>
          <cell r="K6">
            <v>70.665833333333296</v>
          </cell>
          <cell r="L6">
            <v>105</v>
          </cell>
          <cell r="M6">
            <v>90</v>
          </cell>
        </row>
        <row r="7">
          <cell r="L7">
            <v>1.1000000000000001</v>
          </cell>
          <cell r="M7">
            <v>1.1000000000000001</v>
          </cell>
        </row>
        <row r="8">
          <cell r="L8">
            <v>1.4999999999999999E-2</v>
          </cell>
          <cell r="M8">
            <v>0.02</v>
          </cell>
        </row>
        <row r="9">
          <cell r="L9">
            <v>-3.0000000000000001E-3</v>
          </cell>
          <cell r="M9">
            <v>0</v>
          </cell>
        </row>
        <row r="10">
          <cell r="L10">
            <v>0</v>
          </cell>
          <cell r="M10">
            <v>3.0000000000000001E-3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Yhteenveto"/>
      <sheetName val="Syöttö Työllisyys"/>
      <sheetName val="Syöttö Työll t-al"/>
      <sheetName val="Apu työlliset"/>
      <sheetName val="Työllisyys Laaja"/>
      <sheetName val="Työtunnit Laaja"/>
      <sheetName val="Data apu"/>
    </sheetNames>
    <sheetDataSet>
      <sheetData sheetId="0"/>
      <sheetData sheetId="1"/>
      <sheetData sheetId="2">
        <row r="11">
          <cell r="D11">
            <v>4.9773755656108642E-2</v>
          </cell>
        </row>
        <row r="20">
          <cell r="D20">
            <v>2651</v>
          </cell>
          <cell r="E20">
            <v>2652</v>
          </cell>
          <cell r="F20">
            <v>2653</v>
          </cell>
          <cell r="G20">
            <v>2674</v>
          </cell>
          <cell r="H20">
            <v>2709</v>
          </cell>
          <cell r="I20">
            <v>2717</v>
          </cell>
          <cell r="J20">
            <v>2704</v>
          </cell>
          <cell r="K20">
            <v>2766</v>
          </cell>
          <cell r="L20">
            <v>2790.8939999999998</v>
          </cell>
          <cell r="M20">
            <v>2790.8939999999998</v>
          </cell>
        </row>
        <row r="21">
          <cell r="D21">
            <v>2419</v>
          </cell>
          <cell r="E21">
            <v>2402</v>
          </cell>
          <cell r="F21">
            <v>2417</v>
          </cell>
          <cell r="G21">
            <v>2441</v>
          </cell>
          <cell r="H21">
            <v>2507</v>
          </cell>
          <cell r="I21">
            <v>2533</v>
          </cell>
          <cell r="J21">
            <v>2495</v>
          </cell>
          <cell r="K21">
            <v>2555</v>
          </cell>
          <cell r="L21">
            <v>2598.4349999999999</v>
          </cell>
          <cell r="M21">
            <v>2590.6396949999998</v>
          </cell>
        </row>
        <row r="28">
          <cell r="D28">
            <v>0.67573761099971352</v>
          </cell>
          <cell r="E28">
            <v>0.6714614499424626</v>
          </cell>
          <cell r="F28">
            <v>0.67860236788911343</v>
          </cell>
          <cell r="G28">
            <v>0.687337003767024</v>
          </cell>
          <cell r="H28">
            <v>0.70747310264611807</v>
          </cell>
          <cell r="I28">
            <v>0.71616102683780625</v>
          </cell>
          <cell r="J28">
            <v>0.707395498392283</v>
          </cell>
          <cell r="K28">
            <v>0.72285630670178525</v>
          </cell>
          <cell r="L28">
            <v>0.73673843540417683</v>
          </cell>
          <cell r="M28">
            <v>0.73452822009796426</v>
          </cell>
        </row>
        <row r="29">
          <cell r="D29">
            <v>8.7514145605431914E-2</v>
          </cell>
          <cell r="E29">
            <v>9.4268476621417796E-2</v>
          </cell>
          <cell r="F29">
            <v>8.8955898982284204E-2</v>
          </cell>
          <cell r="G29">
            <v>8.713537771129394E-2</v>
          </cell>
          <cell r="H29">
            <v>7.4566260612772245E-2</v>
          </cell>
          <cell r="I29">
            <v>6.7721751932278251E-2</v>
          </cell>
          <cell r="J29">
            <v>7.729289940828403E-2</v>
          </cell>
          <cell r="K29">
            <v>7.6644974692697029E-2</v>
          </cell>
          <cell r="L29">
            <v>6.8959623690473315E-2</v>
          </cell>
          <cell r="M29">
            <v>7.1752744819401942E-2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Syöttö Inflaatio"/>
      <sheetName val="Pääerät kk "/>
      <sheetName val="Kaavio22"/>
      <sheetName val="Kaavio23"/>
      <sheetName val="Kaavio24"/>
      <sheetName val="KV"/>
      <sheetName val="Kaavio25"/>
      <sheetName val="Kaavio26"/>
      <sheetName val="Painot"/>
      <sheetName val="Apu Inflaatio 2a kustpaine"/>
      <sheetName val="Esimerkki perheet"/>
    </sheetNames>
    <sheetDataSet>
      <sheetData sheetId="0"/>
      <sheetData sheetId="1">
        <row r="4">
          <cell r="D4">
            <v>1.04E-2</v>
          </cell>
          <cell r="E4">
            <v>-2.0999999999999999E-3</v>
          </cell>
          <cell r="F4">
            <v>3.4999999999999996E-3</v>
          </cell>
          <cell r="G4">
            <v>7.4000000000000003E-3</v>
          </cell>
          <cell r="H4">
            <v>1.0800000000000001E-2</v>
          </cell>
          <cell r="I4">
            <v>1.0200000000000001E-2</v>
          </cell>
          <cell r="J4">
            <v>2.8999999999999998E-3</v>
          </cell>
          <cell r="K4">
            <v>2.1899999999999999E-2</v>
          </cell>
          <cell r="L4">
            <v>4.9535999999999927E-2</v>
          </cell>
          <cell r="M4">
            <v>2.473060000000004E-2</v>
          </cell>
        </row>
      </sheetData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Ennuste kevät 2016"/>
      <sheetName val="Syöttö Julk.tasapaino"/>
      <sheetName val="Syöttö Veroaste"/>
      <sheetName val="Sosiaaliturvarahastot"/>
      <sheetName val="Valtionhallinto KT"/>
      <sheetName val="Paikallishallinto KT"/>
      <sheetName val="Välilliset verot"/>
      <sheetName val="Maksut"/>
      <sheetName val="Välittömät verot"/>
      <sheetName val="Taul1"/>
    </sheetNames>
    <sheetDataSet>
      <sheetData sheetId="0"/>
      <sheetData sheetId="1"/>
      <sheetData sheetId="2">
        <row r="4">
          <cell r="D4">
            <v>-3.7366419039425412E-2</v>
          </cell>
          <cell r="E4">
            <v>-2.9836554154741349E-2</v>
          </cell>
          <cell r="F4">
            <v>-2.626449305344845E-2</v>
          </cell>
          <cell r="G4">
            <v>-1.7847910526246017E-2</v>
          </cell>
          <cell r="H4">
            <v>-1.2579882467832851E-2</v>
          </cell>
          <cell r="I4">
            <v>-1.0823341060320532E-2</v>
          </cell>
          <cell r="J4">
            <v>-5.4996953717515076E-2</v>
          </cell>
          <cell r="K4">
            <v>-3.2039978808701082E-2</v>
          </cell>
          <cell r="L4">
            <v>-1.7112896638108534E-2</v>
          </cell>
          <cell r="M4">
            <v>-2.0272503245166142E-2</v>
          </cell>
        </row>
        <row r="5">
          <cell r="D5">
            <v>-7.3176508117565745E-3</v>
          </cell>
          <cell r="E5">
            <v>-6.2492608274002416E-3</v>
          </cell>
          <cell r="F5">
            <v>-4.1283939719931224E-3</v>
          </cell>
          <cell r="G5">
            <v>-1.997339826160733E-3</v>
          </cell>
          <cell r="H5">
            <v>-8.7420974180615757E-3</v>
          </cell>
          <cell r="I5">
            <v>-1.2528559278221571E-2</v>
          </cell>
          <cell r="J5">
            <v>-5.0421227336708751E-4</v>
          </cell>
          <cell r="K5">
            <v>-3.3368388591490271E-3</v>
          </cell>
          <cell r="L5">
            <v>-2.2817195517478043E-3</v>
          </cell>
          <cell r="M5">
            <v>-5.5288645214089478E-3</v>
          </cell>
        </row>
        <row r="6">
          <cell r="D6">
            <v>1.4809301246513966E-2</v>
          </cell>
          <cell r="E6">
            <v>1.1831492300778202E-2</v>
          </cell>
          <cell r="F6">
            <v>1.3410384427955387E-2</v>
          </cell>
          <cell r="G6">
            <v>1.3305288089756563E-2</v>
          </cell>
          <cell r="H6">
            <v>1.2789761337742218E-2</v>
          </cell>
          <cell r="I6">
            <v>1.3891900005003085E-2</v>
          </cell>
          <cell r="J6">
            <v>3.9076451185949282E-4</v>
          </cell>
          <cell r="K6">
            <v>9.5637597159733377E-3</v>
          </cell>
          <cell r="L6">
            <v>1.4450890494402761E-2</v>
          </cell>
          <cell r="M6">
            <v>1.1057729042817896E-2</v>
          </cell>
        </row>
        <row r="7">
          <cell r="D7">
            <v>-2.9874768604668023E-2</v>
          </cell>
          <cell r="E7">
            <v>-2.4254322681363388E-2</v>
          </cell>
          <cell r="F7">
            <v>-1.6982502597486186E-2</v>
          </cell>
          <cell r="G7">
            <v>-6.539962262650187E-3</v>
          </cell>
          <cell r="H7">
            <v>-8.5322185481522088E-3</v>
          </cell>
          <cell r="I7">
            <v>-9.4600003335390155E-3</v>
          </cell>
          <cell r="J7">
            <v>-5.5110401479022665E-2</v>
          </cell>
          <cell r="K7">
            <v>-2.5813057951876776E-2</v>
          </cell>
          <cell r="L7">
            <v>-4.9437256954535762E-3</v>
          </cell>
          <cell r="M7">
            <v>-1.4743638723757193E-2</v>
          </cell>
        </row>
        <row r="17">
          <cell r="D17">
            <v>0.59825961710416287</v>
          </cell>
          <cell r="E17">
            <v>0.63641696430683348</v>
          </cell>
          <cell r="F17">
            <v>0.63176380805266685</v>
          </cell>
          <cell r="G17">
            <v>0.61167206508146232</v>
          </cell>
          <cell r="H17">
            <v>0.5977864204087926</v>
          </cell>
          <cell r="I17">
            <v>0.5959424978736888</v>
          </cell>
          <cell r="J17">
            <v>0.68985482888295968</v>
          </cell>
          <cell r="K17">
            <v>0.65792262013015257</v>
          </cell>
          <cell r="L17">
            <v>0.65185305014107153</v>
          </cell>
          <cell r="M17">
            <v>0.6539209224051219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8266-A289-4E7B-843E-FBDDAD3BAAD2}">
  <dimension ref="A1:N26"/>
  <sheetViews>
    <sheetView tabSelected="1" topLeftCell="B1" workbookViewId="0">
      <selection activeCell="D27" sqref="D27"/>
    </sheetView>
  </sheetViews>
  <sheetFormatPr defaultRowHeight="14.4" x14ac:dyDescent="0.3"/>
  <cols>
    <col min="1" max="2" width="27.44140625" customWidth="1"/>
    <col min="5" max="5" width="12" bestFit="1" customWidth="1"/>
  </cols>
  <sheetData>
    <row r="1" spans="1:14" x14ac:dyDescent="0.3">
      <c r="A1" t="s">
        <v>11</v>
      </c>
      <c r="B1" t="s">
        <v>20</v>
      </c>
      <c r="C1" t="s">
        <v>5</v>
      </c>
      <c r="D1" t="s">
        <v>4</v>
      </c>
      <c r="E1">
        <f>'[1]Huoltotase, iterointi'!D3</f>
        <v>2014</v>
      </c>
      <c r="F1">
        <f>'[1]Huoltotase, iterointi'!E3</f>
        <v>2015</v>
      </c>
      <c r="G1">
        <f>'[1]Huoltotase, iterointi'!F3</f>
        <v>2016</v>
      </c>
      <c r="H1">
        <f>'[1]Huoltotase, iterointi'!G3</f>
        <v>2017</v>
      </c>
      <c r="I1">
        <f>'[1]Huoltotase, iterointi'!H3</f>
        <v>2018</v>
      </c>
      <c r="J1">
        <f>'[1]Huoltotase, iterointi'!I3</f>
        <v>2019</v>
      </c>
      <c r="K1">
        <f>'[1]Huoltotase, iterointi'!J3</f>
        <v>2020</v>
      </c>
      <c r="L1">
        <f>'[1]Huoltotase, iterointi'!K3</f>
        <v>2021</v>
      </c>
      <c r="M1">
        <f>'[1]Huoltotase, iterointi'!L3</f>
        <v>2022</v>
      </c>
      <c r="N1">
        <f>'[1]Huoltotase, iterointi'!M3</f>
        <v>2023</v>
      </c>
    </row>
    <row r="2" spans="1:14" x14ac:dyDescent="0.3">
      <c r="A2" t="s">
        <v>10</v>
      </c>
      <c r="B2" t="s">
        <v>12</v>
      </c>
      <c r="C2" t="s">
        <v>6</v>
      </c>
      <c r="D2" t="s">
        <v>0</v>
      </c>
      <c r="E2">
        <f>100* '[1]Huoltotase, iterointi'!D5</f>
        <v>-0.36490815688207112</v>
      </c>
      <c r="F2">
        <f>100* '[1]Huoltotase, iterointi'!E5</f>
        <v>0.54365921176549037</v>
      </c>
      <c r="G2">
        <f>100* '[1]Huoltotase, iterointi'!F5</f>
        <v>2.8114577666343399</v>
      </c>
      <c r="H2">
        <f>100* '[1]Huoltotase, iterointi'!G5</f>
        <v>3.1924096296841675</v>
      </c>
      <c r="I2">
        <f>100* '[1]Huoltotase, iterointi'!H5</f>
        <v>1.1419475087619091</v>
      </c>
      <c r="J2">
        <f>100* '[1]Huoltotase, iterointi'!I5</f>
        <v>1.2207541430252933</v>
      </c>
      <c r="K2">
        <f>100* '[1]Huoltotase, iterointi'!J5</f>
        <v>-2.2996916322584049</v>
      </c>
      <c r="L2">
        <f>100* '[1]Huoltotase, iterointi'!K5</f>
        <v>3.4745626705183774</v>
      </c>
      <c r="M2">
        <f>100* '[1]Huoltotase, iterointi'!L5</f>
        <v>0.46786592549834649</v>
      </c>
      <c r="N2">
        <f>100* '[1]Huoltotase, iterointi'!M5</f>
        <v>1.0445423191837462</v>
      </c>
    </row>
    <row r="3" spans="1:14" x14ac:dyDescent="0.3">
      <c r="A3" t="s">
        <v>10</v>
      </c>
      <c r="B3" t="s">
        <v>13</v>
      </c>
      <c r="C3" t="s">
        <v>6</v>
      </c>
      <c r="D3" t="s">
        <v>3</v>
      </c>
      <c r="E3">
        <f>100* '[1]Huoltotase, iterointi'!D6</f>
        <v>-0.89691461372877201</v>
      </c>
      <c r="F3">
        <f>100* '[1]Huoltotase, iterointi'!E6</f>
        <v>1.9629138007320801</v>
      </c>
      <c r="G3">
        <f>100* '[1]Huoltotase, iterointi'!F6</f>
        <v>5.7214617276158064</v>
      </c>
      <c r="H3">
        <f>100* '[1]Huoltotase, iterointi'!G6</f>
        <v>4.3135401378143756</v>
      </c>
      <c r="I3">
        <f>100* '[1]Huoltotase, iterointi'!H6</f>
        <v>5.7317625736293509</v>
      </c>
      <c r="J3">
        <f>100* '[1]Huoltotase, iterointi'!I6</f>
        <v>2.363740935797809</v>
      </c>
      <c r="K3">
        <f>100* '[1]Huoltotase, iterointi'!J6</f>
        <v>-6.6432372285692214</v>
      </c>
      <c r="L3">
        <f>100* '[1]Huoltotase, iterointi'!K6</f>
        <v>5.3363858435903078</v>
      </c>
      <c r="M3">
        <f>100* '[1]Huoltotase, iterointi'!L6</f>
        <v>3</v>
      </c>
      <c r="N3">
        <f>100* '[1]Huoltotase, iterointi'!M6</f>
        <v>3.5000000000000004</v>
      </c>
    </row>
    <row r="4" spans="1:14" x14ac:dyDescent="0.3">
      <c r="A4" t="s">
        <v>10</v>
      </c>
      <c r="B4" t="s">
        <v>14</v>
      </c>
      <c r="C4" t="s">
        <v>6</v>
      </c>
      <c r="D4" t="s">
        <v>2</v>
      </c>
      <c r="E4">
        <f>100* '[1]Huoltotase, iterointi'!D8</f>
        <v>-1.9516814182569009</v>
      </c>
      <c r="F4">
        <f>100* '[1]Huoltotase, iterointi'!E8</f>
        <v>0.3916676726624102</v>
      </c>
      <c r="G4">
        <f>100* '[1]Huoltotase, iterointi'!F8</f>
        <v>3.8933796512793162</v>
      </c>
      <c r="H4">
        <f>100* '[1]Huoltotase, iterointi'!G8</f>
        <v>8.8221299142221543</v>
      </c>
      <c r="I4">
        <f>100* '[1]Huoltotase, iterointi'!H8</f>
        <v>1.503208499273212</v>
      </c>
      <c r="J4">
        <f>100* '[1]Huoltotase, iterointi'!I8</f>
        <v>6.6747389132737922</v>
      </c>
      <c r="K4">
        <f>100* '[1]Huoltotase, iterointi'!J8</f>
        <v>-7.4729328560202539</v>
      </c>
      <c r="L4">
        <f>100* '[1]Huoltotase, iterointi'!K8</f>
        <v>4.6569234580133845</v>
      </c>
      <c r="M4">
        <f>100* '[1]Huoltotase, iterointi'!L8</f>
        <v>2.5</v>
      </c>
      <c r="N4">
        <f>100* '[1]Huoltotase, iterointi'!M8</f>
        <v>3.5000000000000004</v>
      </c>
    </row>
    <row r="5" spans="1:14" x14ac:dyDescent="0.3">
      <c r="A5" t="s">
        <v>10</v>
      </c>
      <c r="B5" t="s">
        <v>15</v>
      </c>
      <c r="C5" t="s">
        <v>6</v>
      </c>
      <c r="D5" t="s">
        <v>1</v>
      </c>
      <c r="E5">
        <f>100* '[1]Huoltotase, iterointi'!D10</f>
        <v>0.60635653409091272</v>
      </c>
      <c r="F5">
        <f>100* '[1]Huoltotase, iterointi'!E10</f>
        <v>1.606911218375795</v>
      </c>
      <c r="G5">
        <f>100* '[1]Huoltotase, iterointi'!F10</f>
        <v>2.4291322170499452</v>
      </c>
      <c r="H5">
        <f>100* '[1]Huoltotase, iterointi'!G10</f>
        <v>0.75631035856911222</v>
      </c>
      <c r="I5">
        <f>100* '[1]Huoltotase, iterointi'!H10</f>
        <v>1.712487272054064</v>
      </c>
      <c r="J5">
        <f>100* '[1]Huoltotase, iterointi'!I10</f>
        <v>0.73220372637918807</v>
      </c>
      <c r="K5">
        <f>100* '[1]Huoltotase, iterointi'!J10</f>
        <v>-4.095176299557302</v>
      </c>
      <c r="L5">
        <f>100* '[1]Huoltotase, iterointi'!K10</f>
        <v>3.1412984833043556</v>
      </c>
      <c r="M5">
        <f>100* '[1]Huoltotase, iterointi'!L10</f>
        <v>1</v>
      </c>
      <c r="N5">
        <f>100* '[1]Huoltotase, iterointi'!M10</f>
        <v>1.5</v>
      </c>
    </row>
    <row r="6" spans="1:14" x14ac:dyDescent="0.3">
      <c r="A6" t="s">
        <v>10</v>
      </c>
      <c r="B6" t="s">
        <v>16</v>
      </c>
      <c r="C6" t="s">
        <v>6</v>
      </c>
      <c r="D6" t="s">
        <v>7</v>
      </c>
      <c r="E6">
        <f>100* '[1]Huoltotase, iterointi'!D11</f>
        <v>-0.32508224972583877</v>
      </c>
      <c r="F6">
        <f>100* '[1]Huoltotase, iterointi'!E11</f>
        <v>1.2711697905615216</v>
      </c>
      <c r="G6">
        <f>100* '[1]Huoltotase, iterointi'!F11</f>
        <v>0.85556310020371562</v>
      </c>
      <c r="H6">
        <f>100* '[1]Huoltotase, iterointi'!G11</f>
        <v>0.20967183472473394</v>
      </c>
      <c r="I6">
        <f>100* '[1]Huoltotase, iterointi'!H11</f>
        <v>1.9579614166426618</v>
      </c>
      <c r="J6">
        <f>100* '[1]Huoltotase, iterointi'!I11</f>
        <v>2.0163795537983642</v>
      </c>
      <c r="K6">
        <f>100* '[1]Huoltotase, iterointi'!J11</f>
        <v>0.43184586424538374</v>
      </c>
      <c r="L6">
        <f>100* '[1]Huoltotase, iterointi'!K11</f>
        <v>3.1734656376332326</v>
      </c>
      <c r="M6">
        <f>100* '[1]Huoltotase, iterointi'!L11</f>
        <v>1</v>
      </c>
      <c r="N6">
        <f>100* '[1]Huoltotase, iterointi'!M11</f>
        <v>3</v>
      </c>
    </row>
    <row r="7" spans="1:14" x14ac:dyDescent="0.3">
      <c r="A7" t="s">
        <v>10</v>
      </c>
      <c r="B7" t="s">
        <v>17</v>
      </c>
      <c r="C7" t="s">
        <v>6</v>
      </c>
      <c r="D7" t="s">
        <v>21</v>
      </c>
      <c r="E7">
        <f>100* '[1]Huoltotase, iterointi'!D12</f>
        <v>-1.832886466528949</v>
      </c>
      <c r="F7">
        <f>100* '[1]Huoltotase, iterointi'!E12</f>
        <v>0.46789648070206802</v>
      </c>
      <c r="G7">
        <f>100* '[1]Huoltotase, iterointi'!F12</f>
        <v>8.9845577912962113</v>
      </c>
      <c r="H7">
        <f>100* '[1]Huoltotase, iterointi'!G12</f>
        <v>4.7598601484389436</v>
      </c>
      <c r="I7">
        <f>100* '[1]Huoltotase, iterointi'!H12</f>
        <v>3.5970099732615113</v>
      </c>
      <c r="J7">
        <f>100* '[1]Huoltotase, iterointi'!I12</f>
        <v>-1.4826676714393416</v>
      </c>
      <c r="K7">
        <f>100* '[1]Huoltotase, iterointi'!J12</f>
        <v>-0.3250913124127508</v>
      </c>
      <c r="L7">
        <f>100* '[1]Huoltotase, iterointi'!K12</f>
        <v>1.2086794697158565</v>
      </c>
      <c r="M7">
        <f>100* '[1]Huoltotase, iterointi'!L12</f>
        <v>0.46780091416962488</v>
      </c>
      <c r="N7">
        <f>100* '[1]Huoltotase, iterointi'!M12</f>
        <v>-1.7887045416287717</v>
      </c>
    </row>
    <row r="8" spans="1:14" x14ac:dyDescent="0.3">
      <c r="A8" t="s">
        <v>10</v>
      </c>
      <c r="B8" t="s">
        <v>18</v>
      </c>
      <c r="C8" t="s">
        <v>6</v>
      </c>
      <c r="D8" t="s">
        <v>8</v>
      </c>
      <c r="E8">
        <f>100* '[1]Huoltotase, iterointi'!D13</f>
        <v>-2.5162513542795195</v>
      </c>
      <c r="F8">
        <f>100* '[1]Huoltotase, iterointi'!E13</f>
        <v>2.7173460031674646</v>
      </c>
      <c r="G8">
        <f>100* '[1]Huoltotase, iterointi'!F13</f>
        <v>8.0418729205550488</v>
      </c>
      <c r="H8">
        <f>100* '[1]Huoltotase, iterointi'!G13</f>
        <v>5.7182915227079301</v>
      </c>
      <c r="I8">
        <f>100* '[1]Huoltotase, iterointi'!H13</f>
        <v>3.0976175815847995</v>
      </c>
      <c r="J8">
        <f>100* '[1]Huoltotase, iterointi'!I13</f>
        <v>-2.3108375063168984</v>
      </c>
      <c r="K8">
        <f>100* '[1]Huoltotase, iterointi'!J13</f>
        <v>-2.9110233258088813</v>
      </c>
      <c r="L8">
        <f>100* '[1]Huoltotase, iterointi'!K13</f>
        <v>4.5725357229353447</v>
      </c>
      <c r="M8">
        <f>100* '[1]Huoltotase, iterointi'!L13</f>
        <v>1</v>
      </c>
      <c r="N8">
        <f>100* '[1]Huoltotase, iterointi'!M13</f>
        <v>-3</v>
      </c>
    </row>
    <row r="9" spans="1:14" x14ac:dyDescent="0.3">
      <c r="A9" t="s">
        <v>10</v>
      </c>
      <c r="B9" t="s">
        <v>19</v>
      </c>
      <c r="C9" t="s">
        <v>6</v>
      </c>
      <c r="D9" t="s">
        <v>9</v>
      </c>
      <c r="E9">
        <f>100* '[1]Huoltotase, iterointi'!D14</f>
        <v>1.0958265329913841</v>
      </c>
      <c r="F9">
        <f>100* '[1]Huoltotase, iterointi'!E14</f>
        <v>-8.8099630996309912</v>
      </c>
      <c r="G9">
        <f>100* '[1]Huoltotase, iterointi'!F14</f>
        <v>13.391502276176027</v>
      </c>
      <c r="H9">
        <f>100* '[1]Huoltotase, iterointi'!G14</f>
        <v>0.46838407494145251</v>
      </c>
      <c r="I9">
        <f>100* '[1]Huoltotase, iterointi'!H14</f>
        <v>5.9496059496059406</v>
      </c>
      <c r="J9">
        <f>100* '[1]Huoltotase, iterointi'!I14</f>
        <v>2.3572551073860692</v>
      </c>
      <c r="K9">
        <f>100* '[1]Huoltotase, iterointi'!J14</f>
        <v>11.187308085977477</v>
      </c>
      <c r="L9">
        <f>100* '[1]Huoltotase, iterointi'!K14</f>
        <v>-12.004050446469671</v>
      </c>
      <c r="M9">
        <f>100* '[1]Huoltotase, iterointi'!L14</f>
        <v>-2</v>
      </c>
      <c r="N9">
        <f>100* '[1]Huoltotase, iterointi'!M14</f>
        <v>4</v>
      </c>
    </row>
    <row r="10" spans="1:14" x14ac:dyDescent="0.3">
      <c r="D10" s="1" t="s">
        <v>22</v>
      </c>
      <c r="M10" s="2">
        <f>[2]Syöttö!L4</f>
        <v>0</v>
      </c>
      <c r="N10" s="2">
        <f>[2]Syöttö!M4</f>
        <v>0</v>
      </c>
    </row>
    <row r="11" spans="1:14" x14ac:dyDescent="0.3">
      <c r="D11" s="1" t="s">
        <v>23</v>
      </c>
      <c r="M11" s="2">
        <f>[2]Syöttö!L5</f>
        <v>-5.0000000000000001E-3</v>
      </c>
      <c r="N11" s="2">
        <f>[2]Syöttö!M5</f>
        <v>-2E-3</v>
      </c>
    </row>
    <row r="12" spans="1:14" x14ac:dyDescent="0.3">
      <c r="A12" t="s">
        <v>29</v>
      </c>
      <c r="B12" t="s">
        <v>30</v>
      </c>
      <c r="D12" s="1" t="s">
        <v>24</v>
      </c>
      <c r="E12" s="2">
        <f>[2]Syöttö!D6</f>
        <v>99.023333333333298</v>
      </c>
      <c r="F12" s="2">
        <f>[2]Syöttö!E6</f>
        <v>52.353333333333303</v>
      </c>
      <c r="G12" s="2">
        <f>[2]Syöttö!F6</f>
        <v>43.548333333333296</v>
      </c>
      <c r="H12" s="2">
        <f>[2]Syöttö!G6</f>
        <v>54.247500000000002</v>
      </c>
      <c r="I12" s="2">
        <f>[2]Syöttö!H6</f>
        <v>71.060833333333306</v>
      </c>
      <c r="J12" s="2">
        <f>[2]Syöttö!I6</f>
        <v>64.358333333333306</v>
      </c>
      <c r="K12" s="2">
        <f>[2]Syöttö!J6</f>
        <v>41.759166666666701</v>
      </c>
      <c r="L12" s="2">
        <f>[2]Syöttö!K6</f>
        <v>70.665833333333296</v>
      </c>
      <c r="M12" s="2">
        <f>[2]Syöttö!L6</f>
        <v>105</v>
      </c>
      <c r="N12" s="2">
        <f>[2]Syöttö!M6</f>
        <v>90</v>
      </c>
    </row>
    <row r="13" spans="1:14" x14ac:dyDescent="0.3">
      <c r="D13" s="1" t="s">
        <v>25</v>
      </c>
      <c r="M13" s="2">
        <f>[2]Syöttö!L7</f>
        <v>1.1000000000000001</v>
      </c>
      <c r="N13" s="2">
        <f>[2]Syöttö!M7</f>
        <v>1.1000000000000001</v>
      </c>
    </row>
    <row r="14" spans="1:14" x14ac:dyDescent="0.3">
      <c r="D14" s="1" t="s">
        <v>26</v>
      </c>
      <c r="M14" s="2">
        <f>[2]Syöttö!L8</f>
        <v>1.4999999999999999E-2</v>
      </c>
      <c r="N14" s="2">
        <f>[2]Syöttö!M8</f>
        <v>0.02</v>
      </c>
    </row>
    <row r="15" spans="1:14" x14ac:dyDescent="0.3">
      <c r="D15" s="1" t="s">
        <v>27</v>
      </c>
      <c r="M15" s="2">
        <f>[2]Syöttö!L9</f>
        <v>-3.0000000000000001E-3</v>
      </c>
      <c r="N15" s="2">
        <f>[2]Syöttö!M9</f>
        <v>0</v>
      </c>
    </row>
    <row r="16" spans="1:14" x14ac:dyDescent="0.3">
      <c r="D16" s="1" t="s">
        <v>28</v>
      </c>
      <c r="M16" s="2">
        <f>[2]Syöttö!L10</f>
        <v>0</v>
      </c>
      <c r="N16" s="2">
        <f>[2]Syöttö!M10</f>
        <v>3.0000000000000001E-3</v>
      </c>
    </row>
    <row r="17" spans="1:14" x14ac:dyDescent="0.3">
      <c r="A17" t="s">
        <v>33</v>
      </c>
      <c r="C17" t="s">
        <v>36</v>
      </c>
      <c r="D17" s="3" t="s">
        <v>31</v>
      </c>
      <c r="E17">
        <f>100*'[3]Syöttö Työllisyys'!D28</f>
        <v>67.57376109997135</v>
      </c>
      <c r="F17">
        <f>100*'[3]Syöttö Työllisyys'!E28</f>
        <v>67.146144994246256</v>
      </c>
      <c r="G17">
        <f>100*'[3]Syöttö Työllisyys'!F28</f>
        <v>67.860236788911337</v>
      </c>
      <c r="H17">
        <f>100*'[3]Syöttö Työllisyys'!G28</f>
        <v>68.733700376702402</v>
      </c>
      <c r="I17">
        <f>100*'[3]Syöttö Työllisyys'!H28</f>
        <v>70.747310264611812</v>
      </c>
      <c r="J17">
        <f>100*'[3]Syöttö Työllisyys'!I28</f>
        <v>71.616102683780625</v>
      </c>
      <c r="K17">
        <f>100*'[3]Syöttö Työllisyys'!J28</f>
        <v>70.739549839228303</v>
      </c>
      <c r="L17">
        <f>100*'[3]Syöttö Työllisyys'!K28</f>
        <v>72.28563067017852</v>
      </c>
      <c r="M17">
        <f>100*'[3]Syöttö Työllisyys'!L28</f>
        <v>73.673843540417678</v>
      </c>
      <c r="N17">
        <f>100*'[3]Syöttö Työllisyys'!M28</f>
        <v>73.452822009796421</v>
      </c>
    </row>
    <row r="18" spans="1:14" x14ac:dyDescent="0.3">
      <c r="A18" t="s">
        <v>33</v>
      </c>
      <c r="C18" t="s">
        <v>36</v>
      </c>
      <c r="D18" s="3" t="s">
        <v>32</v>
      </c>
      <c r="E18">
        <f>100*'[3]Syöttö Työllisyys'!D29</f>
        <v>8.751414560543191</v>
      </c>
      <c r="F18">
        <f>100*'[3]Syöttö Työllisyys'!E29</f>
        <v>9.42684766214178</v>
      </c>
      <c r="G18">
        <f>100*'[3]Syöttö Työllisyys'!F29</f>
        <v>8.8955898982284207</v>
      </c>
      <c r="H18">
        <f>100*'[3]Syöttö Työllisyys'!G29</f>
        <v>8.7135377711293938</v>
      </c>
      <c r="I18">
        <f>100*'[3]Syöttö Työllisyys'!H29</f>
        <v>7.4566260612772242</v>
      </c>
      <c r="J18">
        <f>100*'[3]Syöttö Työllisyys'!I29</f>
        <v>6.7721751932278256</v>
      </c>
      <c r="K18">
        <f>100*'[3]Syöttö Työllisyys'!J29</f>
        <v>7.7292899408284033</v>
      </c>
      <c r="L18">
        <f>100*'[3]Syöttö Työllisyys'!K29</f>
        <v>7.664497469269703</v>
      </c>
      <c r="M18">
        <f>100*'[3]Syöttö Työllisyys'!L29</f>
        <v>6.8959623690473313</v>
      </c>
      <c r="N18">
        <f>100*'[3]Syöttö Työllisyys'!M29</f>
        <v>7.1752744819401943</v>
      </c>
    </row>
    <row r="19" spans="1:14" x14ac:dyDescent="0.3">
      <c r="A19" t="s">
        <v>33</v>
      </c>
      <c r="C19" t="s">
        <v>36</v>
      </c>
      <c r="D19" s="3" t="s">
        <v>34</v>
      </c>
      <c r="E19" s="4">
        <f>'[3]Syöttö Työllisyys'!D20</f>
        <v>2651</v>
      </c>
      <c r="F19" s="4">
        <f>'[3]Syöttö Työllisyys'!E20</f>
        <v>2652</v>
      </c>
      <c r="G19" s="4">
        <f>'[3]Syöttö Työllisyys'!F20</f>
        <v>2653</v>
      </c>
      <c r="H19" s="4">
        <f>'[3]Syöttö Työllisyys'!G20</f>
        <v>2674</v>
      </c>
      <c r="I19" s="4">
        <f>'[3]Syöttö Työllisyys'!H20</f>
        <v>2709</v>
      </c>
      <c r="J19" s="4">
        <f>'[3]Syöttö Työllisyys'!I20</f>
        <v>2717</v>
      </c>
      <c r="K19" s="4">
        <f>'[3]Syöttö Työllisyys'!J20</f>
        <v>2704</v>
      </c>
      <c r="L19" s="4">
        <f>'[3]Syöttö Työllisyys'!K20</f>
        <v>2766</v>
      </c>
      <c r="M19" s="4">
        <f>'[3]Syöttö Työllisyys'!L20</f>
        <v>2790.8939999999998</v>
      </c>
      <c r="N19" s="4">
        <f>'[3]Syöttö Työllisyys'!M20</f>
        <v>2790.8939999999998</v>
      </c>
    </row>
    <row r="20" spans="1:14" x14ac:dyDescent="0.3">
      <c r="A20" t="s">
        <v>33</v>
      </c>
      <c r="C20" t="s">
        <v>36</v>
      </c>
      <c r="D20" s="3" t="s">
        <v>35</v>
      </c>
      <c r="E20" s="4">
        <f>'[3]Syöttö Työllisyys'!D21</f>
        <v>2419</v>
      </c>
      <c r="F20" s="4">
        <f>'[3]Syöttö Työllisyys'!E21</f>
        <v>2402</v>
      </c>
      <c r="G20" s="4">
        <f>'[3]Syöttö Työllisyys'!F21</f>
        <v>2417</v>
      </c>
      <c r="H20" s="4">
        <f>'[3]Syöttö Työllisyys'!G21</f>
        <v>2441</v>
      </c>
      <c r="I20" s="4">
        <f>'[3]Syöttö Työllisyys'!H21</f>
        <v>2507</v>
      </c>
      <c r="J20" s="4">
        <f>'[3]Syöttö Työllisyys'!I21</f>
        <v>2533</v>
      </c>
      <c r="K20" s="4">
        <f>'[3]Syöttö Työllisyys'!J21</f>
        <v>2495</v>
      </c>
      <c r="L20" s="4">
        <f>'[3]Syöttö Työllisyys'!K21</f>
        <v>2555</v>
      </c>
      <c r="M20" s="4">
        <f>'[3]Syöttö Työllisyys'!L21</f>
        <v>2598.4349999999999</v>
      </c>
      <c r="N20" s="4">
        <f>'[3]Syöttö Työllisyys'!M21</f>
        <v>2590.6396949999998</v>
      </c>
    </row>
    <row r="21" spans="1:14" x14ac:dyDescent="0.3">
      <c r="D21" s="3" t="s">
        <v>37</v>
      </c>
      <c r="E21">
        <f>100*'[4]Syöttö Inflaatio'!D4</f>
        <v>1.04</v>
      </c>
      <c r="F21">
        <f>100*'[4]Syöttö Inflaatio'!E4</f>
        <v>-0.21</v>
      </c>
      <c r="G21">
        <f>100*'[4]Syöttö Inflaatio'!F4</f>
        <v>0.35</v>
      </c>
      <c r="H21">
        <f>100*'[4]Syöttö Inflaatio'!G4</f>
        <v>0.74</v>
      </c>
      <c r="I21">
        <f>100*'[4]Syöttö Inflaatio'!H4</f>
        <v>1.08</v>
      </c>
      <c r="J21">
        <f>100*'[4]Syöttö Inflaatio'!I4</f>
        <v>1.02</v>
      </c>
      <c r="K21">
        <f>100*'[4]Syöttö Inflaatio'!J4</f>
        <v>0.28999999999999998</v>
      </c>
      <c r="L21">
        <f>100*'[4]Syöttö Inflaatio'!K4</f>
        <v>2.19</v>
      </c>
      <c r="M21">
        <f>100*'[4]Syöttö Inflaatio'!L4</f>
        <v>4.9535999999999927</v>
      </c>
      <c r="N21">
        <f>100*'[4]Syöttö Inflaatio'!M4</f>
        <v>2.4730600000000038</v>
      </c>
    </row>
    <row r="22" spans="1:14" x14ac:dyDescent="0.3">
      <c r="D22" s="3" t="s">
        <v>38</v>
      </c>
      <c r="E22">
        <f>100*'[5]Syöttö Julk.tasapaino'!D4</f>
        <v>-3.7366419039425414</v>
      </c>
      <c r="F22">
        <f>100*'[5]Syöttö Julk.tasapaino'!E4</f>
        <v>-2.9836554154741348</v>
      </c>
      <c r="G22">
        <f>100*'[5]Syöttö Julk.tasapaino'!F4</f>
        <v>-2.626449305344845</v>
      </c>
      <c r="H22">
        <f>100*'[5]Syöttö Julk.tasapaino'!G4</f>
        <v>-1.7847910526246018</v>
      </c>
      <c r="I22">
        <f>100*'[5]Syöttö Julk.tasapaino'!H4</f>
        <v>-1.257988246783285</v>
      </c>
      <c r="J22">
        <f>100*'[5]Syöttö Julk.tasapaino'!I4</f>
        <v>-1.0823341060320533</v>
      </c>
      <c r="K22">
        <f>100*'[5]Syöttö Julk.tasapaino'!J4</f>
        <v>-5.4996953717515078</v>
      </c>
      <c r="L22">
        <f>100*'[5]Syöttö Julk.tasapaino'!K4</f>
        <v>-3.2039978808701082</v>
      </c>
      <c r="M22">
        <f>100*'[5]Syöttö Julk.tasapaino'!L4</f>
        <v>-1.7112896638108535</v>
      </c>
      <c r="N22">
        <f>100*'[5]Syöttö Julk.tasapaino'!M4</f>
        <v>-2.027250324516614</v>
      </c>
    </row>
    <row r="23" spans="1:14" x14ac:dyDescent="0.3">
      <c r="D23" s="3" t="s">
        <v>39</v>
      </c>
      <c r="E23">
        <f>100*'[5]Syöttö Julk.tasapaino'!D5</f>
        <v>-0.73176508117565742</v>
      </c>
      <c r="F23">
        <f>100*'[5]Syöttö Julk.tasapaino'!E5</f>
        <v>-0.62492608274002415</v>
      </c>
      <c r="G23">
        <f>100*'[5]Syöttö Julk.tasapaino'!F5</f>
        <v>-0.41283939719931223</v>
      </c>
      <c r="H23">
        <f>100*'[5]Syöttö Julk.tasapaino'!G5</f>
        <v>-0.19973398261607331</v>
      </c>
      <c r="I23">
        <f>100*'[5]Syöttö Julk.tasapaino'!H5</f>
        <v>-0.87420974180615763</v>
      </c>
      <c r="J23">
        <f>100*'[5]Syöttö Julk.tasapaino'!I5</f>
        <v>-1.2528559278221572</v>
      </c>
      <c r="K23">
        <f>100*'[5]Syöttö Julk.tasapaino'!J5</f>
        <v>-5.042122733670875E-2</v>
      </c>
      <c r="L23">
        <f>100*'[5]Syöttö Julk.tasapaino'!K5</f>
        <v>-0.33368388591490272</v>
      </c>
      <c r="M23">
        <f>100*'[5]Syöttö Julk.tasapaino'!L5</f>
        <v>-0.22817195517478042</v>
      </c>
      <c r="N23">
        <f>100*'[5]Syöttö Julk.tasapaino'!M5</f>
        <v>-0.55288645214089482</v>
      </c>
    </row>
    <row r="24" spans="1:14" x14ac:dyDescent="0.3">
      <c r="D24" s="3" t="s">
        <v>40</v>
      </c>
      <c r="E24">
        <f>100*'[5]Syöttö Julk.tasapaino'!D6</f>
        <v>1.4809301246513966</v>
      </c>
      <c r="F24">
        <f>100*'[5]Syöttö Julk.tasapaino'!E6</f>
        <v>1.1831492300778201</v>
      </c>
      <c r="G24">
        <f>100*'[5]Syöttö Julk.tasapaino'!F6</f>
        <v>1.3410384427955386</v>
      </c>
      <c r="H24">
        <f>100*'[5]Syöttö Julk.tasapaino'!G6</f>
        <v>1.3305288089756564</v>
      </c>
      <c r="I24">
        <f>100*'[5]Syöttö Julk.tasapaino'!H6</f>
        <v>1.2789761337742218</v>
      </c>
      <c r="J24">
        <f>100*'[5]Syöttö Julk.tasapaino'!I6</f>
        <v>1.3891900005003086</v>
      </c>
      <c r="K24">
        <f>100*'[5]Syöttö Julk.tasapaino'!J6</f>
        <v>3.9076451185949282E-2</v>
      </c>
      <c r="L24">
        <f>100*'[5]Syöttö Julk.tasapaino'!K6</f>
        <v>0.95637597159733378</v>
      </c>
      <c r="M24">
        <f>100*'[5]Syöttö Julk.tasapaino'!L6</f>
        <v>1.4450890494402762</v>
      </c>
      <c r="N24">
        <f>100*'[5]Syöttö Julk.tasapaino'!M6</f>
        <v>1.1057729042817896</v>
      </c>
    </row>
    <row r="25" spans="1:14" x14ac:dyDescent="0.3">
      <c r="D25" s="3" t="s">
        <v>41</v>
      </c>
      <c r="E25">
        <f>100*'[5]Syöttö Julk.tasapaino'!D7</f>
        <v>-2.9874768604668023</v>
      </c>
      <c r="F25">
        <f>100*'[5]Syöttö Julk.tasapaino'!E7</f>
        <v>-2.4254322681363387</v>
      </c>
      <c r="G25">
        <f>100*'[5]Syöttö Julk.tasapaino'!F7</f>
        <v>-1.6982502597486187</v>
      </c>
      <c r="H25">
        <f>100*'[5]Syöttö Julk.tasapaino'!G7</f>
        <v>-0.65399622626501874</v>
      </c>
      <c r="I25">
        <f>100*'[5]Syöttö Julk.tasapaino'!H7</f>
        <v>-0.85322185481522084</v>
      </c>
      <c r="J25">
        <f>100*'[5]Syöttö Julk.tasapaino'!I7</f>
        <v>-0.94600003335390159</v>
      </c>
      <c r="K25">
        <f>100*'[5]Syöttö Julk.tasapaino'!J7</f>
        <v>-5.5110401479022668</v>
      </c>
      <c r="L25">
        <f>100*'[5]Syöttö Julk.tasapaino'!K7</f>
        <v>-2.5813057951876774</v>
      </c>
      <c r="M25">
        <f>100*'[5]Syöttö Julk.tasapaino'!L7</f>
        <v>-0.49437256954535763</v>
      </c>
      <c r="N25">
        <f>100*'[5]Syöttö Julk.tasapaino'!M7</f>
        <v>-1.4743638723757193</v>
      </c>
    </row>
    <row r="26" spans="1:14" x14ac:dyDescent="0.3">
      <c r="D26" s="3" t="s">
        <v>42</v>
      </c>
      <c r="E26">
        <f>100*'[5]Syöttö Julk.tasapaino'!D17</f>
        <v>59.825961710416287</v>
      </c>
      <c r="F26">
        <f>100*'[5]Syöttö Julk.tasapaino'!E17</f>
        <v>63.641696430683346</v>
      </c>
      <c r="G26">
        <f>100*'[5]Syöttö Julk.tasapaino'!F17</f>
        <v>63.176380805266689</v>
      </c>
      <c r="H26">
        <f>100*'[5]Syöttö Julk.tasapaino'!G17</f>
        <v>61.167206508146229</v>
      </c>
      <c r="I26">
        <f>100*'[5]Syöttö Julk.tasapaino'!H17</f>
        <v>59.778642040879262</v>
      </c>
      <c r="J26">
        <f>100*'[5]Syöttö Julk.tasapaino'!I17</f>
        <v>59.594249787368881</v>
      </c>
      <c r="K26">
        <f>100*'[5]Syöttö Julk.tasapaino'!J17</f>
        <v>68.985482888295962</v>
      </c>
      <c r="L26">
        <f>100*'[5]Syöttö Julk.tasapaino'!K17</f>
        <v>65.792262013015261</v>
      </c>
      <c r="M26">
        <f>100*'[5]Syöttö Julk.tasapaino'!L17</f>
        <v>65.185305014107158</v>
      </c>
      <c r="N26">
        <f>100*'[5]Syöttö Julk.tasapaino'!M17</f>
        <v>65.392092240512184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Huovari</dc:creator>
  <cp:lastModifiedBy>Janne Huovari</cp:lastModifiedBy>
  <dcterms:created xsi:type="dcterms:W3CDTF">2021-11-22T10:00:36Z</dcterms:created>
  <dcterms:modified xsi:type="dcterms:W3CDTF">2022-03-18T13:49:15Z</dcterms:modified>
</cp:coreProperties>
</file>