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xuan\Tool\Auto\Project\Project\API\ApiCoreEbankDN\ApiCoreEbankDN\ApiCoreEbankDN\testcase\"/>
    </mc:Choice>
  </mc:AlternateContent>
  <bookViews>
    <workbookView xWindow="0" yWindow="0" windowWidth="19200" windowHeight="7590" activeTab="4"/>
  </bookViews>
  <sheets>
    <sheet name="Lịch sử thây đổi" sheetId="10" r:id="rId1"/>
    <sheet name="DS chức năng" sheetId="12" r:id="rId2"/>
    <sheet name="TestCase" sheetId="11" r:id="rId3"/>
    <sheet name="Sample Data" sheetId="19" r:id="rId4"/>
    <sheet name="Cùi bắp" sheetId="20" r:id="rId5"/>
    <sheet name="Sheet2" sheetId="22" r:id="rId6"/>
    <sheet name="TC_Author" sheetId="14" state="hidden" r:id="rId7"/>
  </sheet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20" l="1"/>
  <c r="H9" i="20"/>
  <c r="H10" i="20"/>
  <c r="H11" i="20"/>
  <c r="B15" i="20"/>
  <c r="B14" i="20"/>
  <c r="B13" i="20"/>
  <c r="B12" i="20"/>
  <c r="B11" i="20"/>
  <c r="B10" i="20"/>
  <c r="B9" i="20"/>
  <c r="B8" i="20"/>
  <c r="A15" i="11" l="1"/>
  <c r="H3" i="20"/>
  <c r="H4" i="20"/>
  <c r="H2" i="20"/>
  <c r="H16" i="20"/>
  <c r="H15" i="20"/>
  <c r="H7" i="20"/>
  <c r="I4" i="19"/>
  <c r="I3" i="19"/>
  <c r="I2" i="19"/>
  <c r="I1" i="19"/>
  <c r="A30" i="11"/>
  <c r="A28" i="11"/>
  <c r="A18" i="11"/>
  <c r="A13" i="11" l="1"/>
  <c r="A540" i="11" l="1"/>
  <c r="F8" i="11" l="1"/>
  <c r="F7" i="11"/>
  <c r="F6" i="11"/>
  <c r="F5" i="11"/>
  <c r="A13" i="14"/>
  <c r="G8" i="14"/>
  <c r="G7" i="14"/>
  <c r="G6" i="14"/>
  <c r="G5" i="14"/>
  <c r="G4" i="14"/>
  <c r="F4" i="11" l="1"/>
</calcChain>
</file>

<file path=xl/sharedStrings.xml><?xml version="1.0" encoding="utf-8"?>
<sst xmlns="http://schemas.openxmlformats.org/spreadsheetml/2006/main" count="246" uniqueCount="167">
  <si>
    <t>Tổng số Case:</t>
  </si>
  <si>
    <t>Passed:</t>
  </si>
  <si>
    <t>Failed:</t>
  </si>
  <si>
    <t>Untested:</t>
  </si>
  <si>
    <t>N/A</t>
  </si>
  <si>
    <t>No</t>
  </si>
  <si>
    <t>Chức năng</t>
  </si>
  <si>
    <t xml:space="preserve">Tình huống </t>
  </si>
  <si>
    <t>Các bước thực hiện</t>
  </si>
  <si>
    <t>Kết quả mong đợi</t>
  </si>
  <si>
    <t>Ghi chú</t>
  </si>
  <si>
    <t>Ngày</t>
  </si>
  <si>
    <t>IOS</t>
  </si>
  <si>
    <t>Android</t>
  </si>
  <si>
    <t>Web</t>
  </si>
  <si>
    <t>PreCondition</t>
  </si>
  <si>
    <t>Nguồn quy đổi</t>
  </si>
  <si>
    <t>Hiển thị màn hình tạo mới</t>
  </si>
  <si>
    <t xml:space="preserve">Bắt buộc nhập
Type = droplist, cho phép chọn 1, fix cứng dưới DB
- gồm các option:
1. Từ nguồn thu xuất khẩu
2. Chuyển tiền một chiều
3. Giải ngân vốn đầu tư trực tiếp
4. Để thanh toán thương vụ M&amp;A, thoái vốn
5. Đầu tư gián tiếp (cổ phiếu)
6. Đầu tư gián tiếp (trái phiếu)
7. Giải ngân vốn vay nước ngoài
8. Giải ngân vốn vay trong nước bằng ngoại tệ
9. Nguồn khác
</t>
  </si>
  <si>
    <t>Chi tiết nguồn quy đổi</t>
  </si>
  <si>
    <t>Nhập hợp lệ</t>
  </si>
  <si>
    <t xml:space="preserve">Chỉ bắt buộc khi nguồn quy đổi =nguồn khác.
Text box cho phép nhập:
- a-z, A-Z, 0-9
- &lt; 100 ký tự
- Không bao gồm các kí tự đặc biệt: !@#$%^&amp;*()_+&lt;&gt;?”,
</t>
  </si>
  <si>
    <t>1. Vào MH tạo mới
2.Kiểm tra trường
- Nguồn quy đổi = nguồn khác
 - Chi tiết quy đổi = null</t>
  </si>
  <si>
    <t xml:space="preserve">Hiển thị màu đỏ và đưa ra thông báo lỗi là: [TRANSFER-ERR0015] “Đây là trường bắt buộc nhập/ Must input this field “
</t>
  </si>
  <si>
    <t>Nhập/Paste &gt; 100 ký tự</t>
  </si>
  <si>
    <t>Nhập/paste = kí tự đặc biệt: !@#$%^&amp;*()_+&lt;&gt;?”,</t>
  </si>
  <si>
    <t>1. Vào MH tạo mới
2.Kiểm tra trường
- Nguồn quy đổi = nguồn khác
 - Chi tiết quy đổi: Nhập/paste &gt;100 ký tự</t>
  </si>
  <si>
    <t>1. Vào MH tạo mới
2.Kiểm tra trường
- Nguồn quy đổi = nguồn khác
 - Chi tiết quy đổi: Nhập/paste = kí tự đặc biệt: !@#$%^&amp;*()_+&lt;&gt;?”,</t>
  </si>
  <si>
    <t>Hiển thị cảnh báo và không cho xử lý tiếp</t>
  </si>
  <si>
    <t>Số tiền quy đổi</t>
  </si>
  <si>
    <t>ST ngoại tệ =0</t>
  </si>
  <si>
    <t>Chặn k cho GD với số tiền =0</t>
  </si>
  <si>
    <t>1. Vào MH tạo mới
2.Kiểm tra trường
- Số tiền bán
- Thông tin khác hợp lệ
- Số tiền quy dổi = tỷ giá *số tiền bán =0
3. Nhấn thực hiện</t>
  </si>
  <si>
    <t>1. Vào MH tạo mới
2.Kiểm tra trường
- Số tiền bán
- Thông tin khác hợp lệ
- Số tiền quy dổi = tỷ giá *số tiền bán &gt;&gt; sao cho số sau , &gt;=5
3. Nhấn thực hiện</t>
  </si>
  <si>
    <t>1. Vào MH tạo mới
2.Kiểm tra trường
- Số tiền bán
- Thông tin khác hợp lệ
- Số tiền quy dổi = tỷ giá *số tiền bán &gt;&gt; sao cho số sau , &lt;5
3. Nhấn thực hiện</t>
  </si>
  <si>
    <t>Số tiền quy đổi làm tròn lên
Cho phép xử lý và cập nhât các thôn tin như bình thường</t>
  </si>
  <si>
    <t>Số tiền quy đổi giữa nguyên
Cho phép xử lý và cập nhât các thôn tin như bình thường</t>
  </si>
  <si>
    <t>Số tiền quy đổi có số sau ,  nhiều số  &gt;=5</t>
  </si>
  <si>
    <t>Số tiền quy đổi có số sau , 1 số &lt;5</t>
  </si>
  <si>
    <t>Màn hình sửa thông tin</t>
  </si>
  <si>
    <t>Màn hình Xac thực thông tin</t>
  </si>
  <si>
    <t>Màn hình kết thúc</t>
  </si>
  <si>
    <t>Hiển thị đúng và đầy đủ các trường cũ + mới</t>
  </si>
  <si>
    <t>1. tạo GD mua bán ngoại tệ như trên
2. Kiêm tra Mh kết thúc</t>
  </si>
  <si>
    <t>MH chi tiết BCTTGD</t>
  </si>
  <si>
    <t>1. tạo GD mua bán ngoại tệ như trên
2. Kiểm tra MH chi tiết BCTTGD</t>
  </si>
  <si>
    <t>Kiểm tra xử lý của User Author</t>
  </si>
  <si>
    <t>Danh sách mua bán ngoại tệ</t>
  </si>
  <si>
    <t>Danh sách GD chờ duyệt</t>
  </si>
  <si>
    <t>Tên tài liệu: Tình huống kiểm thử (Test Case)</t>
  </si>
  <si>
    <t>Mã tài liệu: H_99_14_xx_yy</t>
  </si>
  <si>
    <t>Tên Dự án</t>
  </si>
  <si>
    <t>Seateller</t>
  </si>
  <si>
    <t>Người tạo</t>
  </si>
  <si>
    <t>xuan.pt</t>
  </si>
  <si>
    <t>Mã Dự án</t>
  </si>
  <si>
    <t>Người xem xét</t>
  </si>
  <si>
    <t>Mã Tài liệu</t>
  </si>
  <si>
    <t>Phiên bản</t>
  </si>
  <si>
    <t>Ghi nhận thay đổi</t>
  </si>
  <si>
    <t>Mục thay đổi</t>
  </si>
  <si>
    <t>Loại</t>
  </si>
  <si>
    <t>Mô tả thay đổi</t>
  </si>
  <si>
    <t>Tham khảo</t>
  </si>
  <si>
    <t>16-03-2023</t>
  </si>
  <si>
    <t>1.0</t>
  </si>
  <si>
    <t>Chuyển tiền</t>
  </si>
  <si>
    <t>Add</t>
  </si>
  <si>
    <t>Chuyển tiền nội bộ</t>
  </si>
  <si>
    <t>V1.0</t>
  </si>
  <si>
    <t>Màn hình tạo mới GD</t>
  </si>
  <si>
    <t xml:space="preserve">1. Đăng nhập vào hệ thống 
2. [Mua bán Ngoại tệ] &gt;&gt; quan sát
</t>
  </si>
  <si>
    <t xml:space="preserve">1. Vào MH tạo mới
2.Kiểm tra trường Nguồn quy đổi
</t>
  </si>
  <si>
    <t>Bỏ trống - Nguồn quy đổi = nguồn khác</t>
  </si>
  <si>
    <t>Bỏ trống - Nguồn quy đổi &lt;&gt; nguồn khác</t>
  </si>
  <si>
    <t>1. Vào MH tạo mới
2.Kiểm tra trường
- Nguồn quy đổi &lt;&gt; nguồn khác
 - Chi tiết quy đổi = null</t>
  </si>
  <si>
    <t>Vẫn cho phép xử lý, k bắt buộc nhập chi tiết quy đổi</t>
  </si>
  <si>
    <t>1. Vào MH tạo mới
2.Kiểm tra khi nhập hợp lệ trường Chi tiết quy đổi = null</t>
  </si>
  <si>
    <t>Field thông tin cũ không thay đổi
- Bổ sung thông tin các trường tại vị trí, format, chính tả… đúng yêu cầu
+ Nguồn quy đổi, Chi tiết nguồn,  Số tiền quy đổi
+ Lưu ý label  dưới field chi tiết nguồn: "Tỷ giá này chỉ có giá trị tham khảo tại thời điểm tạo giao dịch. Tỷ giá chính thức áp dụng là tỷ giá tại thời điểm user duyệt cuối cùng duyệt giao dịch."</t>
  </si>
  <si>
    <t>Màn hình Xác thực thông tin</t>
  </si>
  <si>
    <t>1. Tạo GD mua bán ngoại tệ như trên
2. Kiểm tra Mh xác thực thông tin</t>
  </si>
  <si>
    <t>Sửa tất cả các field được sửa</t>
  </si>
  <si>
    <t>STT</t>
  </si>
  <si>
    <t>Tên Story</t>
  </si>
  <si>
    <t>Nội dung Kiểm thử</t>
  </si>
  <si>
    <t>Status</t>
  </si>
  <si>
    <t>Bổ sung Mua bán Ngoại tệ - Luồng gửi duyệt</t>
  </si>
  <si>
    <t>Người tạo: Xuan.Pt
Ngày: 20/09/2023 
Người xem xét:
Ngày:</t>
  </si>
  <si>
    <t>WEB</t>
  </si>
  <si>
    <t>ADR</t>
  </si>
  <si>
    <t>Kiểm tra Bổ sung Tạo GD mua bán ngoại tệ</t>
  </si>
  <si>
    <t>Người xem xét:
Ngày:</t>
  </si>
  <si>
    <t>Case pass</t>
  </si>
  <si>
    <t>Case other</t>
  </si>
  <si>
    <t>Tồn động</t>
  </si>
  <si>
    <t>Chuyển tiền qua QR code</t>
  </si>
  <si>
    <t>Cùng chủ tài khoản</t>
  </si>
  <si>
    <t>Trong SeABank</t>
  </si>
  <si>
    <t>Chuyền tiền trong nướcNgoài SeABank</t>
  </si>
  <si>
    <t>Chuyền tiền trong nướcNhanh 24/7</t>
  </si>
  <si>
    <t>Chuyền tiền trong nướcThanh toán lô</t>
  </si>
  <si>
    <t>Note</t>
  </si>
  <si>
    <t>Stratus</t>
  </si>
  <si>
    <t>Done TC</t>
  </si>
  <si>
    <t>- Luồng tạo + Duyêt: user đồng cấp, nối tiếp
- Luồng sửa cùng ngày, khác ngày</t>
  </si>
  <si>
    <t xml:space="preserve">Người tạo: XuanPT
Ngày: 13.11.2023
</t>
  </si>
  <si>
    <t>Chỉ thay đổi với luồng VND, ưu tiên check với ngôn ngữ TV, TA random</t>
  </si>
  <si>
    <t>TestData</t>
  </si>
  <si>
    <t>API core</t>
  </si>
  <si>
    <t>Priority</t>
  </si>
  <si>
    <t>Date excute</t>
  </si>
  <si>
    <t>Test Result</t>
  </si>
  <si>
    <t>Steps test</t>
  </si>
  <si>
    <t>Expected Results</t>
  </si>
  <si>
    <t>Tilte</t>
  </si>
  <si>
    <t>References</t>
  </si>
  <si>
    <t>Preconditions</t>
  </si>
  <si>
    <t>FT_LIMIT_DEST-API_SPEC</t>
  </si>
  <si>
    <t>Check main case</t>
  </si>
  <si>
    <t>Check Validate case</t>
  </si>
  <si>
    <t>1. Check Api Criteria List</t>
  </si>
  <si>
    <t>2. Check Api Redis</t>
  </si>
  <si>
    <t>Redis</t>
  </si>
  <si>
    <t>Read</t>
  </si>
  <si>
    <t>1. Send request with:
- valid URL.
- valid Method
2. Check response.</t>
  </si>
  <si>
    <t>FieldName1</t>
  </si>
  <si>
    <t>Value1</t>
  </si>
  <si>
    <t>FieldName2</t>
  </si>
  <si>
    <t>Value2</t>
  </si>
  <si>
    <t>Expected Status Code</t>
  </si>
  <si>
    <t>Expected Message</t>
  </si>
  <si>
    <t>Age</t>
  </si>
  <si>
    <t>Amount</t>
  </si>
  <si>
    <t>Success</t>
  </si>
  <si>
    <t>PASSED</t>
  </si>
  <si>
    <t>Age and Amound not valid</t>
  </si>
  <si>
    <t>bid</t>
  </si>
  <si>
    <t>min value</t>
  </si>
  <si>
    <t>type</t>
  </si>
  <si>
    <t>xyz</t>
  </si>
  <si>
    <t>success</t>
  </si>
  <si>
    <t>max value</t>
  </si>
  <si>
    <t>FieldName</t>
  </si>
  <si>
    <t>Value</t>
  </si>
  <si>
    <t>missing</t>
  </si>
  <si>
    <t>value</t>
  </si>
  <si>
    <t>SUCCESSFULLY</t>
  </si>
  <si>
    <t>Url</t>
  </si>
  <si>
    <t>RequestBodyName</t>
  </si>
  <si>
    <t>https://dev-asmsbapi.seauat.com.vn/FT_LIMIT_DEST/rest/seab/process</t>
  </si>
  <si>
    <t>Check Send thanh cong</t>
  </si>
  <si>
    <t>ReadAll</t>
  </si>
  <si>
    <t>Create/Update</t>
  </si>
  <si>
    <t>Delete</t>
  </si>
  <si>
    <t xml:space="preserve">Check Send thanh cong </t>
  </si>
  <si>
    <t>2. Response body is returned correctly:
- Status code: 200
- Format:</t>
  </si>
  <si>
    <t xml:space="preserve">- URL: http://dev-asmsbapi.seauat.com.vn/FT_LIMIT_DEST/rest/seab/process
- Method: POST
- Request body: </t>
  </si>
  <si>
    <t>command</t>
  </si>
  <si>
    <t>transaction</t>
  </si>
  <si>
    <t>authenType</t>
  </si>
  <si>
    <t>method</t>
  </si>
  <si>
    <t>key</t>
  </si>
  <si>
    <t>null</t>
  </si>
  <si>
    <t>""</t>
  </si>
  <si>
    <t>CRITERIA_LISTtest</t>
  </si>
  <si>
    <t>GET_TRANSACTIONTest</t>
  </si>
  <si>
    <t>"status": "FAILE"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</si>
</sst>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409]dd\-mmm\-yy;@"/>
    <numFmt numFmtId="166" formatCode="dd\-mm\-yyyy"/>
    <numFmt numFmtId="167" formatCode="d\-mmm\-yy;@"/>
  </numFmts>
  <fonts count="35">
    <font>
      <sz val="11"/>
      <color theme="1"/>
      <name val="Calibri"/>
      <family val="2"/>
      <scheme val="minor"/>
    </font>
    <font>
      <sz val="11"/>
      <name val="ＭＳ Ｐゴシック"/>
      <family val="3"/>
      <charset val="128"/>
    </font>
    <font>
      <u/>
      <sz val="11"/>
      <color theme="10"/>
      <name val="Calibri"/>
      <family val="2"/>
      <scheme val="minor"/>
    </font>
    <font>
      <sz val="10"/>
      <name val="Times New Roman"/>
      <family val="1"/>
    </font>
    <font>
      <b/>
      <sz val="10"/>
      <color indexed="9"/>
      <name val="Times New Roman"/>
      <family val="1"/>
    </font>
    <font>
      <sz val="10"/>
      <color indexed="9"/>
      <name val="Arial"/>
      <family val="2"/>
    </font>
    <font>
      <i/>
      <sz val="10"/>
      <color indexed="9"/>
      <name val="Arial"/>
      <family val="2"/>
    </font>
    <font>
      <b/>
      <sz val="10"/>
      <color indexed="60"/>
      <name val="Times New Roman"/>
      <family val="1"/>
    </font>
    <font>
      <i/>
      <sz val="10"/>
      <color indexed="17"/>
      <name val="Times New Roman"/>
      <family val="1"/>
    </font>
    <font>
      <i/>
      <sz val="10"/>
      <color indexed="57"/>
      <name val="Times New Roman"/>
      <family val="1"/>
    </font>
    <font>
      <b/>
      <sz val="10"/>
      <color indexed="61"/>
      <name val="Times New Roman"/>
      <family val="1"/>
    </font>
    <font>
      <b/>
      <sz val="10"/>
      <color indexed="60"/>
      <name val="Arial"/>
      <family val="2"/>
    </font>
    <font>
      <b/>
      <sz val="8"/>
      <name val="Arial"/>
      <family val="2"/>
    </font>
    <font>
      <sz val="10"/>
      <name val="Calibri"/>
      <family val="2"/>
    </font>
    <font>
      <u/>
      <sz val="11"/>
      <color indexed="12"/>
      <name val="Times New Roman"/>
      <family val="1"/>
    </font>
    <font>
      <b/>
      <sz val="11"/>
      <color theme="1"/>
      <name val="Times New Roman"/>
      <family val="1"/>
    </font>
    <font>
      <sz val="11"/>
      <color theme="1"/>
      <name val="Times New Roman"/>
      <family val="1"/>
    </font>
    <font>
      <b/>
      <sz val="22"/>
      <name val="Times New Roman"/>
      <family val="1"/>
    </font>
    <font>
      <sz val="11"/>
      <name val="Times New Roman"/>
      <family val="1"/>
    </font>
    <font>
      <b/>
      <sz val="10"/>
      <name val="Times New Roman"/>
      <family val="1"/>
    </font>
    <font>
      <b/>
      <sz val="11"/>
      <name val="Times New Roman"/>
      <family val="1"/>
    </font>
    <font>
      <b/>
      <sz val="16"/>
      <name val="Times New Roman"/>
      <family val="1"/>
    </font>
    <font>
      <sz val="12"/>
      <color theme="1"/>
      <name val="Times New Roman"/>
      <family val="1"/>
    </font>
    <font>
      <b/>
      <sz val="11"/>
      <color theme="1"/>
      <name val="Calibri"/>
    </font>
    <font>
      <sz val="11"/>
      <color theme="1"/>
      <name val="Calibri"/>
    </font>
    <font>
      <sz val="11"/>
      <color theme="1"/>
      <name val="Calibri"/>
      <scheme val="minor"/>
    </font>
    <font>
      <sz val="10"/>
      <color rgb="FF172B4D"/>
      <name val="Consolas"/>
    </font>
    <font>
      <sz val="11"/>
      <color theme="1"/>
      <name val="Calibri"/>
      <family val="2"/>
    </font>
    <font>
      <sz val="12"/>
      <color theme="1"/>
      <name val="Calibri"/>
      <family val="2"/>
    </font>
    <font>
      <sz val="9"/>
      <color rgb="FF000000"/>
      <name val="Consolas"/>
      <family val="3"/>
    </font>
    <font>
      <sz val="9"/>
      <color rgb="FFA31515"/>
      <name val="Consolas"/>
      <family val="3"/>
    </font>
    <font>
      <sz val="10"/>
      <color rgb="FF000000"/>
      <name val="Times New Roman"/>
      <family val="1"/>
    </font>
    <font>
      <sz val="11"/>
      <color rgb="FF000000"/>
      <name val="Times New Roman"/>
      <family val="1"/>
    </font>
    <font>
      <sz val="9"/>
      <color rgb="FFA31515"/>
      <name val="Times New Roman"/>
      <family val="1"/>
    </font>
    <font>
      <sz val="9"/>
      <color rgb="FF000000"/>
      <name val="Times New Roman"/>
      <family val="1"/>
    </font>
  </fonts>
  <fills count="12">
    <fill>
      <patternFill patternType="none"/>
    </fill>
    <fill>
      <patternFill patternType="gray125"/>
    </fill>
    <fill>
      <patternFill patternType="solid">
        <fgColor indexed="9"/>
        <bgColor indexed="26"/>
      </patternFill>
    </fill>
    <fill>
      <patternFill patternType="solid">
        <fgColor indexed="62"/>
        <bgColor indexed="64"/>
      </patternFill>
    </fill>
    <fill>
      <patternFill patternType="solid">
        <fgColor indexed="12"/>
        <bgColor indexed="64"/>
      </patternFill>
    </fill>
    <fill>
      <patternFill patternType="solid">
        <fgColor indexed="43"/>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00B0F0"/>
        <bgColor indexed="64"/>
      </patternFill>
    </fill>
    <fill>
      <patternFill patternType="solid">
        <fgColor rgb="FF92D050"/>
        <bgColor rgb="FF92D050"/>
      </patternFill>
    </fill>
    <fill>
      <patternFill patternType="solid">
        <fgColor theme="9"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27"/>
      </left>
      <right style="thin">
        <color indexed="27"/>
      </right>
      <top style="thin">
        <color indexed="8"/>
      </top>
      <bottom style="thin">
        <color indexed="27"/>
      </bottom>
      <diagonal/>
    </border>
    <border>
      <left style="thin">
        <color indexed="27"/>
      </left>
      <right style="thin">
        <color indexed="27"/>
      </right>
      <top style="thin">
        <color indexed="27"/>
      </top>
      <bottom style="thin">
        <color indexed="27"/>
      </bottom>
      <diagonal/>
    </border>
    <border>
      <left style="thin">
        <color indexed="64"/>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0" fontId="2" fillId="0" borderId="0" applyNumberFormat="0" applyFill="0" applyBorder="0" applyAlignment="0" applyProtection="0"/>
    <xf numFmtId="0" fontId="1" fillId="0" borderId="0" applyFont="0"/>
  </cellStyleXfs>
  <cellXfs count="147">
    <xf numFmtId="0" fontId="0" fillId="0" borderId="0" xfId="0"/>
    <xf numFmtId="0" fontId="3" fillId="0" borderId="0" xfId="0" applyFont="1" applyAlignment="1">
      <alignment horizontal="left" indent="1"/>
    </xf>
    <xf numFmtId="0" fontId="3" fillId="0" borderId="0" xfId="0" applyFont="1"/>
    <xf numFmtId="0" fontId="5" fillId="4" borderId="3" xfId="0" applyFont="1" applyFill="1" applyBorder="1" applyAlignment="1">
      <alignment horizontal="left" vertical="top" wrapText="1"/>
    </xf>
    <xf numFmtId="0" fontId="6" fillId="4" borderId="3" xfId="0" applyFont="1" applyFill="1" applyBorder="1" applyAlignment="1">
      <alignment horizontal="center" vertical="top" wrapText="1"/>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4" xfId="0" applyFont="1" applyFill="1" applyBorder="1" applyAlignment="1">
      <alignment horizontal="left"/>
    </xf>
    <xf numFmtId="0" fontId="10" fillId="2" borderId="4" xfId="0" applyFont="1" applyFill="1" applyBorder="1" applyAlignment="1">
      <alignment horizontal="left"/>
    </xf>
    <xf numFmtId="0" fontId="9" fillId="0" borderId="7" xfId="0" applyFont="1" applyBorder="1" applyAlignment="1">
      <alignment horizontal="left"/>
    </xf>
    <xf numFmtId="0" fontId="7" fillId="2" borderId="8" xfId="0" applyFont="1" applyFill="1" applyBorder="1"/>
    <xf numFmtId="0" fontId="8" fillId="0" borderId="0" xfId="0" applyFont="1" applyBorder="1" applyAlignment="1">
      <alignment horizontal="left"/>
    </xf>
    <xf numFmtId="0" fontId="3" fillId="0" borderId="0" xfId="0" applyFont="1" applyBorder="1" applyAlignment="1"/>
    <xf numFmtId="0" fontId="7" fillId="2" borderId="8" xfId="0" applyFont="1" applyFill="1" applyBorder="1" applyAlignment="1">
      <alignment horizontal="left" indent="1"/>
    </xf>
    <xf numFmtId="0" fontId="8" fillId="0" borderId="0" xfId="0" applyFont="1" applyBorder="1" applyAlignment="1">
      <alignment horizontal="left" indent="1"/>
    </xf>
    <xf numFmtId="0" fontId="3" fillId="0" borderId="9" xfId="0" applyFont="1" applyBorder="1" applyAlignment="1">
      <alignment horizontal="left" indent="1"/>
    </xf>
    <xf numFmtId="0" fontId="3" fillId="0" borderId="9" xfId="0" applyFont="1" applyBorder="1"/>
    <xf numFmtId="0" fontId="4" fillId="0" borderId="9" xfId="0" applyFont="1" applyFill="1" applyBorder="1" applyAlignment="1">
      <alignment horizontal="center" vertical="center"/>
    </xf>
    <xf numFmtId="0" fontId="11" fillId="0" borderId="0" xfId="2" applyFont="1" applyAlignment="1">
      <alignment horizontal="left"/>
    </xf>
    <xf numFmtId="0" fontId="12" fillId="5" borderId="1" xfId="2" applyFont="1" applyFill="1" applyBorder="1" applyAlignment="1">
      <alignment horizontal="center" vertical="top" wrapText="1"/>
    </xf>
    <xf numFmtId="0" fontId="12" fillId="5" borderId="2" xfId="2" applyFont="1" applyFill="1" applyBorder="1" applyAlignment="1">
      <alignment horizontal="center" vertical="top" wrapText="1"/>
    </xf>
    <xf numFmtId="0" fontId="12" fillId="5" borderId="1" xfId="2" applyFont="1" applyFill="1" applyBorder="1" applyAlignment="1">
      <alignment vertical="top" wrapText="1"/>
    </xf>
    <xf numFmtId="166" fontId="3" fillId="0" borderId="10" xfId="0" applyNumberFormat="1" applyFont="1" applyBorder="1" applyAlignment="1">
      <alignment vertical="top"/>
    </xf>
    <xf numFmtId="49" fontId="3" fillId="0" borderId="11" xfId="0" applyNumberFormat="1" applyFont="1" applyBorder="1" applyAlignment="1">
      <alignment horizontal="right" vertical="top"/>
    </xf>
    <xf numFmtId="0" fontId="13" fillId="0" borderId="0" xfId="0" applyFont="1" applyAlignment="1">
      <alignment vertical="center"/>
    </xf>
    <xf numFmtId="0" fontId="3" fillId="0" borderId="11" xfId="0" applyFont="1" applyBorder="1" applyAlignment="1">
      <alignment vertical="top"/>
    </xf>
    <xf numFmtId="0" fontId="3" fillId="0" borderId="12" xfId="0" applyFont="1" applyBorder="1" applyAlignment="1">
      <alignment vertical="top" wrapText="1"/>
    </xf>
    <xf numFmtId="49" fontId="3" fillId="0" borderId="13" xfId="0" applyNumberFormat="1" applyFont="1" applyBorder="1" applyAlignment="1">
      <alignment horizontal="right" vertical="top"/>
    </xf>
    <xf numFmtId="0" fontId="3" fillId="0" borderId="13" xfId="0" applyFont="1" applyBorder="1" applyAlignment="1">
      <alignment vertical="top"/>
    </xf>
    <xf numFmtId="0" fontId="3" fillId="0" borderId="14" xfId="0" applyFont="1" applyBorder="1" applyAlignment="1">
      <alignment vertical="top"/>
    </xf>
    <xf numFmtId="166" fontId="3" fillId="0" borderId="15" xfId="0" applyNumberFormat="1" applyFont="1" applyBorder="1" applyAlignment="1">
      <alignment vertical="top"/>
    </xf>
    <xf numFmtId="0" fontId="3" fillId="0" borderId="13" xfId="0" applyFont="1" applyBorder="1" applyAlignment="1">
      <alignment vertical="top" wrapText="1"/>
    </xf>
    <xf numFmtId="0" fontId="3" fillId="0" borderId="16" xfId="0" applyFont="1" applyBorder="1" applyAlignment="1">
      <alignment vertical="top"/>
    </xf>
    <xf numFmtId="0" fontId="3" fillId="0" borderId="17" xfId="0" applyFont="1" applyBorder="1" applyAlignment="1">
      <alignment vertical="top"/>
    </xf>
    <xf numFmtId="167" fontId="3" fillId="0" borderId="18" xfId="0" applyNumberFormat="1" applyFont="1" applyBorder="1" applyAlignment="1">
      <alignment vertical="top"/>
    </xf>
    <xf numFmtId="0" fontId="3" fillId="0" borderId="19" xfId="0" applyFont="1" applyBorder="1" applyAlignment="1">
      <alignment vertical="top"/>
    </xf>
    <xf numFmtId="0" fontId="3" fillId="0" borderId="20" xfId="0" applyFont="1" applyBorder="1" applyAlignment="1">
      <alignment vertical="top"/>
    </xf>
    <xf numFmtId="0" fontId="14" fillId="0" borderId="1" xfId="1" applyFont="1" applyFill="1" applyBorder="1" applyAlignment="1" applyProtection="1">
      <alignment vertical="top" wrapText="1"/>
    </xf>
    <xf numFmtId="0" fontId="0" fillId="0" borderId="0" xfId="0" applyAlignment="1">
      <alignment horizontal="left"/>
    </xf>
    <xf numFmtId="0" fontId="0" fillId="0" borderId="1" xfId="0" applyBorder="1" applyAlignment="1">
      <alignment horizontal="left"/>
    </xf>
    <xf numFmtId="49" fontId="4" fillId="3" borderId="1" xfId="0" applyNumberFormat="1" applyFont="1" applyFill="1" applyBorder="1" applyAlignment="1">
      <alignment horizontal="centerContinuous" vertical="top" wrapText="1"/>
    </xf>
    <xf numFmtId="0" fontId="16" fillId="0" borderId="1" xfId="0" applyFont="1" applyBorder="1" applyAlignment="1">
      <alignment vertical="top" wrapText="1"/>
    </xf>
    <xf numFmtId="0" fontId="15" fillId="7" borderId="1" xfId="0" applyFont="1" applyFill="1" applyBorder="1" applyAlignment="1">
      <alignment horizontal="left" vertical="top"/>
    </xf>
    <xf numFmtId="0" fontId="15" fillId="7" borderId="1" xfId="0" applyFont="1" applyFill="1" applyBorder="1" applyAlignment="1">
      <alignment horizontal="left" vertical="top" wrapText="1"/>
    </xf>
    <xf numFmtId="0" fontId="4" fillId="3" borderId="1" xfId="0" applyFont="1" applyFill="1" applyBorder="1" applyAlignment="1">
      <alignment horizontal="center" vertical="top" wrapText="1"/>
    </xf>
    <xf numFmtId="165" fontId="4" fillId="3" borderId="1" xfId="0" applyNumberFormat="1" applyFont="1" applyFill="1" applyBorder="1" applyAlignment="1">
      <alignment horizontal="center" vertical="top" wrapText="1"/>
    </xf>
    <xf numFmtId="0" fontId="19" fillId="0" borderId="1" xfId="0" applyFont="1" applyFill="1" applyBorder="1" applyAlignment="1">
      <alignment horizontal="center" vertical="center" wrapText="1"/>
    </xf>
    <xf numFmtId="0" fontId="18" fillId="0" borderId="0" xfId="0" applyFont="1" applyBorder="1" applyAlignment="1">
      <alignment horizontal="left" vertical="top" wrapText="1"/>
    </xf>
    <xf numFmtId="0" fontId="20"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18" fillId="0" borderId="0" xfId="0" applyFont="1" applyBorder="1" applyAlignment="1">
      <alignment horizontal="left" vertical="top"/>
    </xf>
    <xf numFmtId="0" fontId="3" fillId="0" borderId="0" xfId="0" applyFont="1" applyBorder="1" applyAlignment="1">
      <alignment horizontal="left" vertical="top"/>
    </xf>
    <xf numFmtId="0" fontId="18" fillId="0" borderId="1" xfId="0" applyFont="1" applyBorder="1" applyAlignment="1">
      <alignment horizontal="left" vertical="top" wrapText="1"/>
    </xf>
    <xf numFmtId="0" fontId="20" fillId="0" borderId="1" xfId="0" applyFont="1" applyBorder="1" applyAlignment="1">
      <alignment horizontal="left" vertical="top" wrapText="1"/>
    </xf>
    <xf numFmtId="0" fontId="20" fillId="0" borderId="0" xfId="0" applyFont="1" applyBorder="1" applyAlignment="1">
      <alignment vertical="top" wrapText="1"/>
    </xf>
    <xf numFmtId="0" fontId="20" fillId="0" borderId="0" xfId="0" applyFont="1" applyBorder="1" applyAlignment="1">
      <alignment horizontal="centerContinuous" vertical="top" wrapText="1"/>
    </xf>
    <xf numFmtId="0" fontId="18" fillId="0" borderId="0" xfId="0" applyFont="1" applyBorder="1" applyAlignment="1">
      <alignment horizontal="centerContinuous" vertical="top" wrapText="1"/>
    </xf>
    <xf numFmtId="0" fontId="17" fillId="0" borderId="0" xfId="0" applyFont="1" applyBorder="1" applyAlignment="1">
      <alignment horizontal="centerContinuous" vertical="top" wrapText="1"/>
    </xf>
    <xf numFmtId="0" fontId="0" fillId="0" borderId="0" xfId="0" applyAlignment="1">
      <alignment horizontal="centerContinuous"/>
    </xf>
    <xf numFmtId="0" fontId="16" fillId="0" borderId="1" xfId="0" applyFont="1" applyBorder="1" applyAlignment="1">
      <alignment horizontal="left" vertical="top"/>
    </xf>
    <xf numFmtId="0" fontId="16" fillId="0" borderId="1" xfId="0" applyFont="1" applyBorder="1" applyAlignment="1">
      <alignment horizontal="left" vertical="top" wrapText="1"/>
    </xf>
    <xf numFmtId="0" fontId="16" fillId="0" borderId="1" xfId="0" quotePrefix="1" applyFont="1" applyBorder="1" applyAlignment="1">
      <alignment horizontal="left" vertical="top" wrapText="1"/>
    </xf>
    <xf numFmtId="0" fontId="16" fillId="0" borderId="1" xfId="0" applyFont="1" applyBorder="1" applyAlignment="1">
      <alignment horizontal="centerContinuous" vertical="top" wrapText="1"/>
    </xf>
    <xf numFmtId="0" fontId="0" fillId="0" borderId="0" xfId="0" applyAlignment="1">
      <alignment wrapText="1"/>
    </xf>
    <xf numFmtId="0" fontId="0" fillId="0" borderId="0" xfId="0" applyAlignment="1">
      <alignment horizontal="center" vertical="center" wrapText="1"/>
    </xf>
    <xf numFmtId="0" fontId="3" fillId="0" borderId="1" xfId="0" applyFont="1" applyBorder="1" applyAlignment="1">
      <alignment horizontal="left" vertical="top"/>
    </xf>
    <xf numFmtId="0" fontId="18" fillId="0" borderId="1" xfId="0" applyFont="1" applyBorder="1" applyAlignment="1">
      <alignment horizontal="left" vertical="top"/>
    </xf>
    <xf numFmtId="0" fontId="21" fillId="0" borderId="0" xfId="0" applyFont="1" applyBorder="1" applyAlignment="1">
      <alignment horizontal="centerContinuous" vertical="top" wrapText="1"/>
    </xf>
    <xf numFmtId="0" fontId="18" fillId="0" borderId="0" xfId="0" applyFont="1" applyFill="1" applyBorder="1" applyAlignment="1">
      <alignment vertical="top" wrapText="1"/>
    </xf>
    <xf numFmtId="0" fontId="20" fillId="0" borderId="0" xfId="0" applyFont="1" applyFill="1" applyBorder="1" applyAlignment="1">
      <alignment horizontal="left" vertical="top" wrapText="1"/>
    </xf>
    <xf numFmtId="0" fontId="16" fillId="0" borderId="1" xfId="0" applyNumberFormat="1" applyFont="1" applyBorder="1" applyAlignment="1">
      <alignment horizontal="center" vertical="top" wrapText="1"/>
    </xf>
    <xf numFmtId="0" fontId="18" fillId="0" borderId="1" xfId="0" applyFont="1" applyFill="1" applyBorder="1" applyAlignment="1">
      <alignment horizontal="left" vertical="top" wrapText="1"/>
    </xf>
    <xf numFmtId="0" fontId="0" fillId="0" borderId="0" xfId="0" applyAlignment="1">
      <alignment horizontal="left" wrapText="1"/>
    </xf>
    <xf numFmtId="0" fontId="0" fillId="0" borderId="0" xfId="0" applyBorder="1" applyAlignment="1">
      <alignment horizontal="left" wrapText="1"/>
    </xf>
    <xf numFmtId="0" fontId="3" fillId="0" borderId="0" xfId="0" applyFont="1" applyBorder="1" applyAlignment="1">
      <alignment horizontal="left" vertical="top" wrapText="1"/>
    </xf>
    <xf numFmtId="0" fontId="0" fillId="0" borderId="0" xfId="0" applyAlignment="1">
      <alignment horizontal="left" vertical="top" wrapText="1"/>
    </xf>
    <xf numFmtId="0" fontId="18" fillId="0" borderId="21" xfId="0" applyFont="1" applyBorder="1" applyAlignment="1">
      <alignment horizontal="left" vertical="top" wrapText="1"/>
    </xf>
    <xf numFmtId="0" fontId="19" fillId="0" borderId="21" xfId="0" applyFont="1" applyFill="1" applyBorder="1" applyAlignment="1">
      <alignment horizontal="center" vertical="center" wrapText="1"/>
    </xf>
    <xf numFmtId="0" fontId="0" fillId="0" borderId="0" xfId="0" applyAlignment="1">
      <alignment horizontal="left" vertical="top"/>
    </xf>
    <xf numFmtId="0" fontId="2" fillId="0" borderId="1" xfId="1" applyFill="1" applyBorder="1" applyAlignment="1" applyProtection="1">
      <alignment horizontal="left" vertical="top" wrapText="1"/>
    </xf>
    <xf numFmtId="0" fontId="20" fillId="8" borderId="1" xfId="0" applyFont="1" applyFill="1" applyBorder="1" applyAlignment="1">
      <alignment horizontal="center" vertical="center" wrapText="1"/>
    </xf>
    <xf numFmtId="0" fontId="22" fillId="0" borderId="0" xfId="0" applyFont="1"/>
    <xf numFmtId="0" fontId="22" fillId="0" borderId="0" xfId="0" applyFont="1" applyAlignment="1">
      <alignment horizontal="justify" vertical="center"/>
    </xf>
    <xf numFmtId="0" fontId="16" fillId="0" borderId="0" xfId="0" applyFont="1" applyAlignment="1">
      <alignment wrapText="1"/>
    </xf>
    <xf numFmtId="0" fontId="18" fillId="0" borderId="1" xfId="0" quotePrefix="1" applyFont="1" applyBorder="1" applyAlignment="1">
      <alignment horizontal="left" vertical="top" wrapText="1"/>
    </xf>
    <xf numFmtId="0" fontId="18" fillId="0" borderId="0" xfId="0" applyFont="1" applyAlignment="1">
      <alignment horizontal="left" wrapText="1"/>
    </xf>
    <xf numFmtId="0" fontId="18" fillId="0" borderId="0" xfId="0" applyFont="1" applyAlignment="1">
      <alignment horizontal="centerContinuous" wrapText="1"/>
    </xf>
    <xf numFmtId="0" fontId="20" fillId="6" borderId="1" xfId="0" applyFont="1" applyFill="1" applyBorder="1" applyAlignment="1">
      <alignment horizontal="left" vertical="top"/>
    </xf>
    <xf numFmtId="0" fontId="15" fillId="0" borderId="0" xfId="0" applyFont="1" applyAlignment="1">
      <alignment horizontal="center" vertical="center" wrapText="1"/>
    </xf>
    <xf numFmtId="49" fontId="19" fillId="9" borderId="1" xfId="0" applyNumberFormat="1" applyFont="1" applyFill="1" applyBorder="1" applyAlignment="1">
      <alignment horizontal="centerContinuous" vertical="top" wrapText="1"/>
    </xf>
    <xf numFmtId="49" fontId="19" fillId="9" borderId="1" xfId="0" applyNumberFormat="1" applyFont="1" applyFill="1" applyBorder="1" applyAlignment="1">
      <alignment horizontal="left" vertical="top" wrapText="1"/>
    </xf>
    <xf numFmtId="0" fontId="18" fillId="0" borderId="22" xfId="0" applyFont="1" applyFill="1" applyBorder="1" applyAlignment="1">
      <alignment horizontal="left" vertical="top" wrapText="1"/>
    </xf>
    <xf numFmtId="0" fontId="18" fillId="0" borderId="0" xfId="0" applyFont="1" applyFill="1" applyBorder="1" applyAlignment="1">
      <alignment horizontal="left" vertical="top" wrapText="1"/>
    </xf>
    <xf numFmtId="49" fontId="19" fillId="9" borderId="1" xfId="0" applyNumberFormat="1" applyFont="1" applyFill="1" applyBorder="1" applyAlignment="1">
      <alignment horizontal="left" vertical="top" wrapText="1"/>
    </xf>
    <xf numFmtId="0" fontId="19" fillId="9" borderId="1" xfId="0" applyFont="1" applyFill="1" applyBorder="1" applyAlignment="1">
      <alignment horizontal="left" vertical="top" wrapText="1"/>
    </xf>
    <xf numFmtId="0" fontId="19" fillId="0" borderId="0" xfId="0" applyFont="1" applyFill="1" applyBorder="1" applyAlignment="1">
      <alignment horizontal="center" vertical="center" wrapText="1"/>
    </xf>
    <xf numFmtId="0" fontId="20" fillId="11" borderId="1" xfId="0" applyFont="1" applyFill="1" applyBorder="1" applyAlignment="1">
      <alignment horizontal="left" vertical="top"/>
    </xf>
    <xf numFmtId="0" fontId="23" fillId="10" borderId="24" xfId="0" applyFont="1" applyFill="1" applyBorder="1" applyAlignment="1">
      <alignment horizontal="left" vertical="top"/>
    </xf>
    <xf numFmtId="0" fontId="23" fillId="10" borderId="23" xfId="0" applyFont="1" applyFill="1" applyBorder="1" applyAlignment="1">
      <alignment horizontal="left" vertical="top"/>
    </xf>
    <xf numFmtId="0" fontId="24" fillId="0" borderId="0" xfId="0" applyFont="1" applyAlignment="1">
      <alignment horizontal="left" vertical="top"/>
    </xf>
    <xf numFmtId="0" fontId="0" fillId="0" borderId="0" xfId="0" applyFont="1" applyAlignment="1">
      <alignment horizontal="left" vertical="top"/>
    </xf>
    <xf numFmtId="0" fontId="24" fillId="0" borderId="24" xfId="0" applyFont="1" applyBorder="1" applyAlignment="1">
      <alignment horizontal="left" vertical="top"/>
    </xf>
    <xf numFmtId="0" fontId="24" fillId="0" borderId="23" xfId="0" applyFont="1" applyBorder="1" applyAlignment="1">
      <alignment horizontal="left" vertical="top"/>
    </xf>
    <xf numFmtId="0" fontId="25" fillId="0" borderId="0" xfId="0" applyFont="1" applyAlignment="1">
      <alignment horizontal="left" vertical="top"/>
    </xf>
    <xf numFmtId="0" fontId="24" fillId="0" borderId="24" xfId="0" applyFont="1" applyBorder="1" applyAlignment="1">
      <alignment horizontal="left" vertical="top" wrapText="1"/>
    </xf>
    <xf numFmtId="0" fontId="26" fillId="0" borderId="0" xfId="0" applyFont="1" applyAlignment="1">
      <alignment horizontal="left" vertical="top"/>
    </xf>
    <xf numFmtId="0" fontId="27" fillId="0" borderId="24" xfId="0" applyFont="1" applyBorder="1" applyAlignment="1">
      <alignment horizontal="left" vertical="top"/>
    </xf>
    <xf numFmtId="0" fontId="28" fillId="0" borderId="24" xfId="0" applyFont="1" applyBorder="1" applyAlignment="1">
      <alignment horizontal="left" vertical="top" wrapText="1"/>
    </xf>
    <xf numFmtId="0" fontId="28" fillId="0" borderId="24" xfId="0" quotePrefix="1" applyFont="1" applyBorder="1" applyAlignment="1">
      <alignment horizontal="left" vertical="top" wrapText="1"/>
    </xf>
    <xf numFmtId="0" fontId="9" fillId="0" borderId="5" xfId="0" applyFont="1" applyBorder="1" applyAlignment="1">
      <alignment horizontal="left"/>
    </xf>
    <xf numFmtId="0" fontId="9" fillId="0" borderId="6" xfId="0" applyFont="1" applyBorder="1" applyAlignment="1">
      <alignment horizontal="left"/>
    </xf>
    <xf numFmtId="0" fontId="9" fillId="0" borderId="7" xfId="0" applyFont="1" applyBorder="1" applyAlignment="1">
      <alignment horizontal="left"/>
    </xf>
    <xf numFmtId="0" fontId="4" fillId="4" borderId="2" xfId="0" applyFont="1" applyFill="1" applyBorder="1" applyAlignment="1">
      <alignment horizontal="left" vertical="top" wrapText="1"/>
    </xf>
    <xf numFmtId="0" fontId="4" fillId="4" borderId="3" xfId="0" applyFont="1" applyFill="1" applyBorder="1" applyAlignment="1">
      <alignment horizontal="left" vertical="top" wrapText="1"/>
    </xf>
    <xf numFmtId="0" fontId="5" fillId="4" borderId="3" xfId="0" applyFont="1" applyFill="1" applyBorder="1" applyAlignment="1">
      <alignment horizontal="left" vertical="top" wrapText="1"/>
    </xf>
    <xf numFmtId="0" fontId="16" fillId="0" borderId="0" xfId="0" applyFont="1" applyAlignment="1">
      <alignment horizontal="center" vertical="center" wrapText="1"/>
    </xf>
    <xf numFmtId="0" fontId="20" fillId="8" borderId="1" xfId="0" applyFont="1" applyFill="1" applyBorder="1" applyAlignment="1">
      <alignment horizontal="center" vertical="center" wrapText="1"/>
    </xf>
    <xf numFmtId="165" fontId="19" fillId="9" borderId="1" xfId="0" applyNumberFormat="1" applyFont="1" applyFill="1" applyBorder="1" applyAlignment="1">
      <alignment horizontal="left" vertical="top" wrapText="1"/>
    </xf>
    <xf numFmtId="164" fontId="19" fillId="9" borderId="1" xfId="0" applyNumberFormat="1" applyFont="1" applyFill="1" applyBorder="1" applyAlignment="1">
      <alignment horizontal="left" vertical="top" wrapText="1"/>
    </xf>
    <xf numFmtId="49" fontId="19" fillId="9" borderId="1" xfId="0" applyNumberFormat="1" applyFont="1" applyFill="1" applyBorder="1" applyAlignment="1">
      <alignment horizontal="left" vertical="top" wrapText="1"/>
    </xf>
    <xf numFmtId="0" fontId="19" fillId="9" borderId="1" xfId="0" applyFont="1" applyFill="1" applyBorder="1" applyAlignment="1">
      <alignment horizontal="left" vertical="top" wrapText="1"/>
    </xf>
    <xf numFmtId="165" fontId="4" fillId="3" borderId="1" xfId="0" applyNumberFormat="1" applyFont="1" applyFill="1" applyBorder="1" applyAlignment="1">
      <alignment horizontal="center" vertical="top" wrapText="1"/>
    </xf>
    <xf numFmtId="164" fontId="4" fillId="3" borderId="1" xfId="0" applyNumberFormat="1" applyFont="1" applyFill="1" applyBorder="1" applyAlignment="1">
      <alignment horizontal="left" vertical="top" wrapText="1"/>
    </xf>
    <xf numFmtId="49" fontId="4" fillId="3" borderId="1" xfId="0" applyNumberFormat="1" applyFont="1" applyFill="1" applyBorder="1" applyAlignment="1">
      <alignment horizontal="left" vertical="top" wrapText="1"/>
    </xf>
    <xf numFmtId="0" fontId="4" fillId="3" borderId="1" xfId="0" applyFont="1" applyFill="1" applyBorder="1" applyAlignment="1">
      <alignment horizontal="left" vertical="top" wrapText="1"/>
    </xf>
    <xf numFmtId="0" fontId="30" fillId="0" borderId="0" xfId="0" applyFont="1" applyAlignment="1">
      <alignment vertical="center"/>
    </xf>
    <xf numFmtId="0" fontId="29" fillId="0" borderId="0" xfId="0" applyFont="1" applyAlignment="1">
      <alignment vertical="center"/>
    </xf>
    <xf numFmtId="0" fontId="15" fillId="0" borderId="0" xfId="0" applyFont="1" applyAlignment="1">
      <alignment horizontal="left" vertical="top"/>
    </xf>
    <xf numFmtId="0" fontId="15" fillId="0" borderId="0" xfId="0" applyFont="1" applyAlignment="1">
      <alignment horizontal="left" vertical="top" wrapText="1"/>
    </xf>
    <xf numFmtId="0" fontId="16" fillId="0" borderId="0" xfId="0" applyFont="1" applyAlignment="1">
      <alignment horizontal="left" vertical="top" wrapText="1"/>
    </xf>
    <xf numFmtId="0" fontId="15" fillId="10" borderId="24" xfId="0" applyFont="1" applyFill="1" applyBorder="1" applyAlignment="1">
      <alignment horizontal="left" vertical="top" wrapText="1"/>
    </xf>
    <xf numFmtId="0" fontId="15" fillId="10" borderId="26" xfId="0" applyFont="1" applyFill="1" applyBorder="1" applyAlignment="1">
      <alignment horizontal="left" vertical="top" wrapText="1"/>
    </xf>
    <xf numFmtId="0" fontId="15" fillId="10" borderId="25" xfId="0" applyFont="1" applyFill="1" applyBorder="1" applyAlignment="1">
      <alignment horizontal="left" vertical="top" wrapText="1"/>
    </xf>
    <xf numFmtId="0" fontId="16" fillId="0" borderId="27" xfId="0" applyFont="1" applyBorder="1" applyAlignment="1">
      <alignment horizontal="left" vertical="top" wrapText="1"/>
    </xf>
    <xf numFmtId="0" fontId="16" fillId="0" borderId="0" xfId="0" applyFont="1" applyBorder="1" applyAlignment="1">
      <alignment horizontal="left" vertical="top" wrapText="1"/>
    </xf>
    <xf numFmtId="0" fontId="31" fillId="0" borderId="0" xfId="0" applyFont="1" applyAlignment="1">
      <alignment horizontal="left" vertical="top" wrapText="1"/>
    </xf>
    <xf numFmtId="0" fontId="32" fillId="0" borderId="28" xfId="0" applyFont="1" applyBorder="1" applyAlignment="1">
      <alignment horizontal="left" vertical="top" wrapText="1"/>
    </xf>
    <xf numFmtId="0" fontId="16" fillId="0" borderId="28" xfId="0" applyFont="1" applyBorder="1" applyAlignment="1">
      <alignment horizontal="left" vertical="top" wrapText="1"/>
    </xf>
    <xf numFmtId="0" fontId="16" fillId="0" borderId="25" xfId="0" applyFont="1" applyBorder="1" applyAlignment="1">
      <alignment horizontal="left" vertical="top" wrapText="1"/>
    </xf>
    <xf numFmtId="0" fontId="16" fillId="0" borderId="23" xfId="0" applyFont="1" applyBorder="1" applyAlignment="1">
      <alignment horizontal="left" vertical="top" wrapText="1"/>
    </xf>
    <xf numFmtId="0" fontId="32" fillId="0" borderId="25" xfId="0" applyFont="1" applyBorder="1" applyAlignment="1">
      <alignment horizontal="left" vertical="top" wrapText="1"/>
    </xf>
    <xf numFmtId="0" fontId="15" fillId="10" borderId="1" xfId="0" applyFont="1" applyFill="1" applyBorder="1" applyAlignment="1">
      <alignment horizontal="left" vertical="top" wrapText="1"/>
    </xf>
    <xf numFmtId="0" fontId="33" fillId="0" borderId="1" xfId="0" applyFont="1" applyBorder="1" applyAlignment="1">
      <alignment horizontal="left" vertical="top" wrapText="1"/>
    </xf>
    <xf numFmtId="0" fontId="32" fillId="0" borderId="1" xfId="0" applyFont="1" applyBorder="1" applyAlignment="1">
      <alignment horizontal="left" vertical="top" wrapText="1"/>
    </xf>
    <xf numFmtId="0" fontId="34" fillId="0" borderId="1" xfId="0" applyFont="1" applyBorder="1" applyAlignment="1">
      <alignment horizontal="left" vertical="top" wrapText="1"/>
    </xf>
    <xf numFmtId="0" fontId="34" fillId="0" borderId="0" xfId="0" applyFont="1" applyAlignment="1">
      <alignment horizontal="left" vertical="top" wrapText="1"/>
    </xf>
  </cellXfs>
  <cellStyles count="3">
    <cellStyle name="Hyperlink" xfId="1" builtinId="8"/>
    <cellStyle name="Normal" xfId="0" builtinId="0"/>
    <cellStyle name="Normal 2" xfId="2"/>
  </cellStyles>
  <dxfs count="36">
    <dxf>
      <fill>
        <patternFill>
          <bgColor rgb="FFFFFF00"/>
        </patternFill>
      </fill>
    </dxf>
    <dxf>
      <fill>
        <patternFill>
          <bgColor rgb="FF99FF99"/>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patternFill>
      </fill>
    </dxf>
    <dxf>
      <fill>
        <patternFill>
          <bgColor rgb="FFFFFF00"/>
        </patternFill>
      </fill>
    </dxf>
    <dxf>
      <fill>
        <patternFill>
          <bgColor rgb="FF99FF99"/>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patternFill>
      </fill>
    </dxf>
    <dxf>
      <fill>
        <patternFill>
          <bgColor rgb="FFFFFF00"/>
        </patternFill>
      </fill>
    </dxf>
    <dxf>
      <fill>
        <patternFill>
          <bgColor rgb="FF99FF99"/>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patternFill>
      </fill>
    </dxf>
    <dxf>
      <fill>
        <patternFill>
          <bgColor rgb="FFFFFF00"/>
        </patternFill>
      </fill>
    </dxf>
    <dxf>
      <fill>
        <patternFill>
          <bgColor rgb="FF99FF99"/>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patternFill>
      </fill>
    </dxf>
    <dxf>
      <fill>
        <patternFill>
          <bgColor rgb="FFFFFF00"/>
        </patternFill>
      </fill>
    </dxf>
    <dxf>
      <fill>
        <patternFill>
          <bgColor rgb="FF99FF99"/>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patternFill>
      </fill>
    </dxf>
    <dxf>
      <fill>
        <patternFill>
          <bgColor rgb="FFFFFF00"/>
        </patternFill>
      </fill>
    </dxf>
    <dxf>
      <fill>
        <patternFill>
          <bgColor rgb="FF99FF99"/>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581025</xdr:colOff>
      <xdr:row>0</xdr:row>
      <xdr:rowOff>342900</xdr:rowOff>
    </xdr:to>
    <xdr:pic>
      <xdr:nvPicPr>
        <xdr:cNvPr id="2" name="Picture 25" descr="SeAB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0975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D28" sqref="D28"/>
    </sheetView>
  </sheetViews>
  <sheetFormatPr defaultRowHeight="12.75"/>
  <cols>
    <col min="1" max="1" width="18.42578125" style="2" customWidth="1"/>
    <col min="2" max="2" width="16" style="2" customWidth="1"/>
    <col min="3" max="3" width="13.28515625" style="2" bestFit="1" customWidth="1"/>
    <col min="4" max="4" width="9.140625" style="2"/>
    <col min="5" max="5" width="22.42578125" style="2" customWidth="1"/>
    <col min="6" max="6" width="24.7109375" style="2" customWidth="1"/>
    <col min="7" max="256" width="9.140625" style="2"/>
    <col min="257" max="257" width="18.42578125" style="2" customWidth="1"/>
    <col min="258" max="258" width="16" style="2" customWidth="1"/>
    <col min="259" max="259" width="13.28515625" style="2" bestFit="1" customWidth="1"/>
    <col min="260" max="260" width="9.140625" style="2"/>
    <col min="261" max="261" width="22.42578125" style="2" customWidth="1"/>
    <col min="262" max="262" width="24.7109375" style="2" customWidth="1"/>
    <col min="263" max="512" width="9.140625" style="2"/>
    <col min="513" max="513" width="18.42578125" style="2" customWidth="1"/>
    <col min="514" max="514" width="16" style="2" customWidth="1"/>
    <col min="515" max="515" width="13.28515625" style="2" bestFit="1" customWidth="1"/>
    <col min="516" max="516" width="9.140625" style="2"/>
    <col min="517" max="517" width="22.42578125" style="2" customWidth="1"/>
    <col min="518" max="518" width="24.7109375" style="2" customWidth="1"/>
    <col min="519" max="768" width="9.140625" style="2"/>
    <col min="769" max="769" width="18.42578125" style="2" customWidth="1"/>
    <col min="770" max="770" width="16" style="2" customWidth="1"/>
    <col min="771" max="771" width="13.28515625" style="2" bestFit="1" customWidth="1"/>
    <col min="772" max="772" width="9.140625" style="2"/>
    <col min="773" max="773" width="22.42578125" style="2" customWidth="1"/>
    <col min="774" max="774" width="24.7109375" style="2" customWidth="1"/>
    <col min="775" max="1024" width="9.140625" style="2"/>
    <col min="1025" max="1025" width="18.42578125" style="2" customWidth="1"/>
    <col min="1026" max="1026" width="16" style="2" customWidth="1"/>
    <col min="1027" max="1027" width="13.28515625" style="2" bestFit="1" customWidth="1"/>
    <col min="1028" max="1028" width="9.140625" style="2"/>
    <col min="1029" max="1029" width="22.42578125" style="2" customWidth="1"/>
    <col min="1030" max="1030" width="24.7109375" style="2" customWidth="1"/>
    <col min="1031" max="1280" width="9.140625" style="2"/>
    <col min="1281" max="1281" width="18.42578125" style="2" customWidth="1"/>
    <col min="1282" max="1282" width="16" style="2" customWidth="1"/>
    <col min="1283" max="1283" width="13.28515625" style="2" bestFit="1" customWidth="1"/>
    <col min="1284" max="1284" width="9.140625" style="2"/>
    <col min="1285" max="1285" width="22.42578125" style="2" customWidth="1"/>
    <col min="1286" max="1286" width="24.7109375" style="2" customWidth="1"/>
    <col min="1287" max="1536" width="9.140625" style="2"/>
    <col min="1537" max="1537" width="18.42578125" style="2" customWidth="1"/>
    <col min="1538" max="1538" width="16" style="2" customWidth="1"/>
    <col min="1539" max="1539" width="13.28515625" style="2" bestFit="1" customWidth="1"/>
    <col min="1540" max="1540" width="9.140625" style="2"/>
    <col min="1541" max="1541" width="22.42578125" style="2" customWidth="1"/>
    <col min="1542" max="1542" width="24.7109375" style="2" customWidth="1"/>
    <col min="1543" max="1792" width="9.140625" style="2"/>
    <col min="1793" max="1793" width="18.42578125" style="2" customWidth="1"/>
    <col min="1794" max="1794" width="16" style="2" customWidth="1"/>
    <col min="1795" max="1795" width="13.28515625" style="2" bestFit="1" customWidth="1"/>
    <col min="1796" max="1796" width="9.140625" style="2"/>
    <col min="1797" max="1797" width="22.42578125" style="2" customWidth="1"/>
    <col min="1798" max="1798" width="24.7109375" style="2" customWidth="1"/>
    <col min="1799" max="2048" width="9.140625" style="2"/>
    <col min="2049" max="2049" width="18.42578125" style="2" customWidth="1"/>
    <col min="2050" max="2050" width="16" style="2" customWidth="1"/>
    <col min="2051" max="2051" width="13.28515625" style="2" bestFit="1" customWidth="1"/>
    <col min="2052" max="2052" width="9.140625" style="2"/>
    <col min="2053" max="2053" width="22.42578125" style="2" customWidth="1"/>
    <col min="2054" max="2054" width="24.7109375" style="2" customWidth="1"/>
    <col min="2055" max="2304" width="9.140625" style="2"/>
    <col min="2305" max="2305" width="18.42578125" style="2" customWidth="1"/>
    <col min="2306" max="2306" width="16" style="2" customWidth="1"/>
    <col min="2307" max="2307" width="13.28515625" style="2" bestFit="1" customWidth="1"/>
    <col min="2308" max="2308" width="9.140625" style="2"/>
    <col min="2309" max="2309" width="22.42578125" style="2" customWidth="1"/>
    <col min="2310" max="2310" width="24.7109375" style="2" customWidth="1"/>
    <col min="2311" max="2560" width="9.140625" style="2"/>
    <col min="2561" max="2561" width="18.42578125" style="2" customWidth="1"/>
    <col min="2562" max="2562" width="16" style="2" customWidth="1"/>
    <col min="2563" max="2563" width="13.28515625" style="2" bestFit="1" customWidth="1"/>
    <col min="2564" max="2564" width="9.140625" style="2"/>
    <col min="2565" max="2565" width="22.42578125" style="2" customWidth="1"/>
    <col min="2566" max="2566" width="24.7109375" style="2" customWidth="1"/>
    <col min="2567" max="2816" width="9.140625" style="2"/>
    <col min="2817" max="2817" width="18.42578125" style="2" customWidth="1"/>
    <col min="2818" max="2818" width="16" style="2" customWidth="1"/>
    <col min="2819" max="2819" width="13.28515625" style="2" bestFit="1" customWidth="1"/>
    <col min="2820" max="2820" width="9.140625" style="2"/>
    <col min="2821" max="2821" width="22.42578125" style="2" customWidth="1"/>
    <col min="2822" max="2822" width="24.7109375" style="2" customWidth="1"/>
    <col min="2823" max="3072" width="9.140625" style="2"/>
    <col min="3073" max="3073" width="18.42578125" style="2" customWidth="1"/>
    <col min="3074" max="3074" width="16" style="2" customWidth="1"/>
    <col min="3075" max="3075" width="13.28515625" style="2" bestFit="1" customWidth="1"/>
    <col min="3076" max="3076" width="9.140625" style="2"/>
    <col min="3077" max="3077" width="22.42578125" style="2" customWidth="1"/>
    <col min="3078" max="3078" width="24.7109375" style="2" customWidth="1"/>
    <col min="3079" max="3328" width="9.140625" style="2"/>
    <col min="3329" max="3329" width="18.42578125" style="2" customWidth="1"/>
    <col min="3330" max="3330" width="16" style="2" customWidth="1"/>
    <col min="3331" max="3331" width="13.28515625" style="2" bestFit="1" customWidth="1"/>
    <col min="3332" max="3332" width="9.140625" style="2"/>
    <col min="3333" max="3333" width="22.42578125" style="2" customWidth="1"/>
    <col min="3334" max="3334" width="24.7109375" style="2" customWidth="1"/>
    <col min="3335" max="3584" width="9.140625" style="2"/>
    <col min="3585" max="3585" width="18.42578125" style="2" customWidth="1"/>
    <col min="3586" max="3586" width="16" style="2" customWidth="1"/>
    <col min="3587" max="3587" width="13.28515625" style="2" bestFit="1" customWidth="1"/>
    <col min="3588" max="3588" width="9.140625" style="2"/>
    <col min="3589" max="3589" width="22.42578125" style="2" customWidth="1"/>
    <col min="3590" max="3590" width="24.7109375" style="2" customWidth="1"/>
    <col min="3591" max="3840" width="9.140625" style="2"/>
    <col min="3841" max="3841" width="18.42578125" style="2" customWidth="1"/>
    <col min="3842" max="3842" width="16" style="2" customWidth="1"/>
    <col min="3843" max="3843" width="13.28515625" style="2" bestFit="1" customWidth="1"/>
    <col min="3844" max="3844" width="9.140625" style="2"/>
    <col min="3845" max="3845" width="22.42578125" style="2" customWidth="1"/>
    <col min="3846" max="3846" width="24.7109375" style="2" customWidth="1"/>
    <col min="3847" max="4096" width="9.140625" style="2"/>
    <col min="4097" max="4097" width="18.42578125" style="2" customWidth="1"/>
    <col min="4098" max="4098" width="16" style="2" customWidth="1"/>
    <col min="4099" max="4099" width="13.28515625" style="2" bestFit="1" customWidth="1"/>
    <col min="4100" max="4100" width="9.140625" style="2"/>
    <col min="4101" max="4101" width="22.42578125" style="2" customWidth="1"/>
    <col min="4102" max="4102" width="24.7109375" style="2" customWidth="1"/>
    <col min="4103" max="4352" width="9.140625" style="2"/>
    <col min="4353" max="4353" width="18.42578125" style="2" customWidth="1"/>
    <col min="4354" max="4354" width="16" style="2" customWidth="1"/>
    <col min="4355" max="4355" width="13.28515625" style="2" bestFit="1" customWidth="1"/>
    <col min="4356" max="4356" width="9.140625" style="2"/>
    <col min="4357" max="4357" width="22.42578125" style="2" customWidth="1"/>
    <col min="4358" max="4358" width="24.7109375" style="2" customWidth="1"/>
    <col min="4359" max="4608" width="9.140625" style="2"/>
    <col min="4609" max="4609" width="18.42578125" style="2" customWidth="1"/>
    <col min="4610" max="4610" width="16" style="2" customWidth="1"/>
    <col min="4611" max="4611" width="13.28515625" style="2" bestFit="1" customWidth="1"/>
    <col min="4612" max="4612" width="9.140625" style="2"/>
    <col min="4613" max="4613" width="22.42578125" style="2" customWidth="1"/>
    <col min="4614" max="4614" width="24.7109375" style="2" customWidth="1"/>
    <col min="4615" max="4864" width="9.140625" style="2"/>
    <col min="4865" max="4865" width="18.42578125" style="2" customWidth="1"/>
    <col min="4866" max="4866" width="16" style="2" customWidth="1"/>
    <col min="4867" max="4867" width="13.28515625" style="2" bestFit="1" customWidth="1"/>
    <col min="4868" max="4868" width="9.140625" style="2"/>
    <col min="4869" max="4869" width="22.42578125" style="2" customWidth="1"/>
    <col min="4870" max="4870" width="24.7109375" style="2" customWidth="1"/>
    <col min="4871" max="5120" width="9.140625" style="2"/>
    <col min="5121" max="5121" width="18.42578125" style="2" customWidth="1"/>
    <col min="5122" max="5122" width="16" style="2" customWidth="1"/>
    <col min="5123" max="5123" width="13.28515625" style="2" bestFit="1" customWidth="1"/>
    <col min="5124" max="5124" width="9.140625" style="2"/>
    <col min="5125" max="5125" width="22.42578125" style="2" customWidth="1"/>
    <col min="5126" max="5126" width="24.7109375" style="2" customWidth="1"/>
    <col min="5127" max="5376" width="9.140625" style="2"/>
    <col min="5377" max="5377" width="18.42578125" style="2" customWidth="1"/>
    <col min="5378" max="5378" width="16" style="2" customWidth="1"/>
    <col min="5379" max="5379" width="13.28515625" style="2" bestFit="1" customWidth="1"/>
    <col min="5380" max="5380" width="9.140625" style="2"/>
    <col min="5381" max="5381" width="22.42578125" style="2" customWidth="1"/>
    <col min="5382" max="5382" width="24.7109375" style="2" customWidth="1"/>
    <col min="5383" max="5632" width="9.140625" style="2"/>
    <col min="5633" max="5633" width="18.42578125" style="2" customWidth="1"/>
    <col min="5634" max="5634" width="16" style="2" customWidth="1"/>
    <col min="5635" max="5635" width="13.28515625" style="2" bestFit="1" customWidth="1"/>
    <col min="5636" max="5636" width="9.140625" style="2"/>
    <col min="5637" max="5637" width="22.42578125" style="2" customWidth="1"/>
    <col min="5638" max="5638" width="24.7109375" style="2" customWidth="1"/>
    <col min="5639" max="5888" width="9.140625" style="2"/>
    <col min="5889" max="5889" width="18.42578125" style="2" customWidth="1"/>
    <col min="5890" max="5890" width="16" style="2" customWidth="1"/>
    <col min="5891" max="5891" width="13.28515625" style="2" bestFit="1" customWidth="1"/>
    <col min="5892" max="5892" width="9.140625" style="2"/>
    <col min="5893" max="5893" width="22.42578125" style="2" customWidth="1"/>
    <col min="5894" max="5894" width="24.7109375" style="2" customWidth="1"/>
    <col min="5895" max="6144" width="9.140625" style="2"/>
    <col min="6145" max="6145" width="18.42578125" style="2" customWidth="1"/>
    <col min="6146" max="6146" width="16" style="2" customWidth="1"/>
    <col min="6147" max="6147" width="13.28515625" style="2" bestFit="1" customWidth="1"/>
    <col min="6148" max="6148" width="9.140625" style="2"/>
    <col min="6149" max="6149" width="22.42578125" style="2" customWidth="1"/>
    <col min="6150" max="6150" width="24.7109375" style="2" customWidth="1"/>
    <col min="6151" max="6400" width="9.140625" style="2"/>
    <col min="6401" max="6401" width="18.42578125" style="2" customWidth="1"/>
    <col min="6402" max="6402" width="16" style="2" customWidth="1"/>
    <col min="6403" max="6403" width="13.28515625" style="2" bestFit="1" customWidth="1"/>
    <col min="6404" max="6404" width="9.140625" style="2"/>
    <col min="6405" max="6405" width="22.42578125" style="2" customWidth="1"/>
    <col min="6406" max="6406" width="24.7109375" style="2" customWidth="1"/>
    <col min="6407" max="6656" width="9.140625" style="2"/>
    <col min="6657" max="6657" width="18.42578125" style="2" customWidth="1"/>
    <col min="6658" max="6658" width="16" style="2" customWidth="1"/>
    <col min="6659" max="6659" width="13.28515625" style="2" bestFit="1" customWidth="1"/>
    <col min="6660" max="6660" width="9.140625" style="2"/>
    <col min="6661" max="6661" width="22.42578125" style="2" customWidth="1"/>
    <col min="6662" max="6662" width="24.7109375" style="2" customWidth="1"/>
    <col min="6663" max="6912" width="9.140625" style="2"/>
    <col min="6913" max="6913" width="18.42578125" style="2" customWidth="1"/>
    <col min="6914" max="6914" width="16" style="2" customWidth="1"/>
    <col min="6915" max="6915" width="13.28515625" style="2" bestFit="1" customWidth="1"/>
    <col min="6916" max="6916" width="9.140625" style="2"/>
    <col min="6917" max="6917" width="22.42578125" style="2" customWidth="1"/>
    <col min="6918" max="6918" width="24.7109375" style="2" customWidth="1"/>
    <col min="6919" max="7168" width="9.140625" style="2"/>
    <col min="7169" max="7169" width="18.42578125" style="2" customWidth="1"/>
    <col min="7170" max="7170" width="16" style="2" customWidth="1"/>
    <col min="7171" max="7171" width="13.28515625" style="2" bestFit="1" customWidth="1"/>
    <col min="7172" max="7172" width="9.140625" style="2"/>
    <col min="7173" max="7173" width="22.42578125" style="2" customWidth="1"/>
    <col min="7174" max="7174" width="24.7109375" style="2" customWidth="1"/>
    <col min="7175" max="7424" width="9.140625" style="2"/>
    <col min="7425" max="7425" width="18.42578125" style="2" customWidth="1"/>
    <col min="7426" max="7426" width="16" style="2" customWidth="1"/>
    <col min="7427" max="7427" width="13.28515625" style="2" bestFit="1" customWidth="1"/>
    <col min="7428" max="7428" width="9.140625" style="2"/>
    <col min="7429" max="7429" width="22.42578125" style="2" customWidth="1"/>
    <col min="7430" max="7430" width="24.7109375" style="2" customWidth="1"/>
    <col min="7431" max="7680" width="9.140625" style="2"/>
    <col min="7681" max="7681" width="18.42578125" style="2" customWidth="1"/>
    <col min="7682" max="7682" width="16" style="2" customWidth="1"/>
    <col min="7683" max="7683" width="13.28515625" style="2" bestFit="1" customWidth="1"/>
    <col min="7684" max="7684" width="9.140625" style="2"/>
    <col min="7685" max="7685" width="22.42578125" style="2" customWidth="1"/>
    <col min="7686" max="7686" width="24.7109375" style="2" customWidth="1"/>
    <col min="7687" max="7936" width="9.140625" style="2"/>
    <col min="7937" max="7937" width="18.42578125" style="2" customWidth="1"/>
    <col min="7938" max="7938" width="16" style="2" customWidth="1"/>
    <col min="7939" max="7939" width="13.28515625" style="2" bestFit="1" customWidth="1"/>
    <col min="7940" max="7940" width="9.140625" style="2"/>
    <col min="7941" max="7941" width="22.42578125" style="2" customWidth="1"/>
    <col min="7942" max="7942" width="24.7109375" style="2" customWidth="1"/>
    <col min="7943" max="8192" width="9.140625" style="2"/>
    <col min="8193" max="8193" width="18.42578125" style="2" customWidth="1"/>
    <col min="8194" max="8194" width="16" style="2" customWidth="1"/>
    <col min="8195" max="8195" width="13.28515625" style="2" bestFit="1" customWidth="1"/>
    <col min="8196" max="8196" width="9.140625" style="2"/>
    <col min="8197" max="8197" width="22.42578125" style="2" customWidth="1"/>
    <col min="8198" max="8198" width="24.7109375" style="2" customWidth="1"/>
    <col min="8199" max="8448" width="9.140625" style="2"/>
    <col min="8449" max="8449" width="18.42578125" style="2" customWidth="1"/>
    <col min="8450" max="8450" width="16" style="2" customWidth="1"/>
    <col min="8451" max="8451" width="13.28515625" style="2" bestFit="1" customWidth="1"/>
    <col min="8452" max="8452" width="9.140625" style="2"/>
    <col min="8453" max="8453" width="22.42578125" style="2" customWidth="1"/>
    <col min="8454" max="8454" width="24.7109375" style="2" customWidth="1"/>
    <col min="8455" max="8704" width="9.140625" style="2"/>
    <col min="8705" max="8705" width="18.42578125" style="2" customWidth="1"/>
    <col min="8706" max="8706" width="16" style="2" customWidth="1"/>
    <col min="8707" max="8707" width="13.28515625" style="2" bestFit="1" customWidth="1"/>
    <col min="8708" max="8708" width="9.140625" style="2"/>
    <col min="8709" max="8709" width="22.42578125" style="2" customWidth="1"/>
    <col min="8710" max="8710" width="24.7109375" style="2" customWidth="1"/>
    <col min="8711" max="8960" width="9.140625" style="2"/>
    <col min="8961" max="8961" width="18.42578125" style="2" customWidth="1"/>
    <col min="8962" max="8962" width="16" style="2" customWidth="1"/>
    <col min="8963" max="8963" width="13.28515625" style="2" bestFit="1" customWidth="1"/>
    <col min="8964" max="8964" width="9.140625" style="2"/>
    <col min="8965" max="8965" width="22.42578125" style="2" customWidth="1"/>
    <col min="8966" max="8966" width="24.7109375" style="2" customWidth="1"/>
    <col min="8967" max="9216" width="9.140625" style="2"/>
    <col min="9217" max="9217" width="18.42578125" style="2" customWidth="1"/>
    <col min="9218" max="9218" width="16" style="2" customWidth="1"/>
    <col min="9219" max="9219" width="13.28515625" style="2" bestFit="1" customWidth="1"/>
    <col min="9220" max="9220" width="9.140625" style="2"/>
    <col min="9221" max="9221" width="22.42578125" style="2" customWidth="1"/>
    <col min="9222" max="9222" width="24.7109375" style="2" customWidth="1"/>
    <col min="9223" max="9472" width="9.140625" style="2"/>
    <col min="9473" max="9473" width="18.42578125" style="2" customWidth="1"/>
    <col min="9474" max="9474" width="16" style="2" customWidth="1"/>
    <col min="9475" max="9475" width="13.28515625" style="2" bestFit="1" customWidth="1"/>
    <col min="9476" max="9476" width="9.140625" style="2"/>
    <col min="9477" max="9477" width="22.42578125" style="2" customWidth="1"/>
    <col min="9478" max="9478" width="24.7109375" style="2" customWidth="1"/>
    <col min="9479" max="9728" width="9.140625" style="2"/>
    <col min="9729" max="9729" width="18.42578125" style="2" customWidth="1"/>
    <col min="9730" max="9730" width="16" style="2" customWidth="1"/>
    <col min="9731" max="9731" width="13.28515625" style="2" bestFit="1" customWidth="1"/>
    <col min="9732" max="9732" width="9.140625" style="2"/>
    <col min="9733" max="9733" width="22.42578125" style="2" customWidth="1"/>
    <col min="9734" max="9734" width="24.7109375" style="2" customWidth="1"/>
    <col min="9735" max="9984" width="9.140625" style="2"/>
    <col min="9985" max="9985" width="18.42578125" style="2" customWidth="1"/>
    <col min="9986" max="9986" width="16" style="2" customWidth="1"/>
    <col min="9987" max="9987" width="13.28515625" style="2" bestFit="1" customWidth="1"/>
    <col min="9988" max="9988" width="9.140625" style="2"/>
    <col min="9989" max="9989" width="22.42578125" style="2" customWidth="1"/>
    <col min="9990" max="9990" width="24.7109375" style="2" customWidth="1"/>
    <col min="9991" max="10240" width="9.140625" style="2"/>
    <col min="10241" max="10241" width="18.42578125" style="2" customWidth="1"/>
    <col min="10242" max="10242" width="16" style="2" customWidth="1"/>
    <col min="10243" max="10243" width="13.28515625" style="2" bestFit="1" customWidth="1"/>
    <col min="10244" max="10244" width="9.140625" style="2"/>
    <col min="10245" max="10245" width="22.42578125" style="2" customWidth="1"/>
    <col min="10246" max="10246" width="24.7109375" style="2" customWidth="1"/>
    <col min="10247" max="10496" width="9.140625" style="2"/>
    <col min="10497" max="10497" width="18.42578125" style="2" customWidth="1"/>
    <col min="10498" max="10498" width="16" style="2" customWidth="1"/>
    <col min="10499" max="10499" width="13.28515625" style="2" bestFit="1" customWidth="1"/>
    <col min="10500" max="10500" width="9.140625" style="2"/>
    <col min="10501" max="10501" width="22.42578125" style="2" customWidth="1"/>
    <col min="10502" max="10502" width="24.7109375" style="2" customWidth="1"/>
    <col min="10503" max="10752" width="9.140625" style="2"/>
    <col min="10753" max="10753" width="18.42578125" style="2" customWidth="1"/>
    <col min="10754" max="10754" width="16" style="2" customWidth="1"/>
    <col min="10755" max="10755" width="13.28515625" style="2" bestFit="1" customWidth="1"/>
    <col min="10756" max="10756" width="9.140625" style="2"/>
    <col min="10757" max="10757" width="22.42578125" style="2" customWidth="1"/>
    <col min="10758" max="10758" width="24.7109375" style="2" customWidth="1"/>
    <col min="10759" max="11008" width="9.140625" style="2"/>
    <col min="11009" max="11009" width="18.42578125" style="2" customWidth="1"/>
    <col min="11010" max="11010" width="16" style="2" customWidth="1"/>
    <col min="11011" max="11011" width="13.28515625" style="2" bestFit="1" customWidth="1"/>
    <col min="11012" max="11012" width="9.140625" style="2"/>
    <col min="11013" max="11013" width="22.42578125" style="2" customWidth="1"/>
    <col min="11014" max="11014" width="24.7109375" style="2" customWidth="1"/>
    <col min="11015" max="11264" width="9.140625" style="2"/>
    <col min="11265" max="11265" width="18.42578125" style="2" customWidth="1"/>
    <col min="11266" max="11266" width="16" style="2" customWidth="1"/>
    <col min="11267" max="11267" width="13.28515625" style="2" bestFit="1" customWidth="1"/>
    <col min="11268" max="11268" width="9.140625" style="2"/>
    <col min="11269" max="11269" width="22.42578125" style="2" customWidth="1"/>
    <col min="11270" max="11270" width="24.7109375" style="2" customWidth="1"/>
    <col min="11271" max="11520" width="9.140625" style="2"/>
    <col min="11521" max="11521" width="18.42578125" style="2" customWidth="1"/>
    <col min="11522" max="11522" width="16" style="2" customWidth="1"/>
    <col min="11523" max="11523" width="13.28515625" style="2" bestFit="1" customWidth="1"/>
    <col min="11524" max="11524" width="9.140625" style="2"/>
    <col min="11525" max="11525" width="22.42578125" style="2" customWidth="1"/>
    <col min="11526" max="11526" width="24.7109375" style="2" customWidth="1"/>
    <col min="11527" max="11776" width="9.140625" style="2"/>
    <col min="11777" max="11777" width="18.42578125" style="2" customWidth="1"/>
    <col min="11778" max="11778" width="16" style="2" customWidth="1"/>
    <col min="11779" max="11779" width="13.28515625" style="2" bestFit="1" customWidth="1"/>
    <col min="11780" max="11780" width="9.140625" style="2"/>
    <col min="11781" max="11781" width="22.42578125" style="2" customWidth="1"/>
    <col min="11782" max="11782" width="24.7109375" style="2" customWidth="1"/>
    <col min="11783" max="12032" width="9.140625" style="2"/>
    <col min="12033" max="12033" width="18.42578125" style="2" customWidth="1"/>
    <col min="12034" max="12034" width="16" style="2" customWidth="1"/>
    <col min="12035" max="12035" width="13.28515625" style="2" bestFit="1" customWidth="1"/>
    <col min="12036" max="12036" width="9.140625" style="2"/>
    <col min="12037" max="12037" width="22.42578125" style="2" customWidth="1"/>
    <col min="12038" max="12038" width="24.7109375" style="2" customWidth="1"/>
    <col min="12039" max="12288" width="9.140625" style="2"/>
    <col min="12289" max="12289" width="18.42578125" style="2" customWidth="1"/>
    <col min="12290" max="12290" width="16" style="2" customWidth="1"/>
    <col min="12291" max="12291" width="13.28515625" style="2" bestFit="1" customWidth="1"/>
    <col min="12292" max="12292" width="9.140625" style="2"/>
    <col min="12293" max="12293" width="22.42578125" style="2" customWidth="1"/>
    <col min="12294" max="12294" width="24.7109375" style="2" customWidth="1"/>
    <col min="12295" max="12544" width="9.140625" style="2"/>
    <col min="12545" max="12545" width="18.42578125" style="2" customWidth="1"/>
    <col min="12546" max="12546" width="16" style="2" customWidth="1"/>
    <col min="12547" max="12547" width="13.28515625" style="2" bestFit="1" customWidth="1"/>
    <col min="12548" max="12548" width="9.140625" style="2"/>
    <col min="12549" max="12549" width="22.42578125" style="2" customWidth="1"/>
    <col min="12550" max="12550" width="24.7109375" style="2" customWidth="1"/>
    <col min="12551" max="12800" width="9.140625" style="2"/>
    <col min="12801" max="12801" width="18.42578125" style="2" customWidth="1"/>
    <col min="12802" max="12802" width="16" style="2" customWidth="1"/>
    <col min="12803" max="12803" width="13.28515625" style="2" bestFit="1" customWidth="1"/>
    <col min="12804" max="12804" width="9.140625" style="2"/>
    <col min="12805" max="12805" width="22.42578125" style="2" customWidth="1"/>
    <col min="12806" max="12806" width="24.7109375" style="2" customWidth="1"/>
    <col min="12807" max="13056" width="9.140625" style="2"/>
    <col min="13057" max="13057" width="18.42578125" style="2" customWidth="1"/>
    <col min="13058" max="13058" width="16" style="2" customWidth="1"/>
    <col min="13059" max="13059" width="13.28515625" style="2" bestFit="1" customWidth="1"/>
    <col min="13060" max="13060" width="9.140625" style="2"/>
    <col min="13061" max="13061" width="22.42578125" style="2" customWidth="1"/>
    <col min="13062" max="13062" width="24.7109375" style="2" customWidth="1"/>
    <col min="13063" max="13312" width="9.140625" style="2"/>
    <col min="13313" max="13313" width="18.42578125" style="2" customWidth="1"/>
    <col min="13314" max="13314" width="16" style="2" customWidth="1"/>
    <col min="13315" max="13315" width="13.28515625" style="2" bestFit="1" customWidth="1"/>
    <col min="13316" max="13316" width="9.140625" style="2"/>
    <col min="13317" max="13317" width="22.42578125" style="2" customWidth="1"/>
    <col min="13318" max="13318" width="24.7109375" style="2" customWidth="1"/>
    <col min="13319" max="13568" width="9.140625" style="2"/>
    <col min="13569" max="13569" width="18.42578125" style="2" customWidth="1"/>
    <col min="13570" max="13570" width="16" style="2" customWidth="1"/>
    <col min="13571" max="13571" width="13.28515625" style="2" bestFit="1" customWidth="1"/>
    <col min="13572" max="13572" width="9.140625" style="2"/>
    <col min="13573" max="13573" width="22.42578125" style="2" customWidth="1"/>
    <col min="13574" max="13574" width="24.7109375" style="2" customWidth="1"/>
    <col min="13575" max="13824" width="9.140625" style="2"/>
    <col min="13825" max="13825" width="18.42578125" style="2" customWidth="1"/>
    <col min="13826" max="13826" width="16" style="2" customWidth="1"/>
    <col min="13827" max="13827" width="13.28515625" style="2" bestFit="1" customWidth="1"/>
    <col min="13828" max="13828" width="9.140625" style="2"/>
    <col min="13829" max="13829" width="22.42578125" style="2" customWidth="1"/>
    <col min="13830" max="13830" width="24.7109375" style="2" customWidth="1"/>
    <col min="13831" max="14080" width="9.140625" style="2"/>
    <col min="14081" max="14081" width="18.42578125" style="2" customWidth="1"/>
    <col min="14082" max="14082" width="16" style="2" customWidth="1"/>
    <col min="14083" max="14083" width="13.28515625" style="2" bestFit="1" customWidth="1"/>
    <col min="14084" max="14084" width="9.140625" style="2"/>
    <col min="14085" max="14085" width="22.42578125" style="2" customWidth="1"/>
    <col min="14086" max="14086" width="24.7109375" style="2" customWidth="1"/>
    <col min="14087" max="14336" width="9.140625" style="2"/>
    <col min="14337" max="14337" width="18.42578125" style="2" customWidth="1"/>
    <col min="14338" max="14338" width="16" style="2" customWidth="1"/>
    <col min="14339" max="14339" width="13.28515625" style="2" bestFit="1" customWidth="1"/>
    <col min="14340" max="14340" width="9.140625" style="2"/>
    <col min="14341" max="14341" width="22.42578125" style="2" customWidth="1"/>
    <col min="14342" max="14342" width="24.7109375" style="2" customWidth="1"/>
    <col min="14343" max="14592" width="9.140625" style="2"/>
    <col min="14593" max="14593" width="18.42578125" style="2" customWidth="1"/>
    <col min="14594" max="14594" width="16" style="2" customWidth="1"/>
    <col min="14595" max="14595" width="13.28515625" style="2" bestFit="1" customWidth="1"/>
    <col min="14596" max="14596" width="9.140625" style="2"/>
    <col min="14597" max="14597" width="22.42578125" style="2" customWidth="1"/>
    <col min="14598" max="14598" width="24.7109375" style="2" customWidth="1"/>
    <col min="14599" max="14848" width="9.140625" style="2"/>
    <col min="14849" max="14849" width="18.42578125" style="2" customWidth="1"/>
    <col min="14850" max="14850" width="16" style="2" customWidth="1"/>
    <col min="14851" max="14851" width="13.28515625" style="2" bestFit="1" customWidth="1"/>
    <col min="14852" max="14852" width="9.140625" style="2"/>
    <col min="14853" max="14853" width="22.42578125" style="2" customWidth="1"/>
    <col min="14854" max="14854" width="24.7109375" style="2" customWidth="1"/>
    <col min="14855" max="15104" width="9.140625" style="2"/>
    <col min="15105" max="15105" width="18.42578125" style="2" customWidth="1"/>
    <col min="15106" max="15106" width="16" style="2" customWidth="1"/>
    <col min="15107" max="15107" width="13.28515625" style="2" bestFit="1" customWidth="1"/>
    <col min="15108" max="15108" width="9.140625" style="2"/>
    <col min="15109" max="15109" width="22.42578125" style="2" customWidth="1"/>
    <col min="15110" max="15110" width="24.7109375" style="2" customWidth="1"/>
    <col min="15111" max="15360" width="9.140625" style="2"/>
    <col min="15361" max="15361" width="18.42578125" style="2" customWidth="1"/>
    <col min="15362" max="15362" width="16" style="2" customWidth="1"/>
    <col min="15363" max="15363" width="13.28515625" style="2" bestFit="1" customWidth="1"/>
    <col min="15364" max="15364" width="9.140625" style="2"/>
    <col min="15365" max="15365" width="22.42578125" style="2" customWidth="1"/>
    <col min="15366" max="15366" width="24.7109375" style="2" customWidth="1"/>
    <col min="15367" max="15616" width="9.140625" style="2"/>
    <col min="15617" max="15617" width="18.42578125" style="2" customWidth="1"/>
    <col min="15618" max="15618" width="16" style="2" customWidth="1"/>
    <col min="15619" max="15619" width="13.28515625" style="2" bestFit="1" customWidth="1"/>
    <col min="15620" max="15620" width="9.140625" style="2"/>
    <col min="15621" max="15621" width="22.42578125" style="2" customWidth="1"/>
    <col min="15622" max="15622" width="24.7109375" style="2" customWidth="1"/>
    <col min="15623" max="15872" width="9.140625" style="2"/>
    <col min="15873" max="15873" width="18.42578125" style="2" customWidth="1"/>
    <col min="15874" max="15874" width="16" style="2" customWidth="1"/>
    <col min="15875" max="15875" width="13.28515625" style="2" bestFit="1" customWidth="1"/>
    <col min="15876" max="15876" width="9.140625" style="2"/>
    <col min="15877" max="15877" width="22.42578125" style="2" customWidth="1"/>
    <col min="15878" max="15878" width="24.7109375" style="2" customWidth="1"/>
    <col min="15879" max="16128" width="9.140625" style="2"/>
    <col min="16129" max="16129" width="18.42578125" style="2" customWidth="1"/>
    <col min="16130" max="16130" width="16" style="2" customWidth="1"/>
    <col min="16131" max="16131" width="13.28515625" style="2" bestFit="1" customWidth="1"/>
    <col min="16132" max="16132" width="9.140625" style="2"/>
    <col min="16133" max="16133" width="22.42578125" style="2" customWidth="1"/>
    <col min="16134" max="16134" width="24.7109375" style="2" customWidth="1"/>
    <col min="16135" max="16384" width="9.140625" style="2"/>
  </cols>
  <sheetData>
    <row r="1" spans="1:7">
      <c r="A1" s="1"/>
    </row>
    <row r="2" spans="1:7">
      <c r="A2" s="113" t="s">
        <v>49</v>
      </c>
      <c r="B2" s="114"/>
      <c r="C2" s="114"/>
      <c r="D2" s="115"/>
      <c r="E2" s="115"/>
      <c r="F2" s="3"/>
      <c r="G2" s="4"/>
    </row>
    <row r="3" spans="1:7">
      <c r="A3" s="113" t="s">
        <v>50</v>
      </c>
      <c r="B3" s="114"/>
      <c r="C3" s="114"/>
      <c r="D3" s="115"/>
      <c r="E3" s="115"/>
      <c r="F3" s="3"/>
      <c r="G3" s="4"/>
    </row>
    <row r="4" spans="1:7">
      <c r="A4" s="5"/>
      <c r="B4" s="6"/>
      <c r="E4" s="7"/>
    </row>
    <row r="5" spans="1:7">
      <c r="A5" s="8" t="s">
        <v>51</v>
      </c>
      <c r="B5" s="110" t="s">
        <v>52</v>
      </c>
      <c r="C5" s="111"/>
      <c r="D5" s="112"/>
      <c r="E5" s="9" t="s">
        <v>53</v>
      </c>
      <c r="F5" s="10" t="s">
        <v>54</v>
      </c>
    </row>
    <row r="6" spans="1:7">
      <c r="A6" s="8" t="s">
        <v>55</v>
      </c>
      <c r="B6" s="110"/>
      <c r="C6" s="111"/>
      <c r="D6" s="112"/>
      <c r="E6" s="8" t="s">
        <v>56</v>
      </c>
      <c r="F6" s="10"/>
    </row>
    <row r="7" spans="1:7">
      <c r="A7" s="8" t="s">
        <v>57</v>
      </c>
      <c r="B7" s="110"/>
      <c r="C7" s="111"/>
      <c r="D7" s="112"/>
      <c r="E7" s="8" t="s">
        <v>58</v>
      </c>
      <c r="F7" s="10"/>
    </row>
    <row r="8" spans="1:7">
      <c r="A8" s="11"/>
      <c r="B8" s="12"/>
      <c r="C8" s="13"/>
      <c r="D8" s="13"/>
      <c r="E8" s="14"/>
      <c r="F8" s="15"/>
    </row>
    <row r="9" spans="1:7">
      <c r="A9" s="16"/>
      <c r="B9" s="17"/>
      <c r="C9" s="18"/>
      <c r="D9" s="17"/>
      <c r="E9" s="17"/>
      <c r="F9" s="17"/>
    </row>
    <row r="10" spans="1:7">
      <c r="A10" s="19" t="s">
        <v>59</v>
      </c>
    </row>
    <row r="11" spans="1:7">
      <c r="A11" s="20" t="s">
        <v>11</v>
      </c>
      <c r="B11" s="21" t="s">
        <v>58</v>
      </c>
      <c r="C11" s="20" t="s">
        <v>60</v>
      </c>
      <c r="D11" s="22" t="s">
        <v>61</v>
      </c>
      <c r="E11" s="22" t="s">
        <v>62</v>
      </c>
      <c r="F11" s="22" t="s">
        <v>63</v>
      </c>
    </row>
    <row r="12" spans="1:7">
      <c r="A12" s="23" t="s">
        <v>64</v>
      </c>
      <c r="B12" s="24" t="s">
        <v>65</v>
      </c>
      <c r="C12" s="25" t="s">
        <v>66</v>
      </c>
      <c r="D12" s="26" t="s">
        <v>67</v>
      </c>
      <c r="E12" s="25" t="s">
        <v>68</v>
      </c>
      <c r="F12" s="27"/>
    </row>
    <row r="13" spans="1:7">
      <c r="A13" s="23"/>
      <c r="B13" s="28"/>
      <c r="C13" s="29"/>
      <c r="D13" s="29"/>
      <c r="E13" s="29"/>
      <c r="F13" s="30"/>
    </row>
    <row r="14" spans="1:7">
      <c r="A14" s="31"/>
      <c r="B14" s="29"/>
      <c r="C14" s="29"/>
      <c r="D14" s="29"/>
      <c r="E14" s="32"/>
      <c r="F14" s="30"/>
    </row>
    <row r="15" spans="1:7">
      <c r="A15" s="31"/>
      <c r="B15" s="33"/>
      <c r="C15" s="29"/>
      <c r="D15" s="29"/>
      <c r="E15" s="29"/>
      <c r="F15" s="30"/>
    </row>
    <row r="16" spans="1:7">
      <c r="A16" s="31"/>
      <c r="B16" s="29"/>
      <c r="C16" s="33"/>
      <c r="D16" s="29"/>
      <c r="E16" s="33"/>
      <c r="F16" s="34"/>
    </row>
    <row r="17" spans="1:6">
      <c r="A17" s="31"/>
      <c r="B17" s="29"/>
      <c r="C17" s="29"/>
      <c r="D17" s="29"/>
      <c r="E17" s="29"/>
      <c r="F17" s="30"/>
    </row>
    <row r="18" spans="1:6">
      <c r="A18" s="35"/>
      <c r="B18" s="36"/>
      <c r="C18" s="36"/>
      <c r="D18" s="36"/>
      <c r="E18" s="36"/>
      <c r="F18" s="37"/>
    </row>
  </sheetData>
  <mergeCells count="7">
    <mergeCell ref="B7:D7"/>
    <mergeCell ref="A2:C2"/>
    <mergeCell ref="D2:E2"/>
    <mergeCell ref="A3:C3"/>
    <mergeCell ref="D3:E3"/>
    <mergeCell ref="B5:D5"/>
    <mergeCell ref="B6:D6"/>
  </mergeCells>
  <dataValidations count="1">
    <dataValidation type="list" allowBlank="1" showInputMessage="1" showErrorMessage="1" sqref="D12:D17 IZ12:IZ17 SV12:SV17 ACR12:ACR17 AMN12:AMN17 AWJ12:AWJ17 BGF12:BGF17 BQB12:BQB17 BZX12:BZX17 CJT12:CJT17 CTP12:CTP17 DDL12:DDL17 DNH12:DNH17 DXD12:DXD17 EGZ12:EGZ17 EQV12:EQV17 FAR12:FAR17 FKN12:FKN17 FUJ12:FUJ17 GEF12:GEF17 GOB12:GOB17 GXX12:GXX17 HHT12:HHT17 HRP12:HRP17 IBL12:IBL17 ILH12:ILH17 IVD12:IVD17 JEZ12:JEZ17 JOV12:JOV17 JYR12:JYR17 KIN12:KIN17 KSJ12:KSJ17 LCF12:LCF17 LMB12:LMB17 LVX12:LVX17 MFT12:MFT17 MPP12:MPP17 MZL12:MZL17 NJH12:NJH17 NTD12:NTD17 OCZ12:OCZ17 OMV12:OMV17 OWR12:OWR17 PGN12:PGN17 PQJ12:PQJ17 QAF12:QAF17 QKB12:QKB17 QTX12:QTX17 RDT12:RDT17 RNP12:RNP17 RXL12:RXL17 SHH12:SHH17 SRD12:SRD17 TAZ12:TAZ17 TKV12:TKV17 TUR12:TUR17 UEN12:UEN17 UOJ12:UOJ17 UYF12:UYF17 VIB12:VIB17 VRX12:VRX17 WBT12:WBT17 WLP12:WLP17 WVL12:WVL17 D65548:D65553 IZ65548:IZ65553 SV65548:SV65553 ACR65548:ACR65553 AMN65548:AMN65553 AWJ65548:AWJ65553 BGF65548:BGF65553 BQB65548:BQB65553 BZX65548:BZX65553 CJT65548:CJT65553 CTP65548:CTP65553 DDL65548:DDL65553 DNH65548:DNH65553 DXD65548:DXD65553 EGZ65548:EGZ65553 EQV65548:EQV65553 FAR65548:FAR65553 FKN65548:FKN65553 FUJ65548:FUJ65553 GEF65548:GEF65553 GOB65548:GOB65553 GXX65548:GXX65553 HHT65548:HHT65553 HRP65548:HRP65553 IBL65548:IBL65553 ILH65548:ILH65553 IVD65548:IVD65553 JEZ65548:JEZ65553 JOV65548:JOV65553 JYR65548:JYR65553 KIN65548:KIN65553 KSJ65548:KSJ65553 LCF65548:LCF65553 LMB65548:LMB65553 LVX65548:LVX65553 MFT65548:MFT65553 MPP65548:MPP65553 MZL65548:MZL65553 NJH65548:NJH65553 NTD65548:NTD65553 OCZ65548:OCZ65553 OMV65548:OMV65553 OWR65548:OWR65553 PGN65548:PGN65553 PQJ65548:PQJ65553 QAF65548:QAF65553 QKB65548:QKB65553 QTX65548:QTX65553 RDT65548:RDT65553 RNP65548:RNP65553 RXL65548:RXL65553 SHH65548:SHH65553 SRD65548:SRD65553 TAZ65548:TAZ65553 TKV65548:TKV65553 TUR65548:TUR65553 UEN65548:UEN65553 UOJ65548:UOJ65553 UYF65548:UYF65553 VIB65548:VIB65553 VRX65548:VRX65553 WBT65548:WBT65553 WLP65548:WLP65553 WVL65548:WVL65553 D131084:D131089 IZ131084:IZ131089 SV131084:SV131089 ACR131084:ACR131089 AMN131084:AMN131089 AWJ131084:AWJ131089 BGF131084:BGF131089 BQB131084:BQB131089 BZX131084:BZX131089 CJT131084:CJT131089 CTP131084:CTP131089 DDL131084:DDL131089 DNH131084:DNH131089 DXD131084:DXD131089 EGZ131084:EGZ131089 EQV131084:EQV131089 FAR131084:FAR131089 FKN131084:FKN131089 FUJ131084:FUJ131089 GEF131084:GEF131089 GOB131084:GOB131089 GXX131084:GXX131089 HHT131084:HHT131089 HRP131084:HRP131089 IBL131084:IBL131089 ILH131084:ILH131089 IVD131084:IVD131089 JEZ131084:JEZ131089 JOV131084:JOV131089 JYR131084:JYR131089 KIN131084:KIN131089 KSJ131084:KSJ131089 LCF131084:LCF131089 LMB131084:LMB131089 LVX131084:LVX131089 MFT131084:MFT131089 MPP131084:MPP131089 MZL131084:MZL131089 NJH131084:NJH131089 NTD131084:NTD131089 OCZ131084:OCZ131089 OMV131084:OMV131089 OWR131084:OWR131089 PGN131084:PGN131089 PQJ131084:PQJ131089 QAF131084:QAF131089 QKB131084:QKB131089 QTX131084:QTX131089 RDT131084:RDT131089 RNP131084:RNP131089 RXL131084:RXL131089 SHH131084:SHH131089 SRD131084:SRD131089 TAZ131084:TAZ131089 TKV131084:TKV131089 TUR131084:TUR131089 UEN131084:UEN131089 UOJ131084:UOJ131089 UYF131084:UYF131089 VIB131084:VIB131089 VRX131084:VRX131089 WBT131084:WBT131089 WLP131084:WLP131089 WVL131084:WVL131089 D196620:D196625 IZ196620:IZ196625 SV196620:SV196625 ACR196620:ACR196625 AMN196620:AMN196625 AWJ196620:AWJ196625 BGF196620:BGF196625 BQB196620:BQB196625 BZX196620:BZX196625 CJT196620:CJT196625 CTP196620:CTP196625 DDL196620:DDL196625 DNH196620:DNH196625 DXD196620:DXD196625 EGZ196620:EGZ196625 EQV196620:EQV196625 FAR196620:FAR196625 FKN196620:FKN196625 FUJ196620:FUJ196625 GEF196620:GEF196625 GOB196620:GOB196625 GXX196620:GXX196625 HHT196620:HHT196625 HRP196620:HRP196625 IBL196620:IBL196625 ILH196620:ILH196625 IVD196620:IVD196625 JEZ196620:JEZ196625 JOV196620:JOV196625 JYR196620:JYR196625 KIN196620:KIN196625 KSJ196620:KSJ196625 LCF196620:LCF196625 LMB196620:LMB196625 LVX196620:LVX196625 MFT196620:MFT196625 MPP196620:MPP196625 MZL196620:MZL196625 NJH196620:NJH196625 NTD196620:NTD196625 OCZ196620:OCZ196625 OMV196620:OMV196625 OWR196620:OWR196625 PGN196620:PGN196625 PQJ196620:PQJ196625 QAF196620:QAF196625 QKB196620:QKB196625 QTX196620:QTX196625 RDT196620:RDT196625 RNP196620:RNP196625 RXL196620:RXL196625 SHH196620:SHH196625 SRD196620:SRD196625 TAZ196620:TAZ196625 TKV196620:TKV196625 TUR196620:TUR196625 UEN196620:UEN196625 UOJ196620:UOJ196625 UYF196620:UYF196625 VIB196620:VIB196625 VRX196620:VRX196625 WBT196620:WBT196625 WLP196620:WLP196625 WVL196620:WVL196625 D262156:D262161 IZ262156:IZ262161 SV262156:SV262161 ACR262156:ACR262161 AMN262156:AMN262161 AWJ262156:AWJ262161 BGF262156:BGF262161 BQB262156:BQB262161 BZX262156:BZX262161 CJT262156:CJT262161 CTP262156:CTP262161 DDL262156:DDL262161 DNH262156:DNH262161 DXD262156:DXD262161 EGZ262156:EGZ262161 EQV262156:EQV262161 FAR262156:FAR262161 FKN262156:FKN262161 FUJ262156:FUJ262161 GEF262156:GEF262161 GOB262156:GOB262161 GXX262156:GXX262161 HHT262156:HHT262161 HRP262156:HRP262161 IBL262156:IBL262161 ILH262156:ILH262161 IVD262156:IVD262161 JEZ262156:JEZ262161 JOV262156:JOV262161 JYR262156:JYR262161 KIN262156:KIN262161 KSJ262156:KSJ262161 LCF262156:LCF262161 LMB262156:LMB262161 LVX262156:LVX262161 MFT262156:MFT262161 MPP262156:MPP262161 MZL262156:MZL262161 NJH262156:NJH262161 NTD262156:NTD262161 OCZ262156:OCZ262161 OMV262156:OMV262161 OWR262156:OWR262161 PGN262156:PGN262161 PQJ262156:PQJ262161 QAF262156:QAF262161 QKB262156:QKB262161 QTX262156:QTX262161 RDT262156:RDT262161 RNP262156:RNP262161 RXL262156:RXL262161 SHH262156:SHH262161 SRD262156:SRD262161 TAZ262156:TAZ262161 TKV262156:TKV262161 TUR262156:TUR262161 UEN262156:UEN262161 UOJ262156:UOJ262161 UYF262156:UYF262161 VIB262156:VIB262161 VRX262156:VRX262161 WBT262156:WBT262161 WLP262156:WLP262161 WVL262156:WVL262161 D327692:D327697 IZ327692:IZ327697 SV327692:SV327697 ACR327692:ACR327697 AMN327692:AMN327697 AWJ327692:AWJ327697 BGF327692:BGF327697 BQB327692:BQB327697 BZX327692:BZX327697 CJT327692:CJT327697 CTP327692:CTP327697 DDL327692:DDL327697 DNH327692:DNH327697 DXD327692:DXD327697 EGZ327692:EGZ327697 EQV327692:EQV327697 FAR327692:FAR327697 FKN327692:FKN327697 FUJ327692:FUJ327697 GEF327692:GEF327697 GOB327692:GOB327697 GXX327692:GXX327697 HHT327692:HHT327697 HRP327692:HRP327697 IBL327692:IBL327697 ILH327692:ILH327697 IVD327692:IVD327697 JEZ327692:JEZ327697 JOV327692:JOV327697 JYR327692:JYR327697 KIN327692:KIN327697 KSJ327692:KSJ327697 LCF327692:LCF327697 LMB327692:LMB327697 LVX327692:LVX327697 MFT327692:MFT327697 MPP327692:MPP327697 MZL327692:MZL327697 NJH327692:NJH327697 NTD327692:NTD327697 OCZ327692:OCZ327697 OMV327692:OMV327697 OWR327692:OWR327697 PGN327692:PGN327697 PQJ327692:PQJ327697 QAF327692:QAF327697 QKB327692:QKB327697 QTX327692:QTX327697 RDT327692:RDT327697 RNP327692:RNP327697 RXL327692:RXL327697 SHH327692:SHH327697 SRD327692:SRD327697 TAZ327692:TAZ327697 TKV327692:TKV327697 TUR327692:TUR327697 UEN327692:UEN327697 UOJ327692:UOJ327697 UYF327692:UYF327697 VIB327692:VIB327697 VRX327692:VRX327697 WBT327692:WBT327697 WLP327692:WLP327697 WVL327692:WVL327697 D393228:D393233 IZ393228:IZ393233 SV393228:SV393233 ACR393228:ACR393233 AMN393228:AMN393233 AWJ393228:AWJ393233 BGF393228:BGF393233 BQB393228:BQB393233 BZX393228:BZX393233 CJT393228:CJT393233 CTP393228:CTP393233 DDL393228:DDL393233 DNH393228:DNH393233 DXD393228:DXD393233 EGZ393228:EGZ393233 EQV393228:EQV393233 FAR393228:FAR393233 FKN393228:FKN393233 FUJ393228:FUJ393233 GEF393228:GEF393233 GOB393228:GOB393233 GXX393228:GXX393233 HHT393228:HHT393233 HRP393228:HRP393233 IBL393228:IBL393233 ILH393228:ILH393233 IVD393228:IVD393233 JEZ393228:JEZ393233 JOV393228:JOV393233 JYR393228:JYR393233 KIN393228:KIN393233 KSJ393228:KSJ393233 LCF393228:LCF393233 LMB393228:LMB393233 LVX393228:LVX393233 MFT393228:MFT393233 MPP393228:MPP393233 MZL393228:MZL393233 NJH393228:NJH393233 NTD393228:NTD393233 OCZ393228:OCZ393233 OMV393228:OMV393233 OWR393228:OWR393233 PGN393228:PGN393233 PQJ393228:PQJ393233 QAF393228:QAF393233 QKB393228:QKB393233 QTX393228:QTX393233 RDT393228:RDT393233 RNP393228:RNP393233 RXL393228:RXL393233 SHH393228:SHH393233 SRD393228:SRD393233 TAZ393228:TAZ393233 TKV393228:TKV393233 TUR393228:TUR393233 UEN393228:UEN393233 UOJ393228:UOJ393233 UYF393228:UYF393233 VIB393228:VIB393233 VRX393228:VRX393233 WBT393228:WBT393233 WLP393228:WLP393233 WVL393228:WVL393233 D458764:D458769 IZ458764:IZ458769 SV458764:SV458769 ACR458764:ACR458769 AMN458764:AMN458769 AWJ458764:AWJ458769 BGF458764:BGF458769 BQB458764:BQB458769 BZX458764:BZX458769 CJT458764:CJT458769 CTP458764:CTP458769 DDL458764:DDL458769 DNH458764:DNH458769 DXD458764:DXD458769 EGZ458764:EGZ458769 EQV458764:EQV458769 FAR458764:FAR458769 FKN458764:FKN458769 FUJ458764:FUJ458769 GEF458764:GEF458769 GOB458764:GOB458769 GXX458764:GXX458769 HHT458764:HHT458769 HRP458764:HRP458769 IBL458764:IBL458769 ILH458764:ILH458769 IVD458764:IVD458769 JEZ458764:JEZ458769 JOV458764:JOV458769 JYR458764:JYR458769 KIN458764:KIN458769 KSJ458764:KSJ458769 LCF458764:LCF458769 LMB458764:LMB458769 LVX458764:LVX458769 MFT458764:MFT458769 MPP458764:MPP458769 MZL458764:MZL458769 NJH458764:NJH458769 NTD458764:NTD458769 OCZ458764:OCZ458769 OMV458764:OMV458769 OWR458764:OWR458769 PGN458764:PGN458769 PQJ458764:PQJ458769 QAF458764:QAF458769 QKB458764:QKB458769 QTX458764:QTX458769 RDT458764:RDT458769 RNP458764:RNP458769 RXL458764:RXL458769 SHH458764:SHH458769 SRD458764:SRD458769 TAZ458764:TAZ458769 TKV458764:TKV458769 TUR458764:TUR458769 UEN458764:UEN458769 UOJ458764:UOJ458769 UYF458764:UYF458769 VIB458764:VIB458769 VRX458764:VRX458769 WBT458764:WBT458769 WLP458764:WLP458769 WVL458764:WVL458769 D524300:D524305 IZ524300:IZ524305 SV524300:SV524305 ACR524300:ACR524305 AMN524300:AMN524305 AWJ524300:AWJ524305 BGF524300:BGF524305 BQB524300:BQB524305 BZX524300:BZX524305 CJT524300:CJT524305 CTP524300:CTP524305 DDL524300:DDL524305 DNH524300:DNH524305 DXD524300:DXD524305 EGZ524300:EGZ524305 EQV524300:EQV524305 FAR524300:FAR524305 FKN524300:FKN524305 FUJ524300:FUJ524305 GEF524300:GEF524305 GOB524300:GOB524305 GXX524300:GXX524305 HHT524300:HHT524305 HRP524300:HRP524305 IBL524300:IBL524305 ILH524300:ILH524305 IVD524300:IVD524305 JEZ524300:JEZ524305 JOV524300:JOV524305 JYR524300:JYR524305 KIN524300:KIN524305 KSJ524300:KSJ524305 LCF524300:LCF524305 LMB524300:LMB524305 LVX524300:LVX524305 MFT524300:MFT524305 MPP524300:MPP524305 MZL524300:MZL524305 NJH524300:NJH524305 NTD524300:NTD524305 OCZ524300:OCZ524305 OMV524300:OMV524305 OWR524300:OWR524305 PGN524300:PGN524305 PQJ524300:PQJ524305 QAF524300:QAF524305 QKB524300:QKB524305 QTX524300:QTX524305 RDT524300:RDT524305 RNP524300:RNP524305 RXL524300:RXL524305 SHH524300:SHH524305 SRD524300:SRD524305 TAZ524300:TAZ524305 TKV524300:TKV524305 TUR524300:TUR524305 UEN524300:UEN524305 UOJ524300:UOJ524305 UYF524300:UYF524305 VIB524300:VIB524305 VRX524300:VRX524305 WBT524300:WBT524305 WLP524300:WLP524305 WVL524300:WVL524305 D589836:D589841 IZ589836:IZ589841 SV589836:SV589841 ACR589836:ACR589841 AMN589836:AMN589841 AWJ589836:AWJ589841 BGF589836:BGF589841 BQB589836:BQB589841 BZX589836:BZX589841 CJT589836:CJT589841 CTP589836:CTP589841 DDL589836:DDL589841 DNH589836:DNH589841 DXD589836:DXD589841 EGZ589836:EGZ589841 EQV589836:EQV589841 FAR589836:FAR589841 FKN589836:FKN589841 FUJ589836:FUJ589841 GEF589836:GEF589841 GOB589836:GOB589841 GXX589836:GXX589841 HHT589836:HHT589841 HRP589836:HRP589841 IBL589836:IBL589841 ILH589836:ILH589841 IVD589836:IVD589841 JEZ589836:JEZ589841 JOV589836:JOV589841 JYR589836:JYR589841 KIN589836:KIN589841 KSJ589836:KSJ589841 LCF589836:LCF589841 LMB589836:LMB589841 LVX589836:LVX589841 MFT589836:MFT589841 MPP589836:MPP589841 MZL589836:MZL589841 NJH589836:NJH589841 NTD589836:NTD589841 OCZ589836:OCZ589841 OMV589836:OMV589841 OWR589836:OWR589841 PGN589836:PGN589841 PQJ589836:PQJ589841 QAF589836:QAF589841 QKB589836:QKB589841 QTX589836:QTX589841 RDT589836:RDT589841 RNP589836:RNP589841 RXL589836:RXL589841 SHH589836:SHH589841 SRD589836:SRD589841 TAZ589836:TAZ589841 TKV589836:TKV589841 TUR589836:TUR589841 UEN589836:UEN589841 UOJ589836:UOJ589841 UYF589836:UYF589841 VIB589836:VIB589841 VRX589836:VRX589841 WBT589836:WBT589841 WLP589836:WLP589841 WVL589836:WVL589841 D655372:D655377 IZ655372:IZ655377 SV655372:SV655377 ACR655372:ACR655377 AMN655372:AMN655377 AWJ655372:AWJ655377 BGF655372:BGF655377 BQB655372:BQB655377 BZX655372:BZX655377 CJT655372:CJT655377 CTP655372:CTP655377 DDL655372:DDL655377 DNH655372:DNH655377 DXD655372:DXD655377 EGZ655372:EGZ655377 EQV655372:EQV655377 FAR655372:FAR655377 FKN655372:FKN655377 FUJ655372:FUJ655377 GEF655372:GEF655377 GOB655372:GOB655377 GXX655372:GXX655377 HHT655372:HHT655377 HRP655372:HRP655377 IBL655372:IBL655377 ILH655372:ILH655377 IVD655372:IVD655377 JEZ655372:JEZ655377 JOV655372:JOV655377 JYR655372:JYR655377 KIN655372:KIN655377 KSJ655372:KSJ655377 LCF655372:LCF655377 LMB655372:LMB655377 LVX655372:LVX655377 MFT655372:MFT655377 MPP655372:MPP655377 MZL655372:MZL655377 NJH655372:NJH655377 NTD655372:NTD655377 OCZ655372:OCZ655377 OMV655372:OMV655377 OWR655372:OWR655377 PGN655372:PGN655377 PQJ655372:PQJ655377 QAF655372:QAF655377 QKB655372:QKB655377 QTX655372:QTX655377 RDT655372:RDT655377 RNP655372:RNP655377 RXL655372:RXL655377 SHH655372:SHH655377 SRD655372:SRD655377 TAZ655372:TAZ655377 TKV655372:TKV655377 TUR655372:TUR655377 UEN655372:UEN655377 UOJ655372:UOJ655377 UYF655372:UYF655377 VIB655372:VIB655377 VRX655372:VRX655377 WBT655372:WBT655377 WLP655372:WLP655377 WVL655372:WVL655377 D720908:D720913 IZ720908:IZ720913 SV720908:SV720913 ACR720908:ACR720913 AMN720908:AMN720913 AWJ720908:AWJ720913 BGF720908:BGF720913 BQB720908:BQB720913 BZX720908:BZX720913 CJT720908:CJT720913 CTP720908:CTP720913 DDL720908:DDL720913 DNH720908:DNH720913 DXD720908:DXD720913 EGZ720908:EGZ720913 EQV720908:EQV720913 FAR720908:FAR720913 FKN720908:FKN720913 FUJ720908:FUJ720913 GEF720908:GEF720913 GOB720908:GOB720913 GXX720908:GXX720913 HHT720908:HHT720913 HRP720908:HRP720913 IBL720908:IBL720913 ILH720908:ILH720913 IVD720908:IVD720913 JEZ720908:JEZ720913 JOV720908:JOV720913 JYR720908:JYR720913 KIN720908:KIN720913 KSJ720908:KSJ720913 LCF720908:LCF720913 LMB720908:LMB720913 LVX720908:LVX720913 MFT720908:MFT720913 MPP720908:MPP720913 MZL720908:MZL720913 NJH720908:NJH720913 NTD720908:NTD720913 OCZ720908:OCZ720913 OMV720908:OMV720913 OWR720908:OWR720913 PGN720908:PGN720913 PQJ720908:PQJ720913 QAF720908:QAF720913 QKB720908:QKB720913 QTX720908:QTX720913 RDT720908:RDT720913 RNP720908:RNP720913 RXL720908:RXL720913 SHH720908:SHH720913 SRD720908:SRD720913 TAZ720908:TAZ720913 TKV720908:TKV720913 TUR720908:TUR720913 UEN720908:UEN720913 UOJ720908:UOJ720913 UYF720908:UYF720913 VIB720908:VIB720913 VRX720908:VRX720913 WBT720908:WBT720913 WLP720908:WLP720913 WVL720908:WVL720913 D786444:D786449 IZ786444:IZ786449 SV786444:SV786449 ACR786444:ACR786449 AMN786444:AMN786449 AWJ786444:AWJ786449 BGF786444:BGF786449 BQB786444:BQB786449 BZX786444:BZX786449 CJT786444:CJT786449 CTP786444:CTP786449 DDL786444:DDL786449 DNH786444:DNH786449 DXD786444:DXD786449 EGZ786444:EGZ786449 EQV786444:EQV786449 FAR786444:FAR786449 FKN786444:FKN786449 FUJ786444:FUJ786449 GEF786444:GEF786449 GOB786444:GOB786449 GXX786444:GXX786449 HHT786444:HHT786449 HRP786444:HRP786449 IBL786444:IBL786449 ILH786444:ILH786449 IVD786444:IVD786449 JEZ786444:JEZ786449 JOV786444:JOV786449 JYR786444:JYR786449 KIN786444:KIN786449 KSJ786444:KSJ786449 LCF786444:LCF786449 LMB786444:LMB786449 LVX786444:LVX786449 MFT786444:MFT786449 MPP786444:MPP786449 MZL786444:MZL786449 NJH786444:NJH786449 NTD786444:NTD786449 OCZ786444:OCZ786449 OMV786444:OMV786449 OWR786444:OWR786449 PGN786444:PGN786449 PQJ786444:PQJ786449 QAF786444:QAF786449 QKB786444:QKB786449 QTX786444:QTX786449 RDT786444:RDT786449 RNP786444:RNP786449 RXL786444:RXL786449 SHH786444:SHH786449 SRD786444:SRD786449 TAZ786444:TAZ786449 TKV786444:TKV786449 TUR786444:TUR786449 UEN786444:UEN786449 UOJ786444:UOJ786449 UYF786444:UYF786449 VIB786444:VIB786449 VRX786444:VRX786449 WBT786444:WBT786449 WLP786444:WLP786449 WVL786444:WVL786449 D851980:D851985 IZ851980:IZ851985 SV851980:SV851985 ACR851980:ACR851985 AMN851980:AMN851985 AWJ851980:AWJ851985 BGF851980:BGF851985 BQB851980:BQB851985 BZX851980:BZX851985 CJT851980:CJT851985 CTP851980:CTP851985 DDL851980:DDL851985 DNH851980:DNH851985 DXD851980:DXD851985 EGZ851980:EGZ851985 EQV851980:EQV851985 FAR851980:FAR851985 FKN851980:FKN851985 FUJ851980:FUJ851985 GEF851980:GEF851985 GOB851980:GOB851985 GXX851980:GXX851985 HHT851980:HHT851985 HRP851980:HRP851985 IBL851980:IBL851985 ILH851980:ILH851985 IVD851980:IVD851985 JEZ851980:JEZ851985 JOV851980:JOV851985 JYR851980:JYR851985 KIN851980:KIN851985 KSJ851980:KSJ851985 LCF851980:LCF851985 LMB851980:LMB851985 LVX851980:LVX851985 MFT851980:MFT851985 MPP851980:MPP851985 MZL851980:MZL851985 NJH851980:NJH851985 NTD851980:NTD851985 OCZ851980:OCZ851985 OMV851980:OMV851985 OWR851980:OWR851985 PGN851980:PGN851985 PQJ851980:PQJ851985 QAF851980:QAF851985 QKB851980:QKB851985 QTX851980:QTX851985 RDT851980:RDT851985 RNP851980:RNP851985 RXL851980:RXL851985 SHH851980:SHH851985 SRD851980:SRD851985 TAZ851980:TAZ851985 TKV851980:TKV851985 TUR851980:TUR851985 UEN851980:UEN851985 UOJ851980:UOJ851985 UYF851980:UYF851985 VIB851980:VIB851985 VRX851980:VRX851985 WBT851980:WBT851985 WLP851980:WLP851985 WVL851980:WVL851985 D917516:D917521 IZ917516:IZ917521 SV917516:SV917521 ACR917516:ACR917521 AMN917516:AMN917521 AWJ917516:AWJ917521 BGF917516:BGF917521 BQB917516:BQB917521 BZX917516:BZX917521 CJT917516:CJT917521 CTP917516:CTP917521 DDL917516:DDL917521 DNH917516:DNH917521 DXD917516:DXD917521 EGZ917516:EGZ917521 EQV917516:EQV917521 FAR917516:FAR917521 FKN917516:FKN917521 FUJ917516:FUJ917521 GEF917516:GEF917521 GOB917516:GOB917521 GXX917516:GXX917521 HHT917516:HHT917521 HRP917516:HRP917521 IBL917516:IBL917521 ILH917516:ILH917521 IVD917516:IVD917521 JEZ917516:JEZ917521 JOV917516:JOV917521 JYR917516:JYR917521 KIN917516:KIN917521 KSJ917516:KSJ917521 LCF917516:LCF917521 LMB917516:LMB917521 LVX917516:LVX917521 MFT917516:MFT917521 MPP917516:MPP917521 MZL917516:MZL917521 NJH917516:NJH917521 NTD917516:NTD917521 OCZ917516:OCZ917521 OMV917516:OMV917521 OWR917516:OWR917521 PGN917516:PGN917521 PQJ917516:PQJ917521 QAF917516:QAF917521 QKB917516:QKB917521 QTX917516:QTX917521 RDT917516:RDT917521 RNP917516:RNP917521 RXL917516:RXL917521 SHH917516:SHH917521 SRD917516:SRD917521 TAZ917516:TAZ917521 TKV917516:TKV917521 TUR917516:TUR917521 UEN917516:UEN917521 UOJ917516:UOJ917521 UYF917516:UYF917521 VIB917516:VIB917521 VRX917516:VRX917521 WBT917516:WBT917521 WLP917516:WLP917521 WVL917516:WVL917521 D983052:D983057 IZ983052:IZ983057 SV983052:SV983057 ACR983052:ACR983057 AMN983052:AMN983057 AWJ983052:AWJ983057 BGF983052:BGF983057 BQB983052:BQB983057 BZX983052:BZX983057 CJT983052:CJT983057 CTP983052:CTP983057 DDL983052:DDL983057 DNH983052:DNH983057 DXD983052:DXD983057 EGZ983052:EGZ983057 EQV983052:EQV983057 FAR983052:FAR983057 FKN983052:FKN983057 FUJ983052:FUJ983057 GEF983052:GEF983057 GOB983052:GOB983057 GXX983052:GXX983057 HHT983052:HHT983057 HRP983052:HRP983057 IBL983052:IBL983057 ILH983052:ILH983057 IVD983052:IVD983057 JEZ983052:JEZ983057 JOV983052:JOV983057 JYR983052:JYR983057 KIN983052:KIN983057 KSJ983052:KSJ983057 LCF983052:LCF983057 LMB983052:LMB983057 LVX983052:LVX983057 MFT983052:MFT983057 MPP983052:MPP983057 MZL983052:MZL983057 NJH983052:NJH983057 NTD983052:NTD983057 OCZ983052:OCZ983057 OMV983052:OMV983057 OWR983052:OWR983057 PGN983052:PGN983057 PQJ983052:PQJ983057 QAF983052:QAF983057 QKB983052:QKB983057 QTX983052:QTX983057 RDT983052:RDT983057 RNP983052:RNP983057 RXL983052:RXL983057 SHH983052:SHH983057 SRD983052:SRD983057 TAZ983052:TAZ983057 TKV983052:TKV983057 TUR983052:TUR983057 UEN983052:UEN983057 UOJ983052:UOJ983057 UYF983052:UYF983057 VIB983052:VIB983057 VRX983052:VRX983057 WBT983052:WBT983057 WLP983052:WLP983057 WVL983052:WVL983057">
      <formula1>$J$9:$J$10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12" sqref="C12"/>
    </sheetView>
  </sheetViews>
  <sheetFormatPr defaultColWidth="9.140625" defaultRowHeight="15"/>
  <cols>
    <col min="1" max="1" width="5.85546875" style="64" customWidth="1"/>
    <col min="2" max="2" width="30.140625" style="64" customWidth="1"/>
    <col min="3" max="3" width="38.28515625" style="64" customWidth="1"/>
    <col min="4" max="4" width="10.28515625" style="64" customWidth="1"/>
    <col min="5" max="5" width="10.5703125" style="64" customWidth="1"/>
    <col min="6" max="6" width="15.28515625" style="64" customWidth="1"/>
    <col min="7" max="7" width="24.7109375" style="64" customWidth="1"/>
    <col min="8" max="8" width="14.85546875" style="64" customWidth="1"/>
    <col min="9" max="16384" width="9.140625" style="64"/>
  </cols>
  <sheetData>
    <row r="1" spans="1:8" s="65" customFormat="1" ht="15" customHeight="1">
      <c r="A1" s="117" t="s">
        <v>82</v>
      </c>
      <c r="B1" s="117" t="s">
        <v>83</v>
      </c>
      <c r="C1" s="117" t="s">
        <v>84</v>
      </c>
      <c r="D1" s="117" t="s">
        <v>88</v>
      </c>
      <c r="E1" s="117"/>
      <c r="F1" s="117"/>
      <c r="G1" s="89" t="s">
        <v>101</v>
      </c>
      <c r="H1" s="89" t="s">
        <v>102</v>
      </c>
    </row>
    <row r="2" spans="1:8" s="65" customFormat="1" ht="29.25" customHeight="1">
      <c r="A2" s="117"/>
      <c r="B2" s="117"/>
      <c r="C2" s="117"/>
      <c r="D2" s="81" t="s">
        <v>92</v>
      </c>
      <c r="E2" s="81" t="s">
        <v>93</v>
      </c>
      <c r="F2" s="81" t="s">
        <v>94</v>
      </c>
      <c r="G2" s="89"/>
      <c r="H2" s="89"/>
    </row>
    <row r="3" spans="1:8" ht="45">
      <c r="A3" s="71">
        <v>1</v>
      </c>
      <c r="B3" s="83" t="s">
        <v>96</v>
      </c>
      <c r="C3" s="62" t="s">
        <v>104</v>
      </c>
      <c r="D3" s="42"/>
      <c r="E3" s="42"/>
      <c r="F3" s="42"/>
      <c r="G3" s="116" t="s">
        <v>106</v>
      </c>
      <c r="H3" s="84" t="s">
        <v>103</v>
      </c>
    </row>
    <row r="4" spans="1:8" ht="45">
      <c r="A4" s="71">
        <v>2</v>
      </c>
      <c r="B4" s="83" t="s">
        <v>97</v>
      </c>
      <c r="C4" s="62" t="s">
        <v>104</v>
      </c>
      <c r="D4" s="42"/>
      <c r="E4" s="42"/>
      <c r="F4" s="42"/>
      <c r="G4" s="116"/>
      <c r="H4" s="84" t="s">
        <v>103</v>
      </c>
    </row>
    <row r="5" spans="1:8" ht="45">
      <c r="A5" s="71">
        <v>3</v>
      </c>
      <c r="B5" s="83" t="s">
        <v>98</v>
      </c>
      <c r="C5" s="62" t="s">
        <v>104</v>
      </c>
      <c r="D5" s="42"/>
      <c r="E5" s="42"/>
      <c r="F5" s="42"/>
      <c r="G5" s="116"/>
      <c r="H5" s="84" t="s">
        <v>103</v>
      </c>
    </row>
    <row r="6" spans="1:8" ht="45">
      <c r="A6" s="71">
        <v>4</v>
      </c>
      <c r="B6" s="83" t="s">
        <v>99</v>
      </c>
      <c r="C6" s="62" t="s">
        <v>104</v>
      </c>
      <c r="D6" s="42"/>
      <c r="E6" s="42"/>
      <c r="F6" s="42"/>
      <c r="G6" s="116"/>
      <c r="H6" s="84" t="s">
        <v>103</v>
      </c>
    </row>
    <row r="7" spans="1:8" ht="31.5">
      <c r="A7" s="71">
        <v>5</v>
      </c>
      <c r="B7" s="83" t="s">
        <v>100</v>
      </c>
      <c r="C7" s="84"/>
      <c r="D7" s="84"/>
      <c r="E7" s="84"/>
      <c r="F7" s="84"/>
      <c r="G7" s="116"/>
      <c r="H7" s="84"/>
    </row>
    <row r="8" spans="1:8" ht="45">
      <c r="A8" s="71">
        <v>6</v>
      </c>
      <c r="B8" s="82" t="s">
        <v>95</v>
      </c>
      <c r="C8" s="62" t="s">
        <v>104</v>
      </c>
      <c r="D8" s="84"/>
      <c r="E8" s="84"/>
      <c r="F8" s="84"/>
      <c r="G8" s="116"/>
      <c r="H8" s="84" t="s">
        <v>103</v>
      </c>
    </row>
  </sheetData>
  <mergeCells count="5">
    <mergeCell ref="G3:G8"/>
    <mergeCell ref="A1:A2"/>
    <mergeCell ref="B1:B2"/>
    <mergeCell ref="D1:F1"/>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540"/>
  <sheetViews>
    <sheetView zoomScale="85" zoomScaleNormal="85" workbookViewId="0">
      <selection activeCell="C9" sqref="C9:C10"/>
    </sheetView>
  </sheetViews>
  <sheetFormatPr defaultColWidth="9.140625" defaultRowHeight="15" outlineLevelRow="2"/>
  <cols>
    <col min="1" max="1" width="8.5703125" style="73" customWidth="1"/>
    <col min="2" max="3" width="21.140625" style="73" customWidth="1"/>
    <col min="4" max="4" width="48" style="73" customWidth="1"/>
    <col min="5" max="5" width="53.140625" style="73" customWidth="1"/>
    <col min="6" max="6" width="36.42578125" style="73" customWidth="1"/>
    <col min="7" max="7" width="18.5703125" style="73" customWidth="1"/>
    <col min="8" max="8" width="14" style="73" customWidth="1"/>
    <col min="9" max="10" width="10" style="73" customWidth="1"/>
    <col min="11" max="11" width="18.42578125" style="73" customWidth="1"/>
    <col min="12" max="16384" width="9.140625" style="73"/>
  </cols>
  <sheetData>
    <row r="1" spans="1:11">
      <c r="I1" s="74"/>
      <c r="J1" s="74"/>
    </row>
    <row r="2" spans="1:11" ht="33.75" customHeight="1">
      <c r="A2" s="86"/>
      <c r="B2" s="68" t="s">
        <v>117</v>
      </c>
      <c r="C2" s="87"/>
      <c r="D2" s="86"/>
      <c r="E2" s="72" t="s">
        <v>105</v>
      </c>
      <c r="F2" s="92" t="s">
        <v>91</v>
      </c>
      <c r="G2" s="93"/>
      <c r="I2" s="69"/>
      <c r="J2" s="69"/>
      <c r="K2" s="86"/>
    </row>
    <row r="3" spans="1:11" s="75" customFormat="1" ht="18" customHeight="1">
      <c r="C3" s="56"/>
      <c r="D3" s="48"/>
      <c r="E3" s="53" t="s">
        <v>69</v>
      </c>
      <c r="F3" s="49" t="s">
        <v>88</v>
      </c>
      <c r="G3" s="70"/>
      <c r="I3" s="70"/>
      <c r="J3" s="70"/>
    </row>
    <row r="4" spans="1:11" s="75" customFormat="1" ht="20.25" customHeight="1">
      <c r="A4" s="55"/>
      <c r="B4" s="57"/>
      <c r="C4" s="57"/>
      <c r="D4" s="48"/>
      <c r="E4" s="53" t="s">
        <v>0</v>
      </c>
      <c r="F4" s="47">
        <f>SUM(H5:H18)</f>
        <v>0</v>
      </c>
      <c r="G4" s="96"/>
      <c r="I4" s="48"/>
      <c r="J4" s="48"/>
    </row>
    <row r="5" spans="1:11" s="75" customFormat="1" ht="15.75" customHeight="1">
      <c r="A5" s="48"/>
      <c r="B5" s="48"/>
      <c r="C5" s="48"/>
      <c r="D5" s="48"/>
      <c r="E5" s="53" t="s">
        <v>1</v>
      </c>
      <c r="F5" s="47">
        <f>COUNTIF(H11:H18,"Pass")</f>
        <v>0</v>
      </c>
      <c r="G5" s="96"/>
      <c r="I5" s="48"/>
      <c r="J5" s="48"/>
    </row>
    <row r="6" spans="1:11" s="75" customFormat="1" ht="18.75" customHeight="1">
      <c r="A6" s="48"/>
      <c r="B6" s="48"/>
      <c r="C6" s="48"/>
      <c r="D6" s="48"/>
      <c r="E6" s="53" t="s">
        <v>2</v>
      </c>
      <c r="F6" s="47">
        <f>COUNTIF(H11:H18,"Fail")</f>
        <v>0</v>
      </c>
      <c r="G6" s="96"/>
      <c r="I6" s="48"/>
      <c r="J6" s="48"/>
    </row>
    <row r="7" spans="1:11" s="75" customFormat="1" ht="16.5" customHeight="1">
      <c r="A7" s="48"/>
      <c r="B7" s="48"/>
      <c r="C7" s="48"/>
      <c r="D7" s="48"/>
      <c r="E7" s="53" t="s">
        <v>3</v>
      </c>
      <c r="F7" s="47">
        <f>COUNTIF(H11:H18,"Untested")</f>
        <v>0</v>
      </c>
      <c r="G7" s="96"/>
      <c r="I7" s="48"/>
      <c r="J7" s="48"/>
    </row>
    <row r="8" spans="1:11" s="75" customFormat="1" ht="18.75" customHeight="1">
      <c r="A8" s="48"/>
      <c r="B8" s="48"/>
      <c r="C8" s="48"/>
      <c r="D8" s="48"/>
      <c r="E8" s="77" t="s">
        <v>4</v>
      </c>
      <c r="F8" s="78">
        <f>COUNTIF(H11:H18,"N/A")</f>
        <v>0</v>
      </c>
      <c r="G8" s="96"/>
      <c r="I8" s="48"/>
      <c r="J8" s="48"/>
    </row>
    <row r="9" spans="1:11" ht="15" customHeight="1">
      <c r="A9" s="119" t="s">
        <v>5</v>
      </c>
      <c r="B9" s="119" t="s">
        <v>115</v>
      </c>
      <c r="C9" s="120" t="s">
        <v>114</v>
      </c>
      <c r="D9" s="120" t="s">
        <v>112</v>
      </c>
      <c r="E9" s="121" t="s">
        <v>113</v>
      </c>
      <c r="F9" s="120" t="s">
        <v>107</v>
      </c>
      <c r="G9" s="120" t="s">
        <v>116</v>
      </c>
      <c r="H9" s="90" t="s">
        <v>108</v>
      </c>
      <c r="I9" s="90"/>
      <c r="J9" s="90"/>
      <c r="K9" s="118" t="s">
        <v>10</v>
      </c>
    </row>
    <row r="10" spans="1:11">
      <c r="A10" s="119"/>
      <c r="B10" s="119"/>
      <c r="C10" s="120"/>
      <c r="D10" s="120"/>
      <c r="E10" s="121"/>
      <c r="F10" s="120"/>
      <c r="G10" s="120"/>
      <c r="H10" s="95" t="s">
        <v>111</v>
      </c>
      <c r="I10" s="91" t="s">
        <v>110</v>
      </c>
      <c r="J10" s="94" t="s">
        <v>109</v>
      </c>
      <c r="K10" s="118"/>
    </row>
    <row r="11" spans="1:11" s="79" customFormat="1">
      <c r="A11" s="88" t="s">
        <v>120</v>
      </c>
      <c r="B11" s="88"/>
      <c r="C11" s="88"/>
      <c r="D11" s="88"/>
      <c r="E11" s="88"/>
      <c r="F11" s="88"/>
      <c r="G11" s="88"/>
      <c r="H11" s="88"/>
      <c r="I11" s="88"/>
      <c r="J11" s="88"/>
      <c r="K11" s="88"/>
    </row>
    <row r="12" spans="1:11" s="79" customFormat="1" outlineLevel="1">
      <c r="A12" s="97" t="s">
        <v>118</v>
      </c>
      <c r="B12" s="97"/>
      <c r="C12" s="97"/>
      <c r="D12" s="97"/>
      <c r="E12" s="97"/>
      <c r="F12" s="97"/>
      <c r="G12" s="97"/>
      <c r="H12" s="97"/>
      <c r="I12" s="97"/>
      <c r="J12" s="97"/>
      <c r="K12" s="97"/>
    </row>
    <row r="13" spans="1:11" s="76" customFormat="1" ht="72.75" customHeight="1" outlineLevel="2">
      <c r="A13" s="53" t="str">
        <f>"TC "&amp;ROW()-11</f>
        <v>TC 2</v>
      </c>
      <c r="B13" s="85" t="s">
        <v>123</v>
      </c>
      <c r="C13" s="85" t="s">
        <v>150</v>
      </c>
      <c r="D13" s="108" t="s">
        <v>124</v>
      </c>
      <c r="E13" s="108" t="s">
        <v>155</v>
      </c>
      <c r="F13" s="109" t="s">
        <v>156</v>
      </c>
      <c r="G13" s="85"/>
      <c r="H13" s="80"/>
      <c r="I13" s="53"/>
      <c r="J13" s="53"/>
      <c r="K13" s="53"/>
    </row>
    <row r="14" spans="1:11" s="76" customFormat="1" ht="45" customHeight="1" outlineLevel="2">
      <c r="A14" s="53"/>
      <c r="B14" s="85" t="s">
        <v>151</v>
      </c>
      <c r="C14" s="85" t="s">
        <v>150</v>
      </c>
      <c r="D14" s="85"/>
      <c r="E14" s="53"/>
      <c r="F14" s="85"/>
      <c r="G14" s="85"/>
      <c r="H14" s="80"/>
      <c r="I14" s="53"/>
      <c r="J14" s="53"/>
      <c r="K14" s="53"/>
    </row>
    <row r="15" spans="1:11" s="76" customFormat="1" ht="46.5" customHeight="1" outlineLevel="2">
      <c r="A15" s="53" t="str">
        <f>"TC "&amp;ROW()-11</f>
        <v>TC 4</v>
      </c>
      <c r="B15" s="85" t="s">
        <v>152</v>
      </c>
      <c r="C15" s="85" t="s">
        <v>150</v>
      </c>
      <c r="D15" s="85"/>
      <c r="E15" s="53"/>
      <c r="F15" s="85"/>
      <c r="G15" s="85"/>
      <c r="H15" s="80"/>
      <c r="I15" s="53"/>
      <c r="J15" s="53"/>
      <c r="K15" s="53"/>
    </row>
    <row r="16" spans="1:11" s="76" customFormat="1" ht="45" customHeight="1" outlineLevel="2">
      <c r="A16" s="53"/>
      <c r="B16" s="85" t="s">
        <v>153</v>
      </c>
      <c r="C16" s="85" t="s">
        <v>154</v>
      </c>
      <c r="D16" s="85"/>
      <c r="E16" s="53"/>
      <c r="F16" s="85"/>
      <c r="G16" s="85"/>
      <c r="H16" s="80"/>
      <c r="I16" s="53"/>
      <c r="J16" s="53"/>
      <c r="K16" s="53"/>
    </row>
    <row r="17" spans="1:11" s="79" customFormat="1" outlineLevel="1">
      <c r="A17" s="97" t="s">
        <v>119</v>
      </c>
      <c r="B17" s="97"/>
      <c r="C17" s="97"/>
      <c r="D17" s="97"/>
      <c r="E17" s="97"/>
      <c r="F17" s="97"/>
      <c r="G17" s="97"/>
      <c r="H17" s="97"/>
      <c r="I17" s="97"/>
      <c r="J17" s="97"/>
      <c r="K17" s="97"/>
    </row>
    <row r="18" spans="1:11" s="76" customFormat="1" ht="63.75" customHeight="1" outlineLevel="2">
      <c r="A18" s="53" t="str">
        <f>"TC "&amp;ROW()-11</f>
        <v>TC 7</v>
      </c>
      <c r="B18" s="85"/>
      <c r="C18" s="85"/>
      <c r="D18" s="85"/>
      <c r="E18" s="53"/>
      <c r="F18" s="85"/>
      <c r="G18" s="85"/>
      <c r="H18" s="80"/>
      <c r="I18" s="53"/>
      <c r="J18" s="53"/>
      <c r="K18" s="53"/>
    </row>
    <row r="19" spans="1:11" s="76" customFormat="1" ht="63.75" customHeight="1" outlineLevel="2">
      <c r="A19" s="53"/>
      <c r="B19" s="85"/>
      <c r="C19" s="85"/>
      <c r="D19" s="85"/>
      <c r="E19" s="53"/>
      <c r="F19" s="85"/>
      <c r="G19" s="85"/>
      <c r="H19" s="80"/>
      <c r="I19" s="53"/>
      <c r="J19" s="53"/>
      <c r="K19" s="53"/>
    </row>
    <row r="20" spans="1:11" s="76" customFormat="1" ht="63.75" customHeight="1" outlineLevel="2">
      <c r="A20" s="53"/>
      <c r="B20" s="85"/>
      <c r="C20" s="85"/>
      <c r="D20" s="85"/>
      <c r="E20" s="53"/>
      <c r="F20" s="85"/>
      <c r="G20" s="85"/>
      <c r="H20" s="80"/>
      <c r="I20" s="53"/>
      <c r="J20" s="53"/>
      <c r="K20" s="53"/>
    </row>
    <row r="21" spans="1:11" s="76" customFormat="1" ht="63.75" customHeight="1" outlineLevel="2">
      <c r="A21" s="53"/>
      <c r="B21" s="85"/>
      <c r="C21" s="85"/>
      <c r="D21" s="85"/>
      <c r="E21" s="53"/>
      <c r="F21" s="85"/>
      <c r="G21" s="85"/>
      <c r="H21" s="80"/>
      <c r="I21" s="53"/>
      <c r="J21" s="53"/>
      <c r="K21" s="53"/>
    </row>
    <row r="22" spans="1:11" s="76" customFormat="1" ht="63.75" customHeight="1" outlineLevel="2">
      <c r="A22" s="53"/>
      <c r="B22" s="85"/>
      <c r="C22" s="85"/>
      <c r="D22" s="85"/>
      <c r="E22" s="53"/>
      <c r="F22" s="85"/>
      <c r="G22" s="85"/>
      <c r="H22" s="80"/>
      <c r="I22" s="53"/>
      <c r="J22" s="53"/>
      <c r="K22" s="53"/>
    </row>
    <row r="23" spans="1:11" s="76" customFormat="1" ht="63.75" customHeight="1" outlineLevel="2">
      <c r="A23" s="53"/>
      <c r="B23" s="85"/>
      <c r="C23" s="85"/>
      <c r="D23" s="85"/>
      <c r="E23" s="53"/>
      <c r="F23" s="85"/>
      <c r="G23" s="85"/>
      <c r="H23" s="80"/>
      <c r="I23" s="53"/>
      <c r="J23" s="53"/>
      <c r="K23" s="53"/>
    </row>
    <row r="24" spans="1:11" s="76" customFormat="1" ht="63.75" customHeight="1" outlineLevel="2">
      <c r="A24" s="53"/>
      <c r="B24" s="85"/>
      <c r="C24" s="85"/>
      <c r="D24" s="85"/>
      <c r="E24" s="53"/>
      <c r="F24" s="85"/>
      <c r="G24" s="85"/>
      <c r="H24" s="80"/>
      <c r="I24" s="53"/>
      <c r="J24" s="53"/>
      <c r="K24" s="53"/>
    </row>
    <row r="25" spans="1:11" s="76" customFormat="1" ht="63.75" customHeight="1" outlineLevel="2">
      <c r="A25" s="53"/>
      <c r="B25" s="85"/>
      <c r="C25" s="85"/>
      <c r="D25" s="85"/>
      <c r="E25" s="53"/>
      <c r="F25" s="85"/>
      <c r="G25" s="85"/>
      <c r="H25" s="80"/>
      <c r="I25" s="53"/>
      <c r="J25" s="53"/>
      <c r="K25" s="53"/>
    </row>
    <row r="26" spans="1:11" s="79" customFormat="1" collapsed="1">
      <c r="A26" s="88" t="s">
        <v>121</v>
      </c>
      <c r="B26" s="88"/>
      <c r="C26" s="88"/>
      <c r="D26" s="88"/>
      <c r="E26" s="88"/>
      <c r="F26" s="88"/>
      <c r="G26" s="88"/>
      <c r="H26" s="88"/>
      <c r="I26" s="88"/>
      <c r="J26" s="88"/>
      <c r="K26" s="88"/>
    </row>
    <row r="27" spans="1:11" s="79" customFormat="1" hidden="1" outlineLevel="1">
      <c r="A27" s="97" t="s">
        <v>118</v>
      </c>
      <c r="B27" s="97"/>
      <c r="C27" s="97"/>
      <c r="D27" s="97"/>
      <c r="E27" s="97"/>
      <c r="F27" s="97"/>
      <c r="G27" s="97"/>
      <c r="H27" s="97"/>
      <c r="I27" s="97"/>
      <c r="J27" s="97"/>
      <c r="K27" s="97"/>
    </row>
    <row r="28" spans="1:11" s="76" customFormat="1" ht="114.95" hidden="1" customHeight="1" outlineLevel="2">
      <c r="A28" s="53" t="str">
        <f>"TC "&amp;ROW()-11</f>
        <v>TC 17</v>
      </c>
      <c r="B28" s="85" t="s">
        <v>122</v>
      </c>
      <c r="C28" s="85"/>
      <c r="D28" s="85"/>
      <c r="E28" s="53"/>
      <c r="F28" s="85"/>
      <c r="G28" s="85"/>
      <c r="H28" s="80"/>
      <c r="I28" s="53"/>
      <c r="J28" s="53"/>
      <c r="K28" s="53"/>
    </row>
    <row r="29" spans="1:11" s="79" customFormat="1" hidden="1" outlineLevel="1">
      <c r="A29" s="97" t="s">
        <v>119</v>
      </c>
      <c r="B29" s="97"/>
      <c r="C29" s="97"/>
      <c r="D29" s="97"/>
      <c r="E29" s="97"/>
      <c r="F29" s="97"/>
      <c r="G29" s="97"/>
      <c r="H29" s="97"/>
      <c r="I29" s="97"/>
      <c r="J29" s="97"/>
      <c r="K29" s="97"/>
    </row>
    <row r="30" spans="1:11" s="76" customFormat="1" ht="114.95" hidden="1" customHeight="1" outlineLevel="2">
      <c r="A30" s="53" t="str">
        <f>"TC "&amp;ROW()-11</f>
        <v>TC 19</v>
      </c>
      <c r="B30" s="85"/>
      <c r="C30" s="85"/>
      <c r="D30" s="85"/>
      <c r="E30" s="53"/>
      <c r="F30" s="85"/>
      <c r="G30" s="85"/>
      <c r="H30" s="80"/>
      <c r="I30" s="53"/>
      <c r="J30" s="53"/>
      <c r="K30" s="53"/>
    </row>
    <row r="540" spans="1:1">
      <c r="A540" s="73" t="e">
        <f>TestCase!#REF!</f>
        <v>#REF!</v>
      </c>
    </row>
  </sheetData>
  <mergeCells count="8">
    <mergeCell ref="K9:K10"/>
    <mergeCell ref="A9:A10"/>
    <mergeCell ref="B9:B10"/>
    <mergeCell ref="C9:C10"/>
    <mergeCell ref="D9:D10"/>
    <mergeCell ref="E9:E10"/>
    <mergeCell ref="F9:F10"/>
    <mergeCell ref="G9:G10"/>
  </mergeCells>
  <conditionalFormatting sqref="H13:H14">
    <cfRule type="cellIs" dxfId="35" priority="1094" operator="equal">
      <formula>"Untested"</formula>
    </cfRule>
    <cfRule type="cellIs" dxfId="34" priority="1095" operator="equal">
      <formula>"N/A"</formula>
    </cfRule>
    <cfRule type="cellIs" dxfId="33" priority="1096" operator="equal">
      <formula>"Fail"</formula>
    </cfRule>
    <cfRule type="cellIs" dxfId="32" priority="1097" operator="equal">
      <formula>"Pass"</formula>
    </cfRule>
    <cfRule type="cellIs" dxfId="31" priority="1098" operator="equal">
      <formula>"Pass"</formula>
    </cfRule>
  </conditionalFormatting>
  <conditionalFormatting sqref="H13:H14">
    <cfRule type="cellIs" dxfId="30" priority="1093" stopIfTrue="1" operator="equal">
      <formula>"Testing"</formula>
    </cfRule>
  </conditionalFormatting>
  <conditionalFormatting sqref="H18:H25">
    <cfRule type="cellIs" dxfId="29" priority="20" operator="equal">
      <formula>"Untested"</formula>
    </cfRule>
    <cfRule type="cellIs" dxfId="28" priority="21" operator="equal">
      <formula>"N/A"</formula>
    </cfRule>
    <cfRule type="cellIs" dxfId="27" priority="22" operator="equal">
      <formula>"Fail"</formula>
    </cfRule>
    <cfRule type="cellIs" dxfId="26" priority="23" operator="equal">
      <formula>"Pass"</formula>
    </cfRule>
    <cfRule type="cellIs" dxfId="25" priority="24" operator="equal">
      <formula>"Pass"</formula>
    </cfRule>
  </conditionalFormatting>
  <conditionalFormatting sqref="H18:H25">
    <cfRule type="cellIs" dxfId="24" priority="19" stopIfTrue="1" operator="equal">
      <formula>"Testing"</formula>
    </cfRule>
  </conditionalFormatting>
  <conditionalFormatting sqref="H28">
    <cfRule type="cellIs" dxfId="23" priority="14" operator="equal">
      <formula>"Untested"</formula>
    </cfRule>
    <cfRule type="cellIs" dxfId="22" priority="15" operator="equal">
      <formula>"N/A"</formula>
    </cfRule>
    <cfRule type="cellIs" dxfId="21" priority="16" operator="equal">
      <formula>"Fail"</formula>
    </cfRule>
    <cfRule type="cellIs" dxfId="20" priority="17" operator="equal">
      <formula>"Pass"</formula>
    </cfRule>
    <cfRule type="cellIs" dxfId="19" priority="18" operator="equal">
      <formula>"Pass"</formula>
    </cfRule>
  </conditionalFormatting>
  <conditionalFormatting sqref="H28">
    <cfRule type="cellIs" dxfId="18" priority="13" stopIfTrue="1" operator="equal">
      <formula>"Testing"</formula>
    </cfRule>
  </conditionalFormatting>
  <conditionalFormatting sqref="H30">
    <cfRule type="cellIs" dxfId="17" priority="8" operator="equal">
      <formula>"Untested"</formula>
    </cfRule>
    <cfRule type="cellIs" dxfId="16" priority="9" operator="equal">
      <formula>"N/A"</formula>
    </cfRule>
    <cfRule type="cellIs" dxfId="15" priority="10" operator="equal">
      <formula>"Fail"</formula>
    </cfRule>
    <cfRule type="cellIs" dxfId="14" priority="11" operator="equal">
      <formula>"Pass"</formula>
    </cfRule>
    <cfRule type="cellIs" dxfId="13" priority="12" operator="equal">
      <formula>"Pass"</formula>
    </cfRule>
  </conditionalFormatting>
  <conditionalFormatting sqref="H30">
    <cfRule type="cellIs" dxfId="12" priority="7" stopIfTrue="1" operator="equal">
      <formula>"Testing"</formula>
    </cfRule>
  </conditionalFormatting>
  <conditionalFormatting sqref="H15:H16">
    <cfRule type="cellIs" dxfId="11" priority="2" operator="equal">
      <formula>"Untested"</formula>
    </cfRule>
    <cfRule type="cellIs" dxfId="10" priority="3" operator="equal">
      <formula>"N/A"</formula>
    </cfRule>
    <cfRule type="cellIs" dxfId="9" priority="4" operator="equal">
      <formula>"Fail"</formula>
    </cfRule>
    <cfRule type="cellIs" dxfId="8" priority="5" operator="equal">
      <formula>"Pass"</formula>
    </cfRule>
    <cfRule type="cellIs" dxfId="7" priority="6" operator="equal">
      <formula>"Pass"</formula>
    </cfRule>
  </conditionalFormatting>
  <conditionalFormatting sqref="H15:H16">
    <cfRule type="cellIs" dxfId="6" priority="1" stopIfTrue="1" operator="equal">
      <formula>"Testing"</formula>
    </cfRule>
  </conditionalFormatting>
  <dataValidations count="1">
    <dataValidation type="list" allowBlank="1" showInputMessage="1" showErrorMessage="1" sqref="H30 H18:H25 H28 H13:H16">
      <formula1>"Pass, Fail, N/A, untest, Testing"</formula1>
    </dataValidation>
  </dataValidation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10" sqref="B10"/>
    </sheetView>
  </sheetViews>
  <sheetFormatPr defaultColWidth="14.42578125" defaultRowHeight="15"/>
  <cols>
    <col min="1" max="1" width="4" style="101" customWidth="1"/>
    <col min="2" max="2" width="19.42578125" style="101" customWidth="1"/>
    <col min="3" max="3" width="12.42578125" style="101" customWidth="1"/>
    <col min="4" max="4" width="11.7109375" style="101" customWidth="1"/>
    <col min="5" max="5" width="8.7109375" style="101" customWidth="1"/>
    <col min="6" max="6" width="21" style="101" customWidth="1"/>
    <col min="7" max="7" width="17.7109375" style="101" customWidth="1"/>
    <col min="8" max="8" width="14.7109375" style="101" customWidth="1"/>
    <col min="9" max="9" width="41.7109375" style="101" customWidth="1"/>
    <col min="10" max="26" width="8.7109375" style="101" customWidth="1"/>
    <col min="27" max="16384" width="14.42578125" style="101"/>
  </cols>
  <sheetData>
    <row r="1" spans="1:9" ht="14.25" customHeight="1">
      <c r="A1" s="98" t="s">
        <v>5</v>
      </c>
      <c r="B1" s="98" t="s">
        <v>125</v>
      </c>
      <c r="C1" s="98" t="s">
        <v>126</v>
      </c>
      <c r="D1" s="98" t="s">
        <v>127</v>
      </c>
      <c r="E1" s="98" t="s">
        <v>128</v>
      </c>
      <c r="F1" s="98" t="s">
        <v>129</v>
      </c>
      <c r="G1" s="98" t="s">
        <v>130</v>
      </c>
      <c r="H1" s="99" t="s">
        <v>111</v>
      </c>
      <c r="I1" s="100" t="str">
        <f t="shared" ref="I1:I4" si="0">"|" &amp; D1&amp;"|" &amp;E1&amp;"|"&amp;F1&amp;"|"&amp;G1&amp;"|"</f>
        <v>|FieldName2|Value2|Expected Status Code|Expected Message|</v>
      </c>
    </row>
    <row r="2" spans="1:9" ht="14.25" customHeight="1">
      <c r="A2" s="102">
        <v>1</v>
      </c>
      <c r="B2" s="102" t="s">
        <v>131</v>
      </c>
      <c r="C2" s="102">
        <v>18</v>
      </c>
      <c r="D2" s="102" t="s">
        <v>132</v>
      </c>
      <c r="E2" s="102">
        <v>1</v>
      </c>
      <c r="F2" s="102">
        <v>200</v>
      </c>
      <c r="G2" s="107" t="s">
        <v>133</v>
      </c>
      <c r="H2" s="103" t="s">
        <v>134</v>
      </c>
      <c r="I2" s="100" t="str">
        <f t="shared" si="0"/>
        <v>|Amount|1|200|Success|</v>
      </c>
    </row>
    <row r="3" spans="1:9" ht="14.25" customHeight="1">
      <c r="A3" s="102">
        <v>2</v>
      </c>
      <c r="B3" s="102" t="s">
        <v>131</v>
      </c>
      <c r="C3" s="102">
        <v>15</v>
      </c>
      <c r="D3" s="102" t="s">
        <v>132</v>
      </c>
      <c r="E3" s="102">
        <v>0.5</v>
      </c>
      <c r="F3" s="102">
        <v>200</v>
      </c>
      <c r="G3" s="102" t="s">
        <v>133</v>
      </c>
      <c r="H3" s="104"/>
      <c r="I3" s="100" t="str">
        <f t="shared" si="0"/>
        <v>|Amount|0.5|200|Success|</v>
      </c>
    </row>
    <row r="4" spans="1:9" ht="14.25" customHeight="1">
      <c r="A4" s="102">
        <v>3</v>
      </c>
      <c r="B4" s="102" t="s">
        <v>131</v>
      </c>
      <c r="C4" s="102">
        <v>18</v>
      </c>
      <c r="D4" s="102" t="s">
        <v>132</v>
      </c>
      <c r="E4" s="102">
        <v>0.5</v>
      </c>
      <c r="F4" s="102">
        <v>404</v>
      </c>
      <c r="G4" s="105" t="s">
        <v>135</v>
      </c>
      <c r="H4" s="104"/>
      <c r="I4" s="100" t="str">
        <f t="shared" si="0"/>
        <v>|Amount|0.5|404|Age and Amound not valid|</v>
      </c>
    </row>
    <row r="5" spans="1:9" ht="14.25" customHeight="1">
      <c r="A5" s="102">
        <v>4</v>
      </c>
      <c r="B5" s="102" t="s">
        <v>136</v>
      </c>
      <c r="C5" s="102" t="s">
        <v>137</v>
      </c>
      <c r="D5" s="102" t="s">
        <v>138</v>
      </c>
      <c r="E5" s="102" t="s">
        <v>139</v>
      </c>
      <c r="F5" s="102">
        <v>200</v>
      </c>
      <c r="G5" s="102" t="s">
        <v>140</v>
      </c>
      <c r="H5" s="104"/>
    </row>
    <row r="6" spans="1:9" ht="14.25" customHeight="1">
      <c r="A6" s="102">
        <v>5</v>
      </c>
      <c r="B6" s="102" t="s">
        <v>136</v>
      </c>
      <c r="C6" s="102" t="s">
        <v>141</v>
      </c>
      <c r="D6" s="102" t="s">
        <v>138</v>
      </c>
      <c r="E6" s="102" t="s">
        <v>139</v>
      </c>
      <c r="F6" s="102">
        <v>200</v>
      </c>
      <c r="G6" s="102" t="s">
        <v>140</v>
      </c>
      <c r="H6" s="104"/>
    </row>
    <row r="7" spans="1:9" ht="14.25" customHeight="1">
      <c r="A7" s="102">
        <v>6</v>
      </c>
      <c r="B7" s="102" t="s">
        <v>136</v>
      </c>
      <c r="C7" s="106">
        <v>19000</v>
      </c>
      <c r="D7" s="102" t="s">
        <v>138</v>
      </c>
      <c r="E7" s="102" t="s">
        <v>139</v>
      </c>
      <c r="F7" s="102">
        <v>200</v>
      </c>
      <c r="G7" s="102" t="s">
        <v>140</v>
      </c>
      <c r="H7" s="104"/>
    </row>
    <row r="8" spans="1:9" ht="14.25" customHeight="1">
      <c r="A8" s="102">
        <v>7</v>
      </c>
      <c r="B8" s="102"/>
      <c r="C8" s="102"/>
      <c r="D8" s="102"/>
      <c r="E8" s="102"/>
      <c r="F8" s="102"/>
      <c r="G8" s="102"/>
      <c r="H8" s="104"/>
    </row>
    <row r="9" spans="1:9" ht="14.25" customHeight="1">
      <c r="A9" s="102">
        <v>8</v>
      </c>
      <c r="B9" s="102"/>
      <c r="C9" s="102"/>
      <c r="D9" s="102"/>
      <c r="E9" s="102"/>
      <c r="F9" s="102"/>
      <c r="G9" s="102"/>
      <c r="H9" s="104"/>
    </row>
    <row r="10" spans="1:9" ht="14.25" customHeight="1"/>
    <row r="11" spans="1:9" ht="14.25" customHeight="1">
      <c r="B11" s="126" t="s">
        <v>157</v>
      </c>
    </row>
    <row r="12" spans="1:9" ht="14.25" customHeight="1">
      <c r="B12" s="127" t="s">
        <v>158</v>
      </c>
    </row>
    <row r="13" spans="1:9" ht="14.25" customHeight="1">
      <c r="B13" s="127" t="s">
        <v>159</v>
      </c>
    </row>
    <row r="14" spans="1:9" ht="14.25" customHeight="1">
      <c r="B14" s="127" t="s">
        <v>160</v>
      </c>
    </row>
    <row r="15" spans="1:9" ht="14.25" customHeight="1">
      <c r="B15" s="127" t="s">
        <v>161</v>
      </c>
    </row>
    <row r="16" spans="1:9" ht="14.25" customHeight="1">
      <c r="B16" s="127" t="s">
        <v>145</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howErrorMessage="1" sqref="H2:H9">
      <formula1>"PASSED,FAILED"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topLeftCell="A5" workbookViewId="0">
      <selection activeCell="C9" sqref="C9"/>
    </sheetView>
  </sheetViews>
  <sheetFormatPr defaultColWidth="14.42578125" defaultRowHeight="15"/>
  <cols>
    <col min="1" max="1" width="3.7109375" style="130" customWidth="1"/>
    <col min="2" max="2" width="21.42578125" style="130" customWidth="1"/>
    <col min="3" max="3" width="15" style="130" customWidth="1"/>
    <col min="4" max="4" width="25.28515625" style="130" customWidth="1"/>
    <col min="5" max="5" width="18.5703125" style="130" customWidth="1"/>
    <col min="6" max="6" width="20.140625" style="130" customWidth="1"/>
    <col min="7" max="7" width="14.42578125" style="130"/>
    <col min="8" max="8" width="57.140625" style="130" customWidth="1"/>
    <col min="9" max="16384" width="14.42578125" style="130"/>
  </cols>
  <sheetData>
    <row r="1" spans="1:8">
      <c r="A1" s="128" t="s">
        <v>146</v>
      </c>
      <c r="B1" s="129"/>
    </row>
    <row r="2" spans="1:8" ht="28.5">
      <c r="A2" s="131" t="s">
        <v>5</v>
      </c>
      <c r="B2" s="132"/>
      <c r="C2" s="132" t="s">
        <v>147</v>
      </c>
      <c r="D2" s="132" t="s">
        <v>148</v>
      </c>
      <c r="E2" s="132" t="s">
        <v>129</v>
      </c>
      <c r="F2" s="133" t="s">
        <v>111</v>
      </c>
      <c r="H2" s="130" t="str">
        <f>"|" &amp; C2&amp;"|" &amp;D2&amp;"|"&amp;E2&amp;"|"</f>
        <v>|Url|RequestBodyName|Expected Status Code|</v>
      </c>
    </row>
    <row r="3" spans="1:8" ht="63.75">
      <c r="A3" s="134">
        <v>1</v>
      </c>
      <c r="B3" s="135"/>
      <c r="C3" s="136" t="s">
        <v>149</v>
      </c>
      <c r="D3" s="137" t="s">
        <v>144</v>
      </c>
      <c r="E3" s="138">
        <v>200</v>
      </c>
      <c r="F3" s="139"/>
      <c r="H3" s="130" t="str">
        <f t="shared" ref="H3:H4" si="0">"|" &amp; C3&amp;"|" &amp;D3&amp;"|"&amp;E3&amp;"|"</f>
        <v>|https://dev-asmsbapi.seauat.com.vn/FT_LIMIT_DEST/rest/seab/process|missing|200|</v>
      </c>
    </row>
    <row r="4" spans="1:8" ht="63.75">
      <c r="A4" s="134">
        <v>2</v>
      </c>
      <c r="B4" s="135"/>
      <c r="C4" s="136" t="s">
        <v>149</v>
      </c>
      <c r="D4" s="138">
        <v>2222</v>
      </c>
      <c r="E4" s="138">
        <v>200</v>
      </c>
      <c r="H4" s="130" t="str">
        <f t="shared" si="0"/>
        <v>|https://dev-asmsbapi.seauat.com.vn/FT_LIMIT_DEST/rest/seab/process|2222|200|</v>
      </c>
    </row>
    <row r="5" spans="1:8">
      <c r="A5" s="134"/>
      <c r="B5" s="135"/>
      <c r="C5" s="136"/>
      <c r="D5" s="137"/>
      <c r="E5" s="138"/>
    </row>
    <row r="6" spans="1:8">
      <c r="A6" s="140"/>
      <c r="B6" s="135"/>
      <c r="C6" s="136"/>
      <c r="D6" s="141"/>
      <c r="E6" s="139"/>
      <c r="F6" s="139"/>
    </row>
    <row r="7" spans="1:8" ht="28.5">
      <c r="A7" s="142" t="s">
        <v>5</v>
      </c>
      <c r="B7" s="142" t="s">
        <v>114</v>
      </c>
      <c r="C7" s="142" t="s">
        <v>142</v>
      </c>
      <c r="D7" s="142" t="s">
        <v>143</v>
      </c>
      <c r="E7" s="142" t="s">
        <v>129</v>
      </c>
      <c r="F7" s="142" t="s">
        <v>130</v>
      </c>
      <c r="G7" s="142" t="s">
        <v>111</v>
      </c>
      <c r="H7" s="61" t="str">
        <f t="shared" ref="H7:H16" si="1">"|" &amp; C7&amp;"|" &amp;D7&amp;"|"&amp;E7&amp;"|"&amp;F7&amp;"|"</f>
        <v>|FieldName|Value|Expected Status Code|Expected Message|</v>
      </c>
    </row>
    <row r="8" spans="1:8" ht="30" customHeight="1">
      <c r="A8" s="61">
        <v>1</v>
      </c>
      <c r="B8" s="61" t="str">
        <f>"Không truyền "&amp;C8</f>
        <v>Không truyền command</v>
      </c>
      <c r="C8" s="143" t="s">
        <v>157</v>
      </c>
      <c r="D8" s="144" t="s">
        <v>144</v>
      </c>
      <c r="E8" s="61">
        <v>200</v>
      </c>
      <c r="F8" s="61" t="s">
        <v>166</v>
      </c>
      <c r="G8" s="61"/>
      <c r="H8" s="61" t="str">
        <f t="shared" si="1"/>
        <v>|command|missing|200|"status": "FAILE"|</v>
      </c>
    </row>
    <row r="9" spans="1:8" ht="30" customHeight="1">
      <c r="A9" s="61"/>
      <c r="B9" s="61" t="str">
        <f>"Truyền "&amp;C9&amp;" = "&amp;D9</f>
        <v>Truyền command = null</v>
      </c>
      <c r="C9" s="143" t="s">
        <v>157</v>
      </c>
      <c r="D9" s="144" t="s">
        <v>162</v>
      </c>
      <c r="E9" s="61">
        <v>200</v>
      </c>
      <c r="F9" s="61" t="s">
        <v>166</v>
      </c>
      <c r="G9" s="61"/>
      <c r="H9" s="61" t="str">
        <f t="shared" si="1"/>
        <v>|command|null|200|"status": "FAILE"|</v>
      </c>
    </row>
    <row r="10" spans="1:8" ht="30" customHeight="1">
      <c r="A10" s="61"/>
      <c r="B10" s="61" t="str">
        <f t="shared" ref="B10:B11" si="2">"Truyền "&amp;C10&amp;" = "&amp;D10</f>
        <v>Truyền command = ""</v>
      </c>
      <c r="C10" s="143" t="s">
        <v>157</v>
      </c>
      <c r="D10" s="144" t="s">
        <v>163</v>
      </c>
      <c r="E10" s="61">
        <v>200</v>
      </c>
      <c r="F10" s="61" t="s">
        <v>166</v>
      </c>
      <c r="G10" s="61"/>
      <c r="H10" s="61" t="str">
        <f t="shared" si="1"/>
        <v>|command|""|200|"status": "FAILE"|</v>
      </c>
    </row>
    <row r="11" spans="1:8" ht="30">
      <c r="A11" s="61"/>
      <c r="B11" s="61" t="str">
        <f>"Truyền "&amp;C11&amp;" = Không đúng"</f>
        <v>Truyền command = Không đúng</v>
      </c>
      <c r="C11" s="143" t="s">
        <v>157</v>
      </c>
      <c r="D11" s="144" t="s">
        <v>165</v>
      </c>
      <c r="E11" s="61"/>
      <c r="F11" s="61"/>
      <c r="G11" s="61"/>
      <c r="H11" s="61" t="str">
        <f t="shared" si="1"/>
        <v>|command|GET_TRANSACTIONTest|||</v>
      </c>
    </row>
    <row r="12" spans="1:8" ht="30">
      <c r="A12" s="61"/>
      <c r="B12" s="61" t="str">
        <f>"Không truyền "&amp;C12</f>
        <v>Không truyền authenType</v>
      </c>
      <c r="C12" s="145" t="s">
        <v>159</v>
      </c>
      <c r="D12" s="144" t="s">
        <v>144</v>
      </c>
      <c r="E12" s="61"/>
      <c r="F12" s="61"/>
      <c r="G12" s="61"/>
      <c r="H12" s="61"/>
    </row>
    <row r="13" spans="1:8" ht="30">
      <c r="A13" s="61"/>
      <c r="B13" s="61" t="str">
        <f>"Truyền "&amp;C13&amp;" = "&amp;D13</f>
        <v>Truyền authenType = null</v>
      </c>
      <c r="C13" s="145" t="s">
        <v>159</v>
      </c>
      <c r="D13" s="144" t="s">
        <v>162</v>
      </c>
      <c r="E13" s="61"/>
      <c r="F13" s="61"/>
      <c r="G13" s="61"/>
      <c r="H13" s="61"/>
    </row>
    <row r="14" spans="1:8" ht="30">
      <c r="A14" s="61"/>
      <c r="B14" s="61" t="str">
        <f t="shared" ref="B14" si="3">"Truyền "&amp;C14&amp;" = "&amp;D14</f>
        <v>Truyền authenType = ""</v>
      </c>
      <c r="C14" s="145" t="s">
        <v>159</v>
      </c>
      <c r="D14" s="144" t="s">
        <v>163</v>
      </c>
      <c r="E14" s="61"/>
      <c r="F14" s="61"/>
      <c r="G14" s="61"/>
      <c r="H14" s="61"/>
    </row>
    <row r="15" spans="1:8" ht="36.75" customHeight="1">
      <c r="A15" s="61">
        <v>2</v>
      </c>
      <c r="B15" s="61" t="str">
        <f>"Truyền "&amp;C15&amp;" = Không đúng"</f>
        <v>Truyền authenType = Không đúng</v>
      </c>
      <c r="C15" s="145" t="s">
        <v>159</v>
      </c>
      <c r="D15" s="144" t="s">
        <v>164</v>
      </c>
      <c r="E15" s="61"/>
      <c r="F15" s="61"/>
      <c r="G15" s="61"/>
      <c r="H15" s="61" t="str">
        <f t="shared" si="1"/>
        <v>|authenType|CRITERIA_LISTtest|||</v>
      </c>
    </row>
    <row r="16" spans="1:8">
      <c r="A16" s="61">
        <v>3</v>
      </c>
      <c r="B16" s="145"/>
      <c r="C16" s="145" t="s">
        <v>160</v>
      </c>
      <c r="D16" s="144"/>
      <c r="E16" s="61"/>
      <c r="F16" s="61"/>
      <c r="G16" s="61"/>
      <c r="H16" s="61" t="str">
        <f t="shared" si="1"/>
        <v>|method||||</v>
      </c>
    </row>
    <row r="17" spans="1:8">
      <c r="A17" s="61"/>
      <c r="B17" s="145"/>
      <c r="C17" s="145" t="s">
        <v>161</v>
      </c>
      <c r="D17" s="61"/>
      <c r="E17" s="61"/>
      <c r="F17" s="61"/>
      <c r="G17" s="61"/>
      <c r="H17" s="61"/>
    </row>
    <row r="18" spans="1:8">
      <c r="A18" s="61"/>
      <c r="B18" s="145"/>
      <c r="C18" s="145" t="s">
        <v>145</v>
      </c>
      <c r="D18" s="61"/>
      <c r="E18" s="61"/>
      <c r="F18" s="61"/>
      <c r="G18" s="61"/>
      <c r="H18" s="61"/>
    </row>
    <row r="19" spans="1:8">
      <c r="C19" s="146"/>
    </row>
  </sheetData>
  <dataValidations count="1">
    <dataValidation type="list" allowBlank="1" showErrorMessage="1" sqref="G8:G16 F3:F5 G6">
      <formula1>"PASSED,FAILED"</formula1>
    </dataValidation>
  </dataValidation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sqref="A1:A6"/>
    </sheetView>
  </sheetViews>
  <sheetFormatPr defaultRowHeight="15"/>
  <cols>
    <col min="1" max="1" width="18.140625" customWidth="1"/>
    <col min="2" max="2" width="18" customWidth="1"/>
  </cols>
  <sheetData>
    <row r="1" spans="1:1">
      <c r="A1" s="126" t="s">
        <v>157</v>
      </c>
    </row>
    <row r="2" spans="1:1">
      <c r="A2" s="127" t="s">
        <v>158</v>
      </c>
    </row>
    <row r="3" spans="1:1">
      <c r="A3" s="127" t="s">
        <v>159</v>
      </c>
    </row>
    <row r="4" spans="1:1">
      <c r="A4" s="127" t="s">
        <v>160</v>
      </c>
    </row>
    <row r="5" spans="1:1">
      <c r="A5" s="127" t="s">
        <v>161</v>
      </c>
    </row>
    <row r="6" spans="1:1">
      <c r="A6" s="127" t="s">
        <v>145</v>
      </c>
    </row>
    <row r="7" spans="1:1">
      <c r="A7" s="1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6"/>
  <sheetViews>
    <sheetView workbookViewId="0">
      <selection activeCell="C13" sqref="C13"/>
    </sheetView>
  </sheetViews>
  <sheetFormatPr defaultColWidth="9.140625" defaultRowHeight="15"/>
  <cols>
    <col min="1" max="1" width="6" style="39" customWidth="1"/>
    <col min="2" max="3" width="21.140625" style="39" customWidth="1"/>
    <col min="4" max="4" width="18.85546875" style="39" customWidth="1"/>
    <col min="5" max="5" width="43.7109375" style="39" customWidth="1"/>
    <col min="6" max="6" width="43.85546875" style="39" customWidth="1"/>
    <col min="7" max="7" width="14" style="39" customWidth="1"/>
    <col min="8" max="8" width="10.85546875" style="39" customWidth="1"/>
    <col min="9" max="12" width="9.140625" style="39"/>
    <col min="13" max="13" width="11.5703125" style="39" customWidth="1"/>
    <col min="14" max="16384" width="9.140625" style="39"/>
  </cols>
  <sheetData>
    <row r="2" spans="1:13" ht="60">
      <c r="B2" s="58" t="s">
        <v>86</v>
      </c>
      <c r="C2" s="59"/>
      <c r="D2" s="59"/>
      <c r="F2" s="50" t="s">
        <v>87</v>
      </c>
      <c r="G2" s="50"/>
      <c r="H2" s="66"/>
      <c r="I2" s="40"/>
    </row>
    <row r="3" spans="1:13" s="52" customFormat="1" ht="33" customHeight="1">
      <c r="A3" s="55"/>
      <c r="C3" s="56"/>
      <c r="D3" s="57"/>
      <c r="E3" s="48"/>
      <c r="F3" s="53" t="s">
        <v>69</v>
      </c>
      <c r="G3" s="49" t="s">
        <v>88</v>
      </c>
      <c r="H3" s="49" t="s">
        <v>12</v>
      </c>
      <c r="I3" s="49" t="s">
        <v>89</v>
      </c>
      <c r="J3" s="51"/>
    </row>
    <row r="4" spans="1:13" s="52" customFormat="1" ht="15.75" customHeight="1">
      <c r="A4" s="48"/>
      <c r="B4" s="57"/>
      <c r="C4" s="57"/>
      <c r="D4" s="57"/>
      <c r="E4" s="48"/>
      <c r="F4" s="53" t="s">
        <v>0</v>
      </c>
      <c r="G4" s="47">
        <f>SUM(G5:G101)</f>
        <v>0</v>
      </c>
      <c r="H4" s="54"/>
      <c r="I4" s="67"/>
      <c r="J4" s="51"/>
    </row>
    <row r="5" spans="1:13" s="52" customFormat="1" ht="18.75" customHeight="1">
      <c r="A5" s="48"/>
      <c r="B5" s="48"/>
      <c r="C5" s="48"/>
      <c r="D5" s="48"/>
      <c r="E5" s="48"/>
      <c r="F5" s="53" t="s">
        <v>1</v>
      </c>
      <c r="G5" s="47">
        <f>COUNTIF(G15:G101,"Pass")</f>
        <v>0</v>
      </c>
      <c r="H5" s="54"/>
      <c r="I5" s="67"/>
      <c r="J5" s="51"/>
    </row>
    <row r="6" spans="1:13" s="52" customFormat="1" ht="16.5" customHeight="1">
      <c r="A6" s="48"/>
      <c r="B6" s="48"/>
      <c r="C6" s="48"/>
      <c r="D6" s="48"/>
      <c r="E6" s="48"/>
      <c r="F6" s="53" t="s">
        <v>2</v>
      </c>
      <c r="G6" s="47">
        <f>COUNTIF(G15:G101,"Fail")</f>
        <v>0</v>
      </c>
      <c r="H6" s="54"/>
      <c r="I6" s="67"/>
      <c r="J6" s="51"/>
    </row>
    <row r="7" spans="1:13" s="52" customFormat="1" ht="18.75" customHeight="1">
      <c r="A7" s="48"/>
      <c r="B7" s="48"/>
      <c r="C7" s="48"/>
      <c r="D7" s="48"/>
      <c r="E7" s="48"/>
      <c r="F7" s="53" t="s">
        <v>3</v>
      </c>
      <c r="G7" s="47">
        <f>COUNTIF(G15:G101,"Untested")</f>
        <v>0</v>
      </c>
      <c r="H7" s="54"/>
      <c r="I7" s="67"/>
      <c r="J7" s="51"/>
    </row>
    <row r="8" spans="1:13" s="52" customFormat="1" ht="15" customHeight="1">
      <c r="A8" s="48"/>
      <c r="B8" s="48"/>
      <c r="C8" s="48"/>
      <c r="D8" s="48"/>
      <c r="E8" s="48"/>
      <c r="F8" s="53" t="s">
        <v>4</v>
      </c>
      <c r="G8" s="47">
        <f>COUNTIF(G15:G102,"N/A")</f>
        <v>0</v>
      </c>
      <c r="H8" s="54"/>
      <c r="I8" s="67"/>
      <c r="J8" s="51"/>
    </row>
    <row r="9" spans="1:13" s="52" customFormat="1" ht="24" customHeight="1">
      <c r="A9" s="48"/>
      <c r="B9" s="48"/>
      <c r="C9" s="48"/>
      <c r="D9" s="48"/>
      <c r="E9" s="48"/>
      <c r="F9" s="48"/>
      <c r="G9" s="48"/>
      <c r="H9" s="48"/>
      <c r="I9" s="51"/>
      <c r="J9" s="51"/>
    </row>
    <row r="10" spans="1:13">
      <c r="A10" s="123" t="s">
        <v>5</v>
      </c>
      <c r="B10" s="123" t="s">
        <v>6</v>
      </c>
      <c r="C10" s="124" t="s">
        <v>7</v>
      </c>
      <c r="D10" s="124" t="s">
        <v>15</v>
      </c>
      <c r="E10" s="124" t="s">
        <v>8</v>
      </c>
      <c r="F10" s="125" t="s">
        <v>9</v>
      </c>
      <c r="G10" s="41" t="s">
        <v>14</v>
      </c>
      <c r="H10" s="41"/>
      <c r="I10" s="41" t="s">
        <v>12</v>
      </c>
      <c r="J10" s="41"/>
      <c r="K10" s="41" t="s">
        <v>13</v>
      </c>
      <c r="L10" s="41"/>
      <c r="M10" s="122" t="s">
        <v>10</v>
      </c>
    </row>
    <row r="11" spans="1:13">
      <c r="A11" s="123"/>
      <c r="B11" s="123"/>
      <c r="C11" s="124"/>
      <c r="D11" s="124"/>
      <c r="E11" s="124"/>
      <c r="F11" s="125"/>
      <c r="G11" s="45" t="s">
        <v>85</v>
      </c>
      <c r="H11" s="46" t="s">
        <v>11</v>
      </c>
      <c r="I11" s="45" t="s">
        <v>85</v>
      </c>
      <c r="J11" s="46" t="s">
        <v>11</v>
      </c>
      <c r="K11" s="45" t="s">
        <v>85</v>
      </c>
      <c r="L11" s="46" t="s">
        <v>11</v>
      </c>
      <c r="M11" s="122"/>
    </row>
    <row r="12" spans="1:13">
      <c r="A12" s="43" t="s">
        <v>90</v>
      </c>
      <c r="B12" s="44"/>
      <c r="C12" s="44"/>
      <c r="D12" s="44"/>
      <c r="E12" s="44"/>
      <c r="F12" s="44"/>
      <c r="G12" s="44"/>
      <c r="H12" s="44"/>
      <c r="I12" s="44"/>
      <c r="J12" s="44"/>
      <c r="K12" s="44"/>
      <c r="L12" s="44"/>
      <c r="M12" s="44"/>
    </row>
    <row r="13" spans="1:13" ht="120">
      <c r="A13" s="42">
        <f>ROW()-10</f>
        <v>3</v>
      </c>
      <c r="B13" s="60" t="s">
        <v>70</v>
      </c>
      <c r="C13" s="61" t="s">
        <v>17</v>
      </c>
      <c r="D13" s="60"/>
      <c r="E13" s="61" t="s">
        <v>71</v>
      </c>
      <c r="F13" s="62" t="s">
        <v>78</v>
      </c>
      <c r="G13" s="38"/>
      <c r="H13" s="60"/>
      <c r="I13" s="60"/>
      <c r="J13" s="60"/>
      <c r="K13" s="60"/>
      <c r="L13" s="60"/>
      <c r="M13" s="60"/>
    </row>
    <row r="14" spans="1:13" ht="191.25" customHeight="1">
      <c r="A14" s="60"/>
      <c r="B14" s="60"/>
      <c r="C14" s="60" t="s">
        <v>16</v>
      </c>
      <c r="D14" s="60"/>
      <c r="E14" s="61" t="s">
        <v>72</v>
      </c>
      <c r="F14" s="61" t="s">
        <v>18</v>
      </c>
      <c r="G14" s="38"/>
      <c r="H14" s="60"/>
      <c r="I14" s="60"/>
      <c r="J14" s="60"/>
      <c r="K14" s="60"/>
      <c r="L14" s="60"/>
      <c r="M14" s="60"/>
    </row>
    <row r="15" spans="1:13" ht="96" customHeight="1">
      <c r="A15" s="60"/>
      <c r="B15" s="60"/>
      <c r="C15" s="60" t="s">
        <v>19</v>
      </c>
      <c r="D15" s="61" t="s">
        <v>74</v>
      </c>
      <c r="E15" s="61" t="s">
        <v>75</v>
      </c>
      <c r="F15" s="61" t="s">
        <v>76</v>
      </c>
      <c r="G15" s="38"/>
      <c r="H15" s="60"/>
      <c r="I15" s="60"/>
      <c r="J15" s="60"/>
      <c r="K15" s="60"/>
      <c r="L15" s="60"/>
      <c r="M15" s="60"/>
    </row>
    <row r="16" spans="1:13" ht="96" customHeight="1">
      <c r="A16" s="60"/>
      <c r="B16" s="60"/>
      <c r="C16" s="60"/>
      <c r="D16" s="60" t="s">
        <v>20</v>
      </c>
      <c r="E16" s="61" t="s">
        <v>77</v>
      </c>
      <c r="F16" s="61" t="s">
        <v>21</v>
      </c>
      <c r="G16" s="38"/>
      <c r="H16" s="60"/>
      <c r="I16" s="60"/>
      <c r="J16" s="60"/>
      <c r="K16" s="60"/>
      <c r="L16" s="60"/>
      <c r="M16" s="60"/>
    </row>
    <row r="17" spans="1:13" ht="60">
      <c r="A17" s="60"/>
      <c r="B17" s="60"/>
      <c r="C17" s="60"/>
      <c r="D17" s="61" t="s">
        <v>73</v>
      </c>
      <c r="E17" s="61" t="s">
        <v>22</v>
      </c>
      <c r="F17" s="61" t="s">
        <v>23</v>
      </c>
      <c r="G17" s="38"/>
      <c r="H17" s="60"/>
      <c r="I17" s="60"/>
      <c r="J17" s="60"/>
      <c r="K17" s="60"/>
      <c r="L17" s="60"/>
      <c r="M17" s="60"/>
    </row>
    <row r="18" spans="1:13" ht="60">
      <c r="A18" s="60"/>
      <c r="B18" s="60"/>
      <c r="C18" s="60"/>
      <c r="D18" s="61" t="s">
        <v>24</v>
      </c>
      <c r="E18" s="61" t="s">
        <v>26</v>
      </c>
      <c r="F18" s="61" t="s">
        <v>28</v>
      </c>
      <c r="G18" s="38"/>
      <c r="H18" s="60"/>
      <c r="I18" s="60"/>
      <c r="J18" s="60"/>
      <c r="K18" s="60"/>
      <c r="L18" s="60"/>
      <c r="M18" s="60"/>
    </row>
    <row r="19" spans="1:13" ht="75">
      <c r="A19" s="60"/>
      <c r="B19" s="60"/>
      <c r="C19" s="60"/>
      <c r="D19" s="61" t="s">
        <v>25</v>
      </c>
      <c r="E19" s="61" t="s">
        <v>27</v>
      </c>
      <c r="F19" s="61" t="s">
        <v>28</v>
      </c>
      <c r="G19" s="38"/>
      <c r="H19" s="60"/>
      <c r="I19" s="60"/>
      <c r="J19" s="60"/>
      <c r="K19" s="60"/>
      <c r="L19" s="60"/>
      <c r="M19" s="60"/>
    </row>
    <row r="20" spans="1:13" ht="90">
      <c r="A20" s="60"/>
      <c r="B20" s="60"/>
      <c r="C20" s="60" t="s">
        <v>29</v>
      </c>
      <c r="D20" s="60" t="s">
        <v>30</v>
      </c>
      <c r="E20" s="61" t="s">
        <v>32</v>
      </c>
      <c r="F20" s="61" t="s">
        <v>31</v>
      </c>
      <c r="G20" s="38"/>
      <c r="H20" s="60"/>
      <c r="I20" s="60"/>
      <c r="J20" s="60"/>
      <c r="K20" s="60"/>
      <c r="L20" s="60"/>
      <c r="M20" s="60"/>
    </row>
    <row r="21" spans="1:13" ht="105">
      <c r="A21" s="60"/>
      <c r="B21" s="60"/>
      <c r="C21" s="60"/>
      <c r="D21" s="60" t="s">
        <v>37</v>
      </c>
      <c r="E21" s="61" t="s">
        <v>33</v>
      </c>
      <c r="F21" s="61" t="s">
        <v>35</v>
      </c>
      <c r="G21" s="38"/>
      <c r="H21" s="60"/>
      <c r="I21" s="60"/>
      <c r="J21" s="60"/>
      <c r="K21" s="60"/>
      <c r="L21" s="60"/>
      <c r="M21" s="60"/>
    </row>
    <row r="22" spans="1:13" ht="105">
      <c r="A22" s="60"/>
      <c r="B22" s="60"/>
      <c r="C22" s="60"/>
      <c r="D22" s="60" t="s">
        <v>38</v>
      </c>
      <c r="E22" s="61" t="s">
        <v>34</v>
      </c>
      <c r="F22" s="61" t="s">
        <v>36</v>
      </c>
      <c r="G22" s="38"/>
      <c r="H22" s="60"/>
      <c r="I22" s="60"/>
      <c r="J22" s="60"/>
      <c r="K22" s="60"/>
      <c r="L22" s="60"/>
      <c r="M22" s="60"/>
    </row>
    <row r="23" spans="1:13" ht="30">
      <c r="A23" s="60"/>
      <c r="B23" s="60"/>
      <c r="C23" s="61" t="s">
        <v>79</v>
      </c>
      <c r="D23" s="60"/>
      <c r="E23" s="61" t="s">
        <v>80</v>
      </c>
      <c r="F23" s="63" t="s">
        <v>42</v>
      </c>
      <c r="G23" s="38"/>
      <c r="H23" s="60"/>
      <c r="I23" s="60"/>
      <c r="J23" s="60"/>
      <c r="K23" s="60"/>
      <c r="L23" s="60"/>
      <c r="M23" s="60"/>
    </row>
    <row r="24" spans="1:13" ht="30">
      <c r="A24" s="60"/>
      <c r="B24" s="60"/>
      <c r="C24" s="61" t="s">
        <v>41</v>
      </c>
      <c r="D24" s="60"/>
      <c r="E24" s="61" t="s">
        <v>43</v>
      </c>
      <c r="F24" s="63"/>
      <c r="G24" s="38"/>
      <c r="H24" s="60"/>
      <c r="I24" s="60"/>
      <c r="J24" s="60"/>
      <c r="K24" s="60"/>
      <c r="L24" s="60"/>
      <c r="M24" s="60"/>
    </row>
    <row r="25" spans="1:13" ht="30">
      <c r="A25" s="60"/>
      <c r="B25" s="60"/>
      <c r="C25" s="61" t="s">
        <v>44</v>
      </c>
      <c r="D25" s="60"/>
      <c r="E25" s="61" t="s">
        <v>45</v>
      </c>
      <c r="F25" s="63"/>
      <c r="G25" s="38"/>
      <c r="H25" s="60"/>
      <c r="I25" s="60"/>
      <c r="J25" s="60"/>
      <c r="K25" s="60"/>
      <c r="L25" s="60"/>
      <c r="M25" s="60"/>
    </row>
    <row r="26" spans="1:13">
      <c r="A26" s="60"/>
      <c r="B26" s="60" t="s">
        <v>39</v>
      </c>
      <c r="C26" s="60" t="s">
        <v>81</v>
      </c>
      <c r="D26" s="60"/>
      <c r="E26" s="60"/>
      <c r="F26" s="60"/>
      <c r="G26" s="38"/>
      <c r="H26" s="60"/>
      <c r="I26" s="60"/>
      <c r="J26" s="60"/>
      <c r="K26" s="60"/>
      <c r="L26" s="60"/>
      <c r="M26" s="60"/>
    </row>
    <row r="27" spans="1:13">
      <c r="A27" s="60"/>
      <c r="B27" s="60"/>
      <c r="C27" s="60"/>
      <c r="D27" s="60"/>
      <c r="E27" s="60"/>
      <c r="F27" s="60"/>
      <c r="G27" s="38"/>
      <c r="H27" s="60"/>
      <c r="I27" s="60"/>
      <c r="J27" s="60"/>
      <c r="K27" s="60"/>
      <c r="L27" s="60"/>
      <c r="M27" s="60"/>
    </row>
    <row r="28" spans="1:13">
      <c r="A28" s="60"/>
      <c r="B28" s="60"/>
      <c r="C28" s="60"/>
      <c r="D28" s="60"/>
      <c r="E28" s="60"/>
      <c r="F28" s="60"/>
      <c r="G28" s="38"/>
      <c r="H28" s="60"/>
      <c r="I28" s="60"/>
      <c r="J28" s="60"/>
      <c r="K28" s="60"/>
      <c r="L28" s="60"/>
      <c r="M28" s="60"/>
    </row>
    <row r="29" spans="1:13">
      <c r="A29" s="60"/>
      <c r="B29" s="60"/>
      <c r="C29" s="60"/>
      <c r="D29" s="60"/>
      <c r="E29" s="60"/>
      <c r="F29" s="60"/>
      <c r="G29" s="38"/>
      <c r="H29" s="60"/>
      <c r="I29" s="60"/>
      <c r="J29" s="60"/>
      <c r="K29" s="60"/>
      <c r="L29" s="60"/>
      <c r="M29" s="60"/>
    </row>
    <row r="30" spans="1:13">
      <c r="A30" s="60"/>
      <c r="B30" s="60"/>
      <c r="C30" s="60" t="s">
        <v>40</v>
      </c>
      <c r="D30" s="60"/>
      <c r="E30" s="60"/>
      <c r="F30" s="60"/>
      <c r="G30" s="38"/>
      <c r="H30" s="60"/>
      <c r="I30" s="60"/>
      <c r="J30" s="60"/>
      <c r="K30" s="60"/>
      <c r="L30" s="60"/>
      <c r="M30" s="60"/>
    </row>
    <row r="31" spans="1:13">
      <c r="A31" s="60"/>
      <c r="B31" s="60"/>
      <c r="C31" s="60" t="s">
        <v>41</v>
      </c>
      <c r="D31" s="60"/>
      <c r="E31" s="60"/>
      <c r="F31" s="60"/>
      <c r="G31" s="38"/>
      <c r="H31" s="60"/>
      <c r="I31" s="60"/>
      <c r="J31" s="60"/>
      <c r="K31" s="60"/>
      <c r="L31" s="60"/>
      <c r="M31" s="60"/>
    </row>
    <row r="32" spans="1:13">
      <c r="A32" s="60"/>
      <c r="B32" s="60"/>
      <c r="C32" s="60" t="s">
        <v>44</v>
      </c>
      <c r="D32" s="60"/>
      <c r="E32" s="60"/>
      <c r="F32" s="60"/>
      <c r="G32" s="38"/>
      <c r="H32" s="60"/>
      <c r="I32" s="60"/>
      <c r="J32" s="60"/>
      <c r="K32" s="60"/>
      <c r="L32" s="60"/>
      <c r="M32" s="60"/>
    </row>
    <row r="33" spans="1:13">
      <c r="A33" s="43" t="s">
        <v>46</v>
      </c>
      <c r="B33" s="44"/>
      <c r="C33" s="44"/>
      <c r="D33" s="44"/>
      <c r="E33" s="44"/>
      <c r="F33" s="44"/>
      <c r="G33" s="44"/>
      <c r="H33" s="44"/>
      <c r="I33" s="44"/>
      <c r="J33" s="44"/>
      <c r="K33" s="44"/>
      <c r="L33" s="44"/>
      <c r="M33" s="44"/>
    </row>
    <row r="34" spans="1:13">
      <c r="A34" s="60"/>
      <c r="B34" s="60" t="s">
        <v>48</v>
      </c>
      <c r="C34" s="60"/>
      <c r="D34" s="60"/>
      <c r="E34" s="60"/>
      <c r="F34" s="60"/>
      <c r="G34" s="38"/>
      <c r="H34" s="60"/>
      <c r="I34" s="60"/>
      <c r="J34" s="60"/>
      <c r="K34" s="60"/>
      <c r="L34" s="60"/>
      <c r="M34" s="60"/>
    </row>
    <row r="35" spans="1:13">
      <c r="A35" s="60"/>
      <c r="B35" s="60" t="s">
        <v>47</v>
      </c>
      <c r="C35" s="60"/>
      <c r="D35" s="60"/>
      <c r="E35" s="60"/>
      <c r="F35" s="60"/>
      <c r="G35" s="38"/>
      <c r="H35" s="60"/>
      <c r="I35" s="60"/>
      <c r="J35" s="60"/>
      <c r="K35" s="60"/>
      <c r="L35" s="60"/>
      <c r="M35" s="60"/>
    </row>
    <row r="36" spans="1:13">
      <c r="A36" s="40"/>
      <c r="B36" s="40"/>
      <c r="C36" s="40"/>
      <c r="D36" s="40"/>
      <c r="E36" s="40"/>
      <c r="F36" s="40"/>
      <c r="G36" s="38"/>
      <c r="H36" s="40"/>
      <c r="I36" s="40"/>
      <c r="J36" s="40"/>
      <c r="K36" s="40"/>
      <c r="L36" s="40"/>
      <c r="M36" s="40"/>
    </row>
  </sheetData>
  <mergeCells count="7">
    <mergeCell ref="M10:M11"/>
    <mergeCell ref="A10:A11"/>
    <mergeCell ref="B10:B11"/>
    <mergeCell ref="C10:C11"/>
    <mergeCell ref="D10:D11"/>
    <mergeCell ref="E10:E11"/>
    <mergeCell ref="F10:F11"/>
  </mergeCells>
  <conditionalFormatting sqref="G34:G36 G13:G32">
    <cfRule type="cellIs" dxfId="5" priority="2" operator="equal">
      <formula>"Untested"</formula>
    </cfRule>
    <cfRule type="cellIs" dxfId="4" priority="3" operator="equal">
      <formula>"N/A"</formula>
    </cfRule>
    <cfRule type="cellIs" dxfId="3" priority="4" operator="equal">
      <formula>"Fail"</formula>
    </cfRule>
    <cfRule type="cellIs" dxfId="2" priority="5" operator="equal">
      <formula>"Pass"</formula>
    </cfRule>
    <cfRule type="cellIs" dxfId="1" priority="6" operator="equal">
      <formula>"Pass"</formula>
    </cfRule>
  </conditionalFormatting>
  <conditionalFormatting sqref="G34:G36 G13:G32">
    <cfRule type="cellIs" dxfId="0" priority="1" stopIfTrue="1" operator="equal">
      <formula>"Testing"</formula>
    </cfRule>
  </conditionalFormatting>
  <dataValidations count="1">
    <dataValidation type="list" allowBlank="1" showInputMessage="1" showErrorMessage="1" sqref="G13:G36">
      <formula1>"Pass, Fail, N/A, untest, Testing"</formula1>
    </dataValidation>
  </dataValidations>
  <pageMargins left="0.7" right="0.7" top="0.75" bottom="0.75" header="0.3" footer="0.3"/>
  <pageSetup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d="http://www.w3.org/2001/XMLSchema" xmlns:xsi="http://www.w3.org/2001/XMLSchema-instance" xmlns="http://www.boldonjames.com/2008/01/sie/internal/label" sislVersion="0" policy="ee7d2db8-e84f-4c9c-a400-da572860bdfa" origin="userSelected"/>
</file>

<file path=customXml/itemProps1.xml><?xml version="1.0" encoding="utf-8"?>
<ds:datastoreItem xmlns:ds="http://schemas.openxmlformats.org/officeDocument/2006/customXml" ds:itemID="{D23BCF43-29C2-4C24-90AC-8315B8BD4E3A}">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Lịch sử thây đổi</vt:lpstr>
      <vt:lpstr>DS chức năng</vt:lpstr>
      <vt:lpstr>TestCase</vt:lpstr>
      <vt:lpstr>Sample Data</vt:lpstr>
      <vt:lpstr>Cùi bắp</vt:lpstr>
      <vt:lpstr>Sheet2</vt:lpstr>
      <vt:lpstr>TC_Author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 My (ITSol)</dc:creator>
  <cp:lastModifiedBy>Xuan Pham Thi (Khoi CNNH So)</cp:lastModifiedBy>
  <dcterms:created xsi:type="dcterms:W3CDTF">2023-04-14T08:54:47Z</dcterms:created>
  <dcterms:modified xsi:type="dcterms:W3CDTF">2023-12-13T13:45:58Z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ffbcd2a2-1198-4da3-9178-6b30ffe3f172</vt:lpwstr>
  </property>
  <property fmtid="{D5CDD505-2E9C-101B-9397-08002B2CF9AE}" pid="3" name="bjDocumentSecurityLabel">
    <vt:lpwstr>This item has no classification</vt:lpwstr>
  </property>
  <property fmtid="{D5CDD505-2E9C-101B-9397-08002B2CF9AE}" pid="4" name="bjSaver">
    <vt:lpwstr>fEjsA5+nXoZ8Lru3MHB0PBj4NXuiDC6Y</vt:lpwstr>
  </property>
  <property fmtid="{D5CDD505-2E9C-101B-9397-08002B2CF9AE}" pid="5" name="bjClsUserRVM">
    <vt:lpwstr>[]</vt:lpwstr>
  </property>
</Properties>
</file>