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par\Desktop\storage\기획\"/>
    </mc:Choice>
  </mc:AlternateContent>
  <x:bookViews>
    <x:workbookView xWindow="0" yWindow="0" windowWidth="4294939910" windowHeight="168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<x:sst xmlns:r="http://schemas.openxmlformats.org/officeDocument/2006/relationships" xmlns:c="http://schemas.openxmlformats.org/drawingml/2006/chart" xmlns:x="http://schemas.openxmlformats.org/spreadsheetml/2006/main" count="152" uniqueCount="106">
  <x:si>
    <x:t>최저 체력</x:t>
  </x:si>
  <x:si>
    <x:t>무사</x:t>
  </x:si>
  <x:si>
    <x:t>성직자</x:t>
  </x:si>
  <x:si>
    <x:t>성기사</x:t>
  </x:si>
  <x:si>
    <x:t>격투가</x:t>
  </x:si>
  <x:si>
    <x:t>마법사</x:t>
  </x:si>
  <x:si>
    <x:t>궁수</x:t>
  </x:si>
  <x:si>
    <x:t>폭탄마</x:t>
  </x:si>
  <x:si>
    <x:t>나무꾼</x:t>
  </x:si>
  <x:si>
    <x:t>닌자</x:t>
  </x:si>
  <x:si>
    <x:t>사냥꾼</x:t>
  </x:si>
  <x:si>
    <x:t>무당</x:t>
  </x:si>
  <x:si>
    <x:t>최대 명중 95% 최소 명중 15%</x:t>
  </x:si>
  <x:si>
    <x:t>적 명중이 95일 때 맞을 확률</x:t>
  </x:si>
  <x:si>
    <x:t>ex) 나무꾼 -&gt; 닌자 공격</x:t>
  </x:si>
  <x:si>
    <x:t>적 민첩이 5일 때 공격 성공 확률</x:t>
  </x:si>
  <x:si>
    <x:t>30 데미지를 받을 때 실제 피해량</x:t>
  </x:si>
  <x:si>
    <x:t>아군 데미지, 공격 범위 증가</x:t>
  </x:si>
  <x:si>
    <x:t>95-(민첩*3)</x:t>
  </x:si>
  <x:si>
    <x:t>후열 단일 공격</x:t>
  </x:si>
  <x:si>
    <x:t>광역 공격(물)</x:t>
  </x:si>
  <x:si>
    <x:t>무작위 단일 도발</x:t>
  </x:si>
  <x:si>
    <x:t>전열 적 단일 공격</x:t>
  </x:si>
  <x:si>
    <x:t>전열 단일 공격</x:t>
  </x:si>
  <x:si>
    <x:t>전열 광역 도발</x:t>
  </x:si>
  <x:si>
    <x:t>후열 광역 도발</x:t>
  </x:si>
  <x:si>
    <x:t>전열 광역 출혈 공격</x:t>
  </x:si>
  <x:si>
    <x:t>전체 광역 공격</x:t>
  </x:si>
  <x:si>
    <x:t>전열 적 기절 공격</x:t>
  </x:si>
  <x:si>
    <x:t>mannequin</x:t>
  </x:si>
  <x:si>
    <x:t>doll_bear</x:t>
  </x:si>
  <x:si>
    <x:t>doll_rabbit</x:t>
  </x:si>
  <x:si>
    <x:t>computer</x:t>
  </x:si>
  <x:si>
    <x:t>keyboard</x:t>
  </x:si>
  <x:si>
    <x:t>doll_whale</x:t>
  </x:si>
  <x:si>
    <x:t>무작위 중독 단일 공격</x:t>
  </x:si>
  <x:si>
    <x:t>총 3번 증가 2번 하락</x:t>
  </x:si>
  <x:si>
    <x:t>teeth_poison</x:t>
  </x:si>
  <x:si>
    <x:t>명중 - 적 민첩 * 3</x:t>
  </x:si>
  <x:si>
    <x:t>무작위 출혈 단일 공격</x:t>
  </x:si>
  <x:si>
    <x:t>30-(30-방어력)/100</x:t>
  </x:si>
  <x:si>
    <x:t>아군 전체 데미지 증가</x:t>
  </x:si>
  <x:si>
    <x:t>무작위 광란, 단일 공격</x:t>
  </x:si>
  <x:si>
    <x:t>res</x:t>
  </x:si>
  <x:si>
    <x:t>민첩</x:t>
  </x:si>
  <x:si>
    <x:t>hp</x:t>
  </x:si>
  <x:si>
    <x:t>hit</x:t>
  </x:si>
  <x:si>
    <x:t>마네킹</x:t>
  </x:si>
  <x:si>
    <x:t>spd</x:t>
  </x:si>
  <x:si>
    <x:t>방어</x:t>
  </x:si>
  <x:si>
    <x:t>눈알</x:t>
  </x:si>
  <x:si>
    <x:t>명중</x:t>
  </x:si>
  <x:si>
    <x:t>스피커</x:t>
  </x:si>
  <x:si>
    <x:t>저항</x:t>
  </x:si>
  <x:si>
    <x:t>def</x:t>
  </x:si>
  <x:si>
    <x:t>기도관</x:t>
  </x:si>
  <x:si>
    <x:t>은혜관</x:t>
  </x:si>
  <x:si>
    <x:t>이름</x:t>
  </x:si>
  <x:si>
    <x:t>스킬2</x:t>
  </x:si>
  <x:si>
    <x:t>의사</x:t>
  </x:si>
  <x:si>
    <x:t>마우스</x:t>
  </x:si>
  <x:si>
    <x:t>틀니</x:t>
  </x:si>
  <x:si>
    <x:t>전열</x:t>
  </x:si>
  <x:si>
    <x:t>키보드</x:t>
  </x:si>
  <x:si>
    <x:t>체력</x:t>
  </x:si>
  <x:si>
    <x:t>마이크</x:t>
  </x:si>
  <x:si>
    <x:t>스킬1</x:t>
  </x:si>
  <x:si>
    <x:t>reg</x:t>
  </x:si>
  <x:si>
    <x:t>위치</x:t>
  </x:si>
  <x:si>
    <x:t>모니터</x:t>
  </x:si>
  <x:si>
    <x:t>컴퓨터</x:t>
  </x:si>
  <x:si>
    <x:t>후열</x:t>
  </x:si>
  <x:si>
    <x:t>mic</x:t>
  </x:si>
  <x:si>
    <x:t>공격자 명중 - (대상 민첩 * 3)</x:t>
  </x:si>
  <x:si>
    <x:t>곰 인형</x:t>
  </x:si>
  <x:si>
    <x:t>능력치 합계</x:t>
  </x:si>
  <x:si>
    <x:t>명중 평균</x:t>
  </x:si>
  <x:si>
    <x:t>전열 공격</x:t>
  </x:si>
  <x:si>
    <x:t>저항 평균</x:t>
  </x:si>
  <x:si>
    <x:t>틀니_중독</x:t>
  </x:si>
  <x:si>
    <x:t>무작위 광란</x:t>
  </x:si>
  <x:si>
    <x:t>직업별 합계</x:t>
  </x:si>
  <x:si>
    <x:t>능력치 평균</x:t>
  </x:si>
  <x:si>
    <x:t>직업 평균</x:t>
  </x:si>
  <x:si>
    <x:t>능력치별</x:t>
  </x:si>
  <x:si>
    <x:t>4가 최고점</x:t>
  </x:si>
  <x:si>
    <x:t>레벨 1~6</x:t>
  </x:si>
  <x:si>
    <x:t>5,6 낮아짐</x:t>
  </x:si>
  <x:si>
    <x:t>고래 인형</x:t>
  </x:si>
  <x:si>
    <x:t>토끼 인형</x:t>
  </x:si>
  <x:si>
    <x:t>체력 평균</x:t>
  </x:si>
  <x:si>
    <x:t>최대 60</x:t>
  </x:si>
  <x:si>
    <x:t>최대 35</x:t>
  </x:si>
  <x:si>
    <x:t>30-저항력</x:t>
  </x:si>
  <x:si>
    <x:t>방어 평균</x:t>
  </x:si>
  <x:si>
    <x:t>민첩 평균</x:t>
  </x:si>
  <x:si>
    <x:t>85-10*3</x:t>
  </x:si>
  <x:si>
    <x:t>speaker</x:t>
  </x:si>
  <x:si>
    <x:t>레벨 당 증가</x:t>
  </x:si>
  <x:si>
    <x:t>teeth</x:t>
  </x:si>
  <x:si>
    <x:t>mouse</x:t>
  </x:si>
  <x:si>
    <x:t>monitor</x:t>
  </x:si>
  <x:si>
    <x:t>레벨 당 하락</x:t>
  </x:si>
  <x:si>
    <x:t>eyeball</x:t>
  </x:si>
  <x:si>
    <x:t>후열 공격</x:t>
  </x:si>
  <x:si>
    <x:t>최고 체력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</x:si>
</x:sst>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quotePrefix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quotePrefix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H41"/>
  <x:sheetViews>
    <x:sheetView tabSelected="1" topLeftCell="A4" zoomScale="85" zoomScaleNormal="85" zoomScaleSheetLayoutView="75" workbookViewId="0">
      <x:selection activeCell="L20" activeCellId="0" sqref="L20:L20"/>
    </x:sheetView>
  </x:sheetViews>
  <x:sheetFormatPr defaultColWidth="8.66015625" defaultRowHeight="16.39999999999999857891"/>
  <x:cols>
    <x:col min="2" max="2" width="10.9140625" customWidth="1"/>
    <x:col min="3" max="10" width="10.58203125" customWidth="1"/>
    <x:col min="11" max="11" width="26.4140625" customWidth="1"/>
    <x:col min="12" max="12" width="26" customWidth="1"/>
    <x:col min="13" max="13" width="11.9140625" customWidth="1"/>
    <x:col min="14" max="23" width="10.58203125" customWidth="1"/>
    <x:col min="24" max="24" width="9.58203125" customWidth="1"/>
    <x:col min="25" max="25" width="9.5" customWidth="1"/>
    <x:col min="26" max="26" width="13.6640625" customWidth="1"/>
    <x:col min="27" max="27" width="8.6640625" hidden="1" customWidth="1"/>
    <x:col min="28" max="28" width="28.58203125" customWidth="1"/>
    <x:col min="29" max="29" width="32" customWidth="1"/>
    <x:col min="30" max="30" width="24.4140625" customWidth="1"/>
  </x:cols>
  <x:sheetData>
    <x:row r="2" spans="2:8">
      <x:c r="B2" t="s">
        <x:v>84</x:v>
      </x:c>
      <x:c r="H2" t="s">
        <x:v>92</x:v>
      </x:c>
    </x:row>
    <x:row r="3" spans="11:11">
      <x:c r="K3" t="s">
        <x:v>86</x:v>
      </x:c>
    </x:row>
    <x:row r="4" spans="11:11">
      <x:c r="K4" t="s">
        <x:v>85</x:v>
      </x:c>
    </x:row>
    <x:row r="5" spans="11:29">
      <x:c r="K5" t="s">
        <x:v>87</x:v>
      </x:c>
      <x:c r="X5" s="21" t="s">
        <x:v>16</x:v>
      </x:c>
      <x:c r="Y5" s="21"/>
      <x:c r="Z5" s="21"/>
      <x:c r="AA5" s="21"/>
      <x:c r="AB5" s="1" t="s">
        <x:v>13</x:v>
      </x:c>
      <x:c r="AC5" s="1" t="s">
        <x:v>15</x:v>
      </x:c>
    </x:row>
    <x:row r="6" spans="4:29">
      <x:c r="D6" t="s">
        <x:v>45</x:v>
      </x:c>
      <x:c r="E6" t="s">
        <x:v>54</x:v>
      </x:c>
      <x:c r="F6" t="s">
        <x:v>67</x:v>
      </x:c>
      <x:c r="G6" t="s">
        <x:v>48</x:v>
      </x:c>
      <x:c r="H6" t="s">
        <x:v>46</x:v>
      </x:c>
      <x:c r="M6" s="1"/>
      <x:c r="N6" s="1" t="s">
        <x:v>45</x:v>
      </x:c>
      <x:c r="O6" s="1" t="s">
        <x:v>54</x:v>
      </x:c>
      <x:c r="P6" s="1" t="s">
        <x:v>43</x:v>
      </x:c>
      <x:c r="Q6" s="1" t="s">
        <x:v>48</x:v>
      </x:c>
      <x:c r="R6" s="1" t="s">
        <x:v>46</x:v>
      </x:c>
      <x:c r="S6" s="1"/>
      <x:c r="T6" s="1"/>
      <x:c r="X6" s="21" t="s">
        <x:v>40</x:v>
      </x:c>
      <x:c r="Y6" s="21"/>
      <x:c r="Z6" s="21" t="s">
        <x:v>93</x:v>
      </x:c>
      <x:c r="AA6" s="21"/>
      <x:c r="AB6" s="1" t="s">
        <x:v>18</x:v>
      </x:c>
      <x:c r="AC6" s="1" t="s">
        <x:v>38</x:v>
      </x:c>
    </x:row>
    <x:row r="7" spans="3:29">
      <x:c r="C7" s="2"/>
      <x:c r="D7" s="3" t="s">
        <x:v>64</x:v>
      </x:c>
      <x:c r="E7" s="3" t="s">
        <x:v>49</x:v>
      </x:c>
      <x:c r="F7" s="3" t="s">
        <x:v>53</x:v>
      </x:c>
      <x:c r="G7" s="3" t="s">
        <x:v>44</x:v>
      </x:c>
      <x:c r="H7" s="3" t="s">
        <x:v>51</x:v>
      </x:c>
      <x:c r="I7" s="2" t="s">
        <x:v>81</x:v>
      </x:c>
      <x:c r="J7" s="2" t="s">
        <x:v>83</x:v>
      </x:c>
      <x:c r="M7" s="2"/>
      <x:c r="N7" s="3" t="s">
        <x:v>64</x:v>
      </x:c>
      <x:c r="O7" s="3" t="s">
        <x:v>49</x:v>
      </x:c>
      <x:c r="P7" s="3" t="s">
        <x:v>53</x:v>
      </x:c>
      <x:c r="Q7" s="3" t="s">
        <x:v>44</x:v>
      </x:c>
      <x:c r="R7" s="3" t="s">
        <x:v>51</x:v>
      </x:c>
      <x:c r="S7" s="2" t="s">
        <x:v>81</x:v>
      </x:c>
      <x:c r="T7" s="2" t="s">
        <x:v>83</x:v>
      </x:c>
      <x:c r="U7" s="3" t="s">
        <x:v>105</x:v>
      </x:c>
      <x:c r="V7" s="3" t="s">
        <x:v>0</x:v>
      </x:c>
      <x:c r="X7" s="21" t="s">
        <x:v>49</x:v>
      </x:c>
      <x:c r="Y7" s="21"/>
      <x:c r="Z7" s="21" t="s">
        <x:v>53</x:v>
      </x:c>
      <x:c r="AA7" s="21"/>
      <x:c r="AC7" s="1"/>
    </x:row>
    <x:row r="8" spans="3:29" ht="25" customHeight="1">
      <x:c r="C8" s="2" t="s">
        <x:v>3</x:v>
      </x:c>
      <x:c r="D8" s="2">
        <x:v>4</x:v>
      </x:c>
      <x:c r="E8" s="2">
        <x:v>3</x:v>
      </x:c>
      <x:c r="F8" s="2">
        <x:v>5</x:v>
      </x:c>
      <x:c r="G8" s="2">
        <x:v>1</x:v>
      </x:c>
      <x:c r="H8" s="2">
        <x:v>3</x:v>
      </x:c>
      <x:c r="I8" s="2">
        <x:f>SUM(D8:H8)</x:f>
        <x:v>16</x:v>
      </x:c>
      <x:c r="J8" s="2">
        <x:f>ROUND(AVERAGE(D8:H8),1)</x:f>
        <x:v>3.2000000000000002</x:v>
      </x:c>
      <x:c r="M8" s="2" t="s">
        <x:v>3</x:v>
      </x:c>
      <x:c r="N8" s="2">
        <x:v>67</x:v>
      </x:c>
      <x:c r="O8" s="2">
        <x:v>12</x:v>
      </x:c>
      <x:c r="P8" s="2">
        <x:v>15</x:v>
      </x:c>
      <x:c r="Q8" s="2">
        <x:v>1</x:v>
      </x:c>
      <x:c r="R8" s="2">
        <x:v>95</x:v>
      </x:c>
      <x:c r="S8" s="2">
        <x:f>SUM(N8:R8)</x:f>
        <x:v>190</x:v>
      </x:c>
      <x:c r="T8" s="2">
        <x:f>ROUND(AVERAGE(N8:R8),1)</x:f>
        <x:v>38</x:v>
      </x:c>
      <x:c r="U8" s="2">
        <x:f>N23*3+N8</x:f>
        <x:v>82</x:v>
      </x:c>
      <x:c r="V8" s="2">
        <x:f>U8-(N24*2)</x:f>
        <x:v>74</x:v>
      </x:c>
      <x:c r="X8" s="21">
        <x:f>30-(30*O8)/100</x:f>
        <x:v>26.399999999999999</x:v>
      </x:c>
      <x:c r="Y8" s="21"/>
      <x:c r="Z8" s="21">
        <x:f>30-P8</x:f>
        <x:v>15</x:v>
      </x:c>
      <x:c r="AA8" s="21"/>
      <x:c r="AB8" s="1">
        <x:f>95-Q8*3</x:f>
        <x:v>92</x:v>
      </x:c>
      <x:c r="AC8" s="1">
        <x:f>R8-5*3</x:f>
        <x:v>80</x:v>
      </x:c>
    </x:row>
    <x:row r="9" spans="3:29" ht="25" customHeight="1">
      <x:c r="C9" s="2" t="s">
        <x:v>8</x:v>
      </x:c>
      <x:c r="D9" s="2">
        <x:v>5</x:v>
      </x:c>
      <x:c r="E9" s="2">
        <x:v>2</x:v>
      </x:c>
      <x:c r="F9" s="2">
        <x:v>0</x:v>
      </x:c>
      <x:c r="G9" s="2">
        <x:v>1</x:v>
      </x:c>
      <x:c r="H9" s="2">
        <x:v>1</x:v>
      </x:c>
      <x:c r="I9" s="2">
        <x:f t="shared" ref="I9:I18" si="0">SUM(D9:H9)</x:f>
        <x:v>9</x:v>
      </x:c>
      <x:c r="J9" s="2">
        <x:f>ROUND(AVERAGE(D9:H9),1)</x:f>
        <x:v>1.8</x:v>
      </x:c>
      <x:c r="M9" s="2" t="s">
        <x:v>8</x:v>
      </x:c>
      <x:c r="N9" s="2">
        <x:v>72</x:v>
      </x:c>
      <x:c r="O9" s="2">
        <x:v>6</x:v>
      </x:c>
      <x:c r="P9" s="2">
        <x:v>0</x:v>
      </x:c>
      <x:c r="Q9" s="2">
        <x:v>2</x:v>
      </x:c>
      <x:c r="R9" s="2">
        <x:v>85</x:v>
      </x:c>
      <x:c r="S9" s="2">
        <x:f t="shared" ref="S9:S19" si="1">SUM(N9:R9)</x:f>
        <x:v>165</x:v>
      </x:c>
      <x:c r="T9" s="2">
        <x:f t="shared" ref="T9:T19" si="2">ROUND(AVERAGE(N9:R9),1)</x:f>
        <x:v>33</x:v>
      </x:c>
      <x:c r="U9" s="2">
        <x:f>N9+N23*3</x:f>
        <x:v>87</x:v>
      </x:c>
      <x:c r="V9" s="2">
        <x:f>U9-(N24*2)</x:f>
        <x:v>79</x:v>
      </x:c>
      <x:c r="X9" s="21">
        <x:f>30-(30*O9)/100</x:f>
        <x:v>28.199999999999999</x:v>
      </x:c>
      <x:c r="Y9" s="21"/>
      <x:c r="Z9" s="21">
        <x:f>30-P9</x:f>
        <x:v>30</x:v>
      </x:c>
      <x:c r="AA9" s="21"/>
      <x:c r="AB9" s="1">
        <x:f>95-Q9*3</x:f>
        <x:v>89</x:v>
      </x:c>
      <x:c r="AC9" s="1">
        <x:f>R9-5*3</x:f>
        <x:v>70</x:v>
      </x:c>
    </x:row>
    <x:row r="10" spans="3:29" ht="25" customHeight="1">
      <x:c r="C10" s="2" t="s">
        <x:v>1</x:v>
      </x:c>
      <x:c r="D10" s="2">
        <x:v>3</x:v>
      </x:c>
      <x:c r="E10" s="2">
        <x:v>2</x:v>
      </x:c>
      <x:c r="F10" s="2">
        <x:v>0</x:v>
      </x:c>
      <x:c r="G10" s="2">
        <x:v>4</x:v>
      </x:c>
      <x:c r="H10" s="2">
        <x:v>3</x:v>
      </x:c>
      <x:c r="I10" s="2">
        <x:f t="shared" si="0"/>
        <x:v>12</x:v>
      </x:c>
      <x:c r="J10" s="2">
        <x:f>ROUND(AVERAGE(D10:H10),1)</x:f>
        <x:v>2.3999999999999999</x:v>
      </x:c>
      <x:c r="M10" s="2" t="s">
        <x:v>1</x:v>
      </x:c>
      <x:c r="N10" s="2">
        <x:v>58</x:v>
      </x:c>
      <x:c r="O10" s="2">
        <x:v>4</x:v>
      </x:c>
      <x:c r="P10" s="2">
        <x:v>0</x:v>
      </x:c>
      <x:c r="Q10" s="2">
        <x:v>7</x:v>
      </x:c>
      <x:c r="R10" s="2">
        <x:v>95</x:v>
      </x:c>
      <x:c r="S10" s="2">
        <x:f t="shared" si="1"/>
        <x:v>164</x:v>
      </x:c>
      <x:c r="T10" s="2">
        <x:f t="shared" si="2"/>
        <x:v>32.799999999999997</x:v>
      </x:c>
      <x:c r="U10" s="2">
        <x:f>N10+N23*3</x:f>
        <x:v>73</x:v>
      </x:c>
      <x:c r="V10" s="2">
        <x:f>U10-(N24*2)</x:f>
        <x:v>65</x:v>
      </x:c>
      <x:c r="X10" s="21">
        <x:f>30-(30*O10)/100</x:f>
        <x:v>28.800000000000001</x:v>
      </x:c>
      <x:c r="Y10" s="21"/>
      <x:c r="Z10" s="21">
        <x:f>30-P10</x:f>
        <x:v>30</x:v>
      </x:c>
      <x:c r="AA10" s="21"/>
      <x:c r="AB10" s="1">
        <x:f>95-Q10*3</x:f>
        <x:v>74</x:v>
      </x:c>
      <x:c r="AC10" s="1">
        <x:f>R10-5*3</x:f>
        <x:v>80</x:v>
      </x:c>
    </x:row>
    <x:row r="11" spans="3:29" ht="25" customHeight="1">
      <x:c r="C11" s="2" t="s">
        <x:v>4</x:v>
      </x:c>
      <x:c r="D11" s="2">
        <x:v>4</x:v>
      </x:c>
      <x:c r="E11" s="2">
        <x:v>4</x:v>
      </x:c>
      <x:c r="F11" s="2">
        <x:v>0</x:v>
      </x:c>
      <x:c r="G11" s="2">
        <x:v>3</x:v>
      </x:c>
      <x:c r="H11" s="2">
        <x:v>2</x:v>
      </x:c>
      <x:c r="I11" s="2">
        <x:f t="shared" si="0"/>
        <x:v>13</x:v>
      </x:c>
      <x:c r="J11" s="2">
        <x:f>ROUND(AVERAGE(D11:H11),1)</x:f>
        <x:v>2.6000000000000001</x:v>
      </x:c>
      <x:c r="M11" s="2" t="s">
        <x:v>4</x:v>
      </x:c>
      <x:c r="N11" s="2">
        <x:v>64</x:v>
      </x:c>
      <x:c r="O11" s="2">
        <x:v>15</x:v>
      </x:c>
      <x:c r="P11" s="2">
        <x:v>0</x:v>
      </x:c>
      <x:c r="Q11" s="2">
        <x:v>5</x:v>
      </x:c>
      <x:c r="R11" s="2">
        <x:v>90</x:v>
      </x:c>
      <x:c r="S11" s="2">
        <x:f t="shared" si="1"/>
        <x:v>174</x:v>
      </x:c>
      <x:c r="T11" s="2">
        <x:f t="shared" si="2"/>
        <x:v>34.799999999999997</x:v>
      </x:c>
      <x:c r="U11" s="2">
        <x:f>N11+N23*3</x:f>
        <x:v>79</x:v>
      </x:c>
      <x:c r="V11" s="2">
        <x:f>U11-(N24*2)</x:f>
        <x:v>71</x:v>
      </x:c>
      <x:c r="X11" s="21">
        <x:f>30-(30*O11)/100</x:f>
        <x:v>25.5</x:v>
      </x:c>
      <x:c r="Y11" s="21"/>
      <x:c r="Z11" s="21">
        <x:f>30-P11</x:f>
        <x:v>30</x:v>
      </x:c>
      <x:c r="AA11" s="21"/>
      <x:c r="AB11" s="1">
        <x:f>95-Q11*3</x:f>
        <x:v>80</x:v>
      </x:c>
      <x:c r="AC11" s="1">
        <x:f>R11-5*3</x:f>
        <x:v>75</x:v>
      </x:c>
    </x:row>
    <x:row r="12" spans="3:29" ht="25" customHeight="1">
      <x:c r="C12" s="2" t="s">
        <x:v>6</x:v>
      </x:c>
      <x:c r="D12" s="2">
        <x:v>2</x:v>
      </x:c>
      <x:c r="E12" s="2">
        <x:v>2</x:v>
      </x:c>
      <x:c r="F12" s="2">
        <x:v>0</x:v>
      </x:c>
      <x:c r="G12" s="2">
        <x:v>4</x:v>
      </x:c>
      <x:c r="H12" s="2">
        <x:v>4</x:v>
      </x:c>
      <x:c r="I12" s="2">
        <x:f t="shared" si="0"/>
        <x:v>12</x:v>
      </x:c>
      <x:c r="J12" s="2">
        <x:f>ROUND(AVERAGE(D12:H12),1)</x:f>
        <x:v>2.3999999999999999</x:v>
      </x:c>
      <x:c r="M12" s="2" t="s">
        <x:v>6</x:v>
      </x:c>
      <x:c r="N12" s="2">
        <x:v>48</x:v>
      </x:c>
      <x:c r="O12" s="2">
        <x:v>4</x:v>
      </x:c>
      <x:c r="P12" s="2">
        <x:v>0</x:v>
      </x:c>
      <x:c r="Q12" s="2">
        <x:v>8</x:v>
      </x:c>
      <x:c r="R12" s="2">
        <x:v>100</x:v>
      </x:c>
      <x:c r="S12" s="2">
        <x:f t="shared" si="1"/>
        <x:v>160</x:v>
      </x:c>
      <x:c r="T12" s="2">
        <x:f t="shared" si="2"/>
        <x:v>32</x:v>
      </x:c>
      <x:c r="U12" s="2">
        <x:f>N12+N23*3</x:f>
        <x:v>63</x:v>
      </x:c>
      <x:c r="V12" s="2">
        <x:f>U12-(N24*2)</x:f>
        <x:v>55</x:v>
      </x:c>
      <x:c r="X12" s="21">
        <x:f>30-(30*O12)/100</x:f>
        <x:v>28.800000000000001</x:v>
      </x:c>
      <x:c r="Y12" s="21"/>
      <x:c r="Z12" s="21">
        <x:f>30-P12</x:f>
        <x:v>30</x:v>
      </x:c>
      <x:c r="AA12" s="21"/>
      <x:c r="AB12" s="1">
        <x:f>95-Q12*3</x:f>
        <x:v>71</x:v>
      </x:c>
      <x:c r="AC12" s="1">
        <x:f>R12-5*3</x:f>
        <x:v>85</x:v>
      </x:c>
    </x:row>
    <x:row r="13" spans="3:29" ht="25" customHeight="1">
      <x:c r="C13" s="2" t="s">
        <x:v>10</x:v>
      </x:c>
      <x:c r="D13" s="2">
        <x:v>3</x:v>
      </x:c>
      <x:c r="E13" s="2">
        <x:v>3</x:v>
      </x:c>
      <x:c r="F13" s="2">
        <x:v>0</x:v>
      </x:c>
      <x:c r="G13" s="2">
        <x:v>3</x:v>
      </x:c>
      <x:c r="H13" s="2">
        <x:v>3</x:v>
      </x:c>
      <x:c r="I13" s="2">
        <x:f t="shared" si="0"/>
        <x:v>12</x:v>
      </x:c>
      <x:c r="J13" s="2">
        <x:f>ROUND(AVERAGE(D13:H13),1)</x:f>
        <x:v>2.3999999999999999</x:v>
      </x:c>
      <x:c r="M13" s="2" t="s">
        <x:v>10</x:v>
      </x:c>
      <x:c r="N13" s="2">
        <x:v>52</x:v>
      </x:c>
      <x:c r="O13" s="2">
        <x:v>7</x:v>
      </x:c>
      <x:c r="P13" s="2">
        <x:v>0</x:v>
      </x:c>
      <x:c r="Q13" s="2">
        <x:v>6</x:v>
      </x:c>
      <x:c r="R13" s="2">
        <x:v>95</x:v>
      </x:c>
      <x:c r="S13" s="2">
        <x:f t="shared" si="1"/>
        <x:v>160</x:v>
      </x:c>
      <x:c r="T13" s="2">
        <x:f t="shared" si="2"/>
        <x:v>32</x:v>
      </x:c>
      <x:c r="U13" s="2">
        <x:f>N13+N23*3</x:f>
        <x:v>67</x:v>
      </x:c>
      <x:c r="V13" s="2">
        <x:f>U13-(N24*2)</x:f>
        <x:v>59</x:v>
      </x:c>
      <x:c r="X13" s="21">
        <x:f>30-(30*O13)/100</x:f>
        <x:v>27.899999999999999</x:v>
      </x:c>
      <x:c r="Y13" s="21"/>
      <x:c r="Z13" s="21">
        <x:f>30-P13</x:f>
        <x:v>30</x:v>
      </x:c>
      <x:c r="AA13" s="21"/>
      <x:c r="AB13" s="1">
        <x:f>95-Q13*3</x:f>
        <x:v>77</x:v>
      </x:c>
      <x:c r="AC13" s="1">
        <x:f>R13-5*3</x:f>
        <x:v>80</x:v>
      </x:c>
    </x:row>
    <x:row r="14" spans="3:29" ht="25" customHeight="1">
      <x:c r="C14" s="2" t="s">
        <x:v>5</x:v>
      </x:c>
      <x:c r="D14" s="2">
        <x:v>2</x:v>
      </x:c>
      <x:c r="E14" s="2">
        <x:v>1</x:v>
      </x:c>
      <x:c r="F14" s="2">
        <x:v>3</x:v>
      </x:c>
      <x:c r="G14" s="2">
        <x:v>2</x:v>
      </x:c>
      <x:c r="H14" s="2">
        <x:v>3</x:v>
      </x:c>
      <x:c r="I14" s="2">
        <x:f t="shared" si="0"/>
        <x:v>11</x:v>
      </x:c>
      <x:c r="J14" s="2">
        <x:f>ROUND(AVERAGE(D14:H14),1)</x:f>
        <x:v>2.2000000000000002</x:v>
      </x:c>
      <x:c r="M14" s="2" t="s">
        <x:v>5</x:v>
      </x:c>
      <x:c r="N14" s="2">
        <x:v>44</x:v>
      </x:c>
      <x:c r="O14" s="2">
        <x:v>3</x:v>
      </x:c>
      <x:c r="P14" s="2">
        <x:v>7</x:v>
      </x:c>
      <x:c r="Q14" s="2">
        <x:v>3</x:v>
      </x:c>
      <x:c r="R14" s="2">
        <x:v>95</x:v>
      </x:c>
      <x:c r="S14" s="2">
        <x:f t="shared" si="1"/>
        <x:v>152</x:v>
      </x:c>
      <x:c r="T14" s="2">
        <x:f t="shared" si="2"/>
        <x:v>30.399999999999999</x:v>
      </x:c>
      <x:c r="U14" s="2">
        <x:f>N14+N23*3</x:f>
        <x:v>59</x:v>
      </x:c>
      <x:c r="V14" s="2">
        <x:f>U14-(N24*2)</x:f>
        <x:v>51</x:v>
      </x:c>
      <x:c r="X14" s="21">
        <x:f>30-(30*O14)/100</x:f>
        <x:v>29.100000000000001</x:v>
      </x:c>
      <x:c r="Y14" s="21"/>
      <x:c r="Z14" s="21">
        <x:f>30-P14</x:f>
        <x:v>23</x:v>
      </x:c>
      <x:c r="AA14" s="21"/>
      <x:c r="AB14" s="1">
        <x:f>95-Q14*3</x:f>
        <x:v>86</x:v>
      </x:c>
      <x:c r="AC14" s="1">
        <x:f>R14-5*3</x:f>
        <x:v>80</x:v>
      </x:c>
    </x:row>
    <x:row r="15" spans="3:29" ht="25" customHeight="1">
      <x:c r="C15" s="2" t="s">
        <x:v>11</x:v>
      </x:c>
      <x:c r="D15" s="2">
        <x:v>3</x:v>
      </x:c>
      <x:c r="E15" s="2">
        <x:v>2</x:v>
      </x:c>
      <x:c r="F15" s="2">
        <x:v>2</x:v>
      </x:c>
      <x:c r="G15" s="2">
        <x:v>2</x:v>
      </x:c>
      <x:c r="H15" s="2">
        <x:v>3</x:v>
      </x:c>
      <x:c r="I15" s="2">
        <x:f t="shared" si="0"/>
        <x:v>12</x:v>
      </x:c>
      <x:c r="J15" s="2">
        <x:f>ROUND(AVERAGE(D15:H15),1)</x:f>
        <x:v>2.3999999999999999</x:v>
      </x:c>
      <x:c r="M15" s="2" t="s">
        <x:v>11</x:v>
      </x:c>
      <x:c r="N15" s="2">
        <x:v>53</x:v>
      </x:c>
      <x:c r="O15" s="2">
        <x:v>3</x:v>
      </x:c>
      <x:c r="P15" s="2">
        <x:v>3</x:v>
      </x:c>
      <x:c r="Q15" s="2">
        <x:v>4</x:v>
      </x:c>
      <x:c r="R15" s="2">
        <x:v>95</x:v>
      </x:c>
      <x:c r="S15" s="2">
        <x:f t="shared" si="1"/>
        <x:v>158</x:v>
      </x:c>
      <x:c r="T15" s="2">
        <x:f t="shared" si="2"/>
        <x:v>31.600000000000001</x:v>
      </x:c>
      <x:c r="U15" s="2">
        <x:f>N15+N23*3</x:f>
        <x:v>68</x:v>
      </x:c>
      <x:c r="V15" s="2">
        <x:f>U15-(N24*2)</x:f>
        <x:v>60</x:v>
      </x:c>
      <x:c r="X15" s="21">
        <x:f>30-(30*O15)/100</x:f>
        <x:v>29.100000000000001</x:v>
      </x:c>
      <x:c r="Y15" s="21"/>
      <x:c r="Z15" s="21">
        <x:f>30-P15</x:f>
        <x:v>27</x:v>
      </x:c>
      <x:c r="AA15" s="21"/>
      <x:c r="AB15" s="1">
        <x:f>95-Q15*3</x:f>
        <x:v>83</x:v>
      </x:c>
      <x:c r="AC15" s="1">
        <x:f>R15-5*3</x:f>
        <x:v>80</x:v>
      </x:c>
    </x:row>
    <x:row r="16" spans="3:29" ht="25" customHeight="1">
      <x:c r="C16" s="2" t="s">
        <x:v>7</x:v>
      </x:c>
      <x:c r="D16" s="2">
        <x:v>3</x:v>
      </x:c>
      <x:c r="E16" s="2">
        <x:v>1</x:v>
      </x:c>
      <x:c r="F16" s="2">
        <x:v>0</x:v>
      </x:c>
      <x:c r="G16" s="2">
        <x:v>1</x:v>
      </x:c>
      <x:c r="H16" s="2">
        <x:v>4</x:v>
      </x:c>
      <x:c r="I16" s="2">
        <x:f t="shared" si="0"/>
        <x:v>9</x:v>
      </x:c>
      <x:c r="J16" s="2">
        <x:f>ROUND(AVERAGE(D16:H16),1)</x:f>
        <x:v>1.8</x:v>
      </x:c>
      <x:c r="M16" s="2" t="s">
        <x:v>7</x:v>
      </x:c>
      <x:c r="N16" s="2">
        <x:v>54</x:v>
      </x:c>
      <x:c r="O16" s="2">
        <x:v>5</x:v>
      </x:c>
      <x:c r="P16" s="2">
        <x:v>0</x:v>
      </x:c>
      <x:c r="Q16" s="2">
        <x:v>3</x:v>
      </x:c>
      <x:c r="R16" s="2">
        <x:v>90</x:v>
      </x:c>
      <x:c r="S16" s="2">
        <x:f t="shared" si="1"/>
        <x:v>152</x:v>
      </x:c>
      <x:c r="T16" s="2">
        <x:f t="shared" si="2"/>
        <x:v>30.399999999999999</x:v>
      </x:c>
      <x:c r="U16" s="2">
        <x:f>N16+N23*3</x:f>
        <x:v>69</x:v>
      </x:c>
      <x:c r="V16" s="2">
        <x:f>U16-(N24*2)</x:f>
        <x:v>61</x:v>
      </x:c>
      <x:c r="X16" s="21">
        <x:f>30-(30*O16)/100</x:f>
        <x:v>28.5</x:v>
      </x:c>
      <x:c r="Y16" s="21"/>
      <x:c r="Z16" s="21">
        <x:f>30-P16</x:f>
        <x:v>30</x:v>
      </x:c>
      <x:c r="AA16" s="21"/>
      <x:c r="AB16" s="1">
        <x:f>95-Q16*3</x:f>
        <x:v>86</x:v>
      </x:c>
      <x:c r="AC16" s="1">
        <x:f>R16-5*3</x:f>
        <x:v>75</x:v>
      </x:c>
    </x:row>
    <x:row r="17" spans="3:29" ht="25" customHeight="1">
      <x:c r="C17" s="2" t="s">
        <x:v>9</x:v>
      </x:c>
      <x:c r="D17" s="2">
        <x:v>2</x:v>
      </x:c>
      <x:c r="E17" s="2">
        <x:v>2</x:v>
      </x:c>
      <x:c r="F17" s="2">
        <x:v>0</x:v>
      </x:c>
      <x:c r="G17" s="2">
        <x:v>5</x:v>
      </x:c>
      <x:c r="H17" s="2">
        <x:v>3</x:v>
      </x:c>
      <x:c r="I17" s="2">
        <x:f t="shared" si="0"/>
        <x:v>12</x:v>
      </x:c>
      <x:c r="J17" s="2">
        <x:f>ROUND(AVERAGE(D17:H17),1)</x:f>
        <x:v>2.3999999999999999</x:v>
      </x:c>
      <x:c r="M17" s="2" t="s">
        <x:v>9</x:v>
      </x:c>
      <x:c r="N17" s="2">
        <x:v>50</x:v>
      </x:c>
      <x:c r="O17" s="2">
        <x:v>3</x:v>
      </x:c>
      <x:c r="P17" s="2">
        <x:v>0</x:v>
      </x:c>
      <x:c r="Q17" s="2">
        <x:v>10</x:v>
      </x:c>
      <x:c r="R17" s="2">
        <x:v>95</x:v>
      </x:c>
      <x:c r="S17" s="2">
        <x:f t="shared" si="1"/>
        <x:v>158</x:v>
      </x:c>
      <x:c r="T17" s="2">
        <x:f t="shared" si="2"/>
        <x:v>31.600000000000001</x:v>
      </x:c>
      <x:c r="U17" s="2">
        <x:f>N17+N23*3</x:f>
        <x:v>65</x:v>
      </x:c>
      <x:c r="V17" s="2">
        <x:f>U17-(N24*2)</x:f>
        <x:v>57</x:v>
      </x:c>
      <x:c r="X17" s="21">
        <x:f>30-(30*O17)/100</x:f>
        <x:v>29.100000000000001</x:v>
      </x:c>
      <x:c r="Y17" s="21"/>
      <x:c r="Z17" s="21">
        <x:f>30-P17</x:f>
        <x:v>30</x:v>
      </x:c>
      <x:c r="AA17" s="21"/>
      <x:c r="AB17" s="1">
        <x:f>95-Q17*3</x:f>
        <x:v>65</x:v>
      </x:c>
      <x:c r="AC17" s="1">
        <x:f>R17-5*3</x:f>
        <x:v>80</x:v>
      </x:c>
    </x:row>
    <x:row r="18" spans="3:29" ht="25" customHeight="1">
      <x:c r="C18" s="2" t="s">
        <x:v>2</x:v>
      </x:c>
      <x:c r="D18" s="2">
        <x:v>1</x:v>
      </x:c>
      <x:c r="E18" s="2">
        <x:v>1</x:v>
      </x:c>
      <x:c r="F18" s="2">
        <x:v>2</x:v>
      </x:c>
      <x:c r="G18" s="2">
        <x:v>1</x:v>
      </x:c>
      <x:c r="H18" s="2">
        <x:v>4</x:v>
      </x:c>
      <x:c r="I18" s="2">
        <x:f t="shared" si="0"/>
        <x:v>9</x:v>
      </x:c>
      <x:c r="J18" s="2">
        <x:f>ROUND(AVERAGE(D18:H18),1)</x:f>
        <x:v>1.8</x:v>
      </x:c>
      <x:c r="M18" s="2" t="s">
        <x:v>2</x:v>
      </x:c>
      <x:c r="N18" s="2">
        <x:v>37</x:v>
      </x:c>
      <x:c r="O18" s="2">
        <x:v>2</x:v>
      </x:c>
      <x:c r="P18" s="2">
        <x:v>4</x:v>
      </x:c>
      <x:c r="Q18" s="2">
        <x:v>1</x:v>
      </x:c>
      <x:c r="R18" s="2">
        <x:v>105</x:v>
      </x:c>
      <x:c r="S18" s="2">
        <x:f t="shared" si="1"/>
        <x:v>149</x:v>
      </x:c>
      <x:c r="T18" s="2">
        <x:f t="shared" si="2"/>
        <x:v>29.800000000000001</x:v>
      </x:c>
      <x:c r="U18" s="2">
        <x:f>N18+N23*3</x:f>
        <x:v>52</x:v>
      </x:c>
      <x:c r="V18" s="2">
        <x:f>U18-(N24*2)</x:f>
        <x:v>44</x:v>
      </x:c>
      <x:c r="X18" s="21">
        <x:f>30-(30*O18)/100</x:f>
        <x:v>29.399999999999999</x:v>
      </x:c>
      <x:c r="Y18" s="21"/>
      <x:c r="Z18" s="21">
        <x:f>30-P18</x:f>
        <x:v>26</x:v>
      </x:c>
      <x:c r="AA18" s="21"/>
      <x:c r="AB18" s="1">
        <x:f>95-Q18*3</x:f>
        <x:v>92</x:v>
      </x:c>
      <x:c r="AC18" s="1">
        <x:f>R18-5*3</x:f>
        <x:v>90</x:v>
      </x:c>
    </x:row>
    <x:row r="19" spans="3:29" ht="25" customHeight="1">
      <x:c r="C19" s="2" t="s">
        <x:v>59</x:v>
      </x:c>
      <x:c r="D19" s="2">
        <x:v>1</x:v>
      </x:c>
      <x:c r="E19" s="2">
        <x:v>2</x:v>
      </x:c>
      <x:c r="F19" s="2">
        <x:v>0</x:v>
      </x:c>
      <x:c r="G19" s="2">
        <x:v>1</x:v>
      </x:c>
      <x:c r="H19" s="2">
        <x:v>4</x:v>
      </x:c>
      <x:c r="I19" s="2">
        <x:f>SUM(D19:H19)</x:f>
        <x:v>8</x:v>
      </x:c>
      <x:c r="J19" s="2">
        <x:f>ROUND(AVERAGE(D19:H19),1)</x:f>
        <x:v>1.6000000000000001</x:v>
      </x:c>
      <x:c r="M19" s="2" t="s">
        <x:v>59</x:v>
      </x:c>
      <x:c r="N19" s="2">
        <x:v>42</x:v>
      </x:c>
      <x:c r="O19" s="2">
        <x:v>2</x:v>
      </x:c>
      <x:c r="P19" s="2">
        <x:v>0</x:v>
      </x:c>
      <x:c r="Q19" s="2">
        <x:v>1</x:v>
      </x:c>
      <x:c r="R19" s="2">
        <x:v>105</x:v>
      </x:c>
      <x:c r="S19" s="2">
        <x:f t="shared" si="1"/>
        <x:v>150</x:v>
      </x:c>
      <x:c r="T19" s="2">
        <x:f t="shared" si="2"/>
        <x:v>30</x:v>
      </x:c>
      <x:c r="U19" s="2">
        <x:f>N19+N23*3</x:f>
        <x:v>57</x:v>
      </x:c>
      <x:c r="V19" s="2">
        <x:f>U19-(N24*2)</x:f>
        <x:v>49</x:v>
      </x:c>
      <x:c r="X19" s="21">
        <x:f>30-(30*O19)/100</x:f>
        <x:v>29.399999999999999</x:v>
      </x:c>
      <x:c r="Y19" s="21"/>
      <x:c r="Z19" s="21">
        <x:f>30-P19</x:f>
        <x:v>30</x:v>
      </x:c>
      <x:c r="AA19" s="21"/>
      <x:c r="AB19" s="1">
        <x:f>95-Q19*3</x:f>
        <x:v>92</x:v>
      </x:c>
      <x:c r="AC19" s="1">
        <x:f>R19-5*3</x:f>
        <x:v>90</x:v>
      </x:c>
    </x:row>
    <x:row r="20" spans="2:22" ht="25" customHeight="1">
      <x:c r="B20" s="1" t="s">
        <x:v>91</x:v>
      </x:c>
      <x:c r="C20" s="2" t="s">
        <x:v>75</x:v>
      </x:c>
      <x:c r="D20" s="2">
        <x:f>SUM(D8:D19)</x:f>
        <x:v>33</x:v>
      </x:c>
      <x:c r="E20" s="2">
        <x:f t="shared" ref="E20:H20" si="3">SUM(E8:E19)</x:f>
        <x:v>25</x:v>
      </x:c>
      <x:c r="F20" s="2">
        <x:f t="shared" si="3"/>
        <x:v>12</x:v>
      </x:c>
      <x:c r="G20" s="2">
        <x:f t="shared" si="3"/>
        <x:v>28</x:v>
      </x:c>
      <x:c r="H20" s="2">
        <x:f t="shared" si="3"/>
        <x:v>37</x:v>
      </x:c>
      <x:c r="I20" s="2"/>
      <x:c r="J20" s="2"/>
      <x:c r="M20" s="2" t="s">
        <x:v>75</x:v>
      </x:c>
      <x:c r="N20" s="2">
        <x:f>SUM(N8:N19)</x:f>
        <x:v>641</x:v>
      </x:c>
      <x:c r="O20" s="2">
        <x:f t="shared" ref="O20:R20" si="4">SUM(O8:O19)</x:f>
        <x:v>66</x:v>
      </x:c>
      <x:c r="P20" s="2">
        <x:f t="shared" si="4"/>
        <x:v>29</x:v>
      </x:c>
      <x:c r="Q20" s="2">
        <x:f t="shared" si="4"/>
        <x:v>51</x:v>
      </x:c>
      <x:c r="R20" s="2">
        <x:f t="shared" si="4"/>
        <x:v>1145</x:v>
      </x:c>
      <x:c r="S20" s="2"/>
      <x:c r="T20" s="2"/>
      <x:c r="U20" s="2"/>
      <x:c r="V20" s="2"/>
    </x:row>
    <x:row r="21" spans="3:22" ht="25" customHeight="1">
      <x:c r="C21" s="2" t="s">
        <x:v>82</x:v>
      </x:c>
      <x:c r="D21" s="2">
        <x:f>ROUND(AVERAGE(D8:D19),1)</x:f>
        <x:v>2.7999999999999998</x:v>
      </x:c>
      <x:c r="E21" s="2">
        <x:f t="shared" ref="E21:H21" si="5">ROUND(AVERAGE(E8:E19),1)</x:f>
        <x:v>2.1000000000000001</x:v>
      </x:c>
      <x:c r="F21" s="2">
        <x:f t="shared" si="5"/>
        <x:v>1</x:v>
      </x:c>
      <x:c r="G21" s="2">
        <x:f t="shared" si="5"/>
        <x:v>2.2999999999999998</x:v>
      </x:c>
      <x:c r="H21" s="2">
        <x:f t="shared" si="5"/>
        <x:v>3.1000000000000001</x:v>
      </x:c>
      <x:c r="I21" s="2"/>
      <x:c r="J21" s="2"/>
      <x:c r="M21" s="2" t="s">
        <x:v>82</x:v>
      </x:c>
      <x:c r="N21" s="2">
        <x:f>ROUND(AVERAGE(N8:N19),1)</x:f>
        <x:v>53.399999999999999</x:v>
      </x:c>
      <x:c r="O21" s="2">
        <x:f t="shared" ref="O21:R21" si="6">ROUND(AVERAGE(O8:O19),1)</x:f>
        <x:v>5.5</x:v>
      </x:c>
      <x:c r="P21" s="2">
        <x:f t="shared" si="6"/>
        <x:v>2.3999999999999999</x:v>
      </x:c>
      <x:c r="Q21" s="2">
        <x:f t="shared" si="6"/>
        <x:v>4.2999999999999998</x:v>
      </x:c>
      <x:c r="R21" s="2">
        <x:f t="shared" si="6"/>
        <x:v>95.400000000000006</x:v>
      </x:c>
      <x:c r="S21" s="2"/>
      <x:c r="T21" s="2"/>
      <x:c r="U21" s="2"/>
      <x:c r="V21" s="2"/>
    </x:row>
    <x:row r="22" spans="4:4" ht="25" customHeight="1">
      <x:c r="D22" s="4"/>
    </x:row>
    <x:row r="23" spans="12:23">
      <x:c r="L23" t="s">
        <x:v>36</x:v>
      </x:c>
      <x:c r="M23" s="11" t="s">
        <x:v>98</x:v>
      </x:c>
      <x:c r="N23" s="15">
        <x:v>5</x:v>
      </x:c>
      <x:c r="O23" s="16">
        <x:v>4</x:v>
      </x:c>
      <x:c r="P23" s="17">
        <x:v>0.20000000000000001</x:v>
      </x:c>
      <x:c r="Q23" s="6"/>
      <x:c r="R23" s="6"/>
      <x:c r="S23" s="6"/>
      <x:c r="T23" s="6"/>
      <x:c r="U23" s="6"/>
      <x:c r="V23" s="6"/>
      <x:c r="W23" s="6"/>
    </x:row>
    <x:row r="24" spans="13:23">
      <x:c r="M24" s="1" t="s">
        <x:v>102</x:v>
      </x:c>
      <x:c r="N24" s="15">
        <x:v>4</x:v>
      </x:c>
      <x:c r="O24" s="16">
        <x:v>3</x:v>
      </x:c>
      <x:c r="P24" s="17">
        <x:v>0.14999999999999999</x:v>
      </x:c>
      <x:c r="Q24" s="6"/>
      <x:c r="R24" s="6"/>
      <x:c r="S24" s="6"/>
      <x:c r="T24" s="6"/>
      <x:c r="U24" s="6"/>
      <x:c r="V24" s="6"/>
      <x:c r="W24" s="6"/>
    </x:row>
    <x:row r="25" spans="13:23">
      <x:c r="M25" s="11"/>
      <x:c r="O25" s="5"/>
      <x:c r="P25" s="6"/>
      <x:c r="Q25" s="6"/>
      <x:c r="R25" s="6"/>
      <x:c r="S25" s="6"/>
      <x:c r="T25" s="6"/>
      <x:c r="U25" s="6"/>
      <x:c r="V25" s="6"/>
      <x:c r="W25" s="6"/>
    </x:row>
    <x:row r="26" spans="13:23">
      <x:c r="M26" s="11"/>
      <x:c r="O26" s="5"/>
      <x:c r="P26" s="6"/>
      <x:c r="Q26" s="6"/>
      <x:c r="R26" s="6"/>
      <x:c r="S26" s="6"/>
      <x:c r="T26" s="6"/>
      <x:c r="U26" s="6"/>
      <x:c r="V26" s="6"/>
      <x:c r="W26" s="6"/>
    </x:row>
    <x:row r="27" spans="15:23">
      <x:c r="O27" s="5"/>
      <x:c r="P27" s="6"/>
      <x:c r="Q27" s="6"/>
      <x:c r="R27" s="6"/>
      <x:c r="S27" s="6"/>
      <x:c r="T27" s="6"/>
      <x:c r="U27" s="6"/>
      <x:c r="V27" s="6"/>
      <x:c r="W27" s="6"/>
    </x:row>
    <x:row r="28" spans="3:23" ht="23" customHeight="1">
      <x:c r="C28" s="1"/>
      <x:c r="D28" s="2" t="s">
        <x:v>57</x:v>
      </x:c>
      <x:c r="E28" s="2" t="s">
        <x:v>64</x:v>
      </x:c>
      <x:c r="F28" s="2" t="s">
        <x:v>49</x:v>
      </x:c>
      <x:c r="G28" s="2" t="s">
        <x:v>53</x:v>
      </x:c>
      <x:c r="H28" s="2" t="s">
        <x:v>44</x:v>
      </x:c>
      <x:c r="I28" s="2" t="s">
        <x:v>51</x:v>
      </x:c>
      <x:c r="J28" s="2" t="s">
        <x:v>68</x:v>
      </x:c>
      <x:c r="K28" s="2" t="s">
        <x:v>66</x:v>
      </x:c>
      <x:c r="L28" s="2" t="s">
        <x:v>58</x:v>
      </x:c>
      <x:c r="M28" s="2" t="s">
        <x:v>90</x:v>
      </x:c>
      <x:c r="N28" s="12" t="s">
        <x:v>94</x:v>
      </x:c>
      <x:c r="O28" s="12" t="s">
        <x:v>78</x:v>
      </x:c>
      <x:c r="P28" s="12" t="s">
        <x:v>95</x:v>
      </x:c>
      <x:c r="Q28" s="2" t="s">
        <x:v>76</x:v>
      </x:c>
      <x:c r="R28" s="6"/>
      <x:c r="S28" s="6"/>
      <x:c r="T28" s="6"/>
      <x:c r="U28" s="6"/>
      <x:c r="V28" s="6"/>
      <x:c r="W28" s="6"/>
    </x:row>
    <x:row r="29" spans="2:34" ht="23" customHeight="1">
      <x:c r="B29" t="s">
        <x:v>33</x:v>
      </x:c>
      <x:c r="C29" s="22" t="s">
        <x:v>55</x:v>
      </x:c>
      <x:c r="D29" s="7" t="s">
        <x:v>63</x:v>
      </x:c>
      <x:c r="E29" s="2">
        <x:v>30</x:v>
      </x:c>
      <x:c r="F29" s="2">
        <x:v>0</x:v>
      </x:c>
      <x:c r="G29" s="2">
        <x:v>0</x:v>
      </x:c>
      <x:c r="H29" s="2">
        <x:v>4</x:v>
      </x:c>
      <x:c r="I29" s="2">
        <x:v>100</x:v>
      </x:c>
      <x:c r="J29" s="2" t="s">
        <x:v>62</x:v>
      </x:c>
      <x:c r="K29" s="2" t="s">
        <x:v>21</x:v>
      </x:c>
      <x:c r="L29" s="2" t="s">
        <x:v>23</x:v>
      </x:c>
      <x:c r="M29" s="18">
        <x:f>ROUND(AVERAGE(E29:E35),1)</x:f>
        <x:v>33.399999999999999</x:v>
      </x:c>
      <x:c r="N29" s="18">
        <x:f>ROUND(AVERAGE(F29:F35),1)</x:f>
        <x:v>5</x:v>
      </x:c>
      <x:c r="O29" s="18">
        <x:f>ROUND(AVERAGE(G29:G35),1)</x:f>
        <x:v>2.1000000000000001</x:v>
      </x:c>
      <x:c r="P29" s="18">
        <x:f>ROUND(AVERAGE(H29:H35),1)</x:f>
        <x:v>4.4000000000000004</x:v>
      </x:c>
      <x:c r="Q29" s="18">
        <x:f>ROUND(AVERAGE(I29:I35),1)</x:f>
        <x:v>95</x:v>
      </x:c>
      <x:c r="R29" s="6"/>
      <x:c r="S29" s="6"/>
      <x:c r="T29" s="6"/>
      <x:c r="U29" s="6"/>
      <x:c r="V29" s="6"/>
      <x:c r="W29" s="6"/>
      <x:c r="AG29" s="21" t="s">
        <x:v>73</x:v>
      </x:c>
      <x:c r="AH29" s="1" t="s">
        <x:v>14</x:v>
      </x:c>
    </x:row>
    <x:row r="30" spans="2:34" ht="23" customHeight="1">
      <x:c r="B30" t="s">
        <x:v>100</x:v>
      </x:c>
      <x:c r="C30" s="22"/>
      <x:c r="D30" s="2" t="s">
        <x:v>60</x:v>
      </x:c>
      <x:c r="E30" s="2">
        <x:v>25</x:v>
      </x:c>
      <x:c r="F30" s="2">
        <x:v>0</x:v>
      </x:c>
      <x:c r="G30" s="2">
        <x:v>0</x:v>
      </x:c>
      <x:c r="H30" s="2">
        <x:v>6</x:v>
      </x:c>
      <x:c r="I30" s="2">
        <x:v>100</x:v>
      </x:c>
      <x:c r="J30" s="2" t="s">
        <x:v>62</x:v>
      </x:c>
      <x:c r="K30" s="2" t="s">
        <x:v>23</x:v>
      </x:c>
      <x:c r="L30" s="2"/>
      <x:c r="M30" s="19"/>
      <x:c r="N30" s="19"/>
      <x:c r="O30" s="19"/>
      <x:c r="P30" s="19"/>
      <x:c r="Q30" s="19"/>
      <x:c r="R30" s="6"/>
      <x:c r="S30" s="6"/>
      <x:c r="T30" s="6"/>
      <x:c r="U30" s="6"/>
      <x:c r="V30" s="6"/>
      <x:c r="W30" s="6"/>
      <x:c r="AG30" s="21"/>
      <x:c r="AH30" s="1" t="s">
        <x:v>96</x:v>
      </x:c>
    </x:row>
    <x:row r="31" spans="2:34" ht="23" customHeight="1">
      <x:c r="B31" t="s">
        <x:v>101</x:v>
      </x:c>
      <x:c r="C31" s="22"/>
      <x:c r="D31" s="2" t="s">
        <x:v>69</x:v>
      </x:c>
      <x:c r="E31" s="2">
        <x:v>42</x:v>
      </x:c>
      <x:c r="F31" s="2">
        <x:v>0</x:v>
      </x:c>
      <x:c r="G31" s="2">
        <x:v>0</x:v>
      </x:c>
      <x:c r="H31" s="2">
        <x:v>5</x:v>
      </x:c>
      <x:c r="I31" s="2">
        <x:v>90</x:v>
      </x:c>
      <x:c r="J31" s="2" t="s">
        <x:v>71</x:v>
      </x:c>
      <x:c r="K31" s="2" t="s">
        <x:v>27</x:v>
      </x:c>
      <x:c r="L31" s="2"/>
      <x:c r="M31" s="19"/>
      <x:c r="N31" s="19"/>
      <x:c r="O31" s="19"/>
      <x:c r="P31" s="19"/>
      <x:c r="Q31" s="19"/>
      <x:c r="R31" s="6"/>
      <x:c r="S31" s="6"/>
      <x:c r="T31" s="6"/>
      <x:c r="U31" s="6"/>
      <x:c r="V31" s="6"/>
      <x:c r="W31" s="6"/>
      <x:c r="AG31" t="s">
        <x:v>12</x:v>
      </x:c>
      <x:c r="AH31" s="14">
        <x:v>0.55000000000000004</x:v>
      </x:c>
    </x:row>
    <x:row r="32" spans="2:23" ht="23" customHeight="1">
      <x:c r="B32" t="s">
        <x:v>32</x:v>
      </x:c>
      <x:c r="C32" s="22"/>
      <x:c r="D32" s="8" t="s">
        <x:v>70</x:v>
      </x:c>
      <x:c r="E32" s="8">
        <x:v>37</x:v>
      </x:c>
      <x:c r="F32" s="8">
        <x:v>15</x:v>
      </x:c>
      <x:c r="G32" s="8">
        <x:v>0</x:v>
      </x:c>
      <x:c r="H32" s="8">
        <x:v>2</x:v>
      </x:c>
      <x:c r="I32" s="8">
        <x:v>85</x:v>
      </x:c>
      <x:c r="J32" s="8" t="s">
        <x:v>71</x:v>
      </x:c>
      <x:c r="K32" s="8" t="s">
        <x:v>41</x:v>
      </x:c>
      <x:c r="L32" s="8" t="s">
        <x:v>22</x:v>
      </x:c>
      <x:c r="M32" s="19"/>
      <x:c r="N32" s="19"/>
      <x:c r="O32" s="19"/>
      <x:c r="P32" s="19"/>
      <x:c r="Q32" s="19"/>
      <x:c r="R32" s="6"/>
      <x:c r="S32" s="6"/>
      <x:c r="T32" s="6"/>
      <x:c r="U32" s="6"/>
      <x:c r="V32" s="6"/>
      <x:c r="W32" s="6"/>
    </x:row>
    <x:row r="33" spans="2:23" ht="23" customHeight="1">
      <x:c r="B33" t="s">
        <x:v>99</x:v>
      </x:c>
      <x:c r="C33" s="22"/>
      <x:c r="D33" s="9" t="s">
        <x:v>61</x:v>
      </x:c>
      <x:c r="E33" s="9">
        <x:v>30</x:v>
      </x:c>
      <x:c r="F33" s="9">
        <x:v>0</x:v>
      </x:c>
      <x:c r="G33" s="9">
        <x:v>0</x:v>
      </x:c>
      <x:c r="H33" s="9">
        <x:v>5</x:v>
      </x:c>
      <x:c r="I33" s="9">
        <x:v>100</x:v>
      </x:c>
      <x:c r="J33" s="9" t="s">
        <x:v>62</x:v>
      </x:c>
      <x:c r="K33" s="9" t="s">
        <x:v>39</x:v>
      </x:c>
      <x:c r="L33" s="9"/>
      <x:c r="M33" s="19"/>
      <x:c r="N33" s="19"/>
      <x:c r="O33" s="19"/>
      <x:c r="P33" s="19"/>
      <x:c r="Q33" s="19"/>
      <x:c r="R33" s="6"/>
      <x:c r="S33" s="6"/>
      <x:c r="T33" s="6"/>
      <x:c r="U33" s="6"/>
      <x:c r="V33" s="6"/>
      <x:c r="W33" s="6"/>
    </x:row>
    <x:row r="34" spans="2:23" ht="23" customHeight="1">
      <x:c r="B34" t="s">
        <x:v>37</x:v>
      </x:c>
      <x:c r="C34" s="22"/>
      <x:c r="D34" s="10" t="s">
        <x:v>79</x:v>
      </x:c>
      <x:c r="E34" s="10">
        <x:v>25</x:v>
      </x:c>
      <x:c r="F34" s="10">
        <x:v>0</x:v>
      </x:c>
      <x:c r="G34" s="10">
        <x:v>5</x:v>
      </x:c>
      <x:c r="H34" s="10">
        <x:v>4</x:v>
      </x:c>
      <x:c r="I34" s="10">
        <x:v>95</x:v>
      </x:c>
      <x:c r="J34" s="10" t="s">
        <x:v>62</x:v>
      </x:c>
      <x:c r="K34" s="10" t="s">
        <x:v>35</x:v>
      </x:c>
      <x:c r="L34" s="10"/>
      <x:c r="M34" s="19"/>
      <x:c r="N34" s="19"/>
      <x:c r="O34" s="19"/>
      <x:c r="P34" s="19"/>
      <x:c r="Q34" s="19"/>
      <x:c r="R34" s="6"/>
      <x:c r="S34" s="6"/>
      <x:c r="T34" s="6"/>
      <x:c r="U34" s="6"/>
      <x:c r="V34" s="6"/>
      <x:c r="W34" s="6"/>
    </x:row>
    <x:row r="35" spans="2:23" ht="23" customHeight="1">
      <x:c r="B35" t="s">
        <x:v>29</x:v>
      </x:c>
      <x:c r="C35" s="22"/>
      <x:c r="D35" s="10" t="s">
        <x:v>47</x:v>
      </x:c>
      <x:c r="E35" s="10">
        <x:v>45</x:v>
      </x:c>
      <x:c r="F35" s="10">
        <x:v>20</x:v>
      </x:c>
      <x:c r="G35" s="10">
        <x:v>10</x:v>
      </x:c>
      <x:c r="H35" s="10">
        <x:v>5</x:v>
      </x:c>
      <x:c r="I35" s="10">
        <x:v>95</x:v>
      </x:c>
      <x:c r="J35" s="10" t="s">
        <x:v>62</x:v>
      </x:c>
      <x:c r="K35" s="10" t="s">
        <x:v>80</x:v>
      </x:c>
      <x:c r="L35" s="10" t="s">
        <x:v>23</x:v>
      </x:c>
      <x:c r="M35" s="20"/>
      <x:c r="N35" s="20"/>
      <x:c r="O35" s="20"/>
      <x:c r="P35" s="20"/>
      <x:c r="Q35" s="20"/>
      <x:c r="R35" s="6"/>
      <x:c r="S35" s="6"/>
      <x:c r="T35" s="6"/>
      <x:c r="U35" s="6"/>
      <x:c r="V35" s="6"/>
      <x:c r="W35" s="6"/>
    </x:row>
    <x:row r="36" spans="2:23" ht="23" customHeight="1">
      <x:c r="B36" t="s">
        <x:v>30</x:v>
      </x:c>
      <x:c r="C36" s="22" t="s">
        <x:v>56</x:v>
      </x:c>
      <x:c r="D36" s="7" t="s">
        <x:v>74</x:v>
      </x:c>
      <x:c r="E36" s="7">
        <x:v>55</x:v>
      </x:c>
      <x:c r="F36" s="7">
        <x:v>30</x:v>
      </x:c>
      <x:c r="G36" s="7">
        <x:v>0</x:v>
      </x:c>
      <x:c r="H36" s="7">
        <x:v>5</x:v>
      </x:c>
      <x:c r="I36" s="7">
        <x:v>85</x:v>
      </x:c>
      <x:c r="J36" s="13" t="s">
        <x:v>62</x:v>
      </x:c>
      <x:c r="K36" s="7" t="s">
        <x:v>25</x:v>
      </x:c>
      <x:c r="L36" s="7" t="s">
        <x:v>24</x:v>
      </x:c>
      <x:c r="M36" s="18">
        <x:f>ROUND(AVERAGE(E36:E41),1)</x:f>
        <x:v>42.5</x:v>
      </x:c>
      <x:c r="N36" s="18">
        <x:f t="shared" ref="N36:Q36" si="7">ROUND(AVERAGE(F36:F41),1)</x:f>
        <x:v>7.5</x:v>
      </x:c>
      <x:c r="O36" s="18">
        <x:f t="shared" si="7"/>
        <x:v>4.2000000000000002</x:v>
      </x:c>
      <x:c r="P36" s="18">
        <x:f t="shared" si="7"/>
        <x:v>4.5</x:v>
      </x:c>
      <x:c r="Q36" s="18">
        <x:f t="shared" si="7"/>
        <x:v>95.799999999999997</x:v>
      </x:c>
      <x:c r="R36" s="6"/>
      <x:c r="S36" s="6"/>
      <x:c r="T36" s="6"/>
      <x:c r="U36" s="6"/>
      <x:c r="V36" s="6"/>
      <x:c r="W36" s="6"/>
    </x:row>
    <x:row r="37" spans="2:23" ht="23" customHeight="1">
      <x:c r="B37" t="s">
        <x:v>31</x:v>
      </x:c>
      <x:c r="C37" s="22"/>
      <x:c r="D37" s="2" t="s">
        <x:v>89</x:v>
      </x:c>
      <x:c r="E37" s="2">
        <x:v>42</x:v>
      </x:c>
      <x:c r="F37" s="2">
        <x:v>0</x:v>
      </x:c>
      <x:c r="G37" s="2">
        <x:v>0</x:v>
      </x:c>
      <x:c r="H37" s="2">
        <x:v>7</x:v>
      </x:c>
      <x:c r="I37" s="2">
        <x:v>100</x:v>
      </x:c>
      <x:c r="J37" s="12" t="s">
        <x:v>62</x:v>
      </x:c>
      <x:c r="K37" s="2" t="s">
        <x:v>28</x:v>
      </x:c>
      <x:c r="L37" s="2" t="s">
        <x:v>26</x:v>
      </x:c>
      <x:c r="M37" s="19"/>
      <x:c r="N37" s="19"/>
      <x:c r="O37" s="19"/>
      <x:c r="P37" s="19"/>
      <x:c r="Q37" s="19"/>
      <x:c r="R37" s="5"/>
      <x:c r="S37" s="5"/>
      <x:c r="T37" s="5"/>
      <x:c r="U37" s="5"/>
      <x:c r="V37" s="5"/>
      <x:c r="W37" s="5"/>
    </x:row>
    <x:row r="38" spans="2:23" ht="23" customHeight="1">
      <x:c r="B38" t="s">
        <x:v>34</x:v>
      </x:c>
      <x:c r="C38" s="22"/>
      <x:c r="D38" s="8" t="s">
        <x:v>88</x:v>
      </x:c>
      <x:c r="E38" s="8">
        <x:v>35</x:v>
      </x:c>
      <x:c r="F38" s="8">
        <x:v>0</x:v>
      </x:c>
      <x:c r="G38" s="8">
        <x:v>15</x:v>
      </x:c>
      <x:c r="H38" s="8">
        <x:v>2</x:v>
      </x:c>
      <x:c r="I38" s="8">
        <x:v>95</x:v>
      </x:c>
      <x:c r="J38" s="8" t="s">
        <x:v>71</x:v>
      </x:c>
      <x:c r="K38" s="8" t="s">
        <x:v>19</x:v>
      </x:c>
      <x:c r="L38" s="8" t="s">
        <x:v>20</x:v>
      </x:c>
      <x:c r="M38" s="19"/>
      <x:c r="N38" s="19"/>
      <x:c r="O38" s="19"/>
      <x:c r="P38" s="19"/>
      <x:c r="Q38" s="19"/>
      <x:c r="R38" s="5"/>
      <x:c r="S38" s="5"/>
      <x:c r="T38" s="5"/>
      <x:c r="U38" s="5"/>
      <x:c r="V38" s="5"/>
      <x:c r="W38" s="5"/>
    </x:row>
    <x:row r="39" spans="2:23" ht="23" customHeight="1">
      <x:c r="B39" t="s">
        <x:v>103</x:v>
      </x:c>
      <x:c r="C39" s="22"/>
      <x:c r="D39" s="10" t="s">
        <x:v>50</x:v>
      </x:c>
      <x:c r="E39" s="10">
        <x:v>40</x:v>
      </x:c>
      <x:c r="F39" s="10">
        <x:v>0</x:v>
      </x:c>
      <x:c r="G39" s="10">
        <x:v>10</x:v>
      </x:c>
      <x:c r="H39" s="10">
        <x:v>4</x:v>
      </x:c>
      <x:c r="I39" s="10">
        <x:v>100</x:v>
      </x:c>
      <x:c r="J39" s="10" t="s">
        <x:v>62</x:v>
      </x:c>
      <x:c r="K39" s="10" t="s">
        <x:v>42</x:v>
      </x:c>
      <x:c r="L39" s="10"/>
      <x:c r="M39" s="19"/>
      <x:c r="N39" s="19"/>
      <x:c r="O39" s="19"/>
      <x:c r="P39" s="19"/>
      <x:c r="Q39" s="19"/>
      <x:c r="R39" s="5"/>
      <x:c r="S39" s="5"/>
      <x:c r="T39" s="5"/>
      <x:c r="U39" s="5"/>
      <x:c r="V39" s="5"/>
      <x:c r="W39" s="5"/>
    </x:row>
    <x:row r="40" spans="2:17" ht="23" customHeight="1">
      <x:c r="B40" t="s">
        <x:v>72</x:v>
      </x:c>
      <x:c r="C40" s="22"/>
      <x:c r="D40" s="7" t="s">
        <x:v>65</x:v>
      </x:c>
      <x:c r="E40" s="7">
        <x:v>35</x:v>
      </x:c>
      <x:c r="F40" s="7">
        <x:v>0</x:v>
      </x:c>
      <x:c r="G40" s="7">
        <x:v>0</x:v>
      </x:c>
      <x:c r="H40" s="7">
        <x:v>6</x:v>
      </x:c>
      <x:c r="I40" s="7">
        <x:v>105</x:v>
      </x:c>
      <x:c r="J40" s="13" t="s">
        <x:v>62</x:v>
      </x:c>
      <x:c r="K40" s="7" t="s">
        <x:v>77</x:v>
      </x:c>
      <x:c r="L40" s="7" t="s">
        <x:v>104</x:v>
      </x:c>
      <x:c r="M40" s="19"/>
      <x:c r="N40" s="19"/>
      <x:c r="O40" s="19"/>
      <x:c r="P40" s="19"/>
      <x:c r="Q40" s="19"/>
    </x:row>
    <x:row r="41" spans="2:17" ht="23" customHeight="1">
      <x:c r="B41" t="s">
        <x:v>97</x:v>
      </x:c>
      <x:c r="C41" s="22"/>
      <x:c r="D41" s="8" t="s">
        <x:v>52</x:v>
      </x:c>
      <x:c r="E41" s="8">
        <x:v>48</x:v>
      </x:c>
      <x:c r="F41" s="8">
        <x:v>15</x:v>
      </x:c>
      <x:c r="G41" s="8">
        <x:v>0</x:v>
      </x:c>
      <x:c r="H41" s="8">
        <x:v>3</x:v>
      </x:c>
      <x:c r="I41" s="8">
        <x:v>90</x:v>
      </x:c>
      <x:c r="J41" s="8" t="s">
        <x:v>62</x:v>
      </x:c>
      <x:c r="K41" s="8" t="s">
        <x:v>17</x:v>
      </x:c>
      <x:c r="L41" s="8" t="s">
        <x:v>23</x:v>
      </x:c>
      <x:c r="M41" s="20"/>
      <x:c r="N41" s="20"/>
      <x:c r="O41" s="20"/>
      <x:c r="P41" s="20"/>
      <x:c r="Q41" s="20"/>
    </x:row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</x:sheetData>
  <x:mergeCells count="42">
    <x:mergeCell ref="Q29:Q35"/>
    <x:mergeCell ref="Q36:Q41"/>
    <x:mergeCell ref="O29:O35"/>
    <x:mergeCell ref="P29:P35"/>
    <x:mergeCell ref="M36:M41"/>
    <x:mergeCell ref="N36:N41"/>
    <x:mergeCell ref="O36:O41"/>
    <x:mergeCell ref="P36:P41"/>
    <x:mergeCell ref="M29:M35"/>
    <x:mergeCell ref="N29:N35"/>
    <x:mergeCell ref="Z19:AA19"/>
    <x:mergeCell ref="AG29:AG30"/>
    <x:mergeCell ref="X17:Y17"/>
    <x:mergeCell ref="X18:Y18"/>
    <x:mergeCell ref="X19:Y19"/>
    <x:mergeCell ref="Z8:AA8"/>
    <x:mergeCell ref="Z9:AA9"/>
    <x:mergeCell ref="Z10:AA10"/>
    <x:mergeCell ref="Z11:AA11"/>
    <x:mergeCell ref="Z12:AA12"/>
    <x:mergeCell ref="Z13:AA13"/>
    <x:mergeCell ref="Z14:AA14"/>
    <x:mergeCell ref="X11:Y11"/>
    <x:mergeCell ref="X12:Y12"/>
    <x:mergeCell ref="X13:Y13"/>
    <x:mergeCell ref="X14:Y14"/>
    <x:mergeCell ref="X15:Y15"/>
    <x:mergeCell ref="X16:Y16"/>
    <x:mergeCell ref="X5:AA5"/>
    <x:mergeCell ref="X7:Y7"/>
    <x:mergeCell ref="Z7:AA7"/>
    <x:mergeCell ref="X8:Y8"/>
    <x:mergeCell ref="X9:Y9"/>
    <x:mergeCell ref="X10:Y10"/>
    <x:mergeCell ref="C29:C35"/>
    <x:mergeCell ref="C36:C41"/>
    <x:mergeCell ref="X6:Y6"/>
    <x:mergeCell ref="Z6:AA6"/>
    <x:mergeCell ref="Z15:AA15"/>
    <x:mergeCell ref="Z16:AA16"/>
    <x:mergeCell ref="Z17:AA17"/>
    <x:mergeCell ref="Z18:AA18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박태영</dc:creator>
  <cp:lastModifiedBy>typar</cp:lastModifiedBy>
  <cp:revision>2</cp:revision>
  <dcterms:created xsi:type="dcterms:W3CDTF">2025-03-15T01:00:38.000</dcterms:created>
  <dcterms:modified xsi:type="dcterms:W3CDTF">2025-04-17T11:51:59.188</dcterms:modified>
  <cp:version>1200.0100.01</cp:version>
</cp:coreProperties>
</file>