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dmin\OneDrive\Dokumente\DataCraft\DataAnalyst_Aug.24\03_Excel\Tag_8\Vorlesung\"/>
    </mc:Choice>
  </mc:AlternateContent>
  <xr:revisionPtr revIDLastSave="0" documentId="13_ncr:1_{1C1728F6-3CCC-4483-A5A1-0FB0E4226A5B}" xr6:coauthVersionLast="47" xr6:coauthVersionMax="47" xr10:uidLastSave="{00000000-0000-0000-0000-000000000000}"/>
  <bookViews>
    <workbookView xWindow="-109" yWindow="-109" windowWidth="26301" windowHeight="15800" xr2:uid="{00000000-000D-0000-FFFF-FFFF00000000}"/>
  </bookViews>
  <sheets>
    <sheet name="Kundenumsatz" sheetId="5" r:id="rId1"/>
    <sheet name="Kunden_long" sheetId="6" r:id="rId2"/>
    <sheet name="Studentenumfrage" sheetId="1" r:id="rId3"/>
  </sheets>
  <definedNames>
    <definedName name="Name">OFFSET(Kunden_long!$A$4,0,0,Kunden_long!$G$3,1)</definedName>
    <definedName name="Umsatz">OFFSET(Kunden_long!$D$4,0,0,Kunden_long!$G$3,1)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5" i="6" l="1" a="1"/>
  <c r="G5" i="6" s="1"/>
  <c r="E61" i="1"/>
  <c r="D61" i="1"/>
  <c r="C61" i="1"/>
  <c r="D69" i="1"/>
  <c r="D67" i="1"/>
  <c r="D68" i="1"/>
  <c r="D64" i="1"/>
  <c r="D65" i="1" s="1"/>
  <c r="C64" i="1"/>
  <c r="C65" i="1" s="1"/>
  <c r="H5" i="6"/>
  <c r="E65" i="1"/>
  <c r="E64" i="1"/>
  <c r="E68" i="1"/>
  <c r="E67" i="1"/>
  <c r="E6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<sst xmlns="http://schemas.openxmlformats.org/spreadsheetml/2006/main" count="185" uniqueCount="70">
  <si>
    <t>Studiengang</t>
  </si>
  <si>
    <t>Lebenszufriedenheit</t>
  </si>
  <si>
    <t>Geschlecht</t>
  </si>
  <si>
    <t>Zufriedenheit mit finanzieller Situation</t>
  </si>
  <si>
    <t>Medienmanagement</t>
  </si>
  <si>
    <t>Tourismusmanagement</t>
  </si>
  <si>
    <t>Soziale Arbeit</t>
  </si>
  <si>
    <t xml:space="preserve">Codebuch: </t>
  </si>
  <si>
    <t>Männlich</t>
  </si>
  <si>
    <t>Weiblich</t>
  </si>
  <si>
    <t xml:space="preserve">Zufriedenheit &amp; Lebenszufriedenheit: </t>
  </si>
  <si>
    <t>Je höher die Zahl, desto höher Zufriedenheit</t>
  </si>
  <si>
    <t>Divers</t>
  </si>
  <si>
    <t>Kunde</t>
  </si>
  <si>
    <t>Stadt</t>
  </si>
  <si>
    <t>Umsatz</t>
  </si>
  <si>
    <t>Lillly</t>
  </si>
  <si>
    <t>Tom</t>
  </si>
  <si>
    <t>Stephan</t>
  </si>
  <si>
    <t>Karl</t>
  </si>
  <si>
    <t>Tommy</t>
  </si>
  <si>
    <t>Felix</t>
  </si>
  <si>
    <t>Stephanie</t>
  </si>
  <si>
    <t>Holger</t>
  </si>
  <si>
    <t>Pascal</t>
  </si>
  <si>
    <t>Jahr</t>
  </si>
  <si>
    <t>Dallas</t>
  </si>
  <si>
    <t>Bangkok</t>
  </si>
  <si>
    <t>Auckland</t>
  </si>
  <si>
    <t>Singapore</t>
  </si>
  <si>
    <t>Melbourne</t>
  </si>
  <si>
    <t>Los Angeles</t>
  </si>
  <si>
    <t>Mexico City</t>
  </si>
  <si>
    <t>New York</t>
  </si>
  <si>
    <t>Montreal</t>
  </si>
  <si>
    <t>Summe Umsatz:</t>
  </si>
  <si>
    <t>Anzahl Umsatz &gt; 120.000:</t>
  </si>
  <si>
    <t>Mittelwert Umsatz:</t>
  </si>
  <si>
    <t>Zugriff Tabelle:</t>
  </si>
  <si>
    <t>Tabellenname[Spalte]</t>
  </si>
  <si>
    <t>Kundendaten[Umsatz]</t>
  </si>
  <si>
    <t>Bisherige Vorgehensweise mit Zellbezügen</t>
  </si>
  <si>
    <t>Vorgehensweise mit Tabellennamen</t>
  </si>
  <si>
    <t>Vorgehensweise mit Bereichsnamen</t>
  </si>
  <si>
    <t>ID</t>
  </si>
  <si>
    <t>Mittelwert:</t>
  </si>
  <si>
    <t>Mittelwert (gerundet):</t>
  </si>
  <si>
    <t>Studiengang der Person mit der ID in C66 mit Sverweis herausfinden:</t>
  </si>
  <si>
    <t>Studiengang der Person mit der ID in C66 mit Xverweis herausfinden:</t>
  </si>
  <si>
    <t>Studiengang der Person mit der ID in C66 mit Index-Vergleich herausfinden:</t>
  </si>
  <si>
    <t>Dropdown der Städte</t>
  </si>
  <si>
    <t>Name</t>
  </si>
  <si>
    <t>Lilly</t>
  </si>
  <si>
    <t>Steffi</t>
  </si>
  <si>
    <t>Hamm</t>
  </si>
  <si>
    <t>Hans</t>
  </si>
  <si>
    <t>Berlin</t>
  </si>
  <si>
    <t>Alice</t>
  </si>
  <si>
    <t>Bob</t>
  </si>
  <si>
    <t>Caroline</t>
  </si>
  <si>
    <t>David</t>
  </si>
  <si>
    <t>Eva</t>
  </si>
  <si>
    <t>George</t>
  </si>
  <si>
    <t>Hannah</t>
  </si>
  <si>
    <t>Ian</t>
  </si>
  <si>
    <t>Julia</t>
  </si>
  <si>
    <t>Kevin</t>
  </si>
  <si>
    <t>Laura</t>
  </si>
  <si>
    <t>Ergebnis</t>
  </si>
  <si>
    <t>Anzahl Kunden: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</si>
</sst>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€&quot;;[Red]\-#,##0.00\ &quot;€&quot;"/>
    <numFmt numFmtId="164" formatCode="#,##0.00\ &quot;€&quot;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" fontId="1" fillId="0" borderId="0" xfId="0" applyNumberFormat="1" applyFont="1"/>
    <xf numFmtId="0" fontId="1" fillId="0" borderId="0" xfId="0" applyFont="1"/>
    <xf numFmtId="0" fontId="2" fillId="0" borderId="0" xfId="0" applyFont="1"/>
    <xf numFmtId="0" fontId="0" fillId="2" borderId="0" xfId="0" applyFill="1"/>
    <xf numFmtId="164" fontId="0" fillId="0" borderId="0" xfId="0" applyNumberFormat="1"/>
    <xf numFmtId="164" fontId="0" fillId="2" borderId="0" xfId="0" applyNumberFormat="1" applyFill="1"/>
    <xf numFmtId="0" fontId="3" fillId="0" borderId="0" xfId="0" applyFont="1"/>
    <xf numFmtId="0" fontId="1" fillId="2" borderId="0" xfId="0" applyFont="1" applyFill="1"/>
    <xf numFmtId="0" fontId="3" fillId="0" borderId="0" xfId="0" applyFont="1" applyAlignment="1">
      <alignment wrapText="1"/>
    </xf>
    <xf numFmtId="8" fontId="0" fillId="0" borderId="0" xfId="0" applyNumberFormat="1"/>
    <xf numFmtId="1" fontId="1" fillId="2" borderId="0" xfId="0" applyNumberFormat="1" applyFont="1" applyFill="1"/>
    <xf numFmtId="1" fontId="3" fillId="2" borderId="0" xfId="0" applyNumberFormat="1" applyFont="1" applyFill="1"/>
    <xf numFmtId="0" fontId="4" fillId="2" borderId="0" xfId="0" applyFont="1" applyFill="1"/>
    <xf numFmtId="1" fontId="4" fillId="2" borderId="0" xfId="0" applyNumberFormat="1" applyFont="1" applyFill="1"/>
    <xf numFmtId="0" fontId="4" fillId="2" borderId="0" xfId="0" applyNumberFormat="1" applyFont="1" applyFill="1"/>
    <xf numFmtId="0" fontId="2" fillId="3" borderId="0" xfId="0" applyFont="1" applyFill="1"/>
    <xf numFmtId="0" fontId="0" fillId="3" borderId="0" xfId="0" applyFill="1"/>
    <xf numFmtId="0" fontId="0" fillId="0" borderId="0" xfId="0" applyFill="1"/>
  </cellXfs>
  <cellStyles count="1">
    <cellStyle name="Standard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Umsatz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Kunden_long!$A$3</c:f>
              <c:strCache>
                <c:ptCount val="1"/>
                <c:pt idx="0">
                  <c:v>Name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Kunden_long!$A$4:$A$25</c:f>
              <c:strCache>
                <c:ptCount val="22"/>
                <c:pt idx="0">
                  <c:v>Lilly</c:v>
                </c:pt>
                <c:pt idx="1">
                  <c:v>Tom</c:v>
                </c:pt>
                <c:pt idx="2">
                  <c:v>Stephan</c:v>
                </c:pt>
                <c:pt idx="3">
                  <c:v>Karl</c:v>
                </c:pt>
                <c:pt idx="4">
                  <c:v>Tommy</c:v>
                </c:pt>
                <c:pt idx="5">
                  <c:v>Felix</c:v>
                </c:pt>
                <c:pt idx="6">
                  <c:v>Stephanie</c:v>
                </c:pt>
                <c:pt idx="7">
                  <c:v>Holger</c:v>
                </c:pt>
                <c:pt idx="8">
                  <c:v>Pascal</c:v>
                </c:pt>
                <c:pt idx="9">
                  <c:v>Steffi</c:v>
                </c:pt>
                <c:pt idx="10">
                  <c:v>Hans</c:v>
                </c:pt>
                <c:pt idx="11">
                  <c:v>Alice</c:v>
                </c:pt>
                <c:pt idx="12">
                  <c:v>Bob</c:v>
                </c:pt>
                <c:pt idx="13">
                  <c:v>Caroline</c:v>
                </c:pt>
                <c:pt idx="14">
                  <c:v>David</c:v>
                </c:pt>
                <c:pt idx="15">
                  <c:v>Eva</c:v>
                </c:pt>
                <c:pt idx="16">
                  <c:v>George</c:v>
                </c:pt>
                <c:pt idx="17">
                  <c:v>Hannah</c:v>
                </c:pt>
                <c:pt idx="18">
                  <c:v>Ian</c:v>
                </c:pt>
                <c:pt idx="19">
                  <c:v>Julia</c:v>
                </c:pt>
                <c:pt idx="20">
                  <c:v>Kevin</c:v>
                </c:pt>
                <c:pt idx="21">
                  <c:v>Laura</c:v>
                </c:pt>
              </c:strCache>
            </c:strRef>
          </c:cat>
          <c:val>
            <c:numRef>
              <c:f>[0]!Umsatz</c:f>
              <c:numCache>
                <c:formatCode>"€"#,##0.00_);[Red]\("€"#,##0.00\)</c:formatCode>
                <c:ptCount val="18"/>
                <c:pt idx="0">
                  <c:v>100000</c:v>
                </c:pt>
                <c:pt idx="1">
                  <c:v>150000</c:v>
                </c:pt>
                <c:pt idx="2">
                  <c:v>120000</c:v>
                </c:pt>
                <c:pt idx="3">
                  <c:v>200000</c:v>
                </c:pt>
                <c:pt idx="4">
                  <c:v>155000</c:v>
                </c:pt>
                <c:pt idx="5">
                  <c:v>175000</c:v>
                </c:pt>
                <c:pt idx="6">
                  <c:v>180000</c:v>
                </c:pt>
                <c:pt idx="7">
                  <c:v>120000</c:v>
                </c:pt>
                <c:pt idx="8">
                  <c:v>140000</c:v>
                </c:pt>
                <c:pt idx="9">
                  <c:v>500000</c:v>
                </c:pt>
                <c:pt idx="10">
                  <c:v>2000000</c:v>
                </c:pt>
                <c:pt idx="11">
                  <c:v>110000</c:v>
                </c:pt>
                <c:pt idx="12">
                  <c:v>160000</c:v>
                </c:pt>
                <c:pt idx="13">
                  <c:v>130000</c:v>
                </c:pt>
                <c:pt idx="14">
                  <c:v>220000</c:v>
                </c:pt>
                <c:pt idx="15">
                  <c:v>165000</c:v>
                </c:pt>
                <c:pt idx="16">
                  <c:v>185000</c:v>
                </c:pt>
                <c:pt idx="17">
                  <c:v>190000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A2-4C3B-A71B-8873FD35B9C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79304720"/>
        <c:axId val="79305200"/>
      </c:barChart>
      <c:catAx>
        <c:axId val="79304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9305200"/>
        <c:crosses val="autoZero"/>
        <c:auto val="1"/>
        <c:lblAlgn val="ctr"/>
        <c:lblOffset val="100"/>
        <c:noMultiLvlLbl val="0"/>
      </c:catAx>
      <c:valAx>
        <c:axId val="79305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€&quot;#,##0.00_);[Red]\(&quot;€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9304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21564</xdr:colOff>
      <xdr:row>6</xdr:row>
      <xdr:rowOff>25880</xdr:rowOff>
    </xdr:from>
    <xdr:to>
      <xdr:col>17</xdr:col>
      <xdr:colOff>750498</xdr:colOff>
      <xdr:row>33</xdr:row>
      <xdr:rowOff>155275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8C3A62BC-3131-12F2-CE27-B6F1B699A0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12</xdr:row>
      <xdr:rowOff>0</xdr:rowOff>
    </xdr:from>
    <xdr:ext cx="4121727" cy="1497157"/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9AA7A038-FE53-4D42-BE42-89E5DF8AB235}"/>
            </a:ext>
          </a:extLst>
        </xdr:cNvPr>
        <xdr:cNvSpPr txBox="1"/>
      </xdr:nvSpPr>
      <xdr:spPr>
        <a:xfrm>
          <a:off x="7596554" y="2180492"/>
          <a:ext cx="4121727" cy="149715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100" b="1"/>
            <a:t>Aufgabe:</a:t>
          </a:r>
        </a:p>
        <a:p>
          <a:r>
            <a:rPr lang="de-DE" sz="1100"/>
            <a:t>1.Formatiere die Daten links als Tabelle und füge darunter in einer </a:t>
          </a:r>
        </a:p>
        <a:p>
          <a:r>
            <a:rPr lang="de-DE" sz="1100"/>
            <a:t>Ergebniszeile das Minimum der Spalte C, das Maximum der Spalte D </a:t>
          </a:r>
        </a:p>
        <a:p>
          <a:r>
            <a:rPr lang="de-DE" sz="1100"/>
            <a:t>und die Anzahl der Spalte E hinzu. </a:t>
          </a:r>
        </a:p>
        <a:p>
          <a:r>
            <a:rPr lang="de-DE" sz="1100"/>
            <a:t>2.Berechne außerdem mithilfe des Tabellennamens in den gelben </a:t>
          </a:r>
        </a:p>
        <a:p>
          <a:r>
            <a:rPr lang="de-DE" sz="1100"/>
            <a:t>Feldern die entsprechenden Werte.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05CDBC-7367-47A0-91D7-BCDA826E938F}" name="Data" displayName="Data" ref="A1:E61" totalsRowCount="1" headerRowDxfId="6" dataDxfId="7" totalsRowDxfId="1">
  <autoFilter ref="A1:E60" xr:uid="{DF05CDBC-7367-47A0-91D7-BCDA826E938F}"/>
  <tableColumns count="5">
    <tableColumn id="1" xr3:uid="{005418D2-5A63-4BB2-9CE2-403FF1417BB1}" name="ID" totalsRowLabel="Ergebnis" dataDxfId="12" totalsRowDxfId="5"/>
    <tableColumn id="2" xr3:uid="{BCC7D0D9-BE0D-4C25-A6A6-8792926E380D}" name="Studiengang" dataDxfId="11" totalsRowDxfId="4"/>
    <tableColumn id="3" xr3:uid="{78D68C76-883A-42E8-9784-9EF354DFCF97}" name="Zufriedenheit mit finanzieller Situation" totalsRowFunction="min" dataDxfId="10" totalsRowDxfId="0"/>
    <tableColumn id="4" xr3:uid="{BC6292CB-DE4E-4D0B-B40E-255921C6EFFF}" name="Lebenszufriedenheit" totalsRowFunction="max" dataDxfId="9" totalsRowDxfId="3"/>
    <tableColumn id="5" xr3:uid="{542C2AB5-7535-4DA7-8E03-80883784EFBC}" name="Geschlecht" totalsRowFunction="count" dataDxfId="8" totalsRow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86019-E500-5741-93AC-A85A0C30C068}">
  <dimension ref="A1:G24"/>
  <sheetViews>
    <sheetView tabSelected="1" zoomScale="90" zoomScaleNormal="90" workbookViewId="0">
      <selection activeCell="G21" sqref="G21"/>
    </sheetView>
  </sheetViews>
  <sheetFormatPr baseColWidth="10" defaultRowHeight="14.3" x14ac:dyDescent="0.25"/>
  <cols>
    <col min="1" max="1" width="12.125" bestFit="1" customWidth="1"/>
    <col min="4" max="4" width="14.125" bestFit="1" customWidth="1"/>
    <col min="6" max="6" width="22" customWidth="1"/>
    <col min="7" max="7" width="13.5" customWidth="1"/>
  </cols>
  <sheetData>
    <row r="1" spans="1:7" x14ac:dyDescent="0.25">
      <c r="A1" s="3" t="s">
        <v>13</v>
      </c>
      <c r="B1" s="3" t="s">
        <v>14</v>
      </c>
      <c r="C1" s="3" t="s">
        <v>25</v>
      </c>
      <c r="D1" s="3" t="s">
        <v>15</v>
      </c>
    </row>
    <row r="2" spans="1:7" x14ac:dyDescent="0.25">
      <c r="A2" t="s">
        <v>16</v>
      </c>
      <c r="B2" t="s">
        <v>26</v>
      </c>
      <c r="C2">
        <v>2018</v>
      </c>
      <c r="D2" s="5">
        <v>100000</v>
      </c>
      <c r="F2" s="3" t="s">
        <v>41</v>
      </c>
    </row>
    <row r="3" spans="1:7" x14ac:dyDescent="0.25">
      <c r="A3" t="s">
        <v>17</v>
      </c>
      <c r="B3" t="s">
        <v>27</v>
      </c>
      <c r="C3">
        <v>2019</v>
      </c>
      <c r="D3" s="5">
        <v>150000</v>
      </c>
      <c r="F3" t="s">
        <v>35</v>
      </c>
      <c r="G3" s="6"/>
    </row>
    <row r="4" spans="1:7" x14ac:dyDescent="0.25">
      <c r="A4" t="s">
        <v>18</v>
      </c>
      <c r="B4" t="s">
        <v>28</v>
      </c>
      <c r="C4">
        <v>2020</v>
      </c>
      <c r="D4" s="5">
        <v>120000</v>
      </c>
      <c r="F4" t="s">
        <v>36</v>
      </c>
      <c r="G4" s="4"/>
    </row>
    <row r="5" spans="1:7" x14ac:dyDescent="0.25">
      <c r="A5" t="s">
        <v>19</v>
      </c>
      <c r="B5" t="s">
        <v>29</v>
      </c>
      <c r="C5">
        <v>2021</v>
      </c>
      <c r="D5" s="5">
        <v>200000</v>
      </c>
      <c r="F5" t="s">
        <v>37</v>
      </c>
      <c r="G5" s="6"/>
    </row>
    <row r="6" spans="1:7" x14ac:dyDescent="0.25">
      <c r="A6" t="s">
        <v>20</v>
      </c>
      <c r="B6" t="s">
        <v>30</v>
      </c>
      <c r="C6">
        <v>2019</v>
      </c>
      <c r="D6" s="5">
        <v>155000</v>
      </c>
    </row>
    <row r="7" spans="1:7" x14ac:dyDescent="0.25">
      <c r="A7" t="s">
        <v>21</v>
      </c>
      <c r="B7" t="s">
        <v>31</v>
      </c>
      <c r="C7">
        <v>2018</v>
      </c>
      <c r="D7" s="5">
        <v>175000</v>
      </c>
      <c r="F7" s="3" t="s">
        <v>43</v>
      </c>
    </row>
    <row r="8" spans="1:7" x14ac:dyDescent="0.25">
      <c r="A8" t="s">
        <v>22</v>
      </c>
      <c r="B8" t="s">
        <v>32</v>
      </c>
      <c r="C8">
        <v>2020</v>
      </c>
      <c r="D8" s="5">
        <v>180000</v>
      </c>
      <c r="F8" t="s">
        <v>35</v>
      </c>
      <c r="G8" s="6"/>
    </row>
    <row r="9" spans="1:7" x14ac:dyDescent="0.25">
      <c r="A9" t="s">
        <v>23</v>
      </c>
      <c r="B9" t="s">
        <v>33</v>
      </c>
      <c r="C9">
        <v>2019</v>
      </c>
      <c r="D9" s="5">
        <v>120000</v>
      </c>
      <c r="F9" t="s">
        <v>36</v>
      </c>
      <c r="G9" s="4"/>
    </row>
    <row r="10" spans="1:7" x14ac:dyDescent="0.25">
      <c r="A10" t="s">
        <v>24</v>
      </c>
      <c r="B10" t="s">
        <v>34</v>
      </c>
      <c r="C10">
        <v>2021</v>
      </c>
      <c r="D10" s="5">
        <v>140000</v>
      </c>
      <c r="F10" t="s">
        <v>37</v>
      </c>
      <c r="G10" s="6"/>
    </row>
    <row r="13" spans="1:7" x14ac:dyDescent="0.25">
      <c r="F13" s="3" t="s">
        <v>38</v>
      </c>
      <c r="G13" s="3" t="s">
        <v>39</v>
      </c>
    </row>
    <row r="14" spans="1:7" x14ac:dyDescent="0.25">
      <c r="F14" s="3"/>
      <c r="G14" t="s">
        <v>40</v>
      </c>
    </row>
    <row r="15" spans="1:7" x14ac:dyDescent="0.25">
      <c r="A15" s="3" t="s">
        <v>13</v>
      </c>
      <c r="B15" s="3" t="s">
        <v>14</v>
      </c>
      <c r="C15" s="3" t="s">
        <v>25</v>
      </c>
      <c r="D15" s="3" t="s">
        <v>15</v>
      </c>
    </row>
    <row r="16" spans="1:7" x14ac:dyDescent="0.25">
      <c r="A16" t="s">
        <v>16</v>
      </c>
      <c r="B16" t="s">
        <v>26</v>
      </c>
      <c r="C16">
        <v>2018</v>
      </c>
      <c r="D16" s="5">
        <v>100000</v>
      </c>
      <c r="F16" s="3" t="s">
        <v>42</v>
      </c>
    </row>
    <row r="17" spans="1:7" x14ac:dyDescent="0.25">
      <c r="A17" t="s">
        <v>17</v>
      </c>
      <c r="B17" t="s">
        <v>27</v>
      </c>
      <c r="C17">
        <v>2019</v>
      </c>
      <c r="D17" s="5">
        <v>150000</v>
      </c>
      <c r="F17" t="s">
        <v>35</v>
      </c>
      <c r="G17" s="6"/>
    </row>
    <row r="18" spans="1:7" x14ac:dyDescent="0.25">
      <c r="A18" t="s">
        <v>18</v>
      </c>
      <c r="B18" t="s">
        <v>28</v>
      </c>
      <c r="C18">
        <v>2020</v>
      </c>
      <c r="D18" s="5">
        <v>120000</v>
      </c>
      <c r="F18" t="s">
        <v>36</v>
      </c>
      <c r="G18" s="4"/>
    </row>
    <row r="19" spans="1:7" x14ac:dyDescent="0.25">
      <c r="A19" t="s">
        <v>19</v>
      </c>
      <c r="B19" t="s">
        <v>29</v>
      </c>
      <c r="C19">
        <v>2021</v>
      </c>
      <c r="D19" s="5">
        <v>200000</v>
      </c>
      <c r="F19" t="s">
        <v>37</v>
      </c>
      <c r="G19" s="6"/>
    </row>
    <row r="20" spans="1:7" x14ac:dyDescent="0.25">
      <c r="A20" t="s">
        <v>20</v>
      </c>
      <c r="B20" t="s">
        <v>30</v>
      </c>
      <c r="C20">
        <v>2019</v>
      </c>
      <c r="D20" s="5">
        <v>155000</v>
      </c>
    </row>
    <row r="21" spans="1:7" x14ac:dyDescent="0.25">
      <c r="A21" t="s">
        <v>21</v>
      </c>
      <c r="B21" t="s">
        <v>31</v>
      </c>
      <c r="C21">
        <v>2018</v>
      </c>
      <c r="D21" s="5">
        <v>175000</v>
      </c>
    </row>
    <row r="22" spans="1:7" x14ac:dyDescent="0.25">
      <c r="A22" t="s">
        <v>22</v>
      </c>
      <c r="B22" t="s">
        <v>32</v>
      </c>
      <c r="C22">
        <v>2020</v>
      </c>
      <c r="D22" s="5">
        <v>180000</v>
      </c>
    </row>
    <row r="23" spans="1:7" x14ac:dyDescent="0.25">
      <c r="A23" t="s">
        <v>23</v>
      </c>
      <c r="B23" t="s">
        <v>33</v>
      </c>
      <c r="C23">
        <v>2019</v>
      </c>
      <c r="D23" s="5">
        <v>120000</v>
      </c>
      <c r="F23" s="3" t="s">
        <v>50</v>
      </c>
      <c r="G23" s="4"/>
    </row>
    <row r="24" spans="1:7" x14ac:dyDescent="0.25">
      <c r="A24" t="s">
        <v>24</v>
      </c>
      <c r="B24" t="s">
        <v>34</v>
      </c>
      <c r="C24">
        <v>2021</v>
      </c>
      <c r="D24" s="5">
        <v>140000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6BBE3-07D3-4378-A3C7-92D33064A5E9}">
  <dimension ref="A3:H25"/>
  <sheetViews>
    <sheetView zoomScaleNormal="100" workbookViewId="0">
      <selection activeCell="E5" sqref="E5"/>
    </sheetView>
  </sheetViews>
  <sheetFormatPr baseColWidth="10" defaultRowHeight="14.3" x14ac:dyDescent="0.25"/>
  <cols>
    <col min="4" max="4" width="12.875" customWidth="1"/>
    <col min="6" max="6" width="14.25" customWidth="1"/>
  </cols>
  <sheetData>
    <row r="3" spans="1:8" x14ac:dyDescent="0.25">
      <c r="A3" s="3" t="s">
        <v>51</v>
      </c>
      <c r="B3" s="3" t="s">
        <v>14</v>
      </c>
      <c r="C3" s="3" t="s">
        <v>25</v>
      </c>
      <c r="D3" s="3" t="s">
        <v>15</v>
      </c>
      <c r="F3" s="16" t="s">
        <v>69</v>
      </c>
      <c r="G3" s="17">
        <v>18</v>
      </c>
    </row>
    <row r="4" spans="1:8" x14ac:dyDescent="0.25">
      <c r="A4" t="s">
        <v>52</v>
      </c>
      <c r="B4" t="s">
        <v>26</v>
      </c>
      <c r="C4">
        <v>2018</v>
      </c>
      <c r="D4" s="10">
        <v>100000</v>
      </c>
    </row>
    <row r="5" spans="1:8" x14ac:dyDescent="0.25">
      <c r="A5" t="s">
        <v>17</v>
      </c>
      <c r="B5" t="s">
        <v>27</v>
      </c>
      <c r="C5">
        <v>2019</v>
      </c>
      <c r="D5" s="10">
        <v>150000</v>
      </c>
      <c r="G5" s="18" t="str" cm="1">
        <f t="array" aca="1" ref="G5:G22" ca="1">OFFSET($A$4,0,0,$G$3,1)</f>
        <v>Lilly</v>
      </c>
      <c r="H5" t="str">
        <f ca="1">_xlfn.FORMULATEXT(G5)</f>
        <v>=BEREICH.VERSCHIEBEN($A$4;0;0;$G$3;1)</v>
      </c>
    </row>
    <row r="6" spans="1:8" x14ac:dyDescent="0.25">
      <c r="A6" t="s">
        <v>18</v>
      </c>
      <c r="B6" t="s">
        <v>28</v>
      </c>
      <c r="C6">
        <v>2020</v>
      </c>
      <c r="D6" s="10">
        <v>120000</v>
      </c>
      <c r="G6" t="str">
        <f ca="1"/>
        <v>Tom</v>
      </c>
    </row>
    <row r="7" spans="1:8" x14ac:dyDescent="0.25">
      <c r="A7" t="s">
        <v>19</v>
      </c>
      <c r="B7" t="s">
        <v>29</v>
      </c>
      <c r="C7">
        <v>2021</v>
      </c>
      <c r="D7" s="10">
        <v>200000</v>
      </c>
      <c r="G7" t="str">
        <f ca="1"/>
        <v>Stephan</v>
      </c>
    </row>
    <row r="8" spans="1:8" x14ac:dyDescent="0.25">
      <c r="A8" t="s">
        <v>20</v>
      </c>
      <c r="B8" t="s">
        <v>30</v>
      </c>
      <c r="C8">
        <v>2019</v>
      </c>
      <c r="D8" s="10">
        <v>155000</v>
      </c>
      <c r="G8" t="str">
        <f ca="1"/>
        <v>Karl</v>
      </c>
    </row>
    <row r="9" spans="1:8" x14ac:dyDescent="0.25">
      <c r="A9" t="s">
        <v>21</v>
      </c>
      <c r="B9" t="s">
        <v>31</v>
      </c>
      <c r="C9">
        <v>2018</v>
      </c>
      <c r="D9" s="10">
        <v>175000</v>
      </c>
      <c r="G9" t="str">
        <f ca="1"/>
        <v>Tommy</v>
      </c>
    </row>
    <row r="10" spans="1:8" x14ac:dyDescent="0.25">
      <c r="A10" t="s">
        <v>22</v>
      </c>
      <c r="B10" t="s">
        <v>32</v>
      </c>
      <c r="C10">
        <v>2020</v>
      </c>
      <c r="D10" s="10">
        <v>180000</v>
      </c>
      <c r="G10" t="str">
        <f ca="1"/>
        <v>Felix</v>
      </c>
    </row>
    <row r="11" spans="1:8" x14ac:dyDescent="0.25">
      <c r="A11" t="s">
        <v>23</v>
      </c>
      <c r="B11" t="s">
        <v>33</v>
      </c>
      <c r="C11">
        <v>2019</v>
      </c>
      <c r="D11" s="10">
        <v>120000</v>
      </c>
      <c r="G11" t="str">
        <f ca="1"/>
        <v>Stephanie</v>
      </c>
    </row>
    <row r="12" spans="1:8" x14ac:dyDescent="0.25">
      <c r="A12" t="s">
        <v>24</v>
      </c>
      <c r="B12" t="s">
        <v>34</v>
      </c>
      <c r="C12">
        <v>2021</v>
      </c>
      <c r="D12" s="10">
        <v>140000</v>
      </c>
      <c r="G12" t="str">
        <f ca="1"/>
        <v>Holger</v>
      </c>
    </row>
    <row r="13" spans="1:8" x14ac:dyDescent="0.25">
      <c r="A13" t="s">
        <v>53</v>
      </c>
      <c r="B13" t="s">
        <v>54</v>
      </c>
      <c r="C13">
        <v>2021</v>
      </c>
      <c r="D13" s="10">
        <v>500000</v>
      </c>
      <c r="G13" t="str">
        <f ca="1"/>
        <v>Pascal</v>
      </c>
    </row>
    <row r="14" spans="1:8" x14ac:dyDescent="0.25">
      <c r="A14" t="s">
        <v>55</v>
      </c>
      <c r="B14" t="s">
        <v>56</v>
      </c>
      <c r="C14">
        <v>2021</v>
      </c>
      <c r="D14" s="10">
        <v>2000000</v>
      </c>
      <c r="G14" t="str">
        <f ca="1"/>
        <v>Steffi</v>
      </c>
    </row>
    <row r="15" spans="1:8" x14ac:dyDescent="0.25">
      <c r="A15" t="s">
        <v>57</v>
      </c>
      <c r="B15" t="s">
        <v>26</v>
      </c>
      <c r="C15">
        <v>2018</v>
      </c>
      <c r="D15" s="10">
        <v>110000</v>
      </c>
      <c r="G15" t="str">
        <f ca="1"/>
        <v>Hans</v>
      </c>
    </row>
    <row r="16" spans="1:8" x14ac:dyDescent="0.25">
      <c r="A16" t="s">
        <v>58</v>
      </c>
      <c r="B16" t="s">
        <v>27</v>
      </c>
      <c r="C16">
        <v>2019</v>
      </c>
      <c r="D16" s="10">
        <v>160000</v>
      </c>
      <c r="G16" t="str">
        <f ca="1"/>
        <v>Alice</v>
      </c>
    </row>
    <row r="17" spans="1:7" x14ac:dyDescent="0.25">
      <c r="A17" t="s">
        <v>59</v>
      </c>
      <c r="B17" t="s">
        <v>28</v>
      </c>
      <c r="C17">
        <v>2020</v>
      </c>
      <c r="D17" s="10">
        <v>130000</v>
      </c>
      <c r="G17" t="str">
        <f ca="1"/>
        <v>Bob</v>
      </c>
    </row>
    <row r="18" spans="1:7" x14ac:dyDescent="0.25">
      <c r="A18" t="s">
        <v>60</v>
      </c>
      <c r="B18" t="s">
        <v>29</v>
      </c>
      <c r="C18">
        <v>2021</v>
      </c>
      <c r="D18" s="10">
        <v>220000</v>
      </c>
      <c r="G18" t="str">
        <f ca="1"/>
        <v>Caroline</v>
      </c>
    </row>
    <row r="19" spans="1:7" x14ac:dyDescent="0.25">
      <c r="A19" t="s">
        <v>61</v>
      </c>
      <c r="B19" t="s">
        <v>30</v>
      </c>
      <c r="C19">
        <v>2019</v>
      </c>
      <c r="D19" s="10">
        <v>165000</v>
      </c>
      <c r="G19" t="str">
        <f ca="1"/>
        <v>David</v>
      </c>
    </row>
    <row r="20" spans="1:7" x14ac:dyDescent="0.25">
      <c r="A20" t="s">
        <v>62</v>
      </c>
      <c r="B20" t="s">
        <v>31</v>
      </c>
      <c r="C20">
        <v>2018</v>
      </c>
      <c r="D20" s="10">
        <v>185000</v>
      </c>
      <c r="G20" t="str">
        <f ca="1"/>
        <v>Eva</v>
      </c>
    </row>
    <row r="21" spans="1:7" x14ac:dyDescent="0.25">
      <c r="A21" t="s">
        <v>63</v>
      </c>
      <c r="B21" t="s">
        <v>32</v>
      </c>
      <c r="C21">
        <v>2020</v>
      </c>
      <c r="D21" s="10">
        <v>190000</v>
      </c>
      <c r="G21" t="str">
        <f ca="1"/>
        <v>George</v>
      </c>
    </row>
    <row r="22" spans="1:7" x14ac:dyDescent="0.25">
      <c r="A22" t="s">
        <v>64</v>
      </c>
      <c r="B22" t="s">
        <v>33</v>
      </c>
      <c r="C22">
        <v>2019</v>
      </c>
      <c r="D22" s="10">
        <v>130000</v>
      </c>
      <c r="G22" t="str">
        <f ca="1"/>
        <v>Hannah</v>
      </c>
    </row>
    <row r="23" spans="1:7" x14ac:dyDescent="0.25">
      <c r="A23" t="s">
        <v>65</v>
      </c>
      <c r="B23" t="s">
        <v>34</v>
      </c>
      <c r="C23">
        <v>2021</v>
      </c>
      <c r="D23" s="10">
        <v>150000</v>
      </c>
    </row>
    <row r="24" spans="1:7" x14ac:dyDescent="0.25">
      <c r="A24" t="s">
        <v>66</v>
      </c>
      <c r="B24" t="s">
        <v>54</v>
      </c>
      <c r="C24">
        <v>2021</v>
      </c>
      <c r="D24" s="10">
        <v>550000</v>
      </c>
    </row>
    <row r="25" spans="1:7" x14ac:dyDescent="0.25">
      <c r="A25" t="s">
        <v>67</v>
      </c>
      <c r="B25" t="s">
        <v>56</v>
      </c>
      <c r="C25">
        <v>2021</v>
      </c>
      <c r="D25" s="10">
        <v>2200000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"/>
  <sheetViews>
    <sheetView zoomScale="90" zoomScaleNormal="90" workbookViewId="0">
      <pane ySplit="1" topLeftCell="A50" activePane="bottomLeft" state="frozen"/>
      <selection pane="bottomLeft" activeCell="D69" sqref="D69"/>
    </sheetView>
  </sheetViews>
  <sheetFormatPr baseColWidth="10" defaultColWidth="9.125" defaultRowHeight="14.3" x14ac:dyDescent="0.25"/>
  <cols>
    <col min="1" max="1" width="10.5" style="2" bestFit="1" customWidth="1"/>
    <col min="2" max="2" width="19" style="2" bestFit="1" customWidth="1"/>
    <col min="3" max="3" width="37.875" style="2" customWidth="1"/>
    <col min="4" max="4" width="21.5" style="2" customWidth="1"/>
    <col min="5" max="5" width="13" style="2" customWidth="1"/>
  </cols>
  <sheetData>
    <row r="1" spans="1:8" x14ac:dyDescent="0.25">
      <c r="A1" s="1" t="s">
        <v>44</v>
      </c>
      <c r="B1" s="1" t="s">
        <v>0</v>
      </c>
      <c r="C1" s="2" t="s">
        <v>3</v>
      </c>
      <c r="D1" s="2" t="s">
        <v>1</v>
      </c>
      <c r="E1" s="2" t="s">
        <v>2</v>
      </c>
    </row>
    <row r="2" spans="1:8" x14ac:dyDescent="0.25">
      <c r="A2" s="1">
        <v>26</v>
      </c>
      <c r="B2" s="1" t="s">
        <v>6</v>
      </c>
      <c r="C2" s="1">
        <v>2</v>
      </c>
      <c r="D2" s="1">
        <v>7</v>
      </c>
      <c r="E2" s="1">
        <v>2</v>
      </c>
    </row>
    <row r="3" spans="1:8" x14ac:dyDescent="0.25">
      <c r="A3" s="1">
        <v>28</v>
      </c>
      <c r="B3" s="1" t="s">
        <v>6</v>
      </c>
      <c r="C3" s="1">
        <v>6</v>
      </c>
      <c r="D3" s="1">
        <v>6</v>
      </c>
      <c r="E3" s="1">
        <v>1</v>
      </c>
      <c r="G3" s="3" t="s">
        <v>7</v>
      </c>
      <c r="H3" s="3"/>
    </row>
    <row r="4" spans="1:8" x14ac:dyDescent="0.25">
      <c r="A4" s="1">
        <v>29</v>
      </c>
      <c r="B4" s="1" t="s">
        <v>6</v>
      </c>
      <c r="C4" s="1">
        <v>8</v>
      </c>
      <c r="D4" s="1">
        <v>6</v>
      </c>
      <c r="E4" s="1">
        <v>2</v>
      </c>
      <c r="G4" s="3" t="s">
        <v>2</v>
      </c>
      <c r="H4" s="3"/>
    </row>
    <row r="5" spans="1:8" x14ac:dyDescent="0.25">
      <c r="A5" s="1">
        <v>31</v>
      </c>
      <c r="B5" s="1" t="s">
        <v>6</v>
      </c>
      <c r="C5" s="1">
        <v>3</v>
      </c>
      <c r="D5" s="1">
        <v>6</v>
      </c>
      <c r="E5" s="1">
        <v>2</v>
      </c>
      <c r="G5" s="3">
        <v>1</v>
      </c>
      <c r="H5" s="3" t="s">
        <v>8</v>
      </c>
    </row>
    <row r="6" spans="1:8" x14ac:dyDescent="0.25">
      <c r="A6" s="1">
        <v>32</v>
      </c>
      <c r="B6" s="1" t="s">
        <v>6</v>
      </c>
      <c r="C6" s="1">
        <v>7</v>
      </c>
      <c r="D6" s="1">
        <v>9</v>
      </c>
      <c r="E6" s="1">
        <v>2</v>
      </c>
      <c r="G6" s="3">
        <v>2</v>
      </c>
      <c r="H6" s="3" t="s">
        <v>9</v>
      </c>
    </row>
    <row r="7" spans="1:8" x14ac:dyDescent="0.25">
      <c r="A7" s="1">
        <v>33</v>
      </c>
      <c r="B7" s="1" t="s">
        <v>6</v>
      </c>
      <c r="C7" s="1">
        <v>6</v>
      </c>
      <c r="D7" s="1">
        <v>8</v>
      </c>
      <c r="E7" s="1">
        <v>2</v>
      </c>
      <c r="G7" s="3">
        <v>3</v>
      </c>
      <c r="H7" s="3" t="s">
        <v>12</v>
      </c>
    </row>
    <row r="8" spans="1:8" x14ac:dyDescent="0.25">
      <c r="A8" s="1">
        <v>35</v>
      </c>
      <c r="B8" s="1" t="s">
        <v>6</v>
      </c>
      <c r="C8" s="1">
        <v>3</v>
      </c>
      <c r="D8" s="1">
        <v>5</v>
      </c>
      <c r="E8" s="1">
        <v>2</v>
      </c>
      <c r="G8" s="3"/>
      <c r="H8" s="3"/>
    </row>
    <row r="9" spans="1:8" x14ac:dyDescent="0.25">
      <c r="A9" s="1">
        <v>36</v>
      </c>
      <c r="B9" s="1" t="s">
        <v>6</v>
      </c>
      <c r="C9" s="1">
        <v>1</v>
      </c>
      <c r="D9" s="1">
        <v>3</v>
      </c>
      <c r="E9" s="1">
        <v>2</v>
      </c>
      <c r="G9" s="3" t="s">
        <v>10</v>
      </c>
      <c r="H9" s="3"/>
    </row>
    <row r="10" spans="1:8" x14ac:dyDescent="0.25">
      <c r="A10" s="1">
        <v>41</v>
      </c>
      <c r="B10" s="1" t="s">
        <v>6</v>
      </c>
      <c r="C10" s="1">
        <v>7</v>
      </c>
      <c r="D10" s="1">
        <v>7</v>
      </c>
      <c r="E10" s="1">
        <v>1</v>
      </c>
      <c r="G10" s="3" t="s">
        <v>11</v>
      </c>
      <c r="H10" s="3"/>
    </row>
    <row r="11" spans="1:8" x14ac:dyDescent="0.25">
      <c r="A11" s="1">
        <v>56</v>
      </c>
      <c r="B11" s="1" t="s">
        <v>6</v>
      </c>
      <c r="C11" s="1">
        <v>3</v>
      </c>
      <c r="D11" s="1">
        <v>9</v>
      </c>
      <c r="E11" s="1">
        <v>2</v>
      </c>
    </row>
    <row r="12" spans="1:8" x14ac:dyDescent="0.25">
      <c r="A12" s="1">
        <v>63</v>
      </c>
      <c r="B12" s="1" t="s">
        <v>6</v>
      </c>
      <c r="C12" s="1">
        <v>2</v>
      </c>
      <c r="D12" s="1">
        <v>5</v>
      </c>
      <c r="E12" s="1">
        <v>1</v>
      </c>
    </row>
    <row r="13" spans="1:8" x14ac:dyDescent="0.25">
      <c r="A13" s="1">
        <v>68</v>
      </c>
      <c r="B13" s="1" t="s">
        <v>6</v>
      </c>
      <c r="C13" s="1">
        <v>2</v>
      </c>
      <c r="D13" s="1">
        <v>4</v>
      </c>
      <c r="E13" s="1">
        <v>2</v>
      </c>
    </row>
    <row r="14" spans="1:8" x14ac:dyDescent="0.25">
      <c r="A14" s="1">
        <v>76</v>
      </c>
      <c r="B14" s="1" t="s">
        <v>4</v>
      </c>
      <c r="C14" s="1">
        <v>2</v>
      </c>
      <c r="D14" s="1">
        <v>7</v>
      </c>
      <c r="E14" s="1">
        <v>2</v>
      </c>
    </row>
    <row r="15" spans="1:8" x14ac:dyDescent="0.25">
      <c r="A15" s="1">
        <v>77</v>
      </c>
      <c r="B15" s="1" t="s">
        <v>4</v>
      </c>
      <c r="C15" s="1">
        <v>1</v>
      </c>
      <c r="D15" s="1">
        <v>5</v>
      </c>
      <c r="E15" s="1">
        <v>2</v>
      </c>
    </row>
    <row r="16" spans="1:8" x14ac:dyDescent="0.25">
      <c r="A16" s="1">
        <v>80</v>
      </c>
      <c r="B16" s="1" t="s">
        <v>4</v>
      </c>
      <c r="C16" s="1">
        <v>8</v>
      </c>
      <c r="D16" s="1">
        <v>8</v>
      </c>
      <c r="E16" s="1">
        <v>2</v>
      </c>
    </row>
    <row r="17" spans="1:5" x14ac:dyDescent="0.25">
      <c r="A17" s="1">
        <v>85</v>
      </c>
      <c r="B17" s="1" t="s">
        <v>5</v>
      </c>
      <c r="C17" s="1">
        <v>1</v>
      </c>
      <c r="D17" s="1">
        <v>1</v>
      </c>
      <c r="E17" s="1">
        <v>2</v>
      </c>
    </row>
    <row r="18" spans="1:5" x14ac:dyDescent="0.25">
      <c r="A18" s="1">
        <v>86</v>
      </c>
      <c r="B18" s="1" t="s">
        <v>5</v>
      </c>
      <c r="C18" s="1">
        <v>6</v>
      </c>
      <c r="D18" s="1">
        <v>7</v>
      </c>
      <c r="E18" s="1">
        <v>2</v>
      </c>
    </row>
    <row r="19" spans="1:5" x14ac:dyDescent="0.25">
      <c r="A19" s="1">
        <v>87</v>
      </c>
      <c r="B19" s="1" t="s">
        <v>5</v>
      </c>
      <c r="C19" s="1">
        <v>4</v>
      </c>
      <c r="D19" s="1">
        <v>8</v>
      </c>
      <c r="E19" s="1">
        <v>2</v>
      </c>
    </row>
    <row r="20" spans="1:5" x14ac:dyDescent="0.25">
      <c r="A20" s="1">
        <v>88</v>
      </c>
      <c r="B20" s="1" t="s">
        <v>5</v>
      </c>
      <c r="C20" s="1">
        <v>7</v>
      </c>
      <c r="D20" s="1">
        <v>8</v>
      </c>
      <c r="E20" s="1">
        <v>2</v>
      </c>
    </row>
    <row r="21" spans="1:5" x14ac:dyDescent="0.25">
      <c r="A21" s="1">
        <v>90</v>
      </c>
      <c r="B21" s="1" t="s">
        <v>5</v>
      </c>
      <c r="C21" s="1">
        <v>1</v>
      </c>
      <c r="D21" s="1">
        <v>3</v>
      </c>
      <c r="E21" s="1">
        <v>1</v>
      </c>
    </row>
    <row r="22" spans="1:5" x14ac:dyDescent="0.25">
      <c r="A22" s="1">
        <v>91</v>
      </c>
      <c r="B22" s="1" t="s">
        <v>5</v>
      </c>
      <c r="C22" s="1">
        <v>3</v>
      </c>
      <c r="D22" s="1">
        <v>6</v>
      </c>
      <c r="E22" s="1">
        <v>2</v>
      </c>
    </row>
    <row r="23" spans="1:5" x14ac:dyDescent="0.25">
      <c r="A23" s="1">
        <v>93</v>
      </c>
      <c r="B23" s="1" t="s">
        <v>4</v>
      </c>
      <c r="C23" s="1">
        <v>5</v>
      </c>
      <c r="D23" s="1">
        <v>4</v>
      </c>
      <c r="E23" s="1">
        <v>2</v>
      </c>
    </row>
    <row r="24" spans="1:5" x14ac:dyDescent="0.25">
      <c r="A24" s="1">
        <v>94</v>
      </c>
      <c r="B24" s="1" t="s">
        <v>5</v>
      </c>
      <c r="C24" s="1">
        <v>1</v>
      </c>
      <c r="D24" s="1">
        <v>3</v>
      </c>
      <c r="E24" s="1">
        <v>2</v>
      </c>
    </row>
    <row r="25" spans="1:5" x14ac:dyDescent="0.25">
      <c r="A25" s="1">
        <v>97</v>
      </c>
      <c r="B25" s="1" t="s">
        <v>5</v>
      </c>
      <c r="C25" s="1">
        <v>4</v>
      </c>
      <c r="D25" s="1">
        <v>7</v>
      </c>
      <c r="E25" s="1">
        <v>2</v>
      </c>
    </row>
    <row r="26" spans="1:5" x14ac:dyDescent="0.25">
      <c r="A26" s="1">
        <v>98</v>
      </c>
      <c r="B26" s="1" t="s">
        <v>5</v>
      </c>
      <c r="C26" s="1">
        <v>5</v>
      </c>
      <c r="D26" s="1">
        <v>7</v>
      </c>
      <c r="E26" s="1">
        <v>2</v>
      </c>
    </row>
    <row r="27" spans="1:5" x14ac:dyDescent="0.25">
      <c r="A27" s="1">
        <v>101</v>
      </c>
      <c r="B27" s="1" t="s">
        <v>5</v>
      </c>
      <c r="C27" s="1">
        <v>2</v>
      </c>
      <c r="D27" s="1">
        <v>4</v>
      </c>
      <c r="E27" s="1">
        <v>2</v>
      </c>
    </row>
    <row r="28" spans="1:5" x14ac:dyDescent="0.25">
      <c r="A28" s="1">
        <v>102</v>
      </c>
      <c r="B28" s="1" t="s">
        <v>5</v>
      </c>
      <c r="C28" s="1">
        <v>7</v>
      </c>
      <c r="D28" s="1">
        <v>9</v>
      </c>
      <c r="E28" s="1">
        <v>1</v>
      </c>
    </row>
    <row r="29" spans="1:5" x14ac:dyDescent="0.25">
      <c r="A29" s="1">
        <v>106</v>
      </c>
      <c r="B29" s="1" t="s">
        <v>6</v>
      </c>
      <c r="C29" s="1">
        <v>5</v>
      </c>
      <c r="D29" s="1">
        <v>9</v>
      </c>
      <c r="E29" s="1">
        <v>1</v>
      </c>
    </row>
    <row r="30" spans="1:5" x14ac:dyDescent="0.25">
      <c r="A30" s="1">
        <v>118</v>
      </c>
      <c r="B30" s="1" t="s">
        <v>4</v>
      </c>
      <c r="C30" s="1">
        <v>1</v>
      </c>
      <c r="D30" s="1">
        <v>10</v>
      </c>
      <c r="E30" s="1">
        <v>2</v>
      </c>
    </row>
    <row r="31" spans="1:5" x14ac:dyDescent="0.25">
      <c r="A31" s="1">
        <v>120</v>
      </c>
      <c r="B31" s="1" t="s">
        <v>5</v>
      </c>
      <c r="C31" s="1">
        <v>3</v>
      </c>
      <c r="D31" s="1">
        <v>9</v>
      </c>
      <c r="E31" s="1">
        <v>2</v>
      </c>
    </row>
    <row r="32" spans="1:5" x14ac:dyDescent="0.25">
      <c r="A32" s="1">
        <v>121</v>
      </c>
      <c r="B32" s="1" t="s">
        <v>5</v>
      </c>
      <c r="C32" s="1">
        <v>5</v>
      </c>
      <c r="D32" s="1">
        <v>8</v>
      </c>
      <c r="E32" s="1">
        <v>1</v>
      </c>
    </row>
    <row r="33" spans="1:5" x14ac:dyDescent="0.25">
      <c r="A33" s="1">
        <v>133</v>
      </c>
      <c r="B33" s="1" t="s">
        <v>5</v>
      </c>
      <c r="C33" s="1">
        <v>6</v>
      </c>
      <c r="D33" s="1">
        <v>9</v>
      </c>
      <c r="E33" s="1">
        <v>2</v>
      </c>
    </row>
    <row r="34" spans="1:5" x14ac:dyDescent="0.25">
      <c r="A34" s="1">
        <v>141</v>
      </c>
      <c r="B34" s="1" t="s">
        <v>5</v>
      </c>
      <c r="C34" s="1">
        <v>5</v>
      </c>
      <c r="D34" s="1">
        <v>6</v>
      </c>
      <c r="E34" s="1">
        <v>2</v>
      </c>
    </row>
    <row r="35" spans="1:5" x14ac:dyDescent="0.25">
      <c r="A35" s="1">
        <v>142</v>
      </c>
      <c r="B35" s="1" t="s">
        <v>5</v>
      </c>
      <c r="C35" s="1">
        <v>2</v>
      </c>
      <c r="D35" s="1">
        <v>4</v>
      </c>
      <c r="E35" s="1">
        <v>2</v>
      </c>
    </row>
    <row r="36" spans="1:5" x14ac:dyDescent="0.25">
      <c r="A36" s="1">
        <v>143</v>
      </c>
      <c r="B36" s="1" t="s">
        <v>5</v>
      </c>
      <c r="C36" s="1">
        <v>4</v>
      </c>
      <c r="D36" s="1">
        <v>8</v>
      </c>
      <c r="E36" s="1">
        <v>1</v>
      </c>
    </row>
    <row r="37" spans="1:5" x14ac:dyDescent="0.25">
      <c r="A37" s="1">
        <v>145</v>
      </c>
      <c r="B37" s="1" t="s">
        <v>5</v>
      </c>
      <c r="C37" s="1">
        <v>1</v>
      </c>
      <c r="D37" s="1">
        <v>6</v>
      </c>
      <c r="E37" s="1">
        <v>2</v>
      </c>
    </row>
    <row r="38" spans="1:5" x14ac:dyDescent="0.25">
      <c r="A38" s="1">
        <v>146</v>
      </c>
      <c r="B38" s="1" t="s">
        <v>5</v>
      </c>
      <c r="C38" s="1">
        <v>2</v>
      </c>
      <c r="D38" s="1">
        <v>7</v>
      </c>
      <c r="E38" s="1">
        <v>2</v>
      </c>
    </row>
    <row r="39" spans="1:5" x14ac:dyDescent="0.25">
      <c r="A39" s="1">
        <v>147</v>
      </c>
      <c r="B39" s="1" t="s">
        <v>5</v>
      </c>
      <c r="C39" s="1">
        <v>5</v>
      </c>
      <c r="D39" s="1">
        <v>8</v>
      </c>
      <c r="E39" s="1">
        <v>2</v>
      </c>
    </row>
    <row r="40" spans="1:5" x14ac:dyDescent="0.25">
      <c r="A40" s="1">
        <v>148</v>
      </c>
      <c r="B40" s="1" t="s">
        <v>5</v>
      </c>
      <c r="C40" s="1">
        <v>1</v>
      </c>
      <c r="D40" s="1">
        <v>4</v>
      </c>
      <c r="E40" s="1">
        <v>2</v>
      </c>
    </row>
    <row r="41" spans="1:5" x14ac:dyDescent="0.25">
      <c r="A41" s="1">
        <v>156</v>
      </c>
      <c r="B41" s="1" t="s">
        <v>5</v>
      </c>
      <c r="C41" s="1">
        <v>3</v>
      </c>
      <c r="D41" s="1">
        <v>7</v>
      </c>
      <c r="E41" s="1">
        <v>2</v>
      </c>
    </row>
    <row r="42" spans="1:5" x14ac:dyDescent="0.25">
      <c r="A42" s="1">
        <v>157</v>
      </c>
      <c r="B42" s="1" t="s">
        <v>5</v>
      </c>
      <c r="C42" s="1">
        <v>2</v>
      </c>
      <c r="D42" s="1">
        <v>6</v>
      </c>
      <c r="E42" s="1">
        <v>2</v>
      </c>
    </row>
    <row r="43" spans="1:5" x14ac:dyDescent="0.25">
      <c r="A43" s="1">
        <v>165</v>
      </c>
      <c r="B43" s="1" t="s">
        <v>4</v>
      </c>
      <c r="C43" s="1">
        <v>6</v>
      </c>
      <c r="D43" s="1">
        <v>8</v>
      </c>
      <c r="E43" s="1">
        <v>2</v>
      </c>
    </row>
    <row r="44" spans="1:5" x14ac:dyDescent="0.25">
      <c r="A44" s="1">
        <v>167</v>
      </c>
      <c r="B44" s="1" t="s">
        <v>4</v>
      </c>
      <c r="C44" s="1">
        <v>6</v>
      </c>
      <c r="D44" s="1">
        <v>8</v>
      </c>
      <c r="E44" s="1">
        <v>2</v>
      </c>
    </row>
    <row r="45" spans="1:5" x14ac:dyDescent="0.25">
      <c r="A45" s="1">
        <v>168</v>
      </c>
      <c r="B45" s="1" t="s">
        <v>4</v>
      </c>
      <c r="C45" s="1">
        <v>2</v>
      </c>
      <c r="D45" s="1">
        <v>7</v>
      </c>
      <c r="E45" s="1">
        <v>2</v>
      </c>
    </row>
    <row r="46" spans="1:5" x14ac:dyDescent="0.25">
      <c r="A46" s="1">
        <v>169</v>
      </c>
      <c r="B46" s="1" t="s">
        <v>4</v>
      </c>
      <c r="C46" s="1">
        <v>3</v>
      </c>
      <c r="D46" s="1">
        <v>7</v>
      </c>
      <c r="E46" s="1">
        <v>1</v>
      </c>
    </row>
    <row r="47" spans="1:5" x14ac:dyDescent="0.25">
      <c r="A47" s="1">
        <v>172</v>
      </c>
      <c r="B47" s="1" t="s">
        <v>4</v>
      </c>
      <c r="C47" s="1">
        <v>4</v>
      </c>
      <c r="D47" s="1">
        <v>8</v>
      </c>
      <c r="E47" s="1">
        <v>2</v>
      </c>
    </row>
    <row r="48" spans="1:5" x14ac:dyDescent="0.25">
      <c r="A48" s="1">
        <v>173</v>
      </c>
      <c r="B48" s="1" t="s">
        <v>4</v>
      </c>
      <c r="C48" s="1">
        <v>3</v>
      </c>
      <c r="D48" s="1">
        <v>4</v>
      </c>
      <c r="E48" s="1">
        <v>2</v>
      </c>
    </row>
    <row r="49" spans="1:5" x14ac:dyDescent="0.25">
      <c r="A49" s="1">
        <v>176</v>
      </c>
      <c r="B49" s="1" t="s">
        <v>4</v>
      </c>
      <c r="C49" s="1">
        <v>1</v>
      </c>
      <c r="D49" s="1">
        <v>10</v>
      </c>
      <c r="E49" s="1">
        <v>2</v>
      </c>
    </row>
    <row r="50" spans="1:5" x14ac:dyDescent="0.25">
      <c r="A50" s="1">
        <v>177</v>
      </c>
      <c r="B50" s="1" t="s">
        <v>4</v>
      </c>
      <c r="C50" s="1">
        <v>6</v>
      </c>
      <c r="D50" s="1">
        <v>10</v>
      </c>
      <c r="E50" s="1">
        <v>2</v>
      </c>
    </row>
    <row r="51" spans="1:5" x14ac:dyDescent="0.25">
      <c r="A51" s="1">
        <v>178</v>
      </c>
      <c r="B51" s="1" t="s">
        <v>4</v>
      </c>
      <c r="C51" s="1">
        <v>10</v>
      </c>
      <c r="D51" s="1">
        <v>9</v>
      </c>
      <c r="E51" s="1">
        <v>1</v>
      </c>
    </row>
    <row r="52" spans="1:5" x14ac:dyDescent="0.25">
      <c r="A52" s="1">
        <v>179</v>
      </c>
      <c r="B52" s="1" t="s">
        <v>4</v>
      </c>
      <c r="C52" s="1">
        <v>8</v>
      </c>
      <c r="D52" s="1">
        <v>9</v>
      </c>
      <c r="E52" s="1">
        <v>1</v>
      </c>
    </row>
    <row r="53" spans="1:5" x14ac:dyDescent="0.25">
      <c r="A53" s="1">
        <v>180</v>
      </c>
      <c r="B53" s="1" t="s">
        <v>4</v>
      </c>
      <c r="C53" s="1">
        <v>3</v>
      </c>
      <c r="D53" s="1">
        <v>10</v>
      </c>
      <c r="E53" s="1">
        <v>3</v>
      </c>
    </row>
    <row r="54" spans="1:5" x14ac:dyDescent="0.25">
      <c r="A54" s="1">
        <v>182</v>
      </c>
      <c r="B54" s="1" t="s">
        <v>4</v>
      </c>
      <c r="C54" s="1">
        <v>6</v>
      </c>
      <c r="D54" s="1">
        <v>7</v>
      </c>
      <c r="E54" s="1">
        <v>1</v>
      </c>
    </row>
    <row r="55" spans="1:5" x14ac:dyDescent="0.25">
      <c r="A55" s="1">
        <v>187</v>
      </c>
      <c r="B55" s="1" t="s">
        <v>6</v>
      </c>
      <c r="C55" s="1">
        <v>5</v>
      </c>
      <c r="D55" s="1">
        <v>10</v>
      </c>
      <c r="E55" s="1">
        <v>2</v>
      </c>
    </row>
    <row r="56" spans="1:5" x14ac:dyDescent="0.25">
      <c r="A56" s="1">
        <v>198</v>
      </c>
      <c r="B56" s="1" t="s">
        <v>5</v>
      </c>
      <c r="C56" s="1">
        <v>1</v>
      </c>
      <c r="D56" s="1">
        <v>4</v>
      </c>
      <c r="E56" s="1">
        <v>2</v>
      </c>
    </row>
    <row r="57" spans="1:5" x14ac:dyDescent="0.25">
      <c r="A57" s="1">
        <v>201</v>
      </c>
      <c r="B57" s="1" t="s">
        <v>6</v>
      </c>
      <c r="C57" s="1">
        <v>1</v>
      </c>
      <c r="D57" s="1">
        <v>6</v>
      </c>
      <c r="E57" s="1">
        <v>2</v>
      </c>
    </row>
    <row r="58" spans="1:5" x14ac:dyDescent="0.25">
      <c r="A58" s="1">
        <v>202</v>
      </c>
      <c r="B58" s="1" t="s">
        <v>4</v>
      </c>
      <c r="C58" s="1">
        <v>6</v>
      </c>
      <c r="D58" s="1">
        <v>7</v>
      </c>
      <c r="E58" s="1">
        <v>2</v>
      </c>
    </row>
    <row r="59" spans="1:5" x14ac:dyDescent="0.25">
      <c r="A59" s="1">
        <v>212</v>
      </c>
      <c r="B59" s="1" t="s">
        <v>4</v>
      </c>
      <c r="C59" s="1">
        <v>1</v>
      </c>
      <c r="D59" s="1">
        <v>8</v>
      </c>
      <c r="E59" s="1">
        <v>2</v>
      </c>
    </row>
    <row r="60" spans="1:5" hidden="1" x14ac:dyDescent="0.25">
      <c r="A60" s="1"/>
      <c r="B60" s="12"/>
      <c r="C60" s="11"/>
      <c r="D60" s="11"/>
      <c r="E60" s="11"/>
    </row>
    <row r="61" spans="1:5" ht="16.3" x14ac:dyDescent="0.3">
      <c r="A61" s="13" t="s">
        <v>68</v>
      </c>
      <c r="B61" s="13"/>
      <c r="C61" s="14">
        <f>SUBTOTAL(105,Data[Zufriedenheit mit finanzieller Situation])</f>
        <v>1</v>
      </c>
      <c r="D61" s="14">
        <f>SUBTOTAL(104,Data[Lebenszufriedenheit])</f>
        <v>10</v>
      </c>
      <c r="E61" s="15">
        <f>SUBTOTAL(103,Data[Geschlecht])</f>
        <v>58</v>
      </c>
    </row>
    <row r="64" spans="1:5" x14ac:dyDescent="0.25">
      <c r="B64" s="7" t="s">
        <v>45</v>
      </c>
      <c r="C64" s="8">
        <f>AVERAGE(Data[Zufriedenheit mit finanzieller Situation])</f>
        <v>3.8620689655172415</v>
      </c>
      <c r="D64" s="8">
        <f>AVERAGE(Data[Lebenszufriedenheit])</f>
        <v>6.8103448275862073</v>
      </c>
      <c r="E64" s="2" t="str">
        <f ca="1">_xlfn.FORMULATEXT(D64)</f>
        <v>=MITTELWERT(Data[Lebenszufriedenheit])</v>
      </c>
    </row>
    <row r="65" spans="2:5" x14ac:dyDescent="0.25">
      <c r="B65" s="7" t="s">
        <v>46</v>
      </c>
      <c r="C65" s="8">
        <f>ROUND(C64,0)</f>
        <v>4</v>
      </c>
      <c r="D65" s="8">
        <f>ROUND(D64,0)</f>
        <v>7</v>
      </c>
      <c r="E65" s="2" t="str">
        <f ca="1">_xlfn.FORMULATEXT(D65)</f>
        <v>=RUNDEN(D64;0)</v>
      </c>
    </row>
    <row r="67" spans="2:5" ht="57.1" x14ac:dyDescent="0.25">
      <c r="B67" s="9" t="s">
        <v>47</v>
      </c>
      <c r="C67" s="2">
        <v>33</v>
      </c>
      <c r="D67" s="8" t="str">
        <f>VLOOKUP(C67,Data[],2)</f>
        <v>Soziale Arbeit</v>
      </c>
      <c r="E67" s="2" t="str">
        <f ca="1">_xlfn.FORMULATEXT(D67)</f>
        <v>=SVERWEIS(C67;Data;2)</v>
      </c>
    </row>
    <row r="68" spans="2:5" ht="57.1" x14ac:dyDescent="0.25">
      <c r="B68" s="9" t="s">
        <v>48</v>
      </c>
      <c r="D68" s="8" t="str">
        <f>_xlfn.XLOOKUP(C67,Data[ID],Data[Studiengang],0)</f>
        <v>Soziale Arbeit</v>
      </c>
      <c r="E68" s="2" t="str">
        <f ca="1">_xlfn.FORMULATEXT(D68)</f>
        <v>=XVERWEIS(C67;Data[ID];Data[Studiengang];0)</v>
      </c>
    </row>
    <row r="69" spans="2:5" ht="71.349999999999994" x14ac:dyDescent="0.25">
      <c r="B69" s="9" t="s">
        <v>49</v>
      </c>
      <c r="D69" s="8" t="str">
        <f>INDEX(Data[Studiengang],MATCH(C67,Data[ID],0))</f>
        <v>Soziale Arbeit</v>
      </c>
      <c r="E69" s="2" t="str">
        <f ca="1">_xlfn.FORMULATEXT(D69)</f>
        <v>=INDEX(Data[Studiengang];VERGLEICH(C67;Data[ID];0))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Kundenumsatz</vt:lpstr>
      <vt:lpstr>Kunden_long</vt:lpstr>
      <vt:lpstr>Studentenumfrage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Rost</dc:creator>
  <cp:lastModifiedBy>Michael Matthiesen</cp:lastModifiedBy>
  <dcterms:created xsi:type="dcterms:W3CDTF">2015-06-05T18:19:34Z</dcterms:created>
  <dcterms:modified xsi:type="dcterms:W3CDTF">2024-09-03T09:36:17Z</dcterms:modified>
</cp:coreProperties>
</file>