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h\Documents\GitHub\DiddyBorg_Sensor_Fusion\data\"/>
    </mc:Choice>
  </mc:AlternateContent>
  <xr:revisionPtr revIDLastSave="0" documentId="13_ncr:1_{F5776AD6-3FC2-4989-B0A0-596B88431305}" xr6:coauthVersionLast="45" xr6:coauthVersionMax="45" xr10:uidLastSave="{00000000-0000-0000-0000-000000000000}"/>
  <bookViews>
    <workbookView xWindow="-120" yWindow="-120" windowWidth="29040" windowHeight="16440" activeTab="3" xr2:uid="{2F41C9F2-2FA7-4C2B-8896-9E807F7386D6}"/>
  </bookViews>
  <sheets>
    <sheet name="MOTOR_SPEED" sheetId="1" r:id="rId1"/>
    <sheet name="Localization" sheetId="4" r:id="rId2"/>
    <sheet name="WALLS" sheetId="2" r:id="rId3"/>
    <sheet name="Configur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G19" i="3" l="1"/>
  <c r="H19" i="3"/>
  <c r="I19" i="3"/>
  <c r="J19" i="3"/>
  <c r="K19" i="3"/>
  <c r="L19" i="3"/>
  <c r="M19" i="3"/>
  <c r="N19" i="3"/>
  <c r="F19" i="3"/>
  <c r="F33" i="2"/>
  <c r="F34" i="2"/>
  <c r="F38" i="2"/>
  <c r="F39" i="2"/>
  <c r="F40" i="2"/>
  <c r="F32" i="2"/>
  <c r="E40" i="2"/>
  <c r="E39" i="2"/>
  <c r="E38" i="2"/>
  <c r="D37" i="2"/>
  <c r="E37" i="2" s="1"/>
  <c r="F37" i="2" s="1"/>
  <c r="D36" i="2"/>
  <c r="E36" i="2" s="1"/>
  <c r="F36" i="2" s="1"/>
  <c r="D35" i="2"/>
  <c r="E35" i="2" s="1"/>
  <c r="F35" i="2" s="1"/>
  <c r="E34" i="2"/>
  <c r="E33" i="2"/>
  <c r="E32" i="2"/>
  <c r="F23" i="2"/>
  <c r="F24" i="2"/>
  <c r="F22" i="2"/>
  <c r="E30" i="2"/>
  <c r="F30" i="2" s="1"/>
  <c r="E29" i="2"/>
  <c r="F29" i="2" s="1"/>
  <c r="E28" i="2"/>
  <c r="F28" i="2" s="1"/>
  <c r="D27" i="2"/>
  <c r="E27" i="2" s="1"/>
  <c r="F27" i="2" s="1"/>
  <c r="D26" i="2"/>
  <c r="E26" i="2" s="1"/>
  <c r="F26" i="2" s="1"/>
  <c r="D25" i="2"/>
  <c r="E25" i="2" s="1"/>
  <c r="F25" i="2" s="1"/>
  <c r="E24" i="2"/>
  <c r="E23" i="2"/>
  <c r="E22" i="2"/>
  <c r="D16" i="2"/>
  <c r="E16" i="2" s="1"/>
  <c r="F16" i="2" s="1"/>
  <c r="D17" i="2"/>
  <c r="E17" i="2" s="1"/>
  <c r="F17" i="2" s="1"/>
  <c r="D15" i="2"/>
  <c r="E15" i="2" s="1"/>
  <c r="F15" i="2" s="1"/>
  <c r="F13" i="2"/>
  <c r="F14" i="2"/>
  <c r="F19" i="2"/>
  <c r="F20" i="2"/>
  <c r="F12" i="2"/>
  <c r="E20" i="2"/>
  <c r="E19" i="2"/>
  <c r="E18" i="2"/>
  <c r="F18" i="2" s="1"/>
  <c r="E14" i="2"/>
  <c r="E13" i="2"/>
  <c r="E1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<sst xmlns="http://schemas.openxmlformats.org/spreadsheetml/2006/main" count="28" uniqueCount="25">
  <si>
    <t>second</t>
  </si>
  <si>
    <t>tile no</t>
  </si>
  <si>
    <t>distance</t>
  </si>
  <si>
    <t>Kecepatannya 6.9306 cm/s</t>
  </si>
  <si>
    <t>QR_CODE</t>
  </si>
  <si>
    <t>Left</t>
  </si>
  <si>
    <t>right</t>
  </si>
  <si>
    <t>middle</t>
  </si>
  <si>
    <t>middle_true</t>
  </si>
  <si>
    <t>Distance of the start</t>
  </si>
  <si>
    <t>test_run</t>
  </si>
  <si>
    <t>Start_position</t>
  </si>
  <si>
    <t>Start_angle</t>
  </si>
  <si>
    <t>Chair/Ngadep ke rak belakangin lift</t>
  </si>
  <si>
    <t>60,45</t>
  </si>
  <si>
    <t>dengan input 0.3</t>
  </si>
  <si>
    <t>berarti kalau kecepatannya 1</t>
  </si>
  <si>
    <t>position</t>
  </si>
  <si>
    <t>attitude</t>
  </si>
  <si>
    <t>60,60</t>
  </si>
  <si>
    <t xml:space="preserve"> </t>
  </si>
  <si>
    <t>x_sensors</t>
  </si>
  <si>
    <t>QR_ID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</si>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</sst>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MOTOR_SPEED!$D$3:$D$9</c:f>
              <c:numCache>
                <c:formatCode>General</c:formatCode>
                <c:ptCount val="7"/>
                <c:pt idx="0">
                  <c:v>4.45</c:v>
                </c:pt>
                <c:pt idx="1">
                  <c:v>8.66</c:v>
                </c:pt>
                <c:pt idx="2">
                  <c:v>12.96</c:v>
                </c:pt>
                <c:pt idx="3">
                  <c:v>17.329999999999998</c:v>
                </c:pt>
                <c:pt idx="4">
                  <c:v>21.9</c:v>
                </c:pt>
                <c:pt idx="5">
                  <c:v>25.76</c:v>
                </c:pt>
                <c:pt idx="6">
                  <c:v>30.46</c:v>
                </c:pt>
              </c:numCache>
            </c:numRef>
          </c:xVal>
          <c:yVal>
            <c:numRef>
              <c:f>MOTOR_SPEED!$E$3:$E$9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A-4A57-AA45-065B6B5E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32344"/>
        <c:axId val="508932664"/>
      </c:scatterChart>
      <c:valAx>
        <c:axId val="50893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2664"/>
        <c:crosses val="autoZero"/>
        <c:crossBetween val="midCat"/>
      </c:valAx>
      <c:valAx>
        <c:axId val="50893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3</xdr:row>
      <xdr:rowOff>76200</xdr:rowOff>
    </xdr:from>
    <xdr:to>
      <xdr:col>16</xdr:col>
      <xdr:colOff>300037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B2C36-D1E5-4128-A39A-4A48E05C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4301-C6D9-422B-9485-ED0D2C9A3F3E}">
  <dimension ref="B2:E16"/>
  <sheetViews>
    <sheetView workbookViewId="0">
      <selection activeCell="D16" sqref="D16"/>
    </sheetView>
  </sheetViews>
  <sheetFormatPr defaultRowHeight="15" x14ac:dyDescent="0.25"/>
  <sheetData>
    <row r="2" spans="2:5" x14ac:dyDescent="0.25">
      <c r="B2" t="s">
        <v>1</v>
      </c>
      <c r="D2" t="s">
        <v>0</v>
      </c>
      <c r="E2" t="s">
        <v>2</v>
      </c>
    </row>
    <row r="3" spans="2:5" x14ac:dyDescent="0.25">
      <c r="B3">
        <v>1</v>
      </c>
      <c r="D3">
        <v>4.45</v>
      </c>
      <c r="E3">
        <f t="shared" ref="E3:E9" si="0">B3*30</f>
        <v>30</v>
      </c>
    </row>
    <row r="4" spans="2:5" x14ac:dyDescent="0.25">
      <c r="B4">
        <v>2</v>
      </c>
      <c r="D4">
        <v>8.66</v>
      </c>
      <c r="E4">
        <f t="shared" si="0"/>
        <v>60</v>
      </c>
    </row>
    <row r="5" spans="2:5" x14ac:dyDescent="0.25">
      <c r="B5">
        <v>3</v>
      </c>
      <c r="D5">
        <v>12.96</v>
      </c>
      <c r="E5">
        <f t="shared" si="0"/>
        <v>90</v>
      </c>
    </row>
    <row r="6" spans="2:5" x14ac:dyDescent="0.25">
      <c r="B6">
        <v>4</v>
      </c>
      <c r="D6">
        <v>17.329999999999998</v>
      </c>
      <c r="E6">
        <f t="shared" si="0"/>
        <v>120</v>
      </c>
    </row>
    <row r="7" spans="2:5" x14ac:dyDescent="0.25">
      <c r="B7">
        <v>5</v>
      </c>
      <c r="D7">
        <v>21.9</v>
      </c>
      <c r="E7">
        <f t="shared" si="0"/>
        <v>150</v>
      </c>
    </row>
    <row r="8" spans="2:5" x14ac:dyDescent="0.25">
      <c r="B8">
        <v>6</v>
      </c>
      <c r="D8">
        <v>25.76</v>
      </c>
      <c r="E8">
        <f t="shared" si="0"/>
        <v>180</v>
      </c>
    </row>
    <row r="9" spans="2:5" x14ac:dyDescent="0.25">
      <c r="B9">
        <v>7</v>
      </c>
      <c r="D9">
        <v>30.46</v>
      </c>
      <c r="E9">
        <f t="shared" si="0"/>
        <v>210</v>
      </c>
    </row>
    <row r="12" spans="2:5" x14ac:dyDescent="0.25">
      <c r="D12" t="s">
        <v>3</v>
      </c>
    </row>
    <row r="13" spans="2:5" x14ac:dyDescent="0.25">
      <c r="D13" t="s">
        <v>15</v>
      </c>
    </row>
    <row r="15" spans="2:5" x14ac:dyDescent="0.25">
      <c r="D15" t="s">
        <v>16</v>
      </c>
    </row>
    <row r="16" spans="2:5" x14ac:dyDescent="0.25">
      <c r="D16">
        <f>6.9306/0.3</f>
        <v>23.102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6152-2A7C-4241-ADBE-C2620A70FAD1}">
  <dimension ref="A3:V14"/>
  <sheetViews>
    <sheetView workbookViewId="0">
      <selection activeCell="H9" sqref="H9"/>
    </sheetView>
  </sheetViews>
  <sheetFormatPr defaultRowHeight="15" x14ac:dyDescent="0.25"/>
  <sheetData>
    <row r="3" spans="1:22" x14ac:dyDescent="0.25">
      <c r="F3" t="s">
        <v>21</v>
      </c>
    </row>
    <row r="4" spans="1:22" x14ac:dyDescent="0.25">
      <c r="A4">
        <v>1</v>
      </c>
      <c r="B4" t="s">
        <v>17</v>
      </c>
      <c r="C4" t="s">
        <v>14</v>
      </c>
      <c r="F4" t="s">
        <v>22</v>
      </c>
      <c r="G4" t="s">
        <v>23</v>
      </c>
      <c r="H4" t="s">
        <v>24</v>
      </c>
    </row>
    <row r="5" spans="1:22" x14ac:dyDescent="0.25">
      <c r="B5" t="s">
        <v>18</v>
      </c>
      <c r="C5">
        <v>180</v>
      </c>
      <c r="F5">
        <v>30</v>
      </c>
      <c r="G5">
        <v>0</v>
      </c>
      <c r="H5">
        <v>47.55</v>
      </c>
      <c r="O5">
        <v>4</v>
      </c>
      <c r="P5">
        <v>6</v>
      </c>
      <c r="Q5">
        <v>0</v>
      </c>
      <c r="R5">
        <v>11.5</v>
      </c>
      <c r="S5">
        <v>5.75</v>
      </c>
      <c r="T5">
        <v>11.65</v>
      </c>
      <c r="V5">
        <v>5.9</v>
      </c>
    </row>
    <row r="6" spans="1:22" x14ac:dyDescent="0.25">
      <c r="F6">
        <v>36</v>
      </c>
      <c r="G6">
        <v>0</v>
      </c>
      <c r="H6">
        <v>84</v>
      </c>
      <c r="P6">
        <v>5</v>
      </c>
      <c r="Q6">
        <v>12</v>
      </c>
      <c r="R6">
        <v>23.5</v>
      </c>
      <c r="S6">
        <v>17.75</v>
      </c>
      <c r="T6">
        <v>23.65</v>
      </c>
    </row>
    <row r="7" spans="1:22" x14ac:dyDescent="0.25">
      <c r="F7">
        <v>28</v>
      </c>
      <c r="G7">
        <v>0</v>
      </c>
      <c r="H7">
        <v>71.550000000000011</v>
      </c>
      <c r="P7">
        <v>4</v>
      </c>
      <c r="Q7">
        <v>24</v>
      </c>
      <c r="R7">
        <v>35.5</v>
      </c>
      <c r="S7">
        <v>29.75</v>
      </c>
      <c r="T7">
        <v>35.65</v>
      </c>
    </row>
    <row r="8" spans="1:22" x14ac:dyDescent="0.25">
      <c r="A8">
        <v>2</v>
      </c>
      <c r="B8" t="s">
        <v>17</v>
      </c>
      <c r="C8" t="s">
        <v>19</v>
      </c>
      <c r="F8">
        <v>29</v>
      </c>
      <c r="G8">
        <v>0</v>
      </c>
      <c r="H8">
        <v>59.55</v>
      </c>
      <c r="P8">
        <v>30</v>
      </c>
      <c r="Q8">
        <v>35.9</v>
      </c>
      <c r="R8">
        <v>47.4</v>
      </c>
      <c r="S8">
        <v>41.65</v>
      </c>
      <c r="T8">
        <v>47.55</v>
      </c>
    </row>
    <row r="9" spans="1:22" x14ac:dyDescent="0.25">
      <c r="B9" t="s">
        <v>18</v>
      </c>
      <c r="C9">
        <v>180</v>
      </c>
      <c r="F9">
        <v>4</v>
      </c>
      <c r="G9">
        <v>0</v>
      </c>
      <c r="H9">
        <v>35.65</v>
      </c>
      <c r="P9">
        <v>29</v>
      </c>
      <c r="Q9">
        <v>47.9</v>
      </c>
      <c r="R9">
        <v>59.4</v>
      </c>
      <c r="S9">
        <v>53.65</v>
      </c>
      <c r="T9">
        <v>59.55</v>
      </c>
    </row>
    <row r="10" spans="1:22" x14ac:dyDescent="0.25">
      <c r="P10">
        <v>28</v>
      </c>
      <c r="Q10">
        <v>59.9</v>
      </c>
      <c r="R10">
        <v>71.400000000000006</v>
      </c>
      <c r="S10">
        <v>65.650000000000006</v>
      </c>
      <c r="T10">
        <v>71.550000000000011</v>
      </c>
    </row>
    <row r="11" spans="1:22" x14ac:dyDescent="0.25">
      <c r="P11">
        <v>36</v>
      </c>
      <c r="Q11">
        <v>72</v>
      </c>
      <c r="R11">
        <v>84.2</v>
      </c>
      <c r="S11">
        <v>78.099999999999994</v>
      </c>
      <c r="T11">
        <v>84</v>
      </c>
    </row>
    <row r="12" spans="1:22" x14ac:dyDescent="0.25">
      <c r="P12">
        <v>35</v>
      </c>
      <c r="Q12">
        <v>84</v>
      </c>
      <c r="R12">
        <v>96.2</v>
      </c>
      <c r="S12">
        <v>90.1</v>
      </c>
      <c r="T12">
        <v>96</v>
      </c>
    </row>
    <row r="13" spans="1:22" x14ac:dyDescent="0.25">
      <c r="P13">
        <v>34</v>
      </c>
      <c r="Q13">
        <v>96</v>
      </c>
      <c r="R13">
        <v>108.2</v>
      </c>
      <c r="S13">
        <v>102.1</v>
      </c>
      <c r="T13">
        <v>108</v>
      </c>
    </row>
    <row r="14" spans="1:22" x14ac:dyDescent="0.25">
      <c r="C1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CC6B-29C5-49FE-8606-6354E011CEA3}">
  <dimension ref="A1:H40"/>
  <sheetViews>
    <sheetView topLeftCell="A8" workbookViewId="0">
      <selection activeCell="A32" sqref="A32:H40"/>
    </sheetView>
  </sheetViews>
  <sheetFormatPr defaultRowHeight="15" x14ac:dyDescent="0.25"/>
  <cols>
    <col min="2" max="2" width="9.42578125" bestFit="1" customWidth="1"/>
    <col min="11" max="11" width="3.285156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9</v>
      </c>
    </row>
    <row r="2" spans="1:8" x14ac:dyDescent="0.25">
      <c r="A2">
        <v>1</v>
      </c>
      <c r="B2">
        <v>19</v>
      </c>
      <c r="C2">
        <v>0</v>
      </c>
      <c r="D2">
        <v>11.5</v>
      </c>
      <c r="E2">
        <f>(C2+D2)/2</f>
        <v>5.75</v>
      </c>
      <c r="F2">
        <f>E2+7.5</f>
        <v>13.25</v>
      </c>
      <c r="H2">
        <v>7.5</v>
      </c>
    </row>
    <row r="3" spans="1:8" x14ac:dyDescent="0.25">
      <c r="B3">
        <v>20</v>
      </c>
      <c r="C3">
        <v>12</v>
      </c>
      <c r="D3">
        <v>23.5</v>
      </c>
      <c r="E3">
        <f t="shared" ref="E3:E10" si="0">(C3+D3)/2</f>
        <v>17.75</v>
      </c>
      <c r="F3">
        <f t="shared" ref="F3:F10" si="1">E3+7.5</f>
        <v>25.25</v>
      </c>
    </row>
    <row r="4" spans="1:8" x14ac:dyDescent="0.25">
      <c r="B4">
        <v>21</v>
      </c>
      <c r="C4">
        <v>24</v>
      </c>
      <c r="D4">
        <v>35.5</v>
      </c>
      <c r="E4">
        <f t="shared" si="0"/>
        <v>29.75</v>
      </c>
      <c r="F4">
        <f t="shared" si="1"/>
        <v>37.25</v>
      </c>
    </row>
    <row r="5" spans="1:8" x14ac:dyDescent="0.25">
      <c r="B5">
        <v>25</v>
      </c>
      <c r="C5">
        <v>36.5</v>
      </c>
      <c r="D5">
        <v>48</v>
      </c>
      <c r="E5">
        <f t="shared" si="0"/>
        <v>42.25</v>
      </c>
      <c r="F5">
        <f t="shared" si="1"/>
        <v>49.75</v>
      </c>
    </row>
    <row r="6" spans="1:8" x14ac:dyDescent="0.25">
      <c r="B6">
        <v>26</v>
      </c>
      <c r="C6">
        <v>48.5</v>
      </c>
      <c r="D6">
        <v>60</v>
      </c>
      <c r="E6">
        <f t="shared" si="0"/>
        <v>54.25</v>
      </c>
      <c r="F6">
        <f t="shared" si="1"/>
        <v>61.75</v>
      </c>
    </row>
    <row r="7" spans="1:8" x14ac:dyDescent="0.25">
      <c r="B7">
        <v>27</v>
      </c>
      <c r="C7">
        <v>60.5</v>
      </c>
      <c r="D7">
        <v>72</v>
      </c>
      <c r="E7">
        <f t="shared" si="0"/>
        <v>66.25</v>
      </c>
      <c r="F7">
        <f t="shared" si="1"/>
        <v>73.75</v>
      </c>
    </row>
    <row r="8" spans="1:8" x14ac:dyDescent="0.25">
      <c r="B8">
        <v>31</v>
      </c>
      <c r="C8">
        <v>72.7</v>
      </c>
      <c r="D8">
        <v>84.2</v>
      </c>
      <c r="E8">
        <f t="shared" si="0"/>
        <v>78.45</v>
      </c>
      <c r="F8">
        <f t="shared" si="1"/>
        <v>85.95</v>
      </c>
    </row>
    <row r="9" spans="1:8" x14ac:dyDescent="0.25">
      <c r="B9">
        <v>32</v>
      </c>
      <c r="C9">
        <v>84.7</v>
      </c>
      <c r="D9">
        <v>96.2</v>
      </c>
      <c r="E9">
        <f t="shared" si="0"/>
        <v>90.45</v>
      </c>
      <c r="F9">
        <f t="shared" si="1"/>
        <v>97.95</v>
      </c>
    </row>
    <row r="10" spans="1:8" x14ac:dyDescent="0.25">
      <c r="B10">
        <v>33</v>
      </c>
      <c r="C10">
        <v>96.7</v>
      </c>
      <c r="D10">
        <v>108.2</v>
      </c>
      <c r="E10">
        <f t="shared" si="0"/>
        <v>102.45</v>
      </c>
      <c r="F10">
        <f t="shared" si="1"/>
        <v>109.95</v>
      </c>
    </row>
    <row r="12" spans="1:8" x14ac:dyDescent="0.25">
      <c r="A12">
        <v>2</v>
      </c>
      <c r="B12">
        <v>13</v>
      </c>
      <c r="C12">
        <v>0</v>
      </c>
      <c r="D12">
        <v>11.5</v>
      </c>
      <c r="E12">
        <f>(C12+D12)/2</f>
        <v>5.75</v>
      </c>
      <c r="F12">
        <f>E12+$H$12</f>
        <v>11.85</v>
      </c>
      <c r="H12">
        <v>6.1</v>
      </c>
    </row>
    <row r="13" spans="1:8" x14ac:dyDescent="0.25">
      <c r="B13">
        <v>14</v>
      </c>
      <c r="C13">
        <v>12</v>
      </c>
      <c r="D13">
        <v>23.5</v>
      </c>
      <c r="E13">
        <f t="shared" ref="E13:E20" si="2">(C13+D13)/2</f>
        <v>17.75</v>
      </c>
      <c r="F13">
        <f t="shared" ref="F13:F20" si="3">E13+$H$12</f>
        <v>23.85</v>
      </c>
    </row>
    <row r="14" spans="1:8" x14ac:dyDescent="0.25">
      <c r="B14">
        <v>15</v>
      </c>
      <c r="C14">
        <v>24</v>
      </c>
      <c r="D14">
        <v>35.5</v>
      </c>
      <c r="E14">
        <f t="shared" si="2"/>
        <v>29.75</v>
      </c>
      <c r="F14">
        <f t="shared" si="3"/>
        <v>35.85</v>
      </c>
    </row>
    <row r="15" spans="1:8" x14ac:dyDescent="0.25">
      <c r="B15">
        <v>1</v>
      </c>
      <c r="C15">
        <v>35.9</v>
      </c>
      <c r="D15">
        <f>C15+11.5</f>
        <v>47.4</v>
      </c>
      <c r="E15">
        <f t="shared" si="2"/>
        <v>41.65</v>
      </c>
      <c r="F15">
        <f t="shared" si="3"/>
        <v>47.75</v>
      </c>
    </row>
    <row r="16" spans="1:8" x14ac:dyDescent="0.25">
      <c r="B16">
        <v>2</v>
      </c>
      <c r="C16">
        <v>47.9</v>
      </c>
      <c r="D16">
        <f t="shared" ref="D16:D17" si="4">C16+11.5</f>
        <v>59.4</v>
      </c>
      <c r="E16">
        <f t="shared" si="2"/>
        <v>53.65</v>
      </c>
      <c r="F16">
        <f t="shared" si="3"/>
        <v>59.75</v>
      </c>
    </row>
    <row r="17" spans="1:8" x14ac:dyDescent="0.25">
      <c r="B17">
        <v>3</v>
      </c>
      <c r="C17">
        <v>59.9</v>
      </c>
      <c r="D17">
        <f t="shared" si="4"/>
        <v>71.400000000000006</v>
      </c>
      <c r="E17">
        <f t="shared" si="2"/>
        <v>65.650000000000006</v>
      </c>
      <c r="F17">
        <f t="shared" si="3"/>
        <v>71.75</v>
      </c>
    </row>
    <row r="18" spans="1:8" x14ac:dyDescent="0.25">
      <c r="B18">
        <v>9</v>
      </c>
      <c r="C18">
        <v>72.400000000000006</v>
      </c>
      <c r="D18">
        <v>84.2</v>
      </c>
      <c r="E18">
        <f t="shared" si="2"/>
        <v>78.300000000000011</v>
      </c>
      <c r="F18">
        <f t="shared" si="3"/>
        <v>84.4</v>
      </c>
    </row>
    <row r="19" spans="1:8" x14ac:dyDescent="0.25">
      <c r="B19">
        <v>8</v>
      </c>
      <c r="C19">
        <v>84.4</v>
      </c>
      <c r="D19">
        <v>96.2</v>
      </c>
      <c r="E19">
        <f t="shared" si="2"/>
        <v>90.300000000000011</v>
      </c>
      <c r="F19">
        <f t="shared" si="3"/>
        <v>96.4</v>
      </c>
    </row>
    <row r="20" spans="1:8" x14ac:dyDescent="0.25">
      <c r="B20">
        <v>7</v>
      </c>
      <c r="C20">
        <v>96.4</v>
      </c>
      <c r="D20">
        <v>108.2</v>
      </c>
      <c r="E20">
        <f t="shared" si="2"/>
        <v>102.30000000000001</v>
      </c>
      <c r="F20">
        <f t="shared" si="3"/>
        <v>108.4</v>
      </c>
    </row>
    <row r="22" spans="1:8" x14ac:dyDescent="0.25">
      <c r="A22">
        <v>3</v>
      </c>
      <c r="B22">
        <v>24</v>
      </c>
      <c r="C22">
        <v>0</v>
      </c>
      <c r="D22">
        <v>11.5</v>
      </c>
      <c r="E22">
        <f>(C22+D22)/2</f>
        <v>5.75</v>
      </c>
      <c r="F22">
        <f>E22+$H$22</f>
        <v>11.05</v>
      </c>
      <c r="H22">
        <v>5.3</v>
      </c>
    </row>
    <row r="23" spans="1:8" x14ac:dyDescent="0.25">
      <c r="B23">
        <v>23</v>
      </c>
      <c r="C23">
        <v>12</v>
      </c>
      <c r="D23">
        <v>23.5</v>
      </c>
      <c r="E23">
        <f t="shared" ref="E23:E30" si="5">(C23+D23)/2</f>
        <v>17.75</v>
      </c>
      <c r="F23">
        <f t="shared" ref="F23:F30" si="6">E23+$H$22</f>
        <v>23.05</v>
      </c>
    </row>
    <row r="24" spans="1:8" x14ac:dyDescent="0.25">
      <c r="B24">
        <v>22</v>
      </c>
      <c r="C24">
        <v>24</v>
      </c>
      <c r="D24">
        <v>35.5</v>
      </c>
      <c r="E24">
        <f t="shared" si="5"/>
        <v>29.75</v>
      </c>
      <c r="F24">
        <f t="shared" si="6"/>
        <v>35.049999999999997</v>
      </c>
    </row>
    <row r="25" spans="1:8" x14ac:dyDescent="0.25">
      <c r="B25">
        <v>18</v>
      </c>
      <c r="C25">
        <v>36</v>
      </c>
      <c r="D25">
        <f>C25+11.5</f>
        <v>47.5</v>
      </c>
      <c r="E25">
        <f t="shared" si="5"/>
        <v>41.75</v>
      </c>
      <c r="F25">
        <f t="shared" si="6"/>
        <v>47.05</v>
      </c>
    </row>
    <row r="26" spans="1:8" x14ac:dyDescent="0.25">
      <c r="B26">
        <v>17</v>
      </c>
      <c r="C26">
        <v>48</v>
      </c>
      <c r="D26">
        <f t="shared" ref="D26:D27" si="7">C26+11.5</f>
        <v>59.5</v>
      </c>
      <c r="E26">
        <f t="shared" si="5"/>
        <v>53.75</v>
      </c>
      <c r="F26">
        <f t="shared" si="6"/>
        <v>59.05</v>
      </c>
    </row>
    <row r="27" spans="1:8" x14ac:dyDescent="0.25">
      <c r="B27">
        <v>16</v>
      </c>
      <c r="C27">
        <v>60</v>
      </c>
      <c r="D27">
        <f t="shared" si="7"/>
        <v>71.5</v>
      </c>
      <c r="E27">
        <f t="shared" si="5"/>
        <v>65.75</v>
      </c>
      <c r="F27">
        <f t="shared" si="6"/>
        <v>71.05</v>
      </c>
    </row>
    <row r="28" spans="1:8" x14ac:dyDescent="0.25">
      <c r="B28">
        <v>12</v>
      </c>
      <c r="C28">
        <v>72</v>
      </c>
      <c r="D28">
        <v>84.2</v>
      </c>
      <c r="E28">
        <f t="shared" si="5"/>
        <v>78.099999999999994</v>
      </c>
      <c r="F28">
        <f t="shared" si="6"/>
        <v>83.399999999999991</v>
      </c>
    </row>
    <row r="29" spans="1:8" x14ac:dyDescent="0.25">
      <c r="B29">
        <v>11</v>
      </c>
      <c r="C29">
        <v>84</v>
      </c>
      <c r="D29">
        <v>96.2</v>
      </c>
      <c r="E29">
        <f t="shared" si="5"/>
        <v>90.1</v>
      </c>
      <c r="F29">
        <f t="shared" si="6"/>
        <v>95.399999999999991</v>
      </c>
    </row>
    <row r="30" spans="1:8" x14ac:dyDescent="0.25">
      <c r="B30">
        <v>10</v>
      </c>
      <c r="C30">
        <v>96</v>
      </c>
      <c r="D30">
        <v>108.2</v>
      </c>
      <c r="E30">
        <f t="shared" si="5"/>
        <v>102.1</v>
      </c>
      <c r="F30">
        <f t="shared" si="6"/>
        <v>107.39999999999999</v>
      </c>
    </row>
    <row r="32" spans="1:8" x14ac:dyDescent="0.25">
      <c r="A32">
        <v>4</v>
      </c>
      <c r="B32">
        <v>6</v>
      </c>
      <c r="C32">
        <v>0</v>
      </c>
      <c r="D32">
        <v>11.5</v>
      </c>
      <c r="E32">
        <f>(C32+D32)/2</f>
        <v>5.75</v>
      </c>
      <c r="F32">
        <f>E32+$H$32</f>
        <v>11.65</v>
      </c>
      <c r="H32">
        <v>5.9</v>
      </c>
    </row>
    <row r="33" spans="2:6" x14ac:dyDescent="0.25">
      <c r="B33">
        <v>5</v>
      </c>
      <c r="C33">
        <v>12</v>
      </c>
      <c r="D33">
        <v>23.5</v>
      </c>
      <c r="E33">
        <f t="shared" ref="E33:E40" si="8">(C33+D33)/2</f>
        <v>17.75</v>
      </c>
      <c r="F33">
        <f t="shared" ref="F33:F40" si="9">E33+$H$32</f>
        <v>23.65</v>
      </c>
    </row>
    <row r="34" spans="2:6" x14ac:dyDescent="0.25">
      <c r="B34">
        <v>4</v>
      </c>
      <c r="C34">
        <v>24</v>
      </c>
      <c r="D34">
        <v>35.5</v>
      </c>
      <c r="E34">
        <f t="shared" si="8"/>
        <v>29.75</v>
      </c>
      <c r="F34">
        <f t="shared" si="9"/>
        <v>35.65</v>
      </c>
    </row>
    <row r="35" spans="2:6" x14ac:dyDescent="0.25">
      <c r="B35">
        <v>30</v>
      </c>
      <c r="C35">
        <v>35.9</v>
      </c>
      <c r="D35">
        <f>C35+11.5</f>
        <v>47.4</v>
      </c>
      <c r="E35">
        <f t="shared" si="8"/>
        <v>41.65</v>
      </c>
      <c r="F35">
        <f t="shared" si="9"/>
        <v>47.55</v>
      </c>
    </row>
    <row r="36" spans="2:6" x14ac:dyDescent="0.25">
      <c r="B36">
        <v>29</v>
      </c>
      <c r="C36">
        <v>47.9</v>
      </c>
      <c r="D36">
        <f t="shared" ref="D36:D37" si="10">C36+11.5</f>
        <v>59.4</v>
      </c>
      <c r="E36">
        <f t="shared" si="8"/>
        <v>53.65</v>
      </c>
      <c r="F36">
        <f t="shared" si="9"/>
        <v>59.55</v>
      </c>
    </row>
    <row r="37" spans="2:6" x14ac:dyDescent="0.25">
      <c r="B37">
        <v>28</v>
      </c>
      <c r="C37">
        <v>59.9</v>
      </c>
      <c r="D37">
        <f t="shared" si="10"/>
        <v>71.400000000000006</v>
      </c>
      <c r="E37">
        <f t="shared" si="8"/>
        <v>65.650000000000006</v>
      </c>
      <c r="F37">
        <f t="shared" si="9"/>
        <v>71.550000000000011</v>
      </c>
    </row>
    <row r="38" spans="2:6" x14ac:dyDescent="0.25">
      <c r="B38">
        <v>36</v>
      </c>
      <c r="C38">
        <v>72</v>
      </c>
      <c r="D38">
        <v>84.2</v>
      </c>
      <c r="E38">
        <f t="shared" si="8"/>
        <v>78.099999999999994</v>
      </c>
      <c r="F38">
        <f t="shared" si="9"/>
        <v>84</v>
      </c>
    </row>
    <row r="39" spans="2:6" x14ac:dyDescent="0.25">
      <c r="B39">
        <v>35</v>
      </c>
      <c r="C39">
        <v>84</v>
      </c>
      <c r="D39">
        <v>96.2</v>
      </c>
      <c r="E39">
        <f t="shared" si="8"/>
        <v>90.1</v>
      </c>
      <c r="F39">
        <f t="shared" si="9"/>
        <v>96</v>
      </c>
    </row>
    <row r="40" spans="2:6" x14ac:dyDescent="0.25">
      <c r="B40">
        <v>34</v>
      </c>
      <c r="C40">
        <v>96</v>
      </c>
      <c r="D40">
        <v>108.2</v>
      </c>
      <c r="E40">
        <f t="shared" si="8"/>
        <v>102.1</v>
      </c>
      <c r="F40">
        <f t="shared" si="9"/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F217-3D21-4AFE-866B-FE8C708EB0AB}">
  <dimension ref="A1:U26"/>
  <sheetViews>
    <sheetView tabSelected="1" workbookViewId="0">
      <selection activeCell="I26" sqref="I26"/>
    </sheetView>
  </sheetViews>
  <sheetFormatPr defaultRowHeight="15" x14ac:dyDescent="0.25"/>
  <cols>
    <col min="3" max="3" width="9.28515625" customWidth="1"/>
    <col min="4" max="4" width="3.85546875" customWidth="1"/>
    <col min="5" max="5" width="3.85546875" style="2" customWidth="1"/>
    <col min="15" max="15" width="3.85546875" style="2" customWidth="1"/>
    <col min="16" max="16" width="4.28515625" customWidth="1"/>
    <col min="20" max="20" width="13.5703125" bestFit="1" customWidth="1"/>
  </cols>
  <sheetData>
    <row r="1" spans="1:21" x14ac:dyDescent="0.25">
      <c r="F1">
        <v>1</v>
      </c>
    </row>
    <row r="2" spans="1:21" x14ac:dyDescent="0.25">
      <c r="F2">
        <v>19</v>
      </c>
      <c r="G2">
        <v>20</v>
      </c>
      <c r="H2">
        <v>21</v>
      </c>
      <c r="I2">
        <v>25</v>
      </c>
      <c r="J2">
        <v>26</v>
      </c>
      <c r="K2">
        <v>27</v>
      </c>
      <c r="L2">
        <v>31</v>
      </c>
      <c r="M2">
        <v>32</v>
      </c>
      <c r="N2">
        <v>33</v>
      </c>
    </row>
    <row r="3" spans="1:21" ht="15.75" thickBot="1" x14ac:dyDescent="0.3">
      <c r="F3" s="1"/>
      <c r="G3" s="1"/>
      <c r="H3" s="1"/>
      <c r="I3" s="1"/>
      <c r="J3" s="1"/>
      <c r="K3" s="1"/>
      <c r="L3" s="1"/>
      <c r="M3" s="1"/>
      <c r="N3" s="1"/>
    </row>
    <row r="4" spans="1:21" s="2" customFormat="1" x14ac:dyDescent="0.25">
      <c r="E4" s="3"/>
      <c r="F4" s="4"/>
      <c r="G4" s="4"/>
      <c r="H4" s="4"/>
      <c r="I4" s="4"/>
      <c r="J4" s="4"/>
      <c r="K4" s="4"/>
      <c r="L4" s="4"/>
      <c r="M4" s="4"/>
      <c r="N4" s="4"/>
      <c r="O4" s="5"/>
    </row>
    <row r="5" spans="1:21" ht="35.1" customHeight="1" x14ac:dyDescent="0.25">
      <c r="A5">
        <v>108</v>
      </c>
      <c r="C5">
        <v>34</v>
      </c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8"/>
      <c r="P5" s="1"/>
      <c r="Q5">
        <v>13</v>
      </c>
      <c r="R5">
        <v>2</v>
      </c>
    </row>
    <row r="6" spans="1:21" ht="35.1" customHeight="1" x14ac:dyDescent="0.25">
      <c r="A6">
        <v>96</v>
      </c>
      <c r="C6">
        <v>35</v>
      </c>
      <c r="D6" s="1"/>
      <c r="E6" s="6"/>
      <c r="F6" s="7"/>
      <c r="G6" s="7"/>
      <c r="H6" s="7"/>
      <c r="I6" s="7"/>
      <c r="J6" s="7"/>
      <c r="K6" s="7"/>
      <c r="L6" s="7"/>
      <c r="M6" s="7"/>
      <c r="N6" s="7"/>
      <c r="O6" s="8"/>
      <c r="P6" s="1"/>
      <c r="Q6">
        <v>14</v>
      </c>
    </row>
    <row r="7" spans="1:21" ht="35.1" customHeight="1" x14ac:dyDescent="0.25">
      <c r="A7" s="2">
        <v>84</v>
      </c>
      <c r="C7">
        <v>36</v>
      </c>
      <c r="D7" s="1"/>
      <c r="E7" s="6"/>
      <c r="F7" s="7"/>
      <c r="G7" s="7"/>
      <c r="H7" s="7"/>
      <c r="I7" s="7"/>
      <c r="J7" s="7"/>
      <c r="K7" s="7"/>
      <c r="L7" s="7"/>
      <c r="M7" s="7"/>
      <c r="N7" s="7"/>
      <c r="O7" s="8"/>
      <c r="P7" s="1"/>
      <c r="Q7">
        <v>15</v>
      </c>
      <c r="T7" t="s">
        <v>10</v>
      </c>
    </row>
    <row r="8" spans="1:21" ht="35.1" customHeight="1" x14ac:dyDescent="0.25">
      <c r="A8">
        <v>71.550000000000011</v>
      </c>
      <c r="C8">
        <v>28</v>
      </c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8"/>
      <c r="P8" s="1"/>
      <c r="Q8">
        <v>1</v>
      </c>
      <c r="T8" t="s">
        <v>11</v>
      </c>
      <c r="U8" t="s">
        <v>14</v>
      </c>
    </row>
    <row r="9" spans="1:21" ht="35.1" customHeight="1" x14ac:dyDescent="0.25">
      <c r="A9">
        <v>59.55</v>
      </c>
      <c r="C9">
        <v>29</v>
      </c>
      <c r="D9" s="1"/>
      <c r="E9" s="6"/>
      <c r="F9" s="7"/>
      <c r="G9" s="7"/>
      <c r="H9" s="13"/>
      <c r="I9" s="13"/>
      <c r="J9" s="7"/>
      <c r="K9" s="7"/>
      <c r="L9" s="7"/>
      <c r="M9" s="7"/>
      <c r="N9" s="7"/>
      <c r="O9" s="8"/>
      <c r="P9" s="1"/>
      <c r="Q9">
        <v>2</v>
      </c>
      <c r="T9" t="s">
        <v>12</v>
      </c>
      <c r="U9">
        <v>-90</v>
      </c>
    </row>
    <row r="10" spans="1:21" ht="35.1" customHeight="1" x14ac:dyDescent="0.25">
      <c r="A10">
        <v>47.55</v>
      </c>
      <c r="C10">
        <v>30</v>
      </c>
      <c r="D10" s="1"/>
      <c r="E10" s="6"/>
      <c r="F10" s="7"/>
      <c r="G10" s="7"/>
      <c r="H10" s="13"/>
      <c r="I10" s="13"/>
      <c r="J10" s="7"/>
      <c r="K10" s="7"/>
      <c r="L10" s="7"/>
      <c r="M10" s="7"/>
      <c r="N10" s="7"/>
      <c r="O10" s="8"/>
      <c r="P10" s="1"/>
      <c r="Q10">
        <v>3</v>
      </c>
    </row>
    <row r="11" spans="1:21" ht="35.1" customHeight="1" x14ac:dyDescent="0.25">
      <c r="A11">
        <v>35.65</v>
      </c>
      <c r="C11">
        <v>4</v>
      </c>
      <c r="D11" s="1"/>
      <c r="E11" s="6"/>
      <c r="F11" s="7"/>
      <c r="G11" s="7"/>
      <c r="H11" s="13"/>
      <c r="I11" s="13"/>
      <c r="J11" s="7"/>
      <c r="K11" s="7"/>
      <c r="L11" s="7"/>
      <c r="M11" s="7"/>
      <c r="N11" s="7"/>
      <c r="O11" s="8"/>
      <c r="P11" s="1"/>
      <c r="Q11">
        <v>9</v>
      </c>
    </row>
    <row r="12" spans="1:21" ht="35.1" customHeight="1" x14ac:dyDescent="0.25">
      <c r="A12">
        <v>23.65</v>
      </c>
      <c r="C12">
        <v>5</v>
      </c>
      <c r="D12" s="1"/>
      <c r="E12" s="6"/>
      <c r="F12" s="7"/>
      <c r="G12" s="7"/>
      <c r="H12" s="7"/>
      <c r="I12" s="7"/>
      <c r="J12" s="7"/>
      <c r="K12" s="7"/>
      <c r="L12" s="7"/>
      <c r="M12" s="7"/>
      <c r="N12" s="7"/>
      <c r="O12" s="8"/>
      <c r="P12" s="1"/>
      <c r="Q12">
        <v>8</v>
      </c>
    </row>
    <row r="13" spans="1:21" ht="35.1" customHeight="1" x14ac:dyDescent="0.25">
      <c r="A13">
        <v>11.65</v>
      </c>
      <c r="B13">
        <v>4</v>
      </c>
      <c r="C13">
        <v>6</v>
      </c>
      <c r="D13" s="1"/>
      <c r="E13" s="6"/>
      <c r="F13" s="7"/>
      <c r="G13" s="7"/>
      <c r="H13" s="7"/>
      <c r="I13" s="7"/>
      <c r="J13" s="7"/>
      <c r="K13" s="7"/>
      <c r="L13" s="7"/>
      <c r="M13" s="7"/>
      <c r="N13" s="7"/>
      <c r="O13" s="8"/>
      <c r="P13" s="1"/>
      <c r="Q13">
        <v>7</v>
      </c>
    </row>
    <row r="14" spans="1:21" s="2" customFormat="1" ht="15" customHeight="1" thickBot="1" x14ac:dyDescent="0.3"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21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F16">
        <v>10</v>
      </c>
      <c r="G16">
        <v>11</v>
      </c>
      <c r="H16">
        <v>12</v>
      </c>
      <c r="I16">
        <v>16</v>
      </c>
      <c r="J16">
        <v>17</v>
      </c>
      <c r="K16">
        <v>18</v>
      </c>
      <c r="L16">
        <v>22</v>
      </c>
      <c r="M16">
        <v>23</v>
      </c>
      <c r="N16">
        <v>24</v>
      </c>
    </row>
    <row r="17" spans="6:14" x14ac:dyDescent="0.25">
      <c r="N17">
        <v>3</v>
      </c>
    </row>
    <row r="18" spans="6:14" x14ac:dyDescent="0.25">
      <c r="F18">
        <v>107.39999999999999</v>
      </c>
      <c r="G18">
        <v>95.399999999999991</v>
      </c>
      <c r="H18">
        <v>83.399999999999991</v>
      </c>
      <c r="I18">
        <v>71.05</v>
      </c>
      <c r="J18">
        <v>59.05</v>
      </c>
      <c r="K18">
        <v>47.05</v>
      </c>
      <c r="L18">
        <v>35.049999999999997</v>
      </c>
      <c r="M18">
        <v>23.05</v>
      </c>
      <c r="N18">
        <v>11.05</v>
      </c>
    </row>
    <row r="19" spans="6:14" x14ac:dyDescent="0.25">
      <c r="F19">
        <f>120-F18</f>
        <v>12.600000000000009</v>
      </c>
      <c r="G19">
        <f t="shared" ref="G19:N19" si="0">120-G18</f>
        <v>24.600000000000009</v>
      </c>
      <c r="H19">
        <f t="shared" si="0"/>
        <v>36.600000000000009</v>
      </c>
      <c r="I19">
        <f t="shared" si="0"/>
        <v>48.95</v>
      </c>
      <c r="J19">
        <f t="shared" si="0"/>
        <v>60.95</v>
      </c>
      <c r="K19">
        <f t="shared" si="0"/>
        <v>72.95</v>
      </c>
      <c r="L19">
        <f t="shared" si="0"/>
        <v>84.95</v>
      </c>
      <c r="M19">
        <f t="shared" si="0"/>
        <v>96.95</v>
      </c>
      <c r="N19">
        <f t="shared" si="0"/>
        <v>108.95</v>
      </c>
    </row>
    <row r="22" spans="6:14" x14ac:dyDescent="0.25">
      <c r="H22" s="12"/>
      <c r="I22" s="12"/>
      <c r="J22" s="12"/>
      <c r="K22" s="12"/>
      <c r="L22" s="12"/>
    </row>
    <row r="23" spans="6:14" x14ac:dyDescent="0.25">
      <c r="H23" s="12"/>
      <c r="I23" s="12"/>
      <c r="J23" s="12"/>
      <c r="K23" s="12"/>
      <c r="L23" s="12"/>
    </row>
    <row r="24" spans="6:14" x14ac:dyDescent="0.25">
      <c r="H24" s="12"/>
      <c r="I24" s="12" t="s">
        <v>13</v>
      </c>
      <c r="J24" s="12"/>
      <c r="K24" s="12"/>
      <c r="L24" s="12"/>
    </row>
    <row r="25" spans="6:14" x14ac:dyDescent="0.25">
      <c r="H25" s="12"/>
      <c r="I25" s="12"/>
      <c r="J25" s="12"/>
      <c r="K25" s="12"/>
      <c r="L25" s="12"/>
    </row>
    <row r="26" spans="6:14" x14ac:dyDescent="0.25">
      <c r="H26" s="12"/>
      <c r="I26" s="12"/>
      <c r="J26" s="12"/>
      <c r="K26" s="12"/>
      <c r="L2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MOTOR_SPEED</vt:lpstr>
      <vt:lpstr>Localization</vt:lpstr>
      <vt:lpstr>WALLS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emzir</dc:creator>
  <cp:lastModifiedBy>muhammad emzir</cp:lastModifiedBy>
  <dcterms:created xsi:type="dcterms:W3CDTF">2019-10-15T09:42:37Z</dcterms:created>
  <dcterms:modified xsi:type="dcterms:W3CDTF">2019-10-17T10:50:45Z</dcterms:modified>
</cp:coreProperties>
</file>