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roone\桌面\"/>
    </mc:Choice>
  </mc:AlternateContent>
  <xr:revisionPtr revIDLastSave="0" documentId="8_{EEBA234A-7301-4A25-B9A3-88B548EC18A2}" xr6:coauthVersionLast="47" xr6:coauthVersionMax="47" xr10:uidLastSave="{00000000-0000-0000-0000-000000000000}"/>
  <bookViews>
    <workbookView xWindow="-110" yWindow="-110" windowWidth="25820" windowHeight="15500" activeTab="3" xr2:uid="{9B2565A7-05EC-4DE3-918C-7076BC7B1439}"/>
  </bookViews>
  <sheets>
    <sheet name="G1" sheetId="2" r:id="rId1"/>
    <sheet name="G2" sheetId="3" r:id="rId2"/>
    <sheet name="G3" sheetId="4" r:id="rId3"/>
    <sheet name="G1 (2)" sheetId="6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E26" i="6" s="1"/>
  <c r="D25" i="6"/>
  <c r="E25" i="6" s="1"/>
  <c r="D24" i="6"/>
  <c r="E24" i="6" s="1"/>
  <c r="D23" i="6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5" i="6"/>
  <c r="E5" i="6" s="1"/>
  <c r="D4" i="6"/>
  <c r="D3" i="6"/>
  <c r="D26" i="4"/>
  <c r="D25" i="4"/>
  <c r="E25" i="4" s="1"/>
  <c r="D26" i="3"/>
  <c r="E24" i="3"/>
  <c r="D25" i="3"/>
  <c r="E25" i="3" s="1"/>
  <c r="D24" i="2"/>
  <c r="E24" i="2" s="1"/>
  <c r="D25" i="2"/>
  <c r="E25" i="2" s="1"/>
  <c r="D26" i="2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D24" i="3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E27" i="3" s="1"/>
  <c r="D3" i="3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E27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27" i="4" l="1"/>
  <c r="E29" i="3"/>
  <c r="E28" i="3"/>
  <c r="D29" i="6"/>
  <c r="D28" i="6"/>
  <c r="E4" i="6"/>
  <c r="D27" i="6"/>
  <c r="E29" i="4"/>
  <c r="E28" i="4"/>
  <c r="E28" i="2"/>
  <c r="E29" i="2"/>
  <c r="E26" i="2"/>
  <c r="E26" i="4"/>
  <c r="D29" i="4"/>
  <c r="D29" i="3"/>
  <c r="D27" i="4"/>
  <c r="D28" i="4"/>
  <c r="D28" i="3"/>
  <c r="E26" i="3"/>
  <c r="D27" i="3"/>
  <c r="D29" i="2"/>
  <c r="D27" i="2"/>
  <c r="D28" i="2"/>
  <c r="E29" i="6" l="1"/>
  <c r="E28" i="6"/>
  <c r="E27" i="6"/>
</calcChain>
</file>

<file path=xl/sharedStrings.xml><?xml version="1.0" encoding="utf-8"?>
<sst xmlns="http://schemas.openxmlformats.org/spreadsheetml/2006/main" count="263" uniqueCount="150">
  <si>
    <t>Forename</t>
  </si>
  <si>
    <t>Forename Used</t>
  </si>
  <si>
    <t>Candidate</t>
  </si>
  <si>
    <t>ALDANMAZ</t>
  </si>
  <si>
    <t>ONCEL</t>
  </si>
  <si>
    <t>SUBHAN</t>
  </si>
  <si>
    <t>SHUJA</t>
  </si>
  <si>
    <t>AMOR</t>
  </si>
  <si>
    <t>CASSIUS</t>
  </si>
  <si>
    <t>ANG</t>
  </si>
  <si>
    <t>BENJAMIN</t>
  </si>
  <si>
    <t>BENER</t>
  </si>
  <si>
    <t>TALYA</t>
  </si>
  <si>
    <t>BHANOT</t>
  </si>
  <si>
    <t>OJAS</t>
  </si>
  <si>
    <t>CAMPANARO</t>
  </si>
  <si>
    <t>MIRANDA</t>
  </si>
  <si>
    <t>CHEN</t>
  </si>
  <si>
    <t>HSIA-YING</t>
  </si>
  <si>
    <t>STONE</t>
  </si>
  <si>
    <t>CHIANG</t>
  </si>
  <si>
    <t>LISA</t>
  </si>
  <si>
    <t>ANISHA</t>
  </si>
  <si>
    <t>DELGADILLO JIMENEZ</t>
  </si>
  <si>
    <t>MARIA</t>
  </si>
  <si>
    <t>LIYA</t>
  </si>
  <si>
    <t>DU</t>
  </si>
  <si>
    <t>WENZHE</t>
  </si>
  <si>
    <t>FANG</t>
  </si>
  <si>
    <t>XIRAN</t>
  </si>
  <si>
    <t>JUAN CARLOS</t>
  </si>
  <si>
    <t>ALANA</t>
  </si>
  <si>
    <t>JIRAT</t>
  </si>
  <si>
    <t>MEW</t>
  </si>
  <si>
    <t>HASHIM</t>
  </si>
  <si>
    <t>BILAL</t>
  </si>
  <si>
    <t>HUTAGAOL</t>
  </si>
  <si>
    <t>JACEN</t>
  </si>
  <si>
    <t>AMIN</t>
  </si>
  <si>
    <t>JIANG</t>
  </si>
  <si>
    <t>GEORGE</t>
  </si>
  <si>
    <t>KERAMIDAS</t>
  </si>
  <si>
    <t>DIMITRIS</t>
  </si>
  <si>
    <t>KINDER</t>
  </si>
  <si>
    <t>JOSEPH</t>
  </si>
  <si>
    <t>LAI</t>
  </si>
  <si>
    <t>BOXIANG</t>
  </si>
  <si>
    <t>LI</t>
  </si>
  <si>
    <t>BINTENG</t>
  </si>
  <si>
    <t>SHUTONG</t>
  </si>
  <si>
    <t>QINZHI</t>
  </si>
  <si>
    <t>RACHAEL</t>
  </si>
  <si>
    <t>LIEU</t>
  </si>
  <si>
    <t>TIM</t>
  </si>
  <si>
    <t>LILES</t>
  </si>
  <si>
    <t>OLIVER</t>
  </si>
  <si>
    <t>MAN</t>
  </si>
  <si>
    <t>KA YAN</t>
  </si>
  <si>
    <t>IGNACIO</t>
  </si>
  <si>
    <t>MOHD YUNUS</t>
  </si>
  <si>
    <t>NUR</t>
  </si>
  <si>
    <t>NADER</t>
  </si>
  <si>
    <t>SALIM</t>
  </si>
  <si>
    <t>NAIR</t>
  </si>
  <si>
    <t>KRISH</t>
  </si>
  <si>
    <t>NOORFAIZAH</t>
  </si>
  <si>
    <t>ALYAA</t>
  </si>
  <si>
    <t>ONG</t>
  </si>
  <si>
    <t>EVELYNE</t>
  </si>
  <si>
    <t>OTERO SALGADO</t>
  </si>
  <si>
    <t>AMARA</t>
  </si>
  <si>
    <t>PATEL</t>
  </si>
  <si>
    <t>DEV</t>
  </si>
  <si>
    <t>JASHAN</t>
  </si>
  <si>
    <t>YUANLONG</t>
  </si>
  <si>
    <t>YUXUAN</t>
  </si>
  <si>
    <t>JONATHAN</t>
  </si>
  <si>
    <t>SAHOTA</t>
  </si>
  <si>
    <t>ARJUN</t>
  </si>
  <si>
    <t>JINCE</t>
  </si>
  <si>
    <t>SENTHIL KUMAR</t>
  </si>
  <si>
    <t>HARSHITHA</t>
  </si>
  <si>
    <t>SHEN</t>
  </si>
  <si>
    <t>CHENHAO</t>
  </si>
  <si>
    <t>SINTAYEHU</t>
  </si>
  <si>
    <t>SARIYAH</t>
  </si>
  <si>
    <t>TAN</t>
  </si>
  <si>
    <t>JOVAN</t>
  </si>
  <si>
    <t>TAO</t>
  </si>
  <si>
    <t>HAITAO</t>
  </si>
  <si>
    <t>JAMES</t>
  </si>
  <si>
    <t>VANOPPEN</t>
  </si>
  <si>
    <t>KARLIJN</t>
  </si>
  <si>
    <t>WALERYS</t>
  </si>
  <si>
    <t>NATALIA</t>
  </si>
  <si>
    <t>WANG</t>
  </si>
  <si>
    <t>SIYANG</t>
  </si>
  <si>
    <t>TAORAN</t>
  </si>
  <si>
    <t>XIYAO</t>
  </si>
  <si>
    <t>YINGTING</t>
  </si>
  <si>
    <t>KRYSTAL</t>
  </si>
  <si>
    <t>ALEX GING KWAN</t>
  </si>
  <si>
    <t>ALEX</t>
  </si>
  <si>
    <t>XIE</t>
  </si>
  <si>
    <t>CHENXIN</t>
  </si>
  <si>
    <t>XIONG</t>
  </si>
  <si>
    <t>ZIQIAN</t>
  </si>
  <si>
    <t>XU</t>
  </si>
  <si>
    <t>YIMENG</t>
  </si>
  <si>
    <t>JIZHOU</t>
  </si>
  <si>
    <t>KEVIN</t>
  </si>
  <si>
    <t>SU</t>
  </si>
  <si>
    <t>CHAK</t>
  </si>
  <si>
    <t>WILLIAM</t>
  </si>
  <si>
    <t>YIN</t>
  </si>
  <si>
    <t>PEIQI</t>
  </si>
  <si>
    <t>ZHANG</t>
  </si>
  <si>
    <t>KEYUE</t>
  </si>
  <si>
    <t>XIAOFEI</t>
  </si>
  <si>
    <t>ZIYUE</t>
  </si>
  <si>
    <t>LITONG</t>
  </si>
  <si>
    <t>Instructions</t>
  </si>
  <si>
    <t>Data</t>
  </si>
  <si>
    <t>Total</t>
  </si>
  <si>
    <t>Additive model</t>
  </si>
  <si>
    <t>models</t>
  </si>
  <si>
    <t>plots</t>
  </si>
  <si>
    <t>Tree</t>
  </si>
  <si>
    <t>modelsx3</t>
  </si>
  <si>
    <t>ID generalisation</t>
  </si>
  <si>
    <t>ID</t>
  </si>
  <si>
    <t>OOD</t>
  </si>
  <si>
    <t>Concept</t>
  </si>
  <si>
    <t>cov</t>
  </si>
  <si>
    <t>Cov</t>
  </si>
  <si>
    <t>Scaled</t>
  </si>
  <si>
    <t>LATE 56mins</t>
  </si>
  <si>
    <t>LATE 34mins</t>
  </si>
  <si>
    <t>scaled</t>
  </si>
  <si>
    <t>Late 13 hours</t>
  </si>
  <si>
    <t>late 16hrs</t>
  </si>
  <si>
    <t>late 10hrs</t>
  </si>
  <si>
    <t>late 8hrs</t>
  </si>
  <si>
    <t>Could not knit file</t>
  </si>
  <si>
    <t>ALIYA</t>
  </si>
  <si>
    <t>HUASSAIN</t>
  </si>
  <si>
    <t>ANNABEL</t>
  </si>
  <si>
    <t>ZHONG</t>
  </si>
  <si>
    <t>CANYIN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</si>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</sst>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0" borderId="10" xfId="0" applyFont="1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41873-8DEE-4B9D-920C-2614FF14AC57}">
  <dimension ref="A1:O29"/>
  <sheetViews>
    <sheetView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4" sqref="G4"/>
    </sheetView>
  </sheetViews>
  <sheetFormatPr defaultRowHeight="15" x14ac:dyDescent="0.25"/>
  <cols>
    <col min="4" max="5" width="9.140625" style="1"/>
    <col min="6" max="7" width="9.140625" style="2"/>
    <col min="8" max="9" width="9.140625" style="3"/>
    <col min="10" max="11" width="9.140625" style="4"/>
    <col min="12" max="12" width="9.140625" style="5"/>
    <col min="13" max="14" width="9.140625" style="6"/>
  </cols>
  <sheetData>
    <row r="1" spans="1:15" x14ac:dyDescent="0.25">
      <c r="A1" t="s">
        <v>0</v>
      </c>
      <c r="B1" t="s">
        <v>1</v>
      </c>
      <c r="C1" t="s">
        <v>2</v>
      </c>
      <c r="F1" s="2" t="s">
        <v>121</v>
      </c>
      <c r="G1" s="2" t="s">
        <v>122</v>
      </c>
      <c r="H1" s="3" t="s">
        <v>124</v>
      </c>
      <c r="J1" s="4" t="s">
        <v>127</v>
      </c>
      <c r="L1" s="5" t="s">
        <v>129</v>
      </c>
      <c r="M1" s="6" t="s">
        <v>131</v>
      </c>
    </row>
    <row r="2" spans="1:15" x14ac:dyDescent="0.25">
      <c r="D2" s="1" t="s">
        <v>123</v>
      </c>
      <c r="E2" s="1" t="s">
        <v>135</v>
      </c>
      <c r="H2" s="3" t="s">
        <v>125</v>
      </c>
      <c r="I2" s="3" t="s">
        <v>126</v>
      </c>
      <c r="J2" s="4" t="s">
        <v>128</v>
      </c>
      <c r="K2" s="4" t="s">
        <v>126</v>
      </c>
      <c r="L2" s="5" t="s">
        <v>130</v>
      </c>
      <c r="M2" s="6" t="s">
        <v>132</v>
      </c>
      <c r="N2" s="6" t="s">
        <v>134</v>
      </c>
    </row>
    <row r="3" spans="1:15" x14ac:dyDescent="0.25">
      <c r="D3" s="7">
        <f t="shared" ref="D3:D23" si="0">SUM(F3:N3)</f>
        <v>75</v>
      </c>
      <c r="E3" s="7">
        <v>100</v>
      </c>
      <c r="F3" s="8">
        <v>5</v>
      </c>
      <c r="G3" s="8">
        <v>10</v>
      </c>
      <c r="H3" s="9">
        <v>6</v>
      </c>
      <c r="I3" s="9">
        <v>4</v>
      </c>
      <c r="J3" s="10">
        <v>9</v>
      </c>
      <c r="K3" s="10">
        <v>6</v>
      </c>
      <c r="L3" s="11">
        <v>5</v>
      </c>
      <c r="M3" s="12">
        <v>15</v>
      </c>
      <c r="N3" s="12">
        <v>15</v>
      </c>
    </row>
    <row r="4" spans="1:15" x14ac:dyDescent="0.25">
      <c r="A4" t="s">
        <v>5</v>
      </c>
      <c r="B4" t="s">
        <v>6</v>
      </c>
      <c r="C4">
        <v>48626</v>
      </c>
      <c r="D4" s="1">
        <f t="shared" si="0"/>
        <v>68</v>
      </c>
      <c r="E4" s="1">
        <f>ROUND(D4/75*100,0)</f>
        <v>91</v>
      </c>
      <c r="F4" s="2">
        <v>5</v>
      </c>
      <c r="G4" s="2">
        <v>10</v>
      </c>
      <c r="H4" s="3">
        <v>6</v>
      </c>
      <c r="I4" s="3">
        <v>3</v>
      </c>
      <c r="J4" s="4">
        <v>6</v>
      </c>
      <c r="K4" s="4">
        <v>5</v>
      </c>
      <c r="L4" s="5">
        <v>5</v>
      </c>
      <c r="M4" s="6">
        <v>13</v>
      </c>
      <c r="N4" s="6">
        <v>15</v>
      </c>
    </row>
    <row r="5" spans="1:15" x14ac:dyDescent="0.25">
      <c r="A5" t="s">
        <v>22</v>
      </c>
      <c r="B5" t="s">
        <v>22</v>
      </c>
      <c r="C5">
        <v>47343</v>
      </c>
      <c r="D5" s="1">
        <f t="shared" si="0"/>
        <v>69</v>
      </c>
      <c r="E5" s="1">
        <f t="shared" ref="E5:E26" si="1">ROUND(D5/75*100,0)</f>
        <v>92</v>
      </c>
      <c r="F5" s="2">
        <v>5</v>
      </c>
      <c r="G5" s="2">
        <v>10</v>
      </c>
      <c r="H5" s="3">
        <v>6</v>
      </c>
      <c r="I5" s="3">
        <v>4</v>
      </c>
      <c r="J5" s="4">
        <v>6</v>
      </c>
      <c r="K5" s="4">
        <v>5</v>
      </c>
      <c r="L5" s="5">
        <v>5</v>
      </c>
      <c r="M5" s="6">
        <v>14</v>
      </c>
      <c r="N5" s="6">
        <v>14</v>
      </c>
    </row>
    <row r="6" spans="1:15" x14ac:dyDescent="0.25">
      <c r="A6" t="s">
        <v>25</v>
      </c>
      <c r="B6" t="s">
        <v>25</v>
      </c>
      <c r="C6">
        <v>47129</v>
      </c>
      <c r="D6" s="1">
        <f t="shared" si="0"/>
        <v>58</v>
      </c>
      <c r="E6" s="1">
        <f t="shared" si="1"/>
        <v>77</v>
      </c>
      <c r="F6" s="2">
        <v>5</v>
      </c>
      <c r="G6" s="2">
        <v>9</v>
      </c>
      <c r="H6" s="3">
        <v>5</v>
      </c>
      <c r="I6" s="3">
        <v>3</v>
      </c>
      <c r="J6" s="4">
        <v>5</v>
      </c>
      <c r="K6" s="4">
        <v>3</v>
      </c>
      <c r="L6" s="5">
        <v>5</v>
      </c>
      <c r="M6" s="6">
        <v>10</v>
      </c>
      <c r="N6" s="6">
        <v>13</v>
      </c>
    </row>
    <row r="7" spans="1:15" x14ac:dyDescent="0.25">
      <c r="A7" t="s">
        <v>30</v>
      </c>
      <c r="B7" t="s">
        <v>30</v>
      </c>
      <c r="C7">
        <v>42244</v>
      </c>
      <c r="D7" s="1">
        <f t="shared" si="0"/>
        <v>62</v>
      </c>
      <c r="E7" s="1">
        <f t="shared" si="1"/>
        <v>83</v>
      </c>
      <c r="F7" s="2">
        <v>5</v>
      </c>
      <c r="G7" s="2">
        <v>10</v>
      </c>
      <c r="H7" s="3">
        <v>5</v>
      </c>
      <c r="I7" s="3">
        <v>2</v>
      </c>
      <c r="J7" s="4">
        <v>3</v>
      </c>
      <c r="K7" s="4">
        <v>4</v>
      </c>
      <c r="L7" s="5">
        <v>5</v>
      </c>
      <c r="M7" s="6">
        <v>14</v>
      </c>
      <c r="N7" s="6">
        <v>14</v>
      </c>
      <c r="O7" t="s">
        <v>137</v>
      </c>
    </row>
    <row r="8" spans="1:15" x14ac:dyDescent="0.25">
      <c r="A8" t="s">
        <v>31</v>
      </c>
      <c r="B8" t="s">
        <v>31</v>
      </c>
      <c r="C8">
        <v>40681</v>
      </c>
      <c r="D8" s="1">
        <f t="shared" si="0"/>
        <v>64</v>
      </c>
      <c r="E8" s="1">
        <f t="shared" si="1"/>
        <v>85</v>
      </c>
      <c r="F8" s="2">
        <v>5</v>
      </c>
      <c r="G8" s="2">
        <v>9</v>
      </c>
      <c r="H8" s="3">
        <v>5</v>
      </c>
      <c r="I8" s="3">
        <v>2</v>
      </c>
      <c r="J8" s="4">
        <v>7</v>
      </c>
      <c r="K8" s="4">
        <v>3</v>
      </c>
      <c r="L8" s="5">
        <v>5</v>
      </c>
      <c r="M8" s="6">
        <v>14</v>
      </c>
      <c r="N8" s="6">
        <v>14</v>
      </c>
    </row>
    <row r="9" spans="1:15" x14ac:dyDescent="0.25">
      <c r="A9" t="s">
        <v>32</v>
      </c>
      <c r="B9" t="s">
        <v>33</v>
      </c>
      <c r="C9">
        <v>38686</v>
      </c>
      <c r="D9" s="1">
        <f t="shared" si="0"/>
        <v>64</v>
      </c>
      <c r="E9" s="1">
        <f t="shared" si="1"/>
        <v>85</v>
      </c>
      <c r="F9" s="2">
        <v>5</v>
      </c>
      <c r="G9" s="2">
        <v>9</v>
      </c>
      <c r="H9" s="3">
        <v>4</v>
      </c>
      <c r="I9" s="3">
        <v>2</v>
      </c>
      <c r="J9" s="4">
        <v>4</v>
      </c>
      <c r="K9" s="4">
        <v>5</v>
      </c>
      <c r="L9" s="5">
        <v>5</v>
      </c>
      <c r="M9" s="6">
        <v>15</v>
      </c>
      <c r="N9" s="6">
        <v>15</v>
      </c>
    </row>
    <row r="10" spans="1:15" x14ac:dyDescent="0.25">
      <c r="A10" t="s">
        <v>38</v>
      </c>
      <c r="B10" t="s">
        <v>38</v>
      </c>
      <c r="C10">
        <v>45233</v>
      </c>
      <c r="D10" s="1">
        <f t="shared" si="0"/>
        <v>55</v>
      </c>
      <c r="E10" s="1">
        <f t="shared" si="1"/>
        <v>73</v>
      </c>
      <c r="F10" s="2">
        <v>5</v>
      </c>
      <c r="G10" s="2">
        <v>8</v>
      </c>
      <c r="H10" s="3">
        <v>4</v>
      </c>
      <c r="I10" s="3">
        <v>2</v>
      </c>
      <c r="J10" s="4">
        <v>4</v>
      </c>
      <c r="K10" s="4">
        <v>3</v>
      </c>
      <c r="L10" s="5">
        <v>5</v>
      </c>
      <c r="M10" s="6">
        <v>12</v>
      </c>
      <c r="N10" s="6">
        <v>12</v>
      </c>
    </row>
    <row r="11" spans="1:15" x14ac:dyDescent="0.25">
      <c r="A11" t="s">
        <v>50</v>
      </c>
      <c r="B11" t="s">
        <v>51</v>
      </c>
      <c r="C11">
        <v>41987</v>
      </c>
      <c r="D11" s="1">
        <f t="shared" si="0"/>
        <v>61</v>
      </c>
      <c r="E11" s="1">
        <f t="shared" si="1"/>
        <v>81</v>
      </c>
      <c r="F11" s="2">
        <v>5</v>
      </c>
      <c r="G11" s="2">
        <v>9</v>
      </c>
      <c r="H11" s="3">
        <v>5</v>
      </c>
      <c r="I11" s="3">
        <v>2</v>
      </c>
      <c r="J11" s="4">
        <v>4</v>
      </c>
      <c r="K11" s="4">
        <v>3</v>
      </c>
      <c r="L11" s="5">
        <v>5</v>
      </c>
      <c r="M11" s="6">
        <v>14</v>
      </c>
      <c r="N11" s="6">
        <v>14</v>
      </c>
    </row>
    <row r="12" spans="1:15" x14ac:dyDescent="0.25">
      <c r="A12" t="s">
        <v>58</v>
      </c>
      <c r="B12" t="s">
        <v>58</v>
      </c>
      <c r="C12">
        <v>45686</v>
      </c>
      <c r="D12" s="1">
        <f t="shared" si="0"/>
        <v>55</v>
      </c>
      <c r="E12" s="1">
        <f t="shared" si="1"/>
        <v>73</v>
      </c>
      <c r="F12" s="2">
        <v>5</v>
      </c>
      <c r="G12" s="2">
        <v>9</v>
      </c>
      <c r="H12" s="3">
        <v>4</v>
      </c>
      <c r="I12" s="3">
        <v>2</v>
      </c>
      <c r="J12" s="4">
        <v>3</v>
      </c>
      <c r="K12" s="4">
        <v>3</v>
      </c>
      <c r="L12" s="5">
        <v>5</v>
      </c>
      <c r="M12" s="6">
        <v>12</v>
      </c>
      <c r="N12" s="6">
        <v>12</v>
      </c>
    </row>
    <row r="13" spans="1:15" x14ac:dyDescent="0.25">
      <c r="A13" t="s">
        <v>65</v>
      </c>
      <c r="B13" t="s">
        <v>66</v>
      </c>
      <c r="C13">
        <v>39513</v>
      </c>
      <c r="D13" s="1">
        <f t="shared" si="0"/>
        <v>67</v>
      </c>
      <c r="E13" s="1">
        <f t="shared" si="1"/>
        <v>89</v>
      </c>
      <c r="F13" s="2">
        <v>5</v>
      </c>
      <c r="G13" s="2">
        <v>10</v>
      </c>
      <c r="H13" s="3">
        <v>5</v>
      </c>
      <c r="I13" s="3">
        <v>4</v>
      </c>
      <c r="J13" s="4">
        <v>3</v>
      </c>
      <c r="K13" s="4">
        <v>5</v>
      </c>
      <c r="L13" s="5">
        <v>5</v>
      </c>
      <c r="M13" s="6">
        <v>15</v>
      </c>
      <c r="N13" s="6">
        <v>15</v>
      </c>
    </row>
    <row r="14" spans="1:15" x14ac:dyDescent="0.25">
      <c r="A14" t="s">
        <v>74</v>
      </c>
      <c r="B14" t="s">
        <v>74</v>
      </c>
      <c r="C14">
        <v>40886</v>
      </c>
      <c r="D14" s="1">
        <f t="shared" si="0"/>
        <v>51</v>
      </c>
      <c r="E14" s="1">
        <f t="shared" si="1"/>
        <v>68</v>
      </c>
      <c r="F14" s="2">
        <v>0</v>
      </c>
      <c r="G14" s="2">
        <v>8</v>
      </c>
      <c r="H14" s="3">
        <v>4</v>
      </c>
      <c r="I14" s="3">
        <v>2</v>
      </c>
      <c r="J14" s="4">
        <v>5</v>
      </c>
      <c r="K14" s="4">
        <v>3</v>
      </c>
      <c r="L14" s="5">
        <v>5</v>
      </c>
      <c r="M14" s="6">
        <v>12</v>
      </c>
      <c r="N14" s="6">
        <v>12</v>
      </c>
    </row>
    <row r="15" spans="1:15" x14ac:dyDescent="0.25">
      <c r="A15" t="s">
        <v>75</v>
      </c>
      <c r="B15" t="s">
        <v>75</v>
      </c>
      <c r="C15">
        <v>38852</v>
      </c>
      <c r="D15" s="1">
        <f t="shared" si="0"/>
        <v>59</v>
      </c>
      <c r="E15" s="1">
        <f t="shared" si="1"/>
        <v>79</v>
      </c>
      <c r="F15" s="2">
        <v>5</v>
      </c>
      <c r="G15" s="2">
        <v>9</v>
      </c>
      <c r="H15" s="3">
        <v>4</v>
      </c>
      <c r="I15" s="3">
        <v>2</v>
      </c>
      <c r="J15" s="4">
        <v>4</v>
      </c>
      <c r="K15" s="4">
        <v>4</v>
      </c>
      <c r="L15" s="5">
        <v>5</v>
      </c>
      <c r="M15" s="6">
        <v>12</v>
      </c>
      <c r="N15" s="6">
        <v>14</v>
      </c>
    </row>
    <row r="16" spans="1:15" x14ac:dyDescent="0.25">
      <c r="A16" t="s">
        <v>76</v>
      </c>
      <c r="B16" t="s">
        <v>76</v>
      </c>
      <c r="C16">
        <v>48605</v>
      </c>
      <c r="D16" s="1">
        <f t="shared" si="0"/>
        <v>59</v>
      </c>
      <c r="E16" s="1">
        <f t="shared" si="1"/>
        <v>79</v>
      </c>
      <c r="F16" s="2">
        <v>5</v>
      </c>
      <c r="G16" s="2">
        <v>10</v>
      </c>
      <c r="H16" s="3">
        <v>4</v>
      </c>
      <c r="I16" s="3">
        <v>1</v>
      </c>
      <c r="J16" s="4">
        <v>3</v>
      </c>
      <c r="K16" s="4">
        <v>3</v>
      </c>
      <c r="L16" s="5">
        <v>5</v>
      </c>
      <c r="M16" s="6">
        <v>14</v>
      </c>
      <c r="N16" s="6">
        <v>14</v>
      </c>
    </row>
    <row r="17" spans="1:15" x14ac:dyDescent="0.25">
      <c r="A17" t="s">
        <v>79</v>
      </c>
      <c r="B17" t="s">
        <v>79</v>
      </c>
      <c r="C17">
        <v>50517</v>
      </c>
      <c r="D17" s="1">
        <f t="shared" si="0"/>
        <v>55</v>
      </c>
      <c r="E17" s="1">
        <f t="shared" si="1"/>
        <v>73</v>
      </c>
      <c r="F17" s="2">
        <v>5</v>
      </c>
      <c r="G17" s="2">
        <v>9</v>
      </c>
      <c r="H17" s="3">
        <v>4</v>
      </c>
      <c r="I17" s="3">
        <v>2</v>
      </c>
      <c r="J17" s="4">
        <v>5</v>
      </c>
      <c r="K17" s="4">
        <v>3</v>
      </c>
      <c r="L17" s="5">
        <v>5</v>
      </c>
      <c r="M17" s="6">
        <v>11</v>
      </c>
      <c r="N17" s="6">
        <v>11</v>
      </c>
    </row>
    <row r="18" spans="1:15" x14ac:dyDescent="0.25">
      <c r="A18" t="s">
        <v>90</v>
      </c>
      <c r="B18" t="s">
        <v>90</v>
      </c>
      <c r="C18">
        <v>41303</v>
      </c>
      <c r="D18" s="1">
        <f t="shared" si="0"/>
        <v>71</v>
      </c>
      <c r="E18" s="1">
        <f t="shared" si="1"/>
        <v>95</v>
      </c>
      <c r="F18" s="2">
        <v>5</v>
      </c>
      <c r="G18" s="2">
        <v>9</v>
      </c>
      <c r="H18" s="3">
        <v>6</v>
      </c>
      <c r="I18" s="3">
        <v>4</v>
      </c>
      <c r="J18" s="4">
        <v>8</v>
      </c>
      <c r="K18" s="4">
        <v>5</v>
      </c>
      <c r="L18" s="5">
        <v>5</v>
      </c>
      <c r="M18" s="6">
        <v>15</v>
      </c>
      <c r="N18" s="6">
        <v>14</v>
      </c>
      <c r="O18" t="s">
        <v>136</v>
      </c>
    </row>
    <row r="19" spans="1:15" x14ac:dyDescent="0.25">
      <c r="A19" t="s">
        <v>99</v>
      </c>
      <c r="B19" t="s">
        <v>100</v>
      </c>
      <c r="C19">
        <v>36999</v>
      </c>
      <c r="D19" s="1">
        <f t="shared" si="0"/>
        <v>61</v>
      </c>
      <c r="E19" s="1">
        <f t="shared" si="1"/>
        <v>81</v>
      </c>
      <c r="F19" s="2">
        <v>5</v>
      </c>
      <c r="G19" s="2">
        <v>9</v>
      </c>
      <c r="H19" s="3">
        <v>5</v>
      </c>
      <c r="I19" s="3">
        <v>1</v>
      </c>
      <c r="J19" s="4">
        <v>4</v>
      </c>
      <c r="K19" s="4">
        <v>3</v>
      </c>
      <c r="L19" s="5">
        <v>5</v>
      </c>
      <c r="M19" s="6">
        <v>14</v>
      </c>
      <c r="N19" s="6">
        <v>15</v>
      </c>
    </row>
    <row r="20" spans="1:15" x14ac:dyDescent="0.25">
      <c r="A20" s="13" t="s">
        <v>101</v>
      </c>
      <c r="B20" t="s">
        <v>102</v>
      </c>
      <c r="C20">
        <v>38755</v>
      </c>
      <c r="D20" s="1">
        <f t="shared" si="0"/>
        <v>64</v>
      </c>
      <c r="E20" s="1">
        <f t="shared" si="1"/>
        <v>85</v>
      </c>
      <c r="F20" s="2">
        <v>5</v>
      </c>
      <c r="G20" s="2">
        <v>9</v>
      </c>
      <c r="H20" s="3">
        <v>5</v>
      </c>
      <c r="I20" s="3">
        <v>2</v>
      </c>
      <c r="J20" s="4">
        <v>7</v>
      </c>
      <c r="K20" s="4">
        <v>4</v>
      </c>
      <c r="L20" s="5">
        <v>5</v>
      </c>
      <c r="M20" s="6">
        <v>13</v>
      </c>
      <c r="N20" s="6">
        <v>14</v>
      </c>
    </row>
    <row r="21" spans="1:15" x14ac:dyDescent="0.25">
      <c r="A21" t="s">
        <v>109</v>
      </c>
      <c r="B21" t="s">
        <v>110</v>
      </c>
      <c r="C21">
        <v>48751</v>
      </c>
      <c r="D21" s="1">
        <f t="shared" si="0"/>
        <v>61</v>
      </c>
      <c r="E21" s="1">
        <f t="shared" si="1"/>
        <v>81</v>
      </c>
      <c r="F21" s="2">
        <v>5</v>
      </c>
      <c r="G21" s="2">
        <v>9</v>
      </c>
      <c r="H21" s="3">
        <v>4</v>
      </c>
      <c r="I21" s="3">
        <v>2</v>
      </c>
      <c r="J21" s="4">
        <v>5</v>
      </c>
      <c r="K21" s="4">
        <v>4</v>
      </c>
      <c r="L21" s="5">
        <v>5</v>
      </c>
      <c r="M21" s="6">
        <v>13</v>
      </c>
      <c r="N21" s="6">
        <v>14</v>
      </c>
    </row>
    <row r="22" spans="1:15" x14ac:dyDescent="0.25">
      <c r="A22" t="s">
        <v>111</v>
      </c>
      <c r="B22" t="s">
        <v>111</v>
      </c>
      <c r="C22">
        <v>37271</v>
      </c>
      <c r="D22" s="1">
        <f t="shared" si="0"/>
        <v>70</v>
      </c>
      <c r="E22" s="1">
        <f t="shared" si="1"/>
        <v>93</v>
      </c>
      <c r="F22" s="2">
        <v>5</v>
      </c>
      <c r="G22" s="2">
        <v>10</v>
      </c>
      <c r="H22" s="3">
        <v>6</v>
      </c>
      <c r="I22" s="3">
        <v>3</v>
      </c>
      <c r="J22" s="4">
        <v>7</v>
      </c>
      <c r="K22" s="4">
        <v>6</v>
      </c>
      <c r="L22" s="5">
        <v>5</v>
      </c>
      <c r="M22" s="6">
        <v>14</v>
      </c>
      <c r="N22" s="6">
        <v>14</v>
      </c>
    </row>
    <row r="23" spans="1:15" x14ac:dyDescent="0.25">
      <c r="A23" t="s">
        <v>112</v>
      </c>
      <c r="B23" t="s">
        <v>113</v>
      </c>
      <c r="C23">
        <v>40087</v>
      </c>
      <c r="D23" s="1">
        <f t="shared" si="0"/>
        <v>69</v>
      </c>
      <c r="E23" s="1">
        <f t="shared" si="1"/>
        <v>92</v>
      </c>
      <c r="F23" s="2">
        <v>5</v>
      </c>
      <c r="G23" s="2">
        <v>10</v>
      </c>
      <c r="H23" s="3">
        <v>5</v>
      </c>
      <c r="I23" s="3">
        <v>2</v>
      </c>
      <c r="J23" s="4">
        <v>6</v>
      </c>
      <c r="K23" s="4">
        <v>6</v>
      </c>
      <c r="L23" s="5">
        <v>5</v>
      </c>
      <c r="M23" s="6">
        <v>15</v>
      </c>
      <c r="N23" s="6">
        <v>15</v>
      </c>
    </row>
    <row r="24" spans="1:15" x14ac:dyDescent="0.25">
      <c r="A24" t="s">
        <v>117</v>
      </c>
      <c r="B24" t="s">
        <v>117</v>
      </c>
      <c r="C24">
        <v>50027</v>
      </c>
      <c r="D24" s="1">
        <f>SUM(F24:N24)</f>
        <v>63</v>
      </c>
      <c r="E24" s="1">
        <f t="shared" si="1"/>
        <v>84</v>
      </c>
      <c r="F24" s="2">
        <v>5</v>
      </c>
      <c r="G24" s="2">
        <v>9</v>
      </c>
      <c r="H24" s="3">
        <v>4</v>
      </c>
      <c r="I24" s="3">
        <v>2</v>
      </c>
      <c r="J24" s="4">
        <v>6</v>
      </c>
      <c r="K24" s="4">
        <v>4</v>
      </c>
      <c r="L24" s="5">
        <v>5</v>
      </c>
      <c r="M24" s="6">
        <v>14</v>
      </c>
      <c r="N24" s="6">
        <v>14</v>
      </c>
    </row>
    <row r="25" spans="1:15" x14ac:dyDescent="0.25">
      <c r="A25" t="s">
        <v>118</v>
      </c>
      <c r="B25" t="s">
        <v>118</v>
      </c>
      <c r="C25">
        <v>43907</v>
      </c>
      <c r="D25" s="1">
        <f>SUM(F25:N25)</f>
        <v>54</v>
      </c>
      <c r="E25" s="1">
        <f t="shared" si="1"/>
        <v>72</v>
      </c>
      <c r="F25" s="2">
        <v>5</v>
      </c>
      <c r="G25" s="2">
        <v>9</v>
      </c>
      <c r="H25" s="3">
        <v>4</v>
      </c>
      <c r="I25" s="3">
        <v>2</v>
      </c>
      <c r="J25" s="4">
        <v>3</v>
      </c>
      <c r="K25" s="4">
        <v>4</v>
      </c>
      <c r="L25" s="5">
        <v>5</v>
      </c>
      <c r="M25" s="6">
        <v>11</v>
      </c>
      <c r="N25" s="6">
        <v>11</v>
      </c>
    </row>
    <row r="26" spans="1:15" x14ac:dyDescent="0.25">
      <c r="A26" t="s">
        <v>120</v>
      </c>
      <c r="C26">
        <v>36985</v>
      </c>
      <c r="D26" s="1">
        <f>SUM(F26:N26)</f>
        <v>68</v>
      </c>
      <c r="E26" s="1">
        <f t="shared" si="1"/>
        <v>91</v>
      </c>
      <c r="F26" s="2">
        <v>5</v>
      </c>
      <c r="G26" s="2">
        <v>10</v>
      </c>
      <c r="H26" s="3">
        <v>5</v>
      </c>
      <c r="I26" s="3">
        <v>4</v>
      </c>
      <c r="J26" s="4">
        <v>6</v>
      </c>
      <c r="K26" s="4">
        <v>5</v>
      </c>
      <c r="L26" s="5">
        <v>5</v>
      </c>
      <c r="M26" s="6">
        <v>14</v>
      </c>
      <c r="N26" s="6">
        <v>14</v>
      </c>
    </row>
    <row r="27" spans="1:15" x14ac:dyDescent="0.25">
      <c r="D27" s="1">
        <f>AVERAGE(D4:D24)</f>
        <v>62.19047619047619</v>
      </c>
      <c r="E27" s="1">
        <f>AVERAGE(E4:E24)</f>
        <v>82.80952380952381</v>
      </c>
    </row>
    <row r="28" spans="1:15" x14ac:dyDescent="0.25">
      <c r="D28" s="1">
        <f>_xlfn.STDEV.S(D4:D24)</f>
        <v>5.5733208019909251</v>
      </c>
      <c r="E28" s="1">
        <f>_xlfn.STDEV.S(E4:E24)</f>
        <v>7.4941246828368664</v>
      </c>
    </row>
    <row r="29" spans="1:15" x14ac:dyDescent="0.25">
      <c r="D29" s="1">
        <f>MIN(D4:D24)</f>
        <v>51</v>
      </c>
      <c r="E29" s="1">
        <f>MIN(E4:E24)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E5F0-A882-49E3-A71E-CB2BC6FF1ADD}">
  <dimension ref="A1:O35"/>
  <sheetViews>
    <sheetView zoomScale="145" zoomScaleNormal="14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4" sqref="A2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s="1"/>
      <c r="E1" s="1"/>
      <c r="F1" s="2" t="s">
        <v>121</v>
      </c>
      <c r="G1" s="2" t="s">
        <v>122</v>
      </c>
      <c r="H1" s="3" t="s">
        <v>124</v>
      </c>
      <c r="I1" s="3"/>
      <c r="J1" s="4" t="s">
        <v>127</v>
      </c>
      <c r="K1" s="4"/>
      <c r="L1" s="5" t="s">
        <v>129</v>
      </c>
      <c r="M1" s="6" t="s">
        <v>131</v>
      </c>
      <c r="N1" s="6"/>
    </row>
    <row r="2" spans="1:14" x14ac:dyDescent="0.25">
      <c r="D2" s="1" t="s">
        <v>123</v>
      </c>
      <c r="E2" s="1" t="s">
        <v>138</v>
      </c>
      <c r="F2" s="2"/>
      <c r="G2" s="2"/>
      <c r="H2" s="3" t="s">
        <v>125</v>
      </c>
      <c r="I2" s="3" t="s">
        <v>126</v>
      </c>
      <c r="J2" s="4" t="s">
        <v>128</v>
      </c>
      <c r="K2" s="4" t="s">
        <v>126</v>
      </c>
      <c r="L2" s="5" t="s">
        <v>130</v>
      </c>
      <c r="M2" s="6" t="s">
        <v>132</v>
      </c>
      <c r="N2" s="6" t="s">
        <v>133</v>
      </c>
    </row>
    <row r="3" spans="1:14" x14ac:dyDescent="0.25">
      <c r="D3" s="7">
        <f t="shared" ref="D3:D26" si="0">SUM(F3:N3)</f>
        <v>75</v>
      </c>
      <c r="E3" s="7">
        <v>100</v>
      </c>
      <c r="F3" s="8">
        <v>5</v>
      </c>
      <c r="G3" s="8">
        <v>10</v>
      </c>
      <c r="H3" s="9">
        <v>6</v>
      </c>
      <c r="I3" s="9">
        <v>4</v>
      </c>
      <c r="J3" s="10">
        <v>9</v>
      </c>
      <c r="K3" s="10">
        <v>6</v>
      </c>
      <c r="L3" s="11">
        <v>5</v>
      </c>
      <c r="M3" s="12">
        <v>15</v>
      </c>
      <c r="N3" s="12">
        <v>15</v>
      </c>
    </row>
    <row r="4" spans="1:14" x14ac:dyDescent="0.25">
      <c r="A4" t="s">
        <v>3</v>
      </c>
      <c r="B4" t="s">
        <v>4</v>
      </c>
      <c r="C4">
        <v>36587</v>
      </c>
      <c r="D4" s="1">
        <f t="shared" si="0"/>
        <v>66</v>
      </c>
      <c r="E4" s="1">
        <f>ROUND(D4/75*100,0)</f>
        <v>88</v>
      </c>
      <c r="F4" s="2">
        <v>5</v>
      </c>
      <c r="G4" s="2">
        <v>10</v>
      </c>
      <c r="H4" s="3">
        <v>4</v>
      </c>
      <c r="I4" s="3">
        <v>2</v>
      </c>
      <c r="J4" s="4">
        <v>6</v>
      </c>
      <c r="K4" s="4">
        <v>5</v>
      </c>
      <c r="L4" s="5">
        <v>5</v>
      </c>
      <c r="M4" s="6">
        <v>14</v>
      </c>
      <c r="N4" s="6">
        <v>15</v>
      </c>
    </row>
    <row r="5" spans="1:14" x14ac:dyDescent="0.25">
      <c r="A5" t="s">
        <v>9</v>
      </c>
      <c r="B5" t="s">
        <v>10</v>
      </c>
      <c r="C5">
        <v>40538</v>
      </c>
      <c r="D5" s="1">
        <f t="shared" si="0"/>
        <v>63</v>
      </c>
      <c r="E5" s="1">
        <f t="shared" ref="E5:E26" si="1">ROUND(D5/75*100,0)</f>
        <v>84</v>
      </c>
      <c r="F5" s="2">
        <v>5</v>
      </c>
      <c r="G5" s="2">
        <v>10</v>
      </c>
      <c r="H5" s="3">
        <v>4</v>
      </c>
      <c r="I5" s="3">
        <v>2</v>
      </c>
      <c r="J5" s="4">
        <v>5</v>
      </c>
      <c r="K5" s="4">
        <v>4</v>
      </c>
      <c r="L5" s="5">
        <v>5</v>
      </c>
      <c r="M5" s="6">
        <v>14</v>
      </c>
      <c r="N5" s="6">
        <v>14</v>
      </c>
    </row>
    <row r="6" spans="1:14" x14ac:dyDescent="0.25">
      <c r="A6" t="s">
        <v>11</v>
      </c>
      <c r="B6" t="s">
        <v>12</v>
      </c>
      <c r="C6">
        <v>46524</v>
      </c>
      <c r="D6" s="1">
        <f t="shared" si="0"/>
        <v>65</v>
      </c>
      <c r="E6" s="1">
        <f t="shared" si="1"/>
        <v>87</v>
      </c>
      <c r="F6" s="2">
        <v>5</v>
      </c>
      <c r="G6" s="2">
        <v>10</v>
      </c>
      <c r="H6" s="3">
        <v>4</v>
      </c>
      <c r="I6" s="3">
        <v>2</v>
      </c>
      <c r="J6" s="4">
        <v>5</v>
      </c>
      <c r="K6" s="4">
        <v>5</v>
      </c>
      <c r="L6" s="5">
        <v>5</v>
      </c>
      <c r="M6" s="6">
        <v>15</v>
      </c>
      <c r="N6" s="6">
        <v>14</v>
      </c>
    </row>
    <row r="7" spans="1:14" x14ac:dyDescent="0.25">
      <c r="A7" t="s">
        <v>17</v>
      </c>
      <c r="B7" t="s">
        <v>19</v>
      </c>
      <c r="C7">
        <v>49945</v>
      </c>
      <c r="D7" s="1">
        <f t="shared" si="0"/>
        <v>70</v>
      </c>
      <c r="E7" s="1">
        <f t="shared" si="1"/>
        <v>93</v>
      </c>
      <c r="F7" s="2">
        <v>5</v>
      </c>
      <c r="G7" s="2">
        <v>10</v>
      </c>
      <c r="H7" s="3">
        <v>5</v>
      </c>
      <c r="I7" s="3">
        <v>3</v>
      </c>
      <c r="J7" s="4">
        <v>7</v>
      </c>
      <c r="K7" s="4">
        <v>5</v>
      </c>
      <c r="L7" s="5">
        <v>5</v>
      </c>
      <c r="M7" s="6">
        <v>15</v>
      </c>
      <c r="N7" s="6">
        <v>15</v>
      </c>
    </row>
    <row r="8" spans="1:14" x14ac:dyDescent="0.25">
      <c r="A8" t="s">
        <v>20</v>
      </c>
      <c r="B8" t="s">
        <v>21</v>
      </c>
      <c r="C8">
        <v>40073</v>
      </c>
      <c r="D8" s="1">
        <f t="shared" si="0"/>
        <v>73</v>
      </c>
      <c r="E8" s="1">
        <f t="shared" si="1"/>
        <v>97</v>
      </c>
      <c r="F8" s="2">
        <v>5</v>
      </c>
      <c r="G8" s="2">
        <v>10</v>
      </c>
      <c r="H8" s="3">
        <v>6</v>
      </c>
      <c r="I8" s="3">
        <v>4</v>
      </c>
      <c r="J8" s="4">
        <v>8</v>
      </c>
      <c r="K8" s="4">
        <v>6</v>
      </c>
      <c r="L8" s="5">
        <v>5</v>
      </c>
      <c r="M8" s="6">
        <v>14</v>
      </c>
      <c r="N8" s="6">
        <v>15</v>
      </c>
    </row>
    <row r="9" spans="1:14" x14ac:dyDescent="0.25">
      <c r="A9" t="s">
        <v>28</v>
      </c>
      <c r="B9" t="s">
        <v>29</v>
      </c>
      <c r="C9">
        <v>40607</v>
      </c>
      <c r="D9" s="1">
        <f t="shared" si="0"/>
        <v>62</v>
      </c>
      <c r="E9" s="1">
        <f t="shared" si="1"/>
        <v>83</v>
      </c>
      <c r="F9" s="2">
        <v>5</v>
      </c>
      <c r="G9" s="2">
        <v>9</v>
      </c>
      <c r="H9" s="3">
        <v>4</v>
      </c>
      <c r="I9" s="3">
        <v>2</v>
      </c>
      <c r="J9" s="4">
        <v>6</v>
      </c>
      <c r="K9" s="4">
        <v>4</v>
      </c>
      <c r="L9" s="5">
        <v>5</v>
      </c>
      <c r="M9" s="6">
        <v>14</v>
      </c>
      <c r="N9" s="6">
        <v>13</v>
      </c>
    </row>
    <row r="10" spans="1:14" x14ac:dyDescent="0.25">
      <c r="A10" t="s">
        <v>39</v>
      </c>
      <c r="B10" t="s">
        <v>40</v>
      </c>
      <c r="C10">
        <v>43301</v>
      </c>
      <c r="D10" s="1">
        <f t="shared" si="0"/>
        <v>16</v>
      </c>
      <c r="E10" s="1">
        <f t="shared" si="1"/>
        <v>21</v>
      </c>
      <c r="F10" s="2">
        <v>5</v>
      </c>
      <c r="G10" s="2">
        <v>10</v>
      </c>
      <c r="H10" s="3">
        <v>1</v>
      </c>
      <c r="I10" s="3">
        <v>0</v>
      </c>
      <c r="J10" s="4">
        <v>0</v>
      </c>
      <c r="K10" s="4">
        <v>0</v>
      </c>
      <c r="L10" s="5">
        <v>0</v>
      </c>
      <c r="M10" s="6">
        <v>0</v>
      </c>
      <c r="N10" s="6">
        <v>0</v>
      </c>
    </row>
    <row r="11" spans="1:14" x14ac:dyDescent="0.25">
      <c r="A11" t="s">
        <v>41</v>
      </c>
      <c r="B11" t="s">
        <v>42</v>
      </c>
      <c r="C11">
        <v>45016</v>
      </c>
      <c r="D11" s="1">
        <f t="shared" si="0"/>
        <v>64</v>
      </c>
      <c r="E11" s="1">
        <f t="shared" si="1"/>
        <v>85</v>
      </c>
      <c r="F11" s="2">
        <v>5</v>
      </c>
      <c r="G11" s="2">
        <v>10</v>
      </c>
      <c r="H11" s="3">
        <v>4</v>
      </c>
      <c r="I11" s="3">
        <v>2</v>
      </c>
      <c r="J11" s="4">
        <v>5</v>
      </c>
      <c r="K11" s="4">
        <v>4</v>
      </c>
      <c r="L11" s="5">
        <v>5</v>
      </c>
      <c r="M11" s="6">
        <v>15</v>
      </c>
      <c r="N11" s="6">
        <v>14</v>
      </c>
    </row>
    <row r="12" spans="1:14" x14ac:dyDescent="0.25">
      <c r="A12" t="s">
        <v>47</v>
      </c>
      <c r="B12" t="s">
        <v>48</v>
      </c>
      <c r="C12">
        <v>39247</v>
      </c>
      <c r="D12" s="1">
        <f t="shared" si="0"/>
        <v>55</v>
      </c>
      <c r="E12" s="1">
        <f t="shared" si="1"/>
        <v>73</v>
      </c>
      <c r="F12" s="2">
        <v>5</v>
      </c>
      <c r="G12" s="2">
        <v>8</v>
      </c>
      <c r="H12" s="3">
        <v>3</v>
      </c>
      <c r="I12" s="3">
        <v>2</v>
      </c>
      <c r="J12" s="4">
        <v>4</v>
      </c>
      <c r="K12" s="4">
        <v>3</v>
      </c>
      <c r="L12" s="5">
        <v>5</v>
      </c>
      <c r="M12" s="6">
        <v>13</v>
      </c>
      <c r="N12" s="6">
        <v>12</v>
      </c>
    </row>
    <row r="13" spans="1:14" x14ac:dyDescent="0.25">
      <c r="A13" t="s">
        <v>52</v>
      </c>
      <c r="B13" t="s">
        <v>53</v>
      </c>
      <c r="C13">
        <v>39212</v>
      </c>
      <c r="D13" s="1">
        <f t="shared" si="0"/>
        <v>53</v>
      </c>
      <c r="E13" s="1">
        <f t="shared" si="1"/>
        <v>71</v>
      </c>
      <c r="F13" s="2">
        <v>5</v>
      </c>
      <c r="G13" s="2">
        <v>10</v>
      </c>
      <c r="H13" s="3">
        <v>3</v>
      </c>
      <c r="I13" s="3">
        <v>1</v>
      </c>
      <c r="J13" s="4">
        <v>5</v>
      </c>
      <c r="K13" s="4">
        <v>4</v>
      </c>
      <c r="L13" s="5">
        <v>5</v>
      </c>
      <c r="M13" s="6">
        <v>10</v>
      </c>
      <c r="N13" s="6">
        <v>10</v>
      </c>
    </row>
    <row r="14" spans="1:14" x14ac:dyDescent="0.25">
      <c r="A14" t="s">
        <v>69</v>
      </c>
      <c r="B14" t="s">
        <v>70</v>
      </c>
      <c r="C14">
        <v>37652</v>
      </c>
      <c r="D14" s="1">
        <f t="shared" si="0"/>
        <v>60</v>
      </c>
      <c r="E14" s="1">
        <f t="shared" si="1"/>
        <v>80</v>
      </c>
      <c r="F14" s="2">
        <v>5</v>
      </c>
      <c r="G14" s="2">
        <v>8</v>
      </c>
      <c r="H14" s="3">
        <v>3</v>
      </c>
      <c r="I14" s="3">
        <v>2</v>
      </c>
      <c r="J14" s="4">
        <v>6</v>
      </c>
      <c r="K14" s="4">
        <v>5</v>
      </c>
      <c r="L14" s="5">
        <v>5</v>
      </c>
      <c r="M14" s="6">
        <v>13</v>
      </c>
      <c r="N14" s="6">
        <v>13</v>
      </c>
    </row>
    <row r="15" spans="1:14" x14ac:dyDescent="0.25">
      <c r="A15" t="s">
        <v>71</v>
      </c>
      <c r="B15" t="s">
        <v>72</v>
      </c>
      <c r="C15">
        <v>50684</v>
      </c>
      <c r="D15" s="1">
        <f t="shared" si="0"/>
        <v>61</v>
      </c>
      <c r="E15" s="1">
        <f t="shared" si="1"/>
        <v>81</v>
      </c>
      <c r="F15" s="2">
        <v>5</v>
      </c>
      <c r="G15" s="2">
        <v>10</v>
      </c>
      <c r="H15" s="3">
        <v>4</v>
      </c>
      <c r="I15" s="3">
        <v>2</v>
      </c>
      <c r="J15" s="4">
        <v>4</v>
      </c>
      <c r="K15" s="4">
        <v>3</v>
      </c>
      <c r="L15" s="5">
        <v>5</v>
      </c>
      <c r="M15" s="6">
        <v>14</v>
      </c>
      <c r="N15" s="6">
        <v>14</v>
      </c>
    </row>
    <row r="16" spans="1:14" x14ac:dyDescent="0.25">
      <c r="A16" t="s">
        <v>71</v>
      </c>
      <c r="B16" t="s">
        <v>73</v>
      </c>
      <c r="C16">
        <v>38700</v>
      </c>
      <c r="D16" s="1">
        <f t="shared" si="0"/>
        <v>58</v>
      </c>
      <c r="E16" s="1">
        <f t="shared" si="1"/>
        <v>77</v>
      </c>
      <c r="F16" s="2">
        <v>2</v>
      </c>
      <c r="G16" s="2">
        <v>10</v>
      </c>
      <c r="H16" s="3">
        <v>3</v>
      </c>
      <c r="I16" s="3">
        <v>2</v>
      </c>
      <c r="J16" s="4">
        <v>5</v>
      </c>
      <c r="K16" s="4">
        <v>3</v>
      </c>
      <c r="L16" s="5">
        <v>5</v>
      </c>
      <c r="M16" s="6">
        <v>14</v>
      </c>
      <c r="N16" s="6">
        <v>14</v>
      </c>
    </row>
    <row r="17" spans="1:15" x14ac:dyDescent="0.25">
      <c r="A17" t="s">
        <v>77</v>
      </c>
      <c r="B17" t="s">
        <v>78</v>
      </c>
      <c r="C17">
        <v>41708</v>
      </c>
      <c r="D17" s="1">
        <f t="shared" si="0"/>
        <v>55</v>
      </c>
      <c r="E17" s="1">
        <f t="shared" si="1"/>
        <v>73</v>
      </c>
      <c r="F17" s="2">
        <v>5</v>
      </c>
      <c r="G17" s="2">
        <v>10</v>
      </c>
      <c r="H17" s="3">
        <v>5</v>
      </c>
      <c r="I17" s="3">
        <v>2</v>
      </c>
      <c r="J17" s="4">
        <v>5</v>
      </c>
      <c r="K17" s="4">
        <v>3</v>
      </c>
      <c r="L17" s="5">
        <v>5</v>
      </c>
      <c r="M17" s="6">
        <v>10</v>
      </c>
      <c r="N17" s="6">
        <v>10</v>
      </c>
    </row>
    <row r="18" spans="1:15" x14ac:dyDescent="0.25">
      <c r="A18" t="s">
        <v>80</v>
      </c>
      <c r="B18" t="s">
        <v>81</v>
      </c>
      <c r="C18">
        <v>42716</v>
      </c>
      <c r="D18" s="1">
        <f t="shared" si="0"/>
        <v>55</v>
      </c>
      <c r="E18" s="1">
        <f t="shared" si="1"/>
        <v>73</v>
      </c>
      <c r="F18" s="2">
        <v>5</v>
      </c>
      <c r="G18" s="2">
        <v>9</v>
      </c>
      <c r="H18" s="3">
        <v>3</v>
      </c>
      <c r="I18" s="3">
        <v>1</v>
      </c>
      <c r="J18" s="4">
        <v>3</v>
      </c>
      <c r="K18" s="4">
        <v>3</v>
      </c>
      <c r="L18" s="5">
        <v>5</v>
      </c>
      <c r="M18" s="6">
        <v>13</v>
      </c>
      <c r="N18" s="6">
        <v>13</v>
      </c>
    </row>
    <row r="19" spans="1:15" x14ac:dyDescent="0.25">
      <c r="A19" t="s">
        <v>84</v>
      </c>
      <c r="B19" t="s">
        <v>85</v>
      </c>
      <c r="C19">
        <v>41208</v>
      </c>
      <c r="D19" s="1">
        <f t="shared" si="0"/>
        <v>57</v>
      </c>
      <c r="E19" s="1">
        <f t="shared" si="1"/>
        <v>76</v>
      </c>
      <c r="F19" s="2">
        <v>5</v>
      </c>
      <c r="G19" s="2">
        <v>10</v>
      </c>
      <c r="H19" s="3">
        <v>3</v>
      </c>
      <c r="I19" s="3">
        <v>1</v>
      </c>
      <c r="J19" s="4">
        <v>3</v>
      </c>
      <c r="K19" s="4">
        <v>3</v>
      </c>
      <c r="L19" s="5">
        <v>5</v>
      </c>
      <c r="M19" s="6">
        <v>13</v>
      </c>
      <c r="N19" s="6">
        <v>14</v>
      </c>
    </row>
    <row r="20" spans="1:15" x14ac:dyDescent="0.25">
      <c r="A20" t="s">
        <v>86</v>
      </c>
      <c r="B20" t="s">
        <v>87</v>
      </c>
      <c r="C20">
        <v>37248</v>
      </c>
      <c r="D20" s="1">
        <f t="shared" si="0"/>
        <v>53</v>
      </c>
      <c r="E20" s="1">
        <f t="shared" si="1"/>
        <v>71</v>
      </c>
      <c r="F20" s="2">
        <v>5</v>
      </c>
      <c r="G20" s="2">
        <v>8</v>
      </c>
      <c r="H20" s="3">
        <v>3</v>
      </c>
      <c r="I20" s="3">
        <v>2</v>
      </c>
      <c r="J20" s="4">
        <v>4</v>
      </c>
      <c r="K20" s="4">
        <v>2</v>
      </c>
      <c r="L20" s="5">
        <v>5</v>
      </c>
      <c r="M20" s="6">
        <v>14</v>
      </c>
      <c r="N20" s="6">
        <v>10</v>
      </c>
    </row>
    <row r="21" spans="1:15" x14ac:dyDescent="0.25">
      <c r="A21" t="s">
        <v>88</v>
      </c>
      <c r="B21" t="s">
        <v>89</v>
      </c>
      <c r="C21">
        <v>43002</v>
      </c>
      <c r="D21" s="1">
        <f t="shared" si="0"/>
        <v>58</v>
      </c>
      <c r="E21" s="1">
        <f t="shared" si="1"/>
        <v>77</v>
      </c>
      <c r="F21" s="2">
        <v>5</v>
      </c>
      <c r="G21" s="2">
        <v>9</v>
      </c>
      <c r="H21" s="3">
        <v>3</v>
      </c>
      <c r="I21" s="3">
        <v>2</v>
      </c>
      <c r="J21" s="4">
        <v>6</v>
      </c>
      <c r="K21" s="4">
        <v>2</v>
      </c>
      <c r="L21" s="5">
        <v>5</v>
      </c>
      <c r="M21" s="6">
        <v>13</v>
      </c>
      <c r="N21" s="6">
        <v>13</v>
      </c>
    </row>
    <row r="22" spans="1:15" x14ac:dyDescent="0.25">
      <c r="A22" t="s">
        <v>95</v>
      </c>
      <c r="B22" t="s">
        <v>96</v>
      </c>
      <c r="C22">
        <v>41486</v>
      </c>
      <c r="D22" s="1">
        <f t="shared" si="0"/>
        <v>59</v>
      </c>
      <c r="E22" s="1">
        <f t="shared" si="1"/>
        <v>79</v>
      </c>
      <c r="F22" s="2">
        <v>5</v>
      </c>
      <c r="G22" s="2">
        <v>9</v>
      </c>
      <c r="H22" s="3">
        <v>3</v>
      </c>
      <c r="I22" s="3">
        <v>1</v>
      </c>
      <c r="J22" s="4">
        <v>6</v>
      </c>
      <c r="K22" s="4">
        <v>3</v>
      </c>
      <c r="L22" s="5">
        <v>5</v>
      </c>
      <c r="M22" s="6">
        <v>13</v>
      </c>
      <c r="N22" s="6">
        <v>14</v>
      </c>
    </row>
    <row r="23" spans="1:15" x14ac:dyDescent="0.25">
      <c r="A23" t="s">
        <v>105</v>
      </c>
      <c r="B23" t="s">
        <v>106</v>
      </c>
      <c r="C23">
        <v>46241</v>
      </c>
      <c r="D23" s="1">
        <f t="shared" si="0"/>
        <v>67</v>
      </c>
      <c r="E23" s="1">
        <f t="shared" si="1"/>
        <v>89</v>
      </c>
      <c r="F23" s="2">
        <v>5</v>
      </c>
      <c r="G23" s="2">
        <v>9</v>
      </c>
      <c r="H23" s="3">
        <v>5</v>
      </c>
      <c r="I23" s="3">
        <v>3</v>
      </c>
      <c r="J23" s="4">
        <v>7</v>
      </c>
      <c r="K23" s="4">
        <v>5</v>
      </c>
      <c r="L23" s="5">
        <v>5</v>
      </c>
      <c r="M23" s="6">
        <v>14</v>
      </c>
      <c r="N23" s="6">
        <v>14</v>
      </c>
    </row>
    <row r="24" spans="1:15" x14ac:dyDescent="0.25">
      <c r="A24" t="s">
        <v>107</v>
      </c>
      <c r="B24" t="s">
        <v>108</v>
      </c>
      <c r="C24">
        <v>46372</v>
      </c>
      <c r="D24" s="1">
        <f t="shared" si="0"/>
        <v>50</v>
      </c>
      <c r="E24" s="1">
        <f t="shared" si="1"/>
        <v>67</v>
      </c>
      <c r="F24" s="2">
        <v>5</v>
      </c>
      <c r="G24" s="2">
        <v>8</v>
      </c>
      <c r="H24" s="3">
        <v>3</v>
      </c>
      <c r="I24" s="3">
        <v>1</v>
      </c>
      <c r="J24" s="4">
        <v>4</v>
      </c>
      <c r="K24" s="4">
        <v>2</v>
      </c>
      <c r="L24" s="5">
        <v>5</v>
      </c>
      <c r="M24" s="6">
        <v>11</v>
      </c>
      <c r="N24" s="6">
        <v>11</v>
      </c>
      <c r="O24" t="s">
        <v>139</v>
      </c>
    </row>
    <row r="25" spans="1:15" x14ac:dyDescent="0.25">
      <c r="A25" t="s">
        <v>114</v>
      </c>
      <c r="B25" t="s">
        <v>115</v>
      </c>
      <c r="C25">
        <v>48001</v>
      </c>
      <c r="D25" s="1">
        <f t="shared" si="0"/>
        <v>48</v>
      </c>
      <c r="E25" s="1">
        <f t="shared" si="1"/>
        <v>64</v>
      </c>
      <c r="F25" s="2">
        <v>5</v>
      </c>
      <c r="G25" s="2">
        <v>8</v>
      </c>
      <c r="H25" s="3">
        <v>3</v>
      </c>
      <c r="I25" s="3">
        <v>1</v>
      </c>
      <c r="J25" s="4">
        <v>3</v>
      </c>
      <c r="K25" s="4">
        <v>2</v>
      </c>
      <c r="L25" s="5">
        <v>5</v>
      </c>
      <c r="M25" s="6">
        <v>10</v>
      </c>
      <c r="N25" s="6">
        <v>11</v>
      </c>
    </row>
    <row r="26" spans="1:15" x14ac:dyDescent="0.25">
      <c r="A26" t="s">
        <v>116</v>
      </c>
      <c r="B26" t="s">
        <v>119</v>
      </c>
      <c r="C26">
        <v>42015</v>
      </c>
      <c r="D26" s="1">
        <f t="shared" si="0"/>
        <v>46</v>
      </c>
      <c r="E26" s="1">
        <f t="shared" si="1"/>
        <v>61</v>
      </c>
      <c r="F26" s="2">
        <v>1</v>
      </c>
      <c r="G26" s="2">
        <v>6</v>
      </c>
      <c r="H26" s="3">
        <v>3</v>
      </c>
      <c r="I26" s="3">
        <v>2</v>
      </c>
      <c r="J26" s="4">
        <v>3</v>
      </c>
      <c r="K26" s="4">
        <v>2</v>
      </c>
      <c r="L26" s="5">
        <v>5</v>
      </c>
      <c r="M26" s="6">
        <v>12</v>
      </c>
      <c r="N26" s="6">
        <v>12</v>
      </c>
    </row>
    <row r="27" spans="1:15" x14ac:dyDescent="0.25">
      <c r="D27" s="1">
        <f>AVERAGE(D4:D24)</f>
        <v>58.095238095238095</v>
      </c>
      <c r="E27" s="1">
        <f>AVERAGE(E4:E24)</f>
        <v>77.38095238095238</v>
      </c>
      <c r="F27" s="2"/>
      <c r="G27" s="2"/>
      <c r="H27" s="3"/>
      <c r="I27" s="3"/>
      <c r="J27" s="4"/>
      <c r="K27" s="4"/>
      <c r="L27" s="5"/>
      <c r="M27" s="6"/>
      <c r="N27" s="6"/>
    </row>
    <row r="28" spans="1:15" x14ac:dyDescent="0.25">
      <c r="D28" s="1">
        <f>_xlfn.STDEV.S(D4:D24)</f>
        <v>11.313287594261729</v>
      </c>
      <c r="E28" s="1">
        <f>_xlfn.STDEV.S(E4:E24)</f>
        <v>15.087995859212684</v>
      </c>
      <c r="F28" s="2"/>
      <c r="G28" s="2"/>
      <c r="H28" s="3"/>
      <c r="I28" s="3"/>
      <c r="J28" s="4"/>
      <c r="K28" s="4"/>
      <c r="L28" s="5"/>
      <c r="M28" s="6"/>
      <c r="N28" s="6"/>
    </row>
    <row r="29" spans="1:15" x14ac:dyDescent="0.25">
      <c r="D29" s="1">
        <f>MIN(D4:D24)</f>
        <v>16</v>
      </c>
      <c r="E29" s="1">
        <f>MIN(E4:E24)</f>
        <v>21</v>
      </c>
      <c r="F29" s="2"/>
      <c r="G29" s="2"/>
      <c r="H29" s="3"/>
      <c r="I29" s="3"/>
      <c r="J29" s="4"/>
      <c r="K29" s="4"/>
      <c r="L29" s="5"/>
      <c r="M29" s="6"/>
      <c r="N29" s="6"/>
    </row>
    <row r="30" spans="1:15" x14ac:dyDescent="0.25">
      <c r="D30" s="1"/>
      <c r="E30" s="1"/>
      <c r="F30" s="2"/>
      <c r="G30" s="2"/>
      <c r="H30" s="3"/>
      <c r="I30" s="3"/>
      <c r="J30" s="4"/>
      <c r="K30" s="4"/>
      <c r="L30" s="5"/>
      <c r="M30" s="6"/>
      <c r="N30" s="6"/>
    </row>
    <row r="31" spans="1:15" x14ac:dyDescent="0.25">
      <c r="D31" s="1"/>
      <c r="E31" s="1"/>
      <c r="F31" s="2"/>
      <c r="G31" s="2"/>
      <c r="H31" s="3"/>
      <c r="I31" s="3"/>
      <c r="J31" s="4"/>
      <c r="K31" s="4"/>
      <c r="L31" s="5"/>
      <c r="M31" s="6"/>
      <c r="N31" s="6"/>
    </row>
    <row r="32" spans="1:15" x14ac:dyDescent="0.25">
      <c r="D32" s="1"/>
      <c r="E32" s="1"/>
      <c r="F32" s="2"/>
      <c r="G32" s="2"/>
      <c r="H32" s="3"/>
      <c r="I32" s="3"/>
      <c r="J32" s="4"/>
      <c r="K32" s="4"/>
      <c r="L32" s="5"/>
      <c r="M32" s="6"/>
      <c r="N32" s="6"/>
    </row>
    <row r="33" spans="4:14" x14ac:dyDescent="0.25">
      <c r="D33" s="1"/>
      <c r="E33" s="1"/>
      <c r="F33" s="2"/>
      <c r="G33" s="2"/>
      <c r="H33" s="3"/>
      <c r="I33" s="3"/>
      <c r="J33" s="4"/>
      <c r="K33" s="4"/>
      <c r="L33" s="5"/>
      <c r="M33" s="6"/>
      <c r="N33" s="6"/>
    </row>
    <row r="34" spans="4:14" x14ac:dyDescent="0.25">
      <c r="D34" s="1"/>
      <c r="E34" s="1"/>
      <c r="F34" s="2"/>
      <c r="G34" s="2"/>
      <c r="H34" s="3"/>
      <c r="I34" s="3"/>
      <c r="J34" s="4"/>
      <c r="K34" s="4"/>
      <c r="L34" s="5"/>
      <c r="M34" s="6"/>
      <c r="N34" s="6"/>
    </row>
    <row r="35" spans="4:14" x14ac:dyDescent="0.25">
      <c r="D35" s="1"/>
      <c r="E35" s="1"/>
      <c r="F35" s="2"/>
      <c r="G35" s="2"/>
      <c r="H35" s="3"/>
      <c r="I35" s="3"/>
      <c r="J35" s="4"/>
      <c r="K35" s="4"/>
      <c r="L35" s="5"/>
      <c r="M35" s="6"/>
      <c r="N3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859C-9CC4-4727-8C44-268828DCBE49}">
  <dimension ref="A1:O34"/>
  <sheetViews>
    <sheetView zoomScale="145" zoomScaleNormal="145" workbookViewId="0">
      <pane xSplit="3" ySplit="3" topLeftCell="D16" activePane="bottomRight" state="frozen"/>
      <selection pane="topRight" activeCell="D1" sqref="D1"/>
      <selection pane="bottomLeft" activeCell="A4" sqref="A4"/>
      <selection pane="bottomRight" activeCell="A18" sqref="A1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s="1"/>
      <c r="E1" s="1"/>
      <c r="F1" s="2" t="s">
        <v>121</v>
      </c>
      <c r="G1" s="2" t="s">
        <v>122</v>
      </c>
      <c r="H1" s="3" t="s">
        <v>124</v>
      </c>
      <c r="I1" s="3"/>
      <c r="J1" s="4" t="s">
        <v>127</v>
      </c>
      <c r="K1" s="4"/>
      <c r="L1" s="5" t="s">
        <v>129</v>
      </c>
      <c r="M1" s="6" t="s">
        <v>131</v>
      </c>
      <c r="N1" s="6"/>
    </row>
    <row r="2" spans="1:15" x14ac:dyDescent="0.25">
      <c r="D2" s="1" t="s">
        <v>123</v>
      </c>
      <c r="E2" s="1" t="s">
        <v>138</v>
      </c>
      <c r="F2" s="2"/>
      <c r="G2" s="2"/>
      <c r="H2" s="3" t="s">
        <v>125</v>
      </c>
      <c r="I2" s="3" t="s">
        <v>126</v>
      </c>
      <c r="J2" s="4" t="s">
        <v>128</v>
      </c>
      <c r="K2" s="4" t="s">
        <v>126</v>
      </c>
      <c r="L2" s="5" t="s">
        <v>130</v>
      </c>
      <c r="M2" s="6" t="s">
        <v>132</v>
      </c>
      <c r="N2" s="6" t="s">
        <v>133</v>
      </c>
    </row>
    <row r="3" spans="1:15" x14ac:dyDescent="0.25">
      <c r="D3" s="7">
        <f t="shared" ref="D3:D26" si="0">SUM(F3:N3)</f>
        <v>75</v>
      </c>
      <c r="E3" s="7">
        <v>100</v>
      </c>
      <c r="F3" s="8">
        <v>5</v>
      </c>
      <c r="G3" s="8">
        <v>10</v>
      </c>
      <c r="H3" s="9">
        <v>6</v>
      </c>
      <c r="I3" s="9">
        <v>4</v>
      </c>
      <c r="J3" s="10">
        <v>9</v>
      </c>
      <c r="K3" s="10">
        <v>6</v>
      </c>
      <c r="L3" s="11">
        <v>5</v>
      </c>
      <c r="M3" s="12">
        <v>15</v>
      </c>
      <c r="N3" s="12">
        <v>15</v>
      </c>
    </row>
    <row r="4" spans="1:15" x14ac:dyDescent="0.25">
      <c r="A4" t="s">
        <v>7</v>
      </c>
      <c r="B4" t="s">
        <v>8</v>
      </c>
      <c r="C4">
        <v>45935</v>
      </c>
      <c r="D4" s="1">
        <f t="shared" si="0"/>
        <v>63</v>
      </c>
      <c r="E4" s="1">
        <f>ROUND(D4/75*100,0)</f>
        <v>84</v>
      </c>
      <c r="F4" s="2">
        <v>5</v>
      </c>
      <c r="G4" s="2">
        <v>10</v>
      </c>
      <c r="H4" s="3">
        <v>3</v>
      </c>
      <c r="I4" s="3">
        <v>2</v>
      </c>
      <c r="J4" s="4">
        <v>7</v>
      </c>
      <c r="K4" s="4">
        <v>6</v>
      </c>
      <c r="L4" s="5">
        <v>5</v>
      </c>
      <c r="M4" s="6">
        <v>12</v>
      </c>
      <c r="N4" s="6">
        <v>13</v>
      </c>
    </row>
    <row r="5" spans="1:15" x14ac:dyDescent="0.25">
      <c r="A5" t="s">
        <v>13</v>
      </c>
      <c r="B5" t="s">
        <v>14</v>
      </c>
      <c r="C5">
        <v>38658</v>
      </c>
      <c r="D5" s="1">
        <f t="shared" si="0"/>
        <v>72</v>
      </c>
      <c r="E5" s="1">
        <f t="shared" ref="E5:E26" si="1">ROUND(D5/75*100,0)</f>
        <v>96</v>
      </c>
      <c r="F5" s="2">
        <v>5</v>
      </c>
      <c r="G5" s="2">
        <v>10</v>
      </c>
      <c r="H5" s="3">
        <v>4</v>
      </c>
      <c r="I5" s="3">
        <v>3</v>
      </c>
      <c r="J5" s="4">
        <v>9</v>
      </c>
      <c r="K5" s="4">
        <v>6</v>
      </c>
      <c r="L5" s="5">
        <v>5</v>
      </c>
      <c r="M5" s="6">
        <v>15</v>
      </c>
      <c r="N5" s="6">
        <v>15</v>
      </c>
    </row>
    <row r="6" spans="1:15" x14ac:dyDescent="0.25">
      <c r="A6" t="s">
        <v>15</v>
      </c>
      <c r="B6" t="s">
        <v>16</v>
      </c>
      <c r="C6">
        <v>50829</v>
      </c>
      <c r="D6" s="1">
        <f t="shared" si="0"/>
        <v>71</v>
      </c>
      <c r="E6" s="1">
        <f t="shared" si="1"/>
        <v>95</v>
      </c>
      <c r="F6" s="2">
        <v>5</v>
      </c>
      <c r="G6" s="2">
        <v>10</v>
      </c>
      <c r="H6" s="3">
        <v>5</v>
      </c>
      <c r="I6" s="3">
        <v>4</v>
      </c>
      <c r="J6" s="4">
        <v>8</v>
      </c>
      <c r="K6" s="4">
        <v>6</v>
      </c>
      <c r="L6" s="5">
        <v>5</v>
      </c>
      <c r="M6" s="6">
        <v>14</v>
      </c>
      <c r="N6" s="6">
        <v>14</v>
      </c>
    </row>
    <row r="7" spans="1:15" x14ac:dyDescent="0.25">
      <c r="A7" t="s">
        <v>17</v>
      </c>
      <c r="B7" t="s">
        <v>18</v>
      </c>
      <c r="C7">
        <v>38036</v>
      </c>
      <c r="D7" s="1">
        <f t="shared" si="0"/>
        <v>71</v>
      </c>
      <c r="E7" s="1">
        <f t="shared" si="1"/>
        <v>95</v>
      </c>
      <c r="F7" s="2">
        <v>5</v>
      </c>
      <c r="G7" s="2">
        <v>10</v>
      </c>
      <c r="H7" s="3">
        <v>5</v>
      </c>
      <c r="I7" s="3">
        <v>3</v>
      </c>
      <c r="J7" s="4">
        <v>8</v>
      </c>
      <c r="K7" s="4">
        <v>5</v>
      </c>
      <c r="L7" s="5">
        <v>5</v>
      </c>
      <c r="M7" s="6">
        <v>15</v>
      </c>
      <c r="N7" s="6">
        <v>15</v>
      </c>
    </row>
    <row r="8" spans="1:15" x14ac:dyDescent="0.25">
      <c r="A8" t="s">
        <v>23</v>
      </c>
      <c r="B8" t="s">
        <v>24</v>
      </c>
      <c r="C8">
        <v>38364</v>
      </c>
      <c r="D8" s="1">
        <f t="shared" si="0"/>
        <v>55</v>
      </c>
      <c r="E8" s="1">
        <f t="shared" si="1"/>
        <v>73</v>
      </c>
      <c r="F8" s="2">
        <v>5</v>
      </c>
      <c r="G8" s="2">
        <v>10</v>
      </c>
      <c r="H8" s="3">
        <v>4</v>
      </c>
      <c r="I8" s="3">
        <v>2</v>
      </c>
      <c r="J8" s="4">
        <v>3</v>
      </c>
      <c r="K8" s="4">
        <v>2</v>
      </c>
      <c r="L8" s="5">
        <v>5</v>
      </c>
      <c r="M8" s="6">
        <v>12</v>
      </c>
      <c r="N8" s="6">
        <v>12</v>
      </c>
      <c r="O8" t="s">
        <v>140</v>
      </c>
    </row>
    <row r="9" spans="1:15" x14ac:dyDescent="0.25">
      <c r="A9" t="s">
        <v>26</v>
      </c>
      <c r="B9" t="s">
        <v>27</v>
      </c>
      <c r="C9">
        <v>45633</v>
      </c>
      <c r="D9" s="1">
        <f t="shared" si="0"/>
        <v>59</v>
      </c>
      <c r="E9" s="1">
        <f t="shared" si="1"/>
        <v>79</v>
      </c>
      <c r="F9" s="2">
        <v>5</v>
      </c>
      <c r="G9" s="2">
        <v>9</v>
      </c>
      <c r="H9" s="3">
        <v>3</v>
      </c>
      <c r="I9" s="3">
        <v>2</v>
      </c>
      <c r="J9" s="4">
        <v>4</v>
      </c>
      <c r="K9" s="4">
        <v>3</v>
      </c>
      <c r="L9" s="5">
        <v>5</v>
      </c>
      <c r="M9" s="6">
        <v>14</v>
      </c>
      <c r="N9" s="6">
        <v>14</v>
      </c>
    </row>
    <row r="10" spans="1:15" x14ac:dyDescent="0.25">
      <c r="A10" t="s">
        <v>34</v>
      </c>
      <c r="B10" t="s">
        <v>35</v>
      </c>
      <c r="C10">
        <v>39840</v>
      </c>
      <c r="D10" s="1">
        <f t="shared" si="0"/>
        <v>70</v>
      </c>
      <c r="E10" s="1">
        <f t="shared" si="1"/>
        <v>93</v>
      </c>
      <c r="F10" s="2">
        <v>5</v>
      </c>
      <c r="G10" s="2">
        <v>9</v>
      </c>
      <c r="H10" s="3">
        <v>5</v>
      </c>
      <c r="I10" s="3">
        <v>3</v>
      </c>
      <c r="J10" s="4">
        <v>8</v>
      </c>
      <c r="K10" s="4">
        <v>5</v>
      </c>
      <c r="L10" s="5">
        <v>5</v>
      </c>
      <c r="M10" s="6">
        <v>15</v>
      </c>
      <c r="N10" s="6">
        <v>15</v>
      </c>
      <c r="O10" t="s">
        <v>141</v>
      </c>
    </row>
    <row r="11" spans="1:15" x14ac:dyDescent="0.25">
      <c r="A11" t="s">
        <v>36</v>
      </c>
      <c r="B11" t="s">
        <v>37</v>
      </c>
      <c r="C11">
        <v>49198</v>
      </c>
      <c r="D11" s="1">
        <f t="shared" si="0"/>
        <v>45</v>
      </c>
      <c r="E11" s="1">
        <f t="shared" si="1"/>
        <v>60</v>
      </c>
      <c r="F11" s="2">
        <v>5</v>
      </c>
      <c r="G11" s="2">
        <v>9</v>
      </c>
      <c r="H11" s="3">
        <v>2</v>
      </c>
      <c r="I11" s="3">
        <v>1</v>
      </c>
      <c r="J11" s="4">
        <v>4</v>
      </c>
      <c r="K11" s="4">
        <v>2</v>
      </c>
      <c r="L11" s="5">
        <v>4</v>
      </c>
      <c r="M11" s="6">
        <v>8</v>
      </c>
      <c r="N11" s="6">
        <v>10</v>
      </c>
    </row>
    <row r="12" spans="1:15" x14ac:dyDescent="0.25">
      <c r="A12" t="s">
        <v>43</v>
      </c>
      <c r="B12" t="s">
        <v>44</v>
      </c>
      <c r="C12">
        <v>50615</v>
      </c>
      <c r="D12" s="1">
        <f t="shared" si="0"/>
        <v>70</v>
      </c>
      <c r="E12" s="1">
        <f t="shared" si="1"/>
        <v>93</v>
      </c>
      <c r="F12" s="2">
        <v>5</v>
      </c>
      <c r="G12" s="2">
        <v>9</v>
      </c>
      <c r="H12" s="3">
        <v>5</v>
      </c>
      <c r="I12" s="3">
        <v>3</v>
      </c>
      <c r="J12" s="4">
        <v>8</v>
      </c>
      <c r="K12" s="4">
        <v>5</v>
      </c>
      <c r="L12" s="5">
        <v>5</v>
      </c>
      <c r="M12" s="6">
        <v>15</v>
      </c>
      <c r="N12" s="6">
        <v>15</v>
      </c>
    </row>
    <row r="13" spans="1:15" x14ac:dyDescent="0.25">
      <c r="A13" t="s">
        <v>45</v>
      </c>
      <c r="B13" t="s">
        <v>46</v>
      </c>
      <c r="C13">
        <v>42612</v>
      </c>
      <c r="D13" s="1">
        <f t="shared" si="0"/>
        <v>66</v>
      </c>
      <c r="E13" s="1">
        <f t="shared" si="1"/>
        <v>88</v>
      </c>
      <c r="F13" s="2">
        <v>5</v>
      </c>
      <c r="G13" s="2">
        <v>10</v>
      </c>
      <c r="H13" s="3">
        <v>3</v>
      </c>
      <c r="I13" s="3">
        <v>3</v>
      </c>
      <c r="J13" s="4">
        <v>7</v>
      </c>
      <c r="K13" s="4">
        <v>5</v>
      </c>
      <c r="L13" s="5">
        <v>5</v>
      </c>
      <c r="M13" s="6">
        <v>14</v>
      </c>
      <c r="N13" s="6">
        <v>14</v>
      </c>
    </row>
    <row r="14" spans="1:15" x14ac:dyDescent="0.25">
      <c r="A14" t="s">
        <v>47</v>
      </c>
      <c r="B14" t="s">
        <v>49</v>
      </c>
      <c r="C14">
        <v>37771</v>
      </c>
      <c r="D14" s="1">
        <f t="shared" si="0"/>
        <v>56</v>
      </c>
      <c r="E14" s="1">
        <f t="shared" si="1"/>
        <v>75</v>
      </c>
      <c r="F14" s="2">
        <v>5</v>
      </c>
      <c r="G14" s="2">
        <v>9</v>
      </c>
      <c r="H14" s="3">
        <v>3</v>
      </c>
      <c r="I14" s="3">
        <v>1</v>
      </c>
      <c r="J14" s="4">
        <v>4</v>
      </c>
      <c r="K14" s="4">
        <v>3</v>
      </c>
      <c r="L14" s="5">
        <v>5</v>
      </c>
      <c r="M14" s="6">
        <v>13</v>
      </c>
      <c r="N14" s="6">
        <v>13</v>
      </c>
    </row>
    <row r="15" spans="1:15" x14ac:dyDescent="0.25">
      <c r="A15" t="s">
        <v>54</v>
      </c>
      <c r="B15" t="s">
        <v>55</v>
      </c>
      <c r="C15">
        <v>50537</v>
      </c>
      <c r="D15" s="1">
        <f t="shared" si="0"/>
        <v>47</v>
      </c>
      <c r="E15" s="1">
        <f t="shared" si="1"/>
        <v>63</v>
      </c>
      <c r="F15" s="2">
        <v>5</v>
      </c>
      <c r="G15" s="2">
        <v>9</v>
      </c>
      <c r="H15" s="3">
        <v>3</v>
      </c>
      <c r="I15" s="3">
        <v>2</v>
      </c>
      <c r="J15" s="4">
        <v>4</v>
      </c>
      <c r="K15" s="4">
        <v>3</v>
      </c>
      <c r="L15" s="5">
        <v>5</v>
      </c>
      <c r="M15" s="6">
        <v>8</v>
      </c>
      <c r="N15" s="6">
        <v>8</v>
      </c>
    </row>
    <row r="16" spans="1:15" x14ac:dyDescent="0.25">
      <c r="A16" t="s">
        <v>56</v>
      </c>
      <c r="B16" t="s">
        <v>57</v>
      </c>
      <c r="C16">
        <v>40830</v>
      </c>
      <c r="D16" s="1">
        <f t="shared" si="0"/>
        <v>45</v>
      </c>
      <c r="E16" s="1">
        <f t="shared" si="1"/>
        <v>60</v>
      </c>
      <c r="F16" s="2">
        <v>5</v>
      </c>
      <c r="G16" s="2">
        <v>8</v>
      </c>
      <c r="H16" s="3">
        <v>3</v>
      </c>
      <c r="I16" s="3">
        <v>1</v>
      </c>
      <c r="J16" s="4">
        <v>3</v>
      </c>
      <c r="K16" s="4">
        <v>2</v>
      </c>
      <c r="L16" s="5">
        <v>5</v>
      </c>
      <c r="M16" s="6">
        <v>9</v>
      </c>
      <c r="N16" s="6">
        <v>9</v>
      </c>
    </row>
    <row r="17" spans="1:15" x14ac:dyDescent="0.25">
      <c r="A17" t="s">
        <v>59</v>
      </c>
      <c r="B17" t="s">
        <v>60</v>
      </c>
      <c r="C17">
        <v>46109</v>
      </c>
      <c r="D17" s="1">
        <f t="shared" si="0"/>
        <v>71</v>
      </c>
      <c r="E17" s="1">
        <f t="shared" si="1"/>
        <v>95</v>
      </c>
      <c r="F17" s="2">
        <v>5</v>
      </c>
      <c r="G17" s="2">
        <v>10</v>
      </c>
      <c r="H17" s="3">
        <v>5</v>
      </c>
      <c r="I17" s="3">
        <v>3</v>
      </c>
      <c r="J17" s="4">
        <v>8</v>
      </c>
      <c r="K17" s="4">
        <v>5</v>
      </c>
      <c r="L17" s="5">
        <v>5</v>
      </c>
      <c r="M17" s="6">
        <v>15</v>
      </c>
      <c r="N17" s="6">
        <v>15</v>
      </c>
    </row>
    <row r="18" spans="1:15" x14ac:dyDescent="0.25">
      <c r="A18" t="s">
        <v>61</v>
      </c>
      <c r="B18" t="s">
        <v>62</v>
      </c>
      <c r="C18">
        <v>44158</v>
      </c>
      <c r="D18" s="1">
        <f t="shared" si="0"/>
        <v>44</v>
      </c>
      <c r="E18" s="1">
        <f t="shared" si="1"/>
        <v>59</v>
      </c>
      <c r="F18" s="2">
        <v>2</v>
      </c>
      <c r="G18" s="2">
        <v>6</v>
      </c>
      <c r="H18" s="3">
        <v>3</v>
      </c>
      <c r="I18" s="3">
        <v>1</v>
      </c>
      <c r="J18" s="4">
        <v>4</v>
      </c>
      <c r="K18" s="4">
        <v>3</v>
      </c>
      <c r="L18" s="5">
        <v>5</v>
      </c>
      <c r="M18" s="6">
        <v>10</v>
      </c>
      <c r="N18" s="6">
        <v>10</v>
      </c>
      <c r="O18" t="s">
        <v>143</v>
      </c>
    </row>
    <row r="19" spans="1:15" x14ac:dyDescent="0.25">
      <c r="A19" t="s">
        <v>63</v>
      </c>
      <c r="B19" t="s">
        <v>64</v>
      </c>
      <c r="C19">
        <v>51126</v>
      </c>
      <c r="D19" s="1">
        <f t="shared" si="0"/>
        <v>64</v>
      </c>
      <c r="E19" s="1">
        <f t="shared" si="1"/>
        <v>85</v>
      </c>
      <c r="F19" s="2">
        <v>5</v>
      </c>
      <c r="G19" s="2">
        <v>9</v>
      </c>
      <c r="H19" s="3">
        <v>1</v>
      </c>
      <c r="I19" s="3">
        <v>1</v>
      </c>
      <c r="J19" s="4">
        <v>8</v>
      </c>
      <c r="K19" s="4">
        <v>5</v>
      </c>
      <c r="L19" s="5">
        <v>5</v>
      </c>
      <c r="M19" s="6">
        <v>15</v>
      </c>
      <c r="N19" s="6">
        <v>15</v>
      </c>
    </row>
    <row r="20" spans="1:15" x14ac:dyDescent="0.25">
      <c r="A20" t="s">
        <v>67</v>
      </c>
      <c r="B20" t="s">
        <v>68</v>
      </c>
      <c r="C20">
        <v>48043</v>
      </c>
      <c r="D20" s="1">
        <f t="shared" si="0"/>
        <v>68</v>
      </c>
      <c r="E20" s="1">
        <f t="shared" si="1"/>
        <v>91</v>
      </c>
      <c r="F20" s="2">
        <v>5</v>
      </c>
      <c r="G20" s="2">
        <v>10</v>
      </c>
      <c r="H20" s="3">
        <v>3</v>
      </c>
      <c r="I20" s="3">
        <v>2</v>
      </c>
      <c r="J20" s="4">
        <v>8</v>
      </c>
      <c r="K20" s="4">
        <v>5</v>
      </c>
      <c r="L20" s="5">
        <v>5</v>
      </c>
      <c r="M20" s="6">
        <v>15</v>
      </c>
      <c r="N20" s="6">
        <v>15</v>
      </c>
    </row>
    <row r="21" spans="1:15" x14ac:dyDescent="0.25">
      <c r="A21" t="s">
        <v>82</v>
      </c>
      <c r="B21" t="s">
        <v>83</v>
      </c>
      <c r="C21">
        <v>43552</v>
      </c>
      <c r="D21" s="1">
        <f t="shared" si="0"/>
        <v>67</v>
      </c>
      <c r="E21" s="1">
        <f t="shared" si="1"/>
        <v>89</v>
      </c>
      <c r="F21" s="2">
        <v>5</v>
      </c>
      <c r="G21" s="2">
        <v>10</v>
      </c>
      <c r="H21" s="3">
        <v>5</v>
      </c>
      <c r="I21" s="3">
        <v>3</v>
      </c>
      <c r="J21" s="4">
        <v>5</v>
      </c>
      <c r="K21" s="4">
        <v>4</v>
      </c>
      <c r="L21" s="5">
        <v>5</v>
      </c>
      <c r="M21" s="6">
        <v>15</v>
      </c>
      <c r="N21" s="6">
        <v>15</v>
      </c>
      <c r="O21" t="s">
        <v>142</v>
      </c>
    </row>
    <row r="22" spans="1:15" x14ac:dyDescent="0.25">
      <c r="A22" t="s">
        <v>91</v>
      </c>
      <c r="B22" t="s">
        <v>92</v>
      </c>
      <c r="C22">
        <v>50986</v>
      </c>
      <c r="D22" s="1">
        <f t="shared" si="0"/>
        <v>68</v>
      </c>
      <c r="E22" s="1">
        <f t="shared" si="1"/>
        <v>91</v>
      </c>
      <c r="F22" s="2">
        <v>5</v>
      </c>
      <c r="G22" s="2">
        <v>10</v>
      </c>
      <c r="H22" s="3">
        <v>4</v>
      </c>
      <c r="I22" s="3">
        <v>2</v>
      </c>
      <c r="J22" s="4">
        <v>8</v>
      </c>
      <c r="K22" s="4">
        <v>6</v>
      </c>
      <c r="L22" s="5">
        <v>5</v>
      </c>
      <c r="M22" s="6">
        <v>14</v>
      </c>
      <c r="N22" s="6">
        <v>14</v>
      </c>
    </row>
    <row r="23" spans="1:15" x14ac:dyDescent="0.25">
      <c r="A23" t="s">
        <v>93</v>
      </c>
      <c r="B23" t="s">
        <v>94</v>
      </c>
      <c r="C23">
        <v>38441</v>
      </c>
      <c r="D23" s="1">
        <f t="shared" si="0"/>
        <v>60</v>
      </c>
      <c r="E23" s="1">
        <f t="shared" si="1"/>
        <v>80</v>
      </c>
      <c r="F23" s="2">
        <v>5</v>
      </c>
      <c r="G23" s="2">
        <v>10</v>
      </c>
      <c r="H23" s="3">
        <v>3</v>
      </c>
      <c r="I23" s="3">
        <v>2</v>
      </c>
      <c r="J23" s="4">
        <v>5</v>
      </c>
      <c r="K23" s="4">
        <v>4</v>
      </c>
      <c r="L23" s="5">
        <v>5</v>
      </c>
      <c r="M23" s="6">
        <v>13</v>
      </c>
      <c r="N23" s="6">
        <v>13</v>
      </c>
    </row>
    <row r="24" spans="1:15" x14ac:dyDescent="0.25">
      <c r="A24" t="s">
        <v>95</v>
      </c>
      <c r="B24" t="s">
        <v>97</v>
      </c>
      <c r="C24">
        <v>40496</v>
      </c>
      <c r="D24" s="1">
        <f t="shared" si="0"/>
        <v>60</v>
      </c>
      <c r="E24" s="1">
        <f t="shared" si="1"/>
        <v>80</v>
      </c>
      <c r="F24" s="2">
        <v>5</v>
      </c>
      <c r="G24" s="2">
        <v>10</v>
      </c>
      <c r="H24" s="3">
        <v>3</v>
      </c>
      <c r="I24" s="3">
        <v>2</v>
      </c>
      <c r="J24" s="4">
        <v>4</v>
      </c>
      <c r="K24" s="4">
        <v>3</v>
      </c>
      <c r="L24" s="5">
        <v>5</v>
      </c>
      <c r="M24" s="6">
        <v>14</v>
      </c>
      <c r="N24" s="6">
        <v>14</v>
      </c>
    </row>
    <row r="25" spans="1:15" x14ac:dyDescent="0.25">
      <c r="A25" t="s">
        <v>95</v>
      </c>
      <c r="B25" t="s">
        <v>98</v>
      </c>
      <c r="C25">
        <v>40489</v>
      </c>
      <c r="D25" s="1">
        <f t="shared" si="0"/>
        <v>61</v>
      </c>
      <c r="E25" s="1">
        <f t="shared" si="1"/>
        <v>81</v>
      </c>
      <c r="F25" s="2">
        <v>5</v>
      </c>
      <c r="G25" s="2">
        <v>9</v>
      </c>
      <c r="H25" s="3">
        <v>3</v>
      </c>
      <c r="I25" s="3">
        <v>2</v>
      </c>
      <c r="J25" s="4">
        <v>6</v>
      </c>
      <c r="K25" s="4">
        <v>5</v>
      </c>
      <c r="L25" s="5">
        <v>5</v>
      </c>
      <c r="M25" s="6">
        <v>13</v>
      </c>
      <c r="N25" s="6">
        <v>13</v>
      </c>
    </row>
    <row r="26" spans="1:15" x14ac:dyDescent="0.25">
      <c r="A26" t="s">
        <v>103</v>
      </c>
      <c r="B26" t="s">
        <v>104</v>
      </c>
      <c r="C26">
        <v>48835</v>
      </c>
      <c r="D26" s="1">
        <f t="shared" si="0"/>
        <v>62</v>
      </c>
      <c r="E26" s="1">
        <f t="shared" si="1"/>
        <v>83</v>
      </c>
      <c r="F26" s="2">
        <v>5</v>
      </c>
      <c r="G26" s="2">
        <v>10</v>
      </c>
      <c r="H26" s="3">
        <v>3</v>
      </c>
      <c r="I26" s="3">
        <v>2</v>
      </c>
      <c r="J26" s="4">
        <v>6</v>
      </c>
      <c r="K26" s="4">
        <v>5</v>
      </c>
      <c r="L26" s="5">
        <v>5</v>
      </c>
      <c r="M26" s="6">
        <v>13</v>
      </c>
      <c r="N26" s="6">
        <v>13</v>
      </c>
    </row>
    <row r="27" spans="1:15" x14ac:dyDescent="0.25">
      <c r="D27" s="1">
        <f>AVERAGE(D4:D24)</f>
        <v>61.523809523809526</v>
      </c>
      <c r="E27" s="1">
        <f>AVERAGE(E4:E24)</f>
        <v>82.095238095238102</v>
      </c>
      <c r="F27" s="2"/>
      <c r="G27" s="2"/>
      <c r="H27" s="3"/>
      <c r="I27" s="3"/>
      <c r="J27" s="4"/>
      <c r="K27" s="4"/>
      <c r="L27" s="5"/>
      <c r="M27" s="6"/>
      <c r="N27" s="6"/>
    </row>
    <row r="28" spans="1:15" x14ac:dyDescent="0.25">
      <c r="D28" s="1">
        <f>_xlfn.STDEV.S(D4:D24)</f>
        <v>9.5216545180921468</v>
      </c>
      <c r="E28" s="1">
        <f>_xlfn.STDEV.S(E4:E24)</f>
        <v>12.668483578963835</v>
      </c>
      <c r="F28" s="2"/>
      <c r="G28" s="2"/>
      <c r="H28" s="3"/>
      <c r="I28" s="3"/>
      <c r="J28" s="4"/>
      <c r="K28" s="4"/>
      <c r="L28" s="5"/>
      <c r="M28" s="6"/>
      <c r="N28" s="6"/>
    </row>
    <row r="29" spans="1:15" x14ac:dyDescent="0.25">
      <c r="D29" s="1">
        <f>MIN(D4:D24)</f>
        <v>44</v>
      </c>
      <c r="E29" s="1">
        <f>MIN(E4:E24)</f>
        <v>59</v>
      </c>
      <c r="F29" s="2"/>
      <c r="G29" s="2"/>
      <c r="H29" s="3"/>
      <c r="I29" s="3"/>
      <c r="J29" s="4"/>
      <c r="K29" s="4"/>
      <c r="L29" s="5"/>
      <c r="M29" s="6"/>
      <c r="N29" s="6"/>
    </row>
    <row r="30" spans="1:15" x14ac:dyDescent="0.25">
      <c r="D30" s="1"/>
      <c r="E30" s="1"/>
      <c r="F30" s="2"/>
      <c r="G30" s="2"/>
      <c r="H30" s="3"/>
      <c r="I30" s="3"/>
      <c r="J30" s="4"/>
      <c r="K30" s="4"/>
      <c r="L30" s="5"/>
      <c r="M30" s="6"/>
      <c r="N30" s="6"/>
    </row>
    <row r="31" spans="1:15" x14ac:dyDescent="0.25">
      <c r="D31" s="1"/>
      <c r="E31" s="1"/>
      <c r="F31" s="2"/>
      <c r="G31" s="2"/>
      <c r="H31" s="3"/>
      <c r="I31" s="3"/>
      <c r="J31" s="4"/>
      <c r="K31" s="4"/>
      <c r="L31" s="5"/>
      <c r="M31" s="6"/>
      <c r="N31" s="6"/>
    </row>
    <row r="32" spans="1:15" x14ac:dyDescent="0.25">
      <c r="D32" s="1"/>
      <c r="E32" s="1"/>
      <c r="F32" s="2"/>
      <c r="G32" s="2"/>
      <c r="H32" s="3"/>
      <c r="I32" s="3"/>
      <c r="J32" s="4"/>
      <c r="K32" s="4"/>
      <c r="L32" s="5"/>
      <c r="M32" s="6"/>
      <c r="N32" s="6"/>
    </row>
    <row r="33" spans="4:14" x14ac:dyDescent="0.25">
      <c r="D33" s="1"/>
      <c r="E33" s="1"/>
      <c r="F33" s="2"/>
      <c r="G33" s="2"/>
      <c r="H33" s="3"/>
      <c r="I33" s="3"/>
      <c r="J33" s="4"/>
      <c r="K33" s="4"/>
      <c r="L33" s="5"/>
      <c r="M33" s="6"/>
      <c r="N33" s="6"/>
    </row>
    <row r="34" spans="4:14" x14ac:dyDescent="0.25">
      <c r="D34" s="1"/>
      <c r="E34" s="1"/>
      <c r="F34" s="2"/>
      <c r="G34" s="2"/>
      <c r="H34" s="3"/>
      <c r="I34" s="3"/>
      <c r="J34" s="4"/>
      <c r="K34" s="4"/>
      <c r="L34" s="5"/>
      <c r="M34" s="6"/>
      <c r="N3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7496-F70F-455D-AAE3-B53061D35320}">
  <dimension ref="A1:O29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73" sqref="S73"/>
    </sheetView>
  </sheetViews>
  <sheetFormatPr defaultRowHeight="15" x14ac:dyDescent="0.25"/>
  <cols>
    <col min="4" max="5" width="8.7109375" style="1"/>
    <col min="6" max="7" width="8.7109375" style="2"/>
    <col min="8" max="9" width="8.7109375" style="3"/>
    <col min="10" max="11" width="8.7109375" style="4"/>
    <col min="12" max="12" width="8.7109375" style="5"/>
    <col min="13" max="14" width="8.7109375" style="6"/>
  </cols>
  <sheetData>
    <row r="1" spans="1:15" x14ac:dyDescent="0.25">
      <c r="A1" t="s">
        <v>0</v>
      </c>
      <c r="B1" t="s">
        <v>1</v>
      </c>
      <c r="C1" t="s">
        <v>2</v>
      </c>
      <c r="F1" s="2" t="s">
        <v>121</v>
      </c>
      <c r="G1" s="2" t="s">
        <v>122</v>
      </c>
      <c r="H1" s="3" t="s">
        <v>124</v>
      </c>
      <c r="J1" s="4" t="s">
        <v>127</v>
      </c>
      <c r="L1" s="5" t="s">
        <v>129</v>
      </c>
      <c r="M1" s="6" t="s">
        <v>131</v>
      </c>
    </row>
    <row r="2" spans="1:15" x14ac:dyDescent="0.25">
      <c r="D2" s="1" t="s">
        <v>123</v>
      </c>
      <c r="E2" s="1" t="s">
        <v>135</v>
      </c>
      <c r="H2" s="3" t="s">
        <v>125</v>
      </c>
      <c r="I2" s="3" t="s">
        <v>126</v>
      </c>
      <c r="J2" s="4" t="s">
        <v>128</v>
      </c>
      <c r="K2" s="4" t="s">
        <v>126</v>
      </c>
      <c r="L2" s="5" t="s">
        <v>130</v>
      </c>
      <c r="M2" s="6" t="s">
        <v>132</v>
      </c>
      <c r="N2" s="6" t="s">
        <v>134</v>
      </c>
    </row>
    <row r="3" spans="1:15" x14ac:dyDescent="0.25">
      <c r="D3" s="7">
        <f t="shared" ref="D3:D26" si="0">SUM(F3:N3)</f>
        <v>75</v>
      </c>
      <c r="E3" s="7">
        <v>100</v>
      </c>
      <c r="F3" s="8">
        <v>5</v>
      </c>
      <c r="G3" s="8">
        <v>10</v>
      </c>
      <c r="H3" s="9">
        <v>6</v>
      </c>
      <c r="I3" s="9">
        <v>4</v>
      </c>
      <c r="J3" s="10">
        <v>9</v>
      </c>
      <c r="K3" s="10">
        <v>6</v>
      </c>
      <c r="L3" s="11">
        <v>5</v>
      </c>
      <c r="M3" s="12">
        <v>15</v>
      </c>
      <c r="N3" s="12">
        <v>15</v>
      </c>
    </row>
    <row r="4" spans="1:15" x14ac:dyDescent="0.25">
      <c r="A4" t="s">
        <v>144</v>
      </c>
      <c r="B4" t="s">
        <v>145</v>
      </c>
      <c r="C4">
        <v>49614</v>
      </c>
      <c r="D4" s="1">
        <f t="shared" si="0"/>
        <v>66</v>
      </c>
      <c r="E4" s="1">
        <f>ROUND(D4/75*100,0)</f>
        <v>88</v>
      </c>
      <c r="F4" s="2">
        <v>5</v>
      </c>
      <c r="G4" s="2">
        <v>10</v>
      </c>
      <c r="H4" s="3">
        <v>6</v>
      </c>
      <c r="I4" s="3">
        <v>3</v>
      </c>
      <c r="J4" s="4">
        <v>8</v>
      </c>
      <c r="K4" s="4">
        <v>5</v>
      </c>
      <c r="L4" s="5">
        <v>5</v>
      </c>
      <c r="M4" s="6">
        <v>12</v>
      </c>
      <c r="N4" s="6">
        <v>12</v>
      </c>
    </row>
    <row r="5" spans="1:15" x14ac:dyDescent="0.25">
      <c r="A5" t="s">
        <v>146</v>
      </c>
      <c r="B5" t="s">
        <v>147</v>
      </c>
      <c r="C5">
        <v>36985</v>
      </c>
      <c r="D5" s="1">
        <f t="shared" si="0"/>
        <v>62</v>
      </c>
      <c r="E5" s="1">
        <f t="shared" ref="E5:E26" si="1">ROUND(D5/75*100,0)</f>
        <v>83</v>
      </c>
      <c r="F5" s="2">
        <v>4</v>
      </c>
      <c r="G5" s="2">
        <v>8</v>
      </c>
      <c r="H5" s="3">
        <v>6</v>
      </c>
      <c r="I5" s="3">
        <v>5</v>
      </c>
      <c r="J5" s="4">
        <v>4</v>
      </c>
      <c r="K5" s="4">
        <v>4</v>
      </c>
      <c r="L5" s="5">
        <v>5</v>
      </c>
      <c r="M5" s="6">
        <v>14</v>
      </c>
      <c r="N5" s="6">
        <v>12</v>
      </c>
    </row>
    <row r="6" spans="1:15" x14ac:dyDescent="0.25">
      <c r="A6" t="s">
        <v>148</v>
      </c>
      <c r="B6" t="s">
        <v>149</v>
      </c>
      <c r="C6">
        <v>38079</v>
      </c>
      <c r="D6" s="1">
        <f t="shared" si="0"/>
        <v>57</v>
      </c>
      <c r="E6" s="1">
        <f t="shared" si="1"/>
        <v>76</v>
      </c>
      <c r="F6" s="2">
        <v>4</v>
      </c>
      <c r="G6" s="2">
        <v>8</v>
      </c>
      <c r="H6" s="3">
        <v>4</v>
      </c>
      <c r="I6" s="3">
        <v>3</v>
      </c>
      <c r="J6" s="4">
        <v>6</v>
      </c>
      <c r="K6" s="4">
        <v>3</v>
      </c>
      <c r="L6" s="5">
        <v>5</v>
      </c>
      <c r="M6" s="6">
        <v>12</v>
      </c>
      <c r="N6" s="6">
        <v>12</v>
      </c>
    </row>
    <row r="7" spans="1:15" x14ac:dyDescent="0.25">
      <c r="A7" t="s">
        <v>30</v>
      </c>
      <c r="B7" t="s">
        <v>30</v>
      </c>
      <c r="C7">
        <v>42244</v>
      </c>
      <c r="D7" s="1">
        <f t="shared" si="0"/>
        <v>62</v>
      </c>
      <c r="E7" s="1">
        <f t="shared" si="1"/>
        <v>83</v>
      </c>
      <c r="F7" s="2">
        <v>5</v>
      </c>
      <c r="G7" s="2">
        <v>10</v>
      </c>
      <c r="H7" s="3">
        <v>5</v>
      </c>
      <c r="I7" s="3">
        <v>2</v>
      </c>
      <c r="J7" s="4">
        <v>3</v>
      </c>
      <c r="K7" s="4">
        <v>4</v>
      </c>
      <c r="L7" s="5">
        <v>5</v>
      </c>
      <c r="M7" s="6">
        <v>14</v>
      </c>
      <c r="N7" s="6">
        <v>14</v>
      </c>
      <c r="O7" t="s">
        <v>137</v>
      </c>
    </row>
    <row r="8" spans="1:15" x14ac:dyDescent="0.25">
      <c r="A8" t="s">
        <v>31</v>
      </c>
      <c r="B8" t="s">
        <v>31</v>
      </c>
      <c r="C8">
        <v>40681</v>
      </c>
      <c r="D8" s="1">
        <f t="shared" si="0"/>
        <v>64</v>
      </c>
      <c r="E8" s="1">
        <f t="shared" si="1"/>
        <v>85</v>
      </c>
      <c r="F8" s="2">
        <v>5</v>
      </c>
      <c r="G8" s="2">
        <v>9</v>
      </c>
      <c r="H8" s="3">
        <v>5</v>
      </c>
      <c r="I8" s="3">
        <v>2</v>
      </c>
      <c r="J8" s="4">
        <v>7</v>
      </c>
      <c r="K8" s="4">
        <v>3</v>
      </c>
      <c r="L8" s="5">
        <v>5</v>
      </c>
      <c r="M8" s="6">
        <v>14</v>
      </c>
      <c r="N8" s="6">
        <v>14</v>
      </c>
    </row>
    <row r="9" spans="1:15" x14ac:dyDescent="0.25">
      <c r="A9" t="s">
        <v>32</v>
      </c>
      <c r="B9" t="s">
        <v>33</v>
      </c>
      <c r="C9">
        <v>38686</v>
      </c>
      <c r="D9" s="1">
        <f t="shared" si="0"/>
        <v>64</v>
      </c>
      <c r="E9" s="1">
        <f t="shared" si="1"/>
        <v>85</v>
      </c>
      <c r="F9" s="2">
        <v>5</v>
      </c>
      <c r="G9" s="2">
        <v>9</v>
      </c>
      <c r="H9" s="3">
        <v>4</v>
      </c>
      <c r="I9" s="3">
        <v>2</v>
      </c>
      <c r="J9" s="4">
        <v>4</v>
      </c>
      <c r="K9" s="4">
        <v>5</v>
      </c>
      <c r="L9" s="5">
        <v>5</v>
      </c>
      <c r="M9" s="6">
        <v>15</v>
      </c>
      <c r="N9" s="6">
        <v>15</v>
      </c>
    </row>
    <row r="10" spans="1:15" x14ac:dyDescent="0.25">
      <c r="A10" t="s">
        <v>38</v>
      </c>
      <c r="B10" t="s">
        <v>38</v>
      </c>
      <c r="C10">
        <v>45233</v>
      </c>
      <c r="D10" s="1">
        <f t="shared" si="0"/>
        <v>55</v>
      </c>
      <c r="E10" s="1">
        <f t="shared" si="1"/>
        <v>73</v>
      </c>
      <c r="F10" s="2">
        <v>5</v>
      </c>
      <c r="G10" s="2">
        <v>8</v>
      </c>
      <c r="H10" s="3">
        <v>4</v>
      </c>
      <c r="I10" s="3">
        <v>2</v>
      </c>
      <c r="J10" s="4">
        <v>4</v>
      </c>
      <c r="K10" s="4">
        <v>3</v>
      </c>
      <c r="L10" s="5">
        <v>5</v>
      </c>
      <c r="M10" s="6">
        <v>12</v>
      </c>
      <c r="N10" s="6">
        <v>12</v>
      </c>
    </row>
    <row r="11" spans="1:15" x14ac:dyDescent="0.25">
      <c r="A11" t="s">
        <v>50</v>
      </c>
      <c r="B11" t="s">
        <v>51</v>
      </c>
      <c r="C11">
        <v>41987</v>
      </c>
      <c r="D11" s="1">
        <f t="shared" si="0"/>
        <v>61</v>
      </c>
      <c r="E11" s="1">
        <f t="shared" si="1"/>
        <v>81</v>
      </c>
      <c r="F11" s="2">
        <v>5</v>
      </c>
      <c r="G11" s="2">
        <v>9</v>
      </c>
      <c r="H11" s="3">
        <v>5</v>
      </c>
      <c r="I11" s="3">
        <v>2</v>
      </c>
      <c r="J11" s="4">
        <v>4</v>
      </c>
      <c r="K11" s="4">
        <v>3</v>
      </c>
      <c r="L11" s="5">
        <v>5</v>
      </c>
      <c r="M11" s="6">
        <v>14</v>
      </c>
      <c r="N11" s="6">
        <v>14</v>
      </c>
    </row>
    <row r="12" spans="1:15" x14ac:dyDescent="0.25">
      <c r="A12" t="s">
        <v>58</v>
      </c>
      <c r="B12" t="s">
        <v>58</v>
      </c>
      <c r="C12">
        <v>45686</v>
      </c>
      <c r="D12" s="1">
        <f t="shared" si="0"/>
        <v>55</v>
      </c>
      <c r="E12" s="1">
        <f t="shared" si="1"/>
        <v>73</v>
      </c>
      <c r="F12" s="2">
        <v>5</v>
      </c>
      <c r="G12" s="2">
        <v>9</v>
      </c>
      <c r="H12" s="3">
        <v>4</v>
      </c>
      <c r="I12" s="3">
        <v>2</v>
      </c>
      <c r="J12" s="4">
        <v>3</v>
      </c>
      <c r="K12" s="4">
        <v>3</v>
      </c>
      <c r="L12" s="5">
        <v>5</v>
      </c>
      <c r="M12" s="6">
        <v>12</v>
      </c>
      <c r="N12" s="6">
        <v>12</v>
      </c>
    </row>
    <row r="13" spans="1:15" x14ac:dyDescent="0.25">
      <c r="A13" t="s">
        <v>65</v>
      </c>
      <c r="B13" t="s">
        <v>66</v>
      </c>
      <c r="C13">
        <v>39513</v>
      </c>
      <c r="D13" s="1">
        <f t="shared" si="0"/>
        <v>67</v>
      </c>
      <c r="E13" s="1">
        <f t="shared" si="1"/>
        <v>89</v>
      </c>
      <c r="F13" s="2">
        <v>5</v>
      </c>
      <c r="G13" s="2">
        <v>10</v>
      </c>
      <c r="H13" s="3">
        <v>5</v>
      </c>
      <c r="I13" s="3">
        <v>4</v>
      </c>
      <c r="J13" s="4">
        <v>3</v>
      </c>
      <c r="K13" s="4">
        <v>5</v>
      </c>
      <c r="L13" s="5">
        <v>5</v>
      </c>
      <c r="M13" s="6">
        <v>15</v>
      </c>
      <c r="N13" s="6">
        <v>15</v>
      </c>
    </row>
    <row r="14" spans="1:15" x14ac:dyDescent="0.25">
      <c r="A14" t="s">
        <v>74</v>
      </c>
      <c r="B14" t="s">
        <v>74</v>
      </c>
      <c r="C14">
        <v>40886</v>
      </c>
      <c r="D14" s="1">
        <f t="shared" si="0"/>
        <v>51</v>
      </c>
      <c r="E14" s="1">
        <f t="shared" si="1"/>
        <v>68</v>
      </c>
      <c r="F14" s="2">
        <v>0</v>
      </c>
      <c r="G14" s="2">
        <v>8</v>
      </c>
      <c r="H14" s="3">
        <v>4</v>
      </c>
      <c r="I14" s="3">
        <v>2</v>
      </c>
      <c r="J14" s="4">
        <v>5</v>
      </c>
      <c r="K14" s="4">
        <v>3</v>
      </c>
      <c r="L14" s="5">
        <v>5</v>
      </c>
      <c r="M14" s="6">
        <v>12</v>
      </c>
      <c r="N14" s="6">
        <v>12</v>
      </c>
    </row>
    <row r="15" spans="1:15" x14ac:dyDescent="0.25">
      <c r="A15" t="s">
        <v>75</v>
      </c>
      <c r="B15" t="s">
        <v>75</v>
      </c>
      <c r="C15">
        <v>38852</v>
      </c>
      <c r="D15" s="1">
        <f t="shared" si="0"/>
        <v>59</v>
      </c>
      <c r="E15" s="1">
        <f t="shared" si="1"/>
        <v>79</v>
      </c>
      <c r="F15" s="2">
        <v>5</v>
      </c>
      <c r="G15" s="2">
        <v>9</v>
      </c>
      <c r="H15" s="3">
        <v>4</v>
      </c>
      <c r="I15" s="3">
        <v>2</v>
      </c>
      <c r="J15" s="4">
        <v>4</v>
      </c>
      <c r="K15" s="4">
        <v>4</v>
      </c>
      <c r="L15" s="5">
        <v>5</v>
      </c>
      <c r="M15" s="6">
        <v>12</v>
      </c>
      <c r="N15" s="6">
        <v>14</v>
      </c>
    </row>
    <row r="16" spans="1:15" x14ac:dyDescent="0.25">
      <c r="A16" t="s">
        <v>76</v>
      </c>
      <c r="B16" t="s">
        <v>76</v>
      </c>
      <c r="C16">
        <v>48605</v>
      </c>
      <c r="D16" s="1">
        <f t="shared" si="0"/>
        <v>59</v>
      </c>
      <c r="E16" s="1">
        <f t="shared" si="1"/>
        <v>79</v>
      </c>
      <c r="F16" s="2">
        <v>5</v>
      </c>
      <c r="G16" s="2">
        <v>10</v>
      </c>
      <c r="H16" s="3">
        <v>4</v>
      </c>
      <c r="I16" s="3">
        <v>1</v>
      </c>
      <c r="J16" s="4">
        <v>3</v>
      </c>
      <c r="K16" s="4">
        <v>3</v>
      </c>
      <c r="L16" s="5">
        <v>5</v>
      </c>
      <c r="M16" s="6">
        <v>14</v>
      </c>
      <c r="N16" s="6">
        <v>14</v>
      </c>
    </row>
    <row r="17" spans="1:15" x14ac:dyDescent="0.25">
      <c r="A17" t="s">
        <v>79</v>
      </c>
      <c r="B17" t="s">
        <v>79</v>
      </c>
      <c r="C17">
        <v>50517</v>
      </c>
      <c r="D17" s="1">
        <f t="shared" si="0"/>
        <v>55</v>
      </c>
      <c r="E17" s="1">
        <f t="shared" si="1"/>
        <v>73</v>
      </c>
      <c r="F17" s="2">
        <v>5</v>
      </c>
      <c r="G17" s="2">
        <v>9</v>
      </c>
      <c r="H17" s="3">
        <v>4</v>
      </c>
      <c r="I17" s="3">
        <v>2</v>
      </c>
      <c r="J17" s="4">
        <v>5</v>
      </c>
      <c r="K17" s="4">
        <v>3</v>
      </c>
      <c r="L17" s="5">
        <v>5</v>
      </c>
      <c r="M17" s="6">
        <v>11</v>
      </c>
      <c r="N17" s="6">
        <v>11</v>
      </c>
    </row>
    <row r="18" spans="1:15" x14ac:dyDescent="0.25">
      <c r="A18" t="s">
        <v>90</v>
      </c>
      <c r="B18" t="s">
        <v>90</v>
      </c>
      <c r="C18">
        <v>41303</v>
      </c>
      <c r="D18" s="1">
        <f t="shared" si="0"/>
        <v>71</v>
      </c>
      <c r="E18" s="1">
        <f t="shared" si="1"/>
        <v>95</v>
      </c>
      <c r="F18" s="2">
        <v>5</v>
      </c>
      <c r="G18" s="2">
        <v>9</v>
      </c>
      <c r="H18" s="3">
        <v>6</v>
      </c>
      <c r="I18" s="3">
        <v>4</v>
      </c>
      <c r="J18" s="4">
        <v>8</v>
      </c>
      <c r="K18" s="4">
        <v>5</v>
      </c>
      <c r="L18" s="5">
        <v>5</v>
      </c>
      <c r="M18" s="6">
        <v>15</v>
      </c>
      <c r="N18" s="6">
        <v>14</v>
      </c>
      <c r="O18" t="s">
        <v>136</v>
      </c>
    </row>
    <row r="19" spans="1:15" x14ac:dyDescent="0.25">
      <c r="A19" t="s">
        <v>99</v>
      </c>
      <c r="B19" t="s">
        <v>100</v>
      </c>
      <c r="C19">
        <v>36999</v>
      </c>
      <c r="D19" s="1">
        <f t="shared" si="0"/>
        <v>61</v>
      </c>
      <c r="E19" s="1">
        <f t="shared" si="1"/>
        <v>81</v>
      </c>
      <c r="F19" s="2">
        <v>5</v>
      </c>
      <c r="G19" s="2">
        <v>9</v>
      </c>
      <c r="H19" s="3">
        <v>5</v>
      </c>
      <c r="I19" s="3">
        <v>1</v>
      </c>
      <c r="J19" s="4">
        <v>4</v>
      </c>
      <c r="K19" s="4">
        <v>3</v>
      </c>
      <c r="L19" s="5">
        <v>5</v>
      </c>
      <c r="M19" s="6">
        <v>14</v>
      </c>
      <c r="N19" s="6">
        <v>15</v>
      </c>
    </row>
    <row r="20" spans="1:15" x14ac:dyDescent="0.25">
      <c r="A20" s="13" t="s">
        <v>101</v>
      </c>
      <c r="B20" t="s">
        <v>102</v>
      </c>
      <c r="C20">
        <v>38755</v>
      </c>
      <c r="D20" s="1">
        <f t="shared" si="0"/>
        <v>64</v>
      </c>
      <c r="E20" s="1">
        <f t="shared" si="1"/>
        <v>85</v>
      </c>
      <c r="F20" s="2">
        <v>5</v>
      </c>
      <c r="G20" s="2">
        <v>9</v>
      </c>
      <c r="H20" s="3">
        <v>5</v>
      </c>
      <c r="I20" s="3">
        <v>2</v>
      </c>
      <c r="J20" s="4">
        <v>7</v>
      </c>
      <c r="K20" s="4">
        <v>4</v>
      </c>
      <c r="L20" s="5">
        <v>5</v>
      </c>
      <c r="M20" s="6">
        <v>13</v>
      </c>
      <c r="N20" s="6">
        <v>14</v>
      </c>
    </row>
    <row r="21" spans="1:15" x14ac:dyDescent="0.25">
      <c r="A21" t="s">
        <v>109</v>
      </c>
      <c r="B21" t="s">
        <v>110</v>
      </c>
      <c r="C21">
        <v>48751</v>
      </c>
      <c r="D21" s="1">
        <f t="shared" si="0"/>
        <v>61</v>
      </c>
      <c r="E21" s="1">
        <f t="shared" si="1"/>
        <v>81</v>
      </c>
      <c r="F21" s="2">
        <v>5</v>
      </c>
      <c r="G21" s="2">
        <v>9</v>
      </c>
      <c r="H21" s="3">
        <v>4</v>
      </c>
      <c r="I21" s="3">
        <v>2</v>
      </c>
      <c r="J21" s="4">
        <v>5</v>
      </c>
      <c r="K21" s="4">
        <v>4</v>
      </c>
      <c r="L21" s="5">
        <v>5</v>
      </c>
      <c r="M21" s="6">
        <v>13</v>
      </c>
      <c r="N21" s="6">
        <v>14</v>
      </c>
    </row>
    <row r="22" spans="1:15" x14ac:dyDescent="0.25">
      <c r="A22" t="s">
        <v>111</v>
      </c>
      <c r="B22" t="s">
        <v>111</v>
      </c>
      <c r="C22">
        <v>37271</v>
      </c>
      <c r="D22" s="1">
        <f t="shared" si="0"/>
        <v>70</v>
      </c>
      <c r="E22" s="1">
        <f t="shared" si="1"/>
        <v>93</v>
      </c>
      <c r="F22" s="2">
        <v>5</v>
      </c>
      <c r="G22" s="2">
        <v>10</v>
      </c>
      <c r="H22" s="3">
        <v>6</v>
      </c>
      <c r="I22" s="3">
        <v>3</v>
      </c>
      <c r="J22" s="4">
        <v>7</v>
      </c>
      <c r="K22" s="4">
        <v>6</v>
      </c>
      <c r="L22" s="5">
        <v>5</v>
      </c>
      <c r="M22" s="6">
        <v>14</v>
      </c>
      <c r="N22" s="6">
        <v>14</v>
      </c>
    </row>
    <row r="23" spans="1:15" x14ac:dyDescent="0.25">
      <c r="A23" t="s">
        <v>112</v>
      </c>
      <c r="B23" t="s">
        <v>113</v>
      </c>
      <c r="C23">
        <v>40087</v>
      </c>
      <c r="D23" s="1">
        <f t="shared" si="0"/>
        <v>69</v>
      </c>
      <c r="E23" s="1">
        <f t="shared" si="1"/>
        <v>92</v>
      </c>
      <c r="F23" s="2">
        <v>5</v>
      </c>
      <c r="G23" s="2">
        <v>10</v>
      </c>
      <c r="H23" s="3">
        <v>5</v>
      </c>
      <c r="I23" s="3">
        <v>2</v>
      </c>
      <c r="J23" s="4">
        <v>6</v>
      </c>
      <c r="K23" s="4">
        <v>6</v>
      </c>
      <c r="L23" s="5">
        <v>5</v>
      </c>
      <c r="M23" s="6">
        <v>15</v>
      </c>
      <c r="N23" s="6">
        <v>15</v>
      </c>
    </row>
    <row r="24" spans="1:15" x14ac:dyDescent="0.25">
      <c r="A24" t="s">
        <v>117</v>
      </c>
      <c r="B24" t="s">
        <v>117</v>
      </c>
      <c r="C24">
        <v>50027</v>
      </c>
      <c r="D24" s="1">
        <f t="shared" si="0"/>
        <v>63</v>
      </c>
      <c r="E24" s="1">
        <f t="shared" si="1"/>
        <v>84</v>
      </c>
      <c r="F24" s="2">
        <v>5</v>
      </c>
      <c r="G24" s="2">
        <v>9</v>
      </c>
      <c r="H24" s="3">
        <v>4</v>
      </c>
      <c r="I24" s="3">
        <v>2</v>
      </c>
      <c r="J24" s="4">
        <v>6</v>
      </c>
      <c r="K24" s="4">
        <v>4</v>
      </c>
      <c r="L24" s="5">
        <v>5</v>
      </c>
      <c r="M24" s="6">
        <v>14</v>
      </c>
      <c r="N24" s="6">
        <v>14</v>
      </c>
    </row>
    <row r="25" spans="1:15" x14ac:dyDescent="0.25">
      <c r="A25" t="s">
        <v>118</v>
      </c>
      <c r="B25" t="s">
        <v>118</v>
      </c>
      <c r="C25">
        <v>43907</v>
      </c>
      <c r="D25" s="1">
        <f t="shared" si="0"/>
        <v>54</v>
      </c>
      <c r="E25" s="1">
        <f t="shared" si="1"/>
        <v>72</v>
      </c>
      <c r="F25" s="2">
        <v>5</v>
      </c>
      <c r="G25" s="2">
        <v>9</v>
      </c>
      <c r="H25" s="3">
        <v>4</v>
      </c>
      <c r="I25" s="3">
        <v>2</v>
      </c>
      <c r="J25" s="4">
        <v>3</v>
      </c>
      <c r="K25" s="4">
        <v>4</v>
      </c>
      <c r="L25" s="5">
        <v>5</v>
      </c>
      <c r="M25" s="6">
        <v>11</v>
      </c>
      <c r="N25" s="6">
        <v>11</v>
      </c>
    </row>
    <row r="26" spans="1:15" x14ac:dyDescent="0.25">
      <c r="A26" t="s">
        <v>120</v>
      </c>
      <c r="C26">
        <v>36985</v>
      </c>
      <c r="D26" s="1">
        <f t="shared" si="0"/>
        <v>68</v>
      </c>
      <c r="E26" s="1">
        <f t="shared" si="1"/>
        <v>91</v>
      </c>
      <c r="F26" s="2">
        <v>5</v>
      </c>
      <c r="G26" s="2">
        <v>10</v>
      </c>
      <c r="H26" s="3">
        <v>5</v>
      </c>
      <c r="I26" s="3">
        <v>4</v>
      </c>
      <c r="J26" s="4">
        <v>6</v>
      </c>
      <c r="K26" s="4">
        <v>5</v>
      </c>
      <c r="L26" s="5">
        <v>5</v>
      </c>
      <c r="M26" s="6">
        <v>14</v>
      </c>
      <c r="N26" s="6">
        <v>14</v>
      </c>
    </row>
    <row r="27" spans="1:15" x14ac:dyDescent="0.25">
      <c r="D27" s="1">
        <f>AVERAGE(D4:D24)</f>
        <v>61.714285714285715</v>
      </c>
      <c r="E27" s="1">
        <f>AVERAGE(E4:E24)</f>
        <v>82.19047619047619</v>
      </c>
    </row>
    <row r="28" spans="1:15" x14ac:dyDescent="0.25">
      <c r="D28" s="1">
        <f>_xlfn.STDEV.S(D4:D24)</f>
        <v>5.2928523231132871</v>
      </c>
      <c r="E28" s="1">
        <f>_xlfn.STDEV.S(E4:E24)</f>
        <v>7.0825069545962869</v>
      </c>
    </row>
    <row r="29" spans="1:15" x14ac:dyDescent="0.25">
      <c r="D29" s="1">
        <f>MIN(D4:D24)</f>
        <v>51</v>
      </c>
      <c r="E29" s="1">
        <f>MIN(E4:E24)</f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G1</vt:lpstr>
      <vt:lpstr>G2</vt:lpstr>
      <vt:lpstr>G3</vt:lpstr>
      <vt:lpstr>G1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Chan,P</dc:creator>
  <cp:lastModifiedBy>平凡 苏</cp:lastModifiedBy>
  <dcterms:created xsi:type="dcterms:W3CDTF">2024-12-13T13:54:53Z</dcterms:created>
  <dcterms:modified xsi:type="dcterms:W3CDTF">2025-02-10T06:44:04Z</dcterms:modified>
</cp:coreProperties>
</file>