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n/Desktop/Immunarch/downsamplign/Projetcs/oracle_sacher/clinical_data/"/>
    </mc:Choice>
  </mc:AlternateContent>
  <xr:revisionPtr revIDLastSave="0" documentId="13_ncr:1_{82FD2244-E0B7-A04F-AD16-F1C2F73E7365}" xr6:coauthVersionLast="47" xr6:coauthVersionMax="47" xr10:uidLastSave="{00000000-0000-0000-0000-000000000000}"/>
  <bookViews>
    <workbookView xWindow="37600" yWindow="500" windowWidth="39580" windowHeight="25720" xr2:uid="{ABF07E7E-9361-499B-A4EE-282CA00152D1}"/>
  </bookViews>
  <sheets>
    <sheet name="Sheet1" sheetId="1" r:id="rId1"/>
  </sheets>
  <definedNames>
    <definedName name="_xlnm._FilterDatabase" localSheetId="0" hidden="1">Sheet1!$A$1:$AM$58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X2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tc={326EAF88-B947-194B-874D-136D9FFC51BC}</author>
    <author>tc={C3E95987-EDD0-B943-A76A-36CB8B1E24BE}</author>
    <author>tc={707B3D3A-F2C0-B849-81CB-72E53F56437B}</author>
    <author>tc={29057ABC-B2AF-C240-8D81-ACCFC1FD8623}</author>
    <author>tc={0860F536-E310-E34C-AC2D-0C26943DA9A5}</author>
    <author>tc={900574B1-363D-7948-B408-0461226A279A}</author>
    <author>tc={0A293B5E-EBB5-2143-981F-E4055D66BBDE}</author>
    <author>UHN</author>
    <author>tc={B780149C-A372-9240-91FA-71C334912E2D}</author>
    <author>tc={8ABE0198-54FA-F74C-B843-E6E7B1AC3375}</author>
    <author>tc={218EF287-6D03-4443-ADA3-8F4B9CCF1452}</author>
  </authors>
  <commentList>
    <comment ref="Y3" authorId="0" shapeId="0" xr:uid="{326EAF88-B947-194B-874D-136D9FFC51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Progressed after RT, no Durva</t>
      </text>
    </comment>
    <comment ref="Y6" authorId="1" shapeId="0" xr:uid="{C3E95987-EDD0-B943-A76A-36CB8B1E24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Progressed after RT, no durva start
</t>
      </text>
    </comment>
    <comment ref="Y12" authorId="2" shapeId="0" xr:uid="{707B3D3A-F2C0-B849-81CB-72E53F56437B}">
      <text>
        <t>[Threaded comment]
Your version of Excel allows you to read this threaded comment; however, any edits to it will get removed if the file is opened in a newer version of Excel. Learn more: https://go.microsoft.com/fwlink/?linkid=870924
Comment:
    Patient declined immunotherapy post-RT</t>
      </text>
    </comment>
    <comment ref="Y13" authorId="3" shapeId="0" xr:uid="{29057ABC-B2AF-C240-8D81-ACCFC1FD86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Progressed after RT, no Durva</t>
      </text>
    </comment>
    <comment ref="Y22" authorId="4" shapeId="0" xr:uid="{0860F536-E310-E34C-AC2D-0C26943DA9A5}">
      <text>
        <t>[Threaded comment]
Your version of Excel allows you to read this threaded comment; however, any edits to it will get removed if the file is opened in a newer version of Excel. Learn more: https://go.microsoft.com/fwlink/?linkid=870924
Comment:
    Surgical resection post-RT, no Durva</t>
      </text>
    </comment>
    <comment ref="Y27" authorId="5" shapeId="0" xr:uid="{900574B1-363D-7948-B408-0461226A279A}">
      <text>
        <t>[Threaded comment]
Your version of Excel allows you to read this threaded comment; however, any edits to it will get removed if the file is opened in a newer version of Excel. Learn more: https://go.microsoft.com/fwlink/?linkid=870924
Comment:
    Patient deteriorated during RT, no further treatment</t>
      </text>
    </comment>
    <comment ref="Y33" authorId="6" shapeId="0" xr:uid="{0A293B5E-EBB5-2143-981F-E4055D66BBDE}">
      <text>
        <t>[Threaded comment]
Your version of Excel allows you to read this threaded comment; however, any edits to it will get removed if the file is opened in a newer version of Excel. Learn more: https://go.microsoft.com/fwlink/?linkid=870924
Comment:
    Patient declined Durva</t>
      </text>
    </comment>
    <comment ref="A43" authorId="7" shapeId="0" xr:uid="{745BDD54-1CC6-41FE-983E-737B90235D7A}">
      <text>
        <r>
          <rPr>
            <b/>
            <sz val="9"/>
            <color rgb="FF000000"/>
            <rFont val="Tahoma"/>
            <family val="2"/>
          </rPr>
          <t>UHN: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MASTER SLIDE - UP TO 64</t>
        </r>
      </text>
    </comment>
    <comment ref="Y48" authorId="8" shapeId="0" xr:uid="{B780149C-A372-9240-91FA-71C334912E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Durva, patient went for resection post-CRT
</t>
      </text>
    </comment>
    <comment ref="Y53" authorId="9" shapeId="0" xr:uid="{8ABE0198-54FA-F74C-B843-E6E7B1AC33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Progressed on RT, no Durva</t>
      </text>
    </comment>
    <comment ref="Y58" authorId="10" shapeId="0" xr:uid="{218EF287-6D03-4443-ADA3-8F4B9CCF1452}">
      <text>
        <t>[Threaded comment]
Your version of Excel allows you to read this threaded comment; however, any edits to it will get removed if the file is opened in a newer version of Excel. Learn more: https://go.microsoft.com/fwlink/?linkid=870924
Comment:
    Surgical resection post-concurrent RT</t>
      </text>
    </comment>
  </commentList>
</comments>
</file>

<file path=xl/sharedStrings.xml><?xml version="1.0" encoding="utf-8"?>
<sst xmlns="http://schemas.openxmlformats.org/spreadsheetml/2006/main" count="907" uniqueCount="264">
  <si>
    <t>Pilot</t>
  </si>
  <si>
    <t>TH-ID</t>
  </si>
  <si>
    <t>Age</t>
  </si>
  <si>
    <t>Sex</t>
  </si>
  <si>
    <t>Ethnicity</t>
  </si>
  <si>
    <t>ECOG</t>
  </si>
  <si>
    <t>Date of diagnosis</t>
  </si>
  <si>
    <t>Smoking</t>
  </si>
  <si>
    <t>Pack years</t>
  </si>
  <si>
    <t>Histology</t>
  </si>
  <si>
    <t>Mutation</t>
  </si>
  <si>
    <t>PD-L1</t>
  </si>
  <si>
    <t>ALK</t>
  </si>
  <si>
    <t>Other</t>
  </si>
  <si>
    <t>Platform</t>
  </si>
  <si>
    <t>Stage</t>
  </si>
  <si>
    <t xml:space="preserve">RT Start </t>
  </si>
  <si>
    <t>RT finish</t>
  </si>
  <si>
    <t>Chemo</t>
  </si>
  <si>
    <t>C1 durva</t>
  </si>
  <si>
    <t>durva last</t>
  </si>
  <si>
    <t>LIB-14-0001</t>
  </si>
  <si>
    <t>TH-4495</t>
  </si>
  <si>
    <t>M</t>
  </si>
  <si>
    <t>Asian</t>
  </si>
  <si>
    <t>Former</t>
  </si>
  <si>
    <t>Adeno</t>
  </si>
  <si>
    <t>unknown (cyto)</t>
  </si>
  <si>
    <t>unknown</t>
  </si>
  <si>
    <t>TST15</t>
  </si>
  <si>
    <t>N</t>
  </si>
  <si>
    <t>3A</t>
  </si>
  <si>
    <t>CIS/ETOP</t>
  </si>
  <si>
    <t>SD</t>
  </si>
  <si>
    <t>PR</t>
  </si>
  <si>
    <t>LIB-14-0002</t>
  </si>
  <si>
    <t>F</t>
  </si>
  <si>
    <t>Caucasian</t>
  </si>
  <si>
    <t>None</t>
  </si>
  <si>
    <t>Entrogen</t>
  </si>
  <si>
    <t>NA</t>
  </si>
  <si>
    <t>CARBO/ETOP</t>
  </si>
  <si>
    <t>PD</t>
  </si>
  <si>
    <t>LIB-14-0009</t>
  </si>
  <si>
    <t>TH-4641</t>
  </si>
  <si>
    <t>Current</t>
  </si>
  <si>
    <t>Squamous</t>
  </si>
  <si>
    <t>LIB-14-0010</t>
  </si>
  <si>
    <t>TH-4611</t>
  </si>
  <si>
    <t>TP53</t>
  </si>
  <si>
    <t>3C</t>
  </si>
  <si>
    <t>LIB-14-0011</t>
  </si>
  <si>
    <t>TH-4581</t>
  </si>
  <si>
    <t>Never</t>
  </si>
  <si>
    <t>3B</t>
  </si>
  <si>
    <t>LIB-14-0012</t>
  </si>
  <si>
    <t>TH-4513</t>
  </si>
  <si>
    <t>Light</t>
  </si>
  <si>
    <t>&gt;50</t>
  </si>
  <si>
    <t>CR</t>
  </si>
  <si>
    <t>LIB-14-0013</t>
  </si>
  <si>
    <t>TH-4672</t>
  </si>
  <si>
    <t>LIB-14-0016</t>
  </si>
  <si>
    <t>TH-4595</t>
  </si>
  <si>
    <t>LIB-14-0018</t>
  </si>
  <si>
    <t>TH-4632</t>
  </si>
  <si>
    <t>LIB-14-0020</t>
  </si>
  <si>
    <t>LIB-14-0021</t>
  </si>
  <si>
    <t>TH-4699</t>
  </si>
  <si>
    <t>LIB-14-0025</t>
  </si>
  <si>
    <t>TH-4684</t>
  </si>
  <si>
    <t>PCR</t>
  </si>
  <si>
    <t>CIS/PEM</t>
  </si>
  <si>
    <t>LIB-14-0026</t>
  </si>
  <si>
    <t>CARBO/TAXOL</t>
  </si>
  <si>
    <t>LIB-14-0027</t>
  </si>
  <si>
    <t>TH-4683</t>
  </si>
  <si>
    <t>LIB-14-0028</t>
  </si>
  <si>
    <t>TH-4687</t>
  </si>
  <si>
    <t>LIB-14-0029</t>
  </si>
  <si>
    <t>TH-4710</t>
  </si>
  <si>
    <t>LIB-14-0031</t>
  </si>
  <si>
    <t>TH-4700</t>
  </si>
  <si>
    <t>LIB-14-0032</t>
  </si>
  <si>
    <t>LIB-14-0033</t>
  </si>
  <si>
    <t>TH-4729</t>
  </si>
  <si>
    <t>CARBO/PEM</t>
  </si>
  <si>
    <t>LIB-14-0034</t>
  </si>
  <si>
    <t>LIB-14-0035</t>
  </si>
  <si>
    <t>TH-4702</t>
  </si>
  <si>
    <t>LIB-14-0036</t>
  </si>
  <si>
    <t>TH-4719</t>
  </si>
  <si>
    <t>LIB-14-0038</t>
  </si>
  <si>
    <t>TH-4740</t>
  </si>
  <si>
    <t>LIB-14-0039</t>
  </si>
  <si>
    <t>TH-4726</t>
  </si>
  <si>
    <t>Arabic</t>
  </si>
  <si>
    <t>LIB-14-0042</t>
  </si>
  <si>
    <t>LIB-14-0044</t>
  </si>
  <si>
    <t>TH-4744</t>
  </si>
  <si>
    <t>LIB-14-0045</t>
  </si>
  <si>
    <t>TH-4772</t>
  </si>
  <si>
    <t>LIB-14-0046</t>
  </si>
  <si>
    <t>TH-4773</t>
  </si>
  <si>
    <t>LIB-14-0047</t>
  </si>
  <si>
    <t>TH-4762</t>
  </si>
  <si>
    <t>LIB-14-0048</t>
  </si>
  <si>
    <t>TH-4766</t>
  </si>
  <si>
    <t xml:space="preserve">Entrogen </t>
  </si>
  <si>
    <t>LIB-14-0049</t>
  </si>
  <si>
    <t>LIB-14-0050</t>
  </si>
  <si>
    <t>TH-4769</t>
  </si>
  <si>
    <t>LIB-14-0051</t>
  </si>
  <si>
    <t>TH-4792</t>
  </si>
  <si>
    <t>LIB-14-0052</t>
  </si>
  <si>
    <t>TH-4797</t>
  </si>
  <si>
    <t>LIB-14-0054</t>
  </si>
  <si>
    <t>TH-4731</t>
  </si>
  <si>
    <t>LIB-14-0057</t>
  </si>
  <si>
    <t>TH-4801</t>
  </si>
  <si>
    <t>LIB-14-0058</t>
  </si>
  <si>
    <t>TH-4814</t>
  </si>
  <si>
    <t>LIB-14-0060</t>
  </si>
  <si>
    <t>TH-4826</t>
  </si>
  <si>
    <t>LIB-14-0062</t>
  </si>
  <si>
    <t>LIB-14-0063</t>
  </si>
  <si>
    <t>TH-4832</t>
  </si>
  <si>
    <t>failed</t>
  </si>
  <si>
    <t>LIB-14-0064</t>
  </si>
  <si>
    <t>LIB-14-0066</t>
  </si>
  <si>
    <t>TH-4794</t>
  </si>
  <si>
    <t>LIB-14-0067</t>
  </si>
  <si>
    <t>TH-4847</t>
  </si>
  <si>
    <t>LIB-14-0068</t>
  </si>
  <si>
    <t>TH-4841</t>
  </si>
  <si>
    <t>Foundation liquid</t>
  </si>
  <si>
    <t>LIB-14-0070</t>
  </si>
  <si>
    <t>TH-4854</t>
  </si>
  <si>
    <t>LIB-14-0073</t>
  </si>
  <si>
    <t>TH-4869</t>
  </si>
  <si>
    <t>LIB-14-0074</t>
  </si>
  <si>
    <t>LIB-14-0076</t>
  </si>
  <si>
    <t>TH-4885</t>
  </si>
  <si>
    <t>LIB-14-0078</t>
  </si>
  <si>
    <t>T</t>
  </si>
  <si>
    <t>VAF T0</t>
  </si>
  <si>
    <t>Intron VAF T0</t>
  </si>
  <si>
    <t>VAF T2</t>
  </si>
  <si>
    <t>Intron VAF T2</t>
  </si>
  <si>
    <t>VAF T4</t>
  </si>
  <si>
    <t>Intron VAF T4</t>
  </si>
  <si>
    <t>1L drug</t>
  </si>
  <si>
    <t>1L date</t>
  </si>
  <si>
    <t>Alectinib</t>
  </si>
  <si>
    <t>Nivolumab</t>
  </si>
  <si>
    <t>Carbo/gem</t>
  </si>
  <si>
    <t>Carbo/pem</t>
  </si>
  <si>
    <t>No tx</t>
  </si>
  <si>
    <t>Gefitinib</t>
  </si>
  <si>
    <t>Pembro/carbo/pem</t>
  </si>
  <si>
    <t>Osimertinib</t>
  </si>
  <si>
    <t>Docetaxel</t>
  </si>
  <si>
    <t>Pemetrexed</t>
  </si>
  <si>
    <t>RT, no systemic tx</t>
  </si>
  <si>
    <t>TKI</t>
  </si>
  <si>
    <t>IO</t>
  </si>
  <si>
    <t>Chem/IO</t>
  </si>
  <si>
    <t>1L type</t>
  </si>
  <si>
    <t>Toxicity</t>
  </si>
  <si>
    <t>Gr 2 colitis</t>
  </si>
  <si>
    <t>Gr 2 colitis &amp; Gr 3 hepatitis</t>
  </si>
  <si>
    <t>Gr 2 pneumonitis</t>
  </si>
  <si>
    <t>Gr 2 arthritis&amp;hypothyroid</t>
  </si>
  <si>
    <t>Gr 3 pneumonitis</t>
  </si>
  <si>
    <t>Gr 1 hypothyroid</t>
  </si>
  <si>
    <t>Gr 1 hypothyroid &amp;Gr 2 pneumonitis</t>
  </si>
  <si>
    <t>Gr 2 pneumonitis &amp;Gr 2 hypothyroid</t>
  </si>
  <si>
    <t>Gr 2 hypothyroid &amp; Gr2 hepatitis</t>
  </si>
  <si>
    <t>Gr 2 sicca symptoms &amp; Gr 2 hypothyroid</t>
  </si>
  <si>
    <t>Gr 2 hypothyroid &amp; Gr2 adrenal insufficiency</t>
  </si>
  <si>
    <t>Gr 2 hypothyroid &amp; Gr 2 adrenal insufficiency</t>
  </si>
  <si>
    <t xml:space="preserve">Gr 2 bullous pemphigoid </t>
  </si>
  <si>
    <t>th-4836</t>
  </si>
  <si>
    <t>Gr 2 hypothyroid &amp; Gr 2 hepatitis</t>
  </si>
  <si>
    <t xml:space="preserve">Gr 4 diabetes </t>
  </si>
  <si>
    <t>Gr 2 pneumonitis &amp; Gr 1 hypothyroid</t>
  </si>
  <si>
    <t>Gr 2 hypothyroid</t>
  </si>
  <si>
    <t>Gr 1 pneumonitis</t>
  </si>
  <si>
    <t>EBV negative</t>
  </si>
  <si>
    <t>EBV</t>
  </si>
  <si>
    <t>LIB-14-0080</t>
  </si>
  <si>
    <t>LIB-14-0082</t>
  </si>
  <si>
    <t>LIB-14-0083</t>
  </si>
  <si>
    <t>LIB-14-0084</t>
  </si>
  <si>
    <t>LIB-14-0085</t>
  </si>
  <si>
    <t>LIB-14-0086</t>
  </si>
  <si>
    <t>African</t>
  </si>
  <si>
    <t>X</t>
  </si>
  <si>
    <t>Gr 1 pneumonitis &amp; Gr 1 hypothyroid &amp;Gr 1 dermatitis &amp; infusion reaction</t>
  </si>
  <si>
    <t>Gr 1 pneumonitis &amp; Gr 1 colitis</t>
  </si>
  <si>
    <t>Pembrolizumab</t>
  </si>
  <si>
    <t>Lorlatinib</t>
  </si>
  <si>
    <t>RT, no tx</t>
  </si>
  <si>
    <t>Gr 2 arthritis, hepatitis and hypothyroid</t>
  </si>
  <si>
    <t>Gr 1 dermatitis</t>
  </si>
  <si>
    <t>Gr 3 pneumonitis (radiation)</t>
  </si>
  <si>
    <t>Gr 3 pneumonitis (Radiation) &amp; Gr 2 hypothyroid</t>
  </si>
  <si>
    <t xml:space="preserve">Gr 1 pneumonitis (radiation) </t>
  </si>
  <si>
    <t>Gr 2 pneumonitis (Radiation)</t>
  </si>
  <si>
    <t>Gr 1 pneumonitis (hypersensitive)</t>
  </si>
  <si>
    <t>no tx (radiation)</t>
  </si>
  <si>
    <t>LIB-14-0006</t>
  </si>
  <si>
    <t>Ipilimumab/ICOS inhibitor</t>
  </si>
  <si>
    <t>LIB-14-0072</t>
  </si>
  <si>
    <t>PD/Last CT Date</t>
  </si>
  <si>
    <t>Death/Last FU date</t>
  </si>
  <si>
    <t>PFS_RT (mo)</t>
  </si>
  <si>
    <t>durva TTF (mo)</t>
  </si>
  <si>
    <t>Time to Durva (days)</t>
  </si>
  <si>
    <t>Gr2Colitis</t>
  </si>
  <si>
    <t>Gr2Colitis-andGr3Hepatitis</t>
  </si>
  <si>
    <t>Gr2Pneumonitis</t>
  </si>
  <si>
    <t>IRAE</t>
  </si>
  <si>
    <t>Gr3Pneumonitis</t>
  </si>
  <si>
    <t>Gr1Pneumonitis</t>
  </si>
  <si>
    <t>Gr1Pneumonitis-andGr1Colitis</t>
  </si>
  <si>
    <t>Gr1Pneumonitis-andGr1Hypothyroid-andGr1Dermatitis-andInfusionReaction</t>
  </si>
  <si>
    <t>Gr2Hypothyroid</t>
  </si>
  <si>
    <t>Gr1Hypothyroid</t>
  </si>
  <si>
    <t>Gr1Hypothyroid-andGr2Pneumonitis</t>
  </si>
  <si>
    <t>Gr2Pneumonitis-andGr2Hypothyroid</t>
  </si>
  <si>
    <t>Gr2Hypothyroid-andGr2Hepatitis</t>
  </si>
  <si>
    <t>Gr2Pneumonitis-andGr1Hypothyroid</t>
  </si>
  <si>
    <t xml:space="preserve">Gr4Diabetes </t>
  </si>
  <si>
    <t xml:space="preserve">Gr2BullousPemphigoid </t>
  </si>
  <si>
    <t>Gr2Hypothyroid-andGr2AdrenalInsufficiency</t>
  </si>
  <si>
    <t>Gr1Dermatitis</t>
  </si>
  <si>
    <t>Gr2SiccaSymptoms-andGr2Hypothyroid</t>
  </si>
  <si>
    <t>Gr3Pneumonitis-andGr2Hypothyroid</t>
  </si>
  <si>
    <t>Gr2Arthritis-andGr2Hypothyroid</t>
  </si>
  <si>
    <t>Gr2Arthritis-andGr2Hypothyroid-andGr2Hepatitis</t>
  </si>
  <si>
    <t>NOS</t>
  </si>
  <si>
    <t>LargeCell</t>
  </si>
  <si>
    <t>Unknown</t>
  </si>
  <si>
    <t>KRAS-G12C-andTP53</t>
  </si>
  <si>
    <t>KRAS-G12V-andTP53-andRB1</t>
  </si>
  <si>
    <t>EGFR-G719X</t>
  </si>
  <si>
    <t>KRAS-G12C</t>
  </si>
  <si>
    <t>EGFR</t>
  </si>
  <si>
    <t>KRAS-G12V</t>
  </si>
  <si>
    <t>KRAS-G12A-andTP53</t>
  </si>
  <si>
    <t xml:space="preserve">EGFR-L858R-andALK </t>
  </si>
  <si>
    <t>KRAS-G12D-andPIK3CA-andTP53</t>
  </si>
  <si>
    <t>KRAS-Q61L-andTP53</t>
  </si>
  <si>
    <t>EGFR-L858R-andTP53</t>
  </si>
  <si>
    <t>CHEK2-andMSS-andTMB4</t>
  </si>
  <si>
    <t>EGFR-L858R</t>
  </si>
  <si>
    <t>Patient_id</t>
  </si>
  <si>
    <t>RTResponse</t>
  </si>
  <si>
    <t>DurvaResponse</t>
  </si>
  <si>
    <t>Death</t>
  </si>
  <si>
    <t>PFS_event</t>
  </si>
  <si>
    <t>PFS_durva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</si>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</sst>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1009]d/mmm/yy;@"/>
    <numFmt numFmtId="166" formatCode="0.0"/>
    <numFmt numFmtId="167" formatCode="0000000"/>
    <numFmt numFmtId="168" formatCode="[$-409]d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18C1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wrapText="1"/>
    </xf>
    <xf numFmtId="1" fontId="3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165" fontId="0" fillId="0" borderId="0" xfId="0" applyNumberFormat="1"/>
    <xf numFmtId="165" fontId="3" fillId="2" borderId="0" xfId="0" applyNumberFormat="1" applyFont="1" applyFill="1" applyAlignment="1">
      <alignment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1" fontId="2" fillId="4" borderId="0" xfId="0" applyNumberFormat="1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5" fontId="2" fillId="4" borderId="0" xfId="0" applyNumberFormat="1" applyFont="1" applyFill="1" applyAlignment="1">
      <alignment wrapText="1"/>
    </xf>
    <xf numFmtId="1" fontId="2" fillId="4" borderId="1" xfId="0" applyNumberFormat="1" applyFont="1" applyFill="1" applyBorder="1" applyAlignment="1">
      <alignment wrapText="1"/>
    </xf>
    <xf numFmtId="0" fontId="2" fillId="3" borderId="0" xfId="0" applyFont="1" applyFill="1"/>
    <xf numFmtId="165" fontId="2" fillId="3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0" xfId="0" applyNumberFormat="1" applyFont="1" applyFill="1" applyAlignment="1">
      <alignment wrapText="1"/>
    </xf>
    <xf numFmtId="1" fontId="2" fillId="3" borderId="0" xfId="0" applyNumberFormat="1" applyFont="1" applyFill="1" applyAlignment="1">
      <alignment wrapText="1"/>
    </xf>
    <xf numFmtId="166" fontId="3" fillId="5" borderId="0" xfId="0" applyNumberFormat="1" applyFont="1" applyFill="1" applyAlignment="1">
      <alignment wrapText="1"/>
    </xf>
    <xf numFmtId="165" fontId="5" fillId="2" borderId="0" xfId="0" applyNumberFormat="1" applyFont="1" applyFill="1"/>
    <xf numFmtId="166" fontId="1" fillId="2" borderId="0" xfId="0" applyNumberFormat="1" applyFont="1" applyFill="1"/>
    <xf numFmtId="166" fontId="4" fillId="0" borderId="0" xfId="0" applyNumberFormat="1" applyFont="1"/>
    <xf numFmtId="0" fontId="2" fillId="6" borderId="0" xfId="0" applyFont="1" applyFill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1" xfId="0" applyNumberFormat="1" applyFont="1" applyBorder="1"/>
    <xf numFmtId="167" fontId="4" fillId="0" borderId="0" xfId="0" applyNumberFormat="1" applyFont="1"/>
    <xf numFmtId="0" fontId="4" fillId="0" borderId="1" xfId="0" applyFont="1" applyBorder="1"/>
    <xf numFmtId="15" fontId="4" fillId="0" borderId="0" xfId="0" applyNumberFormat="1" applyFont="1"/>
    <xf numFmtId="15" fontId="0" fillId="0" borderId="0" xfId="0" applyNumberFormat="1"/>
    <xf numFmtId="0" fontId="8" fillId="0" borderId="0" xfId="0" applyFont="1"/>
    <xf numFmtId="15" fontId="8" fillId="0" borderId="0" xfId="0" applyNumberFormat="1" applyFont="1"/>
    <xf numFmtId="0" fontId="8" fillId="0" borderId="1" xfId="0" applyFont="1" applyBorder="1"/>
    <xf numFmtId="1" fontId="4" fillId="0" borderId="2" xfId="0" applyNumberFormat="1" applyFont="1" applyBorder="1"/>
    <xf numFmtId="0" fontId="4" fillId="0" borderId="2" xfId="0" applyFont="1" applyBorder="1"/>
    <xf numFmtId="1" fontId="4" fillId="0" borderId="3" xfId="0" applyNumberFormat="1" applyFont="1" applyBorder="1"/>
    <xf numFmtId="0" fontId="4" fillId="0" borderId="3" xfId="0" applyFont="1" applyBorder="1"/>
    <xf numFmtId="1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4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18C1D"/>
      <color rgb="FFF7BC00"/>
      <color rgb="FFCCCCFF"/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Hoang" id="{BAED0F13-E7CF-624E-8298-793C2A242E5F}" userId="S::patrick.hoang@mail.utoronto.ca::4e69aab3-0597-40cb-9071-099eb951ed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3" dT="2024-02-03T14:52:41.57" personId="{BAED0F13-E7CF-624E-8298-793C2A242E5F}" id="{326EAF88-B947-194B-874D-136D9FFC51BC}">
    <text>Progressed after RT, no Durva</text>
  </threadedComment>
  <threadedComment ref="Y6" dT="2024-02-03T14:56:39.40" personId="{BAED0F13-E7CF-624E-8298-793C2A242E5F}" id="{C3E95987-EDD0-B943-A76A-36CB8B1E24BE}">
    <text xml:space="preserve">Progressed after RT, no durva start
</text>
  </threadedComment>
  <threadedComment ref="Y12" dT="2024-02-03T14:58:17.87" personId="{BAED0F13-E7CF-624E-8298-793C2A242E5F}" id="{707B3D3A-F2C0-B849-81CB-72E53F56437B}">
    <text>Patient declined immunotherapy post-RT</text>
  </threadedComment>
  <threadedComment ref="Y13" dT="2024-02-03T15:08:25.27" personId="{BAED0F13-E7CF-624E-8298-793C2A242E5F}" id="{29057ABC-B2AF-C240-8D81-ACCFC1FD8623}">
    <text>Progressed after RT, no Durva</text>
  </threadedComment>
  <threadedComment ref="Y22" dT="2024-02-03T15:10:06.42" personId="{BAED0F13-E7CF-624E-8298-793C2A242E5F}" id="{0860F536-E310-E34C-AC2D-0C26943DA9A5}">
    <text>Surgical resection post-RT, no Durva</text>
  </threadedComment>
  <threadedComment ref="Y27" dT="2024-02-03T15:13:42.05" personId="{BAED0F13-E7CF-624E-8298-793C2A242E5F}" id="{900574B1-363D-7948-B408-0461226A279A}">
    <text>Patient deteriorated during RT, no further treatment</text>
  </threadedComment>
  <threadedComment ref="Y33" dT="2024-02-03T15:14:38.05" personId="{BAED0F13-E7CF-624E-8298-793C2A242E5F}" id="{0A293B5E-EBB5-2143-981F-E4055D66BBDE}">
    <text>Patient declined Durva</text>
  </threadedComment>
  <threadedComment ref="Y48" dT="2024-02-04T18:50:44.46" personId="{BAED0F13-E7CF-624E-8298-793C2A242E5F}" id="{B780149C-A372-9240-91FA-71C334912E2D}">
    <text xml:space="preserve">No Durva, patient went for resection post-CRT
</text>
  </threadedComment>
  <threadedComment ref="Y53" dT="2024-02-03T15:18:40.63" personId="{BAED0F13-E7CF-624E-8298-793C2A242E5F}" id="{8ABE0198-54FA-F74C-B843-E6E7B1AC3375}">
    <text>Progressed on RT, no Durva</text>
  </threadedComment>
  <threadedComment ref="Y58" dT="2024-02-03T15:20:43.14" personId="{BAED0F13-E7CF-624E-8298-793C2A242E5F}" id="{218EF287-6D03-4443-ADA3-8F4B9CCF1452}">
    <text>Surgical resection post-concurrent 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8C3A-BA01-44D4-A75A-A3FDF3222C22}">
  <dimension ref="A1:AS59"/>
  <sheetViews>
    <sheetView tabSelected="1" zoomScaleNormal="10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I57" sqref="I57"/>
    </sheetView>
  </sheetViews>
  <sheetFormatPr baseColWidth="10" defaultColWidth="9.1640625" defaultRowHeight="15" x14ac:dyDescent="0.2"/>
  <cols>
    <col min="1" max="1" width="10.5" bestFit="1" customWidth="1"/>
    <col min="3" max="3" width="4.5" customWidth="1"/>
    <col min="4" max="4" width="59" customWidth="1"/>
    <col min="5" max="5" width="63" customWidth="1"/>
    <col min="6" max="6" width="17.33203125" customWidth="1"/>
    <col min="7" max="7" width="5.83203125" bestFit="1" customWidth="1"/>
    <col min="8" max="8" width="5.5" bestFit="1" customWidth="1"/>
    <col min="10" max="10" width="6.33203125" bestFit="1" customWidth="1"/>
    <col min="11" max="11" width="11.6640625" style="4" bestFit="1" customWidth="1"/>
    <col min="14" max="14" width="7.1640625" bestFit="1" customWidth="1"/>
    <col min="15" max="15" width="4" bestFit="1" customWidth="1"/>
    <col min="16" max="16" width="4.33203125" bestFit="1" customWidth="1"/>
    <col min="18" max="18" width="34" customWidth="1"/>
    <col min="21" max="22" width="9.6640625" style="4" bestFit="1" customWidth="1"/>
    <col min="23" max="23" width="12.83203125" bestFit="1" customWidth="1"/>
    <col min="25" max="25" width="9.83203125" style="4" bestFit="1" customWidth="1"/>
    <col min="26" max="26" width="10.5" style="4" bestFit="1" customWidth="1"/>
    <col min="27" max="27" width="9.33203125" customWidth="1"/>
    <col min="28" max="28" width="16.6640625" customWidth="1"/>
    <col min="29" max="29" width="17.33203125" customWidth="1"/>
    <col min="31" max="31" width="9.33203125" bestFit="1" customWidth="1"/>
    <col min="32" max="34" width="9.6640625" style="4" customWidth="1"/>
    <col min="37" max="37" width="18.1640625" customWidth="1"/>
    <col min="38" max="38" width="18.6640625" style="4" customWidth="1"/>
    <col min="39" max="39" width="16.83203125" customWidth="1"/>
  </cols>
  <sheetData>
    <row r="1" spans="1:45" ht="45" x14ac:dyDescent="0.2">
      <c r="A1" s="6" t="s">
        <v>257</v>
      </c>
      <c r="B1" s="7" t="s">
        <v>1</v>
      </c>
      <c r="C1" s="6" t="s">
        <v>0</v>
      </c>
      <c r="D1" s="21" t="s">
        <v>168</v>
      </c>
      <c r="E1" s="21" t="s">
        <v>222</v>
      </c>
      <c r="F1" s="21" t="s">
        <v>189</v>
      </c>
      <c r="G1" s="8" t="s">
        <v>2</v>
      </c>
      <c r="H1" s="8" t="s">
        <v>3</v>
      </c>
      <c r="I1" s="9" t="s">
        <v>4</v>
      </c>
      <c r="J1" s="8" t="s">
        <v>5</v>
      </c>
      <c r="K1" s="10" t="s">
        <v>6</v>
      </c>
      <c r="L1" s="9" t="s">
        <v>7</v>
      </c>
      <c r="M1" s="11" t="s">
        <v>8</v>
      </c>
      <c r="N1" s="6" t="s">
        <v>15</v>
      </c>
      <c r="O1" s="6" t="s">
        <v>144</v>
      </c>
      <c r="P1" s="6" t="s">
        <v>30</v>
      </c>
      <c r="Q1" s="7" t="s">
        <v>9</v>
      </c>
      <c r="R1" s="6" t="s">
        <v>10</v>
      </c>
      <c r="S1" s="6" t="s">
        <v>11</v>
      </c>
      <c r="T1" s="12" t="s">
        <v>14</v>
      </c>
      <c r="U1" s="13" t="s">
        <v>16</v>
      </c>
      <c r="V1" s="13" t="s">
        <v>17</v>
      </c>
      <c r="W1" s="14" t="s">
        <v>18</v>
      </c>
      <c r="X1" s="15" t="s">
        <v>218</v>
      </c>
      <c r="Y1" s="13" t="s">
        <v>19</v>
      </c>
      <c r="Z1" s="13" t="s">
        <v>20</v>
      </c>
      <c r="AA1" s="16" t="s">
        <v>217</v>
      </c>
      <c r="AB1" s="1" t="s">
        <v>258</v>
      </c>
      <c r="AC1" s="1" t="s">
        <v>259</v>
      </c>
      <c r="AD1" s="1" t="s">
        <v>261</v>
      </c>
      <c r="AE1" s="2" t="s">
        <v>214</v>
      </c>
      <c r="AF1" s="5" t="s">
        <v>151</v>
      </c>
      <c r="AG1" s="5" t="s">
        <v>167</v>
      </c>
      <c r="AH1" s="5" t="s">
        <v>152</v>
      </c>
      <c r="AI1" s="3" t="s">
        <v>216</v>
      </c>
      <c r="AJ1" s="3" t="s">
        <v>262</v>
      </c>
      <c r="AK1" s="3" t="s">
        <v>260</v>
      </c>
      <c r="AL1" s="18" t="s">
        <v>215</v>
      </c>
      <c r="AM1" s="19" t="s">
        <v>263</v>
      </c>
      <c r="AN1" s="17" t="s">
        <v>145</v>
      </c>
      <c r="AO1" s="17" t="s">
        <v>146</v>
      </c>
      <c r="AP1" s="17" t="s">
        <v>147</v>
      </c>
      <c r="AQ1" s="17" t="s">
        <v>148</v>
      </c>
      <c r="AR1" s="17" t="s">
        <v>149</v>
      </c>
      <c r="AS1" s="17" t="s">
        <v>150</v>
      </c>
    </row>
    <row r="2" spans="1:45" s="22" customFormat="1" x14ac:dyDescent="0.2">
      <c r="A2" s="22" t="s">
        <v>21</v>
      </c>
      <c r="B2" s="22" t="s">
        <v>22</v>
      </c>
      <c r="C2" s="22">
        <v>1</v>
      </c>
      <c r="D2" s="41" t="s">
        <v>38</v>
      </c>
      <c r="E2" s="41" t="s">
        <v>38</v>
      </c>
      <c r="G2" s="23">
        <v>41.040383299110196</v>
      </c>
      <c r="H2" s="23" t="s">
        <v>23</v>
      </c>
      <c r="I2" s="24" t="s">
        <v>24</v>
      </c>
      <c r="J2" s="23">
        <v>1</v>
      </c>
      <c r="K2" s="25">
        <v>43237</v>
      </c>
      <c r="L2" s="24" t="s">
        <v>25</v>
      </c>
      <c r="M2" s="26">
        <v>20</v>
      </c>
      <c r="N2" s="22" t="s">
        <v>31</v>
      </c>
      <c r="O2" s="22">
        <v>2</v>
      </c>
      <c r="P2" s="22">
        <v>2</v>
      </c>
      <c r="Q2" s="27" t="s">
        <v>26</v>
      </c>
      <c r="R2" s="22" t="s">
        <v>12</v>
      </c>
      <c r="S2" s="22" t="s">
        <v>27</v>
      </c>
      <c r="T2" s="22" t="s">
        <v>29</v>
      </c>
      <c r="U2" s="25">
        <v>43284</v>
      </c>
      <c r="V2" s="25">
        <v>43329</v>
      </c>
      <c r="W2" s="28" t="s">
        <v>32</v>
      </c>
      <c r="X2" s="20">
        <f>Y2-V2</f>
        <v>59</v>
      </c>
      <c r="Y2" s="25">
        <v>43388</v>
      </c>
      <c r="Z2" s="25">
        <v>43766</v>
      </c>
      <c r="AA2" s="23">
        <f>(Z2-Y2)/30</f>
        <v>12.6</v>
      </c>
      <c r="AB2" s="29" t="s">
        <v>33</v>
      </c>
      <c r="AC2" s="29" t="s">
        <v>34</v>
      </c>
      <c r="AD2" s="22">
        <v>1</v>
      </c>
      <c r="AE2" s="25">
        <v>43795</v>
      </c>
      <c r="AF2" s="25" t="s">
        <v>153</v>
      </c>
      <c r="AG2" s="25" t="s">
        <v>164</v>
      </c>
      <c r="AH2" s="25">
        <v>43930</v>
      </c>
      <c r="AI2" s="20">
        <f>(AE2-U2)/365.25*12</f>
        <v>16.788501026694046</v>
      </c>
      <c r="AJ2" s="20">
        <f>(AE2-Y2)/365.25*12</f>
        <v>13.371663244353183</v>
      </c>
      <c r="AK2" s="22">
        <v>1</v>
      </c>
      <c r="AL2" s="25">
        <v>44504</v>
      </c>
      <c r="AM2" s="20">
        <f>(AL2-U2)/365.25*12</f>
        <v>40.082135523613964</v>
      </c>
    </row>
    <row r="3" spans="1:45" s="22" customFormat="1" x14ac:dyDescent="0.2">
      <c r="A3" s="22" t="s">
        <v>35</v>
      </c>
      <c r="B3" s="22" t="s">
        <v>30</v>
      </c>
      <c r="C3" s="22">
        <v>1</v>
      </c>
      <c r="D3" s="41" t="s">
        <v>38</v>
      </c>
      <c r="E3" s="41" t="s">
        <v>38</v>
      </c>
      <c r="G3" s="23">
        <v>62.809034907597535</v>
      </c>
      <c r="H3" s="23" t="s">
        <v>36</v>
      </c>
      <c r="I3" s="24" t="s">
        <v>37</v>
      </c>
      <c r="J3" s="23">
        <v>0</v>
      </c>
      <c r="K3" s="25">
        <v>43207</v>
      </c>
      <c r="L3" s="24" t="s">
        <v>25</v>
      </c>
      <c r="M3" s="26" t="s">
        <v>28</v>
      </c>
      <c r="N3" s="22" t="s">
        <v>31</v>
      </c>
      <c r="O3" s="22">
        <v>2</v>
      </c>
      <c r="P3" s="22">
        <v>2</v>
      </c>
      <c r="Q3" s="27" t="s">
        <v>26</v>
      </c>
      <c r="R3" s="22" t="s">
        <v>38</v>
      </c>
      <c r="S3" s="22" t="s">
        <v>28</v>
      </c>
      <c r="T3" s="22" t="s">
        <v>39</v>
      </c>
      <c r="U3" s="25">
        <v>43290</v>
      </c>
      <c r="V3" s="25">
        <v>43332</v>
      </c>
      <c r="W3" s="28" t="s">
        <v>41</v>
      </c>
      <c r="X3" s="20" t="e">
        <f t="shared" ref="X3:X58" si="0">Y3-V3</f>
        <v>#VALUE!</v>
      </c>
      <c r="Y3" s="25" t="s">
        <v>40</v>
      </c>
      <c r="Z3" s="25"/>
      <c r="AA3" s="23" t="e">
        <f t="shared" ref="AA3:AA58" si="1">(Z3-Y3)/30</f>
        <v>#VALUE!</v>
      </c>
      <c r="AB3" s="22" t="s">
        <v>42</v>
      </c>
      <c r="AC3" s="22" t="s">
        <v>40</v>
      </c>
      <c r="AD3" s="22">
        <v>1</v>
      </c>
      <c r="AE3" s="25">
        <v>43465</v>
      </c>
      <c r="AF3" s="25" t="s">
        <v>154</v>
      </c>
      <c r="AG3" s="25" t="s">
        <v>165</v>
      </c>
      <c r="AH3" s="30">
        <v>43388</v>
      </c>
      <c r="AI3" s="20">
        <f t="shared" ref="AI3:AI58" si="2">(AE3-U3)/365.25*12</f>
        <v>5.7494866529774127</v>
      </c>
      <c r="AJ3" s="20" t="e">
        <f t="shared" ref="AJ3:AJ58" si="3">(AE3-Y3)/365.25*12</f>
        <v>#VALUE!</v>
      </c>
      <c r="AK3" s="22">
        <v>1</v>
      </c>
      <c r="AL3" s="25">
        <v>43465</v>
      </c>
      <c r="AM3" s="20">
        <f t="shared" ref="AM3:AM58" si="4">(AL3-U3)/365.25*12</f>
        <v>5.7494866529774127</v>
      </c>
      <c r="AN3" s="22">
        <v>4.7945205479452104</v>
      </c>
      <c r="AO3" s="22">
        <v>4.7945205479452104</v>
      </c>
      <c r="AP3" s="22">
        <v>3.6363636363636398</v>
      </c>
      <c r="AQ3" s="22">
        <v>3.6363636363636398</v>
      </c>
      <c r="AR3" s="22">
        <v>-1</v>
      </c>
      <c r="AS3" s="22">
        <v>-1</v>
      </c>
    </row>
    <row r="4" spans="1:45" s="22" customFormat="1" x14ac:dyDescent="0.2">
      <c r="A4" s="31" t="s">
        <v>211</v>
      </c>
      <c r="D4" s="41" t="s">
        <v>38</v>
      </c>
      <c r="E4" s="41" t="s">
        <v>38</v>
      </c>
      <c r="G4" s="31">
        <v>72</v>
      </c>
      <c r="H4" s="31" t="s">
        <v>36</v>
      </c>
      <c r="I4" s="31" t="s">
        <v>37</v>
      </c>
      <c r="J4" s="31">
        <v>1</v>
      </c>
      <c r="K4" s="32">
        <v>43236</v>
      </c>
      <c r="L4" s="31" t="s">
        <v>25</v>
      </c>
      <c r="M4" s="33">
        <v>20</v>
      </c>
      <c r="N4" s="22" t="s">
        <v>31</v>
      </c>
      <c r="O4" s="31">
        <v>1</v>
      </c>
      <c r="P4" s="31">
        <v>2</v>
      </c>
      <c r="Q4" s="31" t="s">
        <v>26</v>
      </c>
      <c r="R4" s="31" t="s">
        <v>247</v>
      </c>
      <c r="S4" s="31">
        <v>70</v>
      </c>
      <c r="T4" s="31" t="s">
        <v>29</v>
      </c>
      <c r="U4" s="32">
        <v>43276</v>
      </c>
      <c r="V4" s="32">
        <v>43319</v>
      </c>
      <c r="W4" s="33" t="s">
        <v>32</v>
      </c>
      <c r="X4" s="20">
        <f t="shared" si="0"/>
        <v>69</v>
      </c>
      <c r="Y4" s="32">
        <v>43388</v>
      </c>
      <c r="Z4" s="32">
        <v>43752</v>
      </c>
      <c r="AA4" s="23">
        <f t="shared" si="1"/>
        <v>12.133333333333333</v>
      </c>
      <c r="AB4" s="22" t="s">
        <v>33</v>
      </c>
      <c r="AC4" s="22" t="s">
        <v>33</v>
      </c>
      <c r="AD4" s="22">
        <v>1</v>
      </c>
      <c r="AE4" s="29">
        <v>43812</v>
      </c>
      <c r="AF4" s="25" t="s">
        <v>212</v>
      </c>
      <c r="AG4" s="25" t="s">
        <v>165</v>
      </c>
      <c r="AH4" s="30">
        <v>43852</v>
      </c>
      <c r="AI4" s="20">
        <f t="shared" si="2"/>
        <v>17.609856262833677</v>
      </c>
      <c r="AJ4" s="20">
        <f t="shared" si="3"/>
        <v>13.930184804928132</v>
      </c>
      <c r="AK4" s="22">
        <v>0</v>
      </c>
      <c r="AL4" s="25">
        <v>45317</v>
      </c>
      <c r="AM4" s="20">
        <f t="shared" si="4"/>
        <v>67.055441478439434</v>
      </c>
    </row>
    <row r="5" spans="1:45" s="22" customFormat="1" x14ac:dyDescent="0.2">
      <c r="A5" s="22" t="s">
        <v>43</v>
      </c>
      <c r="B5" s="22" t="s">
        <v>44</v>
      </c>
      <c r="C5" s="22">
        <v>1</v>
      </c>
      <c r="D5" s="41" t="s">
        <v>38</v>
      </c>
      <c r="E5" s="41" t="s">
        <v>38</v>
      </c>
      <c r="G5" s="23">
        <v>61.897330595482543</v>
      </c>
      <c r="H5" s="23" t="s">
        <v>23</v>
      </c>
      <c r="I5" s="24" t="s">
        <v>37</v>
      </c>
      <c r="J5" s="23">
        <v>0</v>
      </c>
      <c r="K5" s="25">
        <v>43224</v>
      </c>
      <c r="L5" s="24" t="s">
        <v>45</v>
      </c>
      <c r="M5" s="26">
        <v>50</v>
      </c>
      <c r="N5" s="22" t="s">
        <v>31</v>
      </c>
      <c r="O5" s="22">
        <v>2</v>
      </c>
      <c r="P5" s="22">
        <v>2</v>
      </c>
      <c r="Q5" s="27" t="s">
        <v>46</v>
      </c>
      <c r="R5" s="22" t="s">
        <v>243</v>
      </c>
      <c r="S5" s="22">
        <v>0</v>
      </c>
      <c r="T5" s="22" t="s">
        <v>40</v>
      </c>
      <c r="U5" s="25">
        <v>43304</v>
      </c>
      <c r="V5" s="25">
        <v>43347</v>
      </c>
      <c r="W5" s="28" t="s">
        <v>32</v>
      </c>
      <c r="X5" s="20">
        <f t="shared" si="0"/>
        <v>104</v>
      </c>
      <c r="Y5" s="25">
        <v>43451</v>
      </c>
      <c r="Z5" s="25">
        <v>43479</v>
      </c>
      <c r="AA5" s="23">
        <f t="shared" si="1"/>
        <v>0.93333333333333335</v>
      </c>
      <c r="AB5" s="29" t="s">
        <v>33</v>
      </c>
      <c r="AC5" s="29" t="s">
        <v>42</v>
      </c>
      <c r="AD5" s="22">
        <v>1</v>
      </c>
      <c r="AE5" s="25">
        <v>43502</v>
      </c>
      <c r="AF5" s="25" t="s">
        <v>155</v>
      </c>
      <c r="AG5" s="25" t="s">
        <v>18</v>
      </c>
      <c r="AH5" s="30">
        <v>43532</v>
      </c>
      <c r="AI5" s="20">
        <f t="shared" si="2"/>
        <v>6.5051334702258732</v>
      </c>
      <c r="AJ5" s="20">
        <f t="shared" si="3"/>
        <v>1.675564681724846</v>
      </c>
      <c r="AK5" s="22">
        <v>1</v>
      </c>
      <c r="AL5" s="25">
        <v>43806</v>
      </c>
      <c r="AM5" s="20">
        <f t="shared" si="4"/>
        <v>16.492813141683779</v>
      </c>
      <c r="AN5" s="22">
        <v>43.402852452197301</v>
      </c>
      <c r="AO5" s="22">
        <v>43.402852452197301</v>
      </c>
      <c r="AP5" s="22">
        <v>0</v>
      </c>
      <c r="AQ5" s="22">
        <v>0</v>
      </c>
      <c r="AR5" s="22">
        <v>12.179171086910999</v>
      </c>
      <c r="AS5" s="22">
        <v>12.179171086910999</v>
      </c>
    </row>
    <row r="6" spans="1:45" s="22" customFormat="1" x14ac:dyDescent="0.2">
      <c r="A6" s="22" t="s">
        <v>47</v>
      </c>
      <c r="B6" s="22" t="s">
        <v>48</v>
      </c>
      <c r="C6" s="22">
        <v>1</v>
      </c>
      <c r="D6" s="41" t="s">
        <v>38</v>
      </c>
      <c r="E6" s="41" t="s">
        <v>38</v>
      </c>
      <c r="G6" s="23">
        <v>69.385352498288839</v>
      </c>
      <c r="H6" s="23" t="s">
        <v>23</v>
      </c>
      <c r="I6" s="24" t="s">
        <v>37</v>
      </c>
      <c r="J6" s="23">
        <v>1</v>
      </c>
      <c r="K6" s="25">
        <v>43271</v>
      </c>
      <c r="L6" s="24" t="s">
        <v>45</v>
      </c>
      <c r="M6" s="26">
        <v>45</v>
      </c>
      <c r="N6" s="22" t="s">
        <v>50</v>
      </c>
      <c r="O6" s="22">
        <v>3</v>
      </c>
      <c r="P6" s="22">
        <v>3</v>
      </c>
      <c r="Q6" s="27" t="s">
        <v>26</v>
      </c>
      <c r="R6" s="22" t="s">
        <v>49</v>
      </c>
      <c r="S6" s="22" t="s">
        <v>28</v>
      </c>
      <c r="T6" s="22" t="s">
        <v>29</v>
      </c>
      <c r="U6" s="25">
        <v>43311</v>
      </c>
      <c r="V6" s="25">
        <v>43354</v>
      </c>
      <c r="W6" s="28" t="s">
        <v>32</v>
      </c>
      <c r="X6" s="20" t="e">
        <f t="shared" si="0"/>
        <v>#VALUE!</v>
      </c>
      <c r="Y6" s="25" t="s">
        <v>40</v>
      </c>
      <c r="Z6" s="25"/>
      <c r="AA6" s="23" t="e">
        <f t="shared" si="1"/>
        <v>#VALUE!</v>
      </c>
      <c r="AB6" s="22" t="s">
        <v>42</v>
      </c>
      <c r="AD6" s="22">
        <v>1</v>
      </c>
      <c r="AE6" s="25">
        <v>43560</v>
      </c>
      <c r="AF6" s="25" t="s">
        <v>154</v>
      </c>
      <c r="AG6" s="25" t="s">
        <v>165</v>
      </c>
      <c r="AH6" s="30">
        <v>43425</v>
      </c>
      <c r="AI6" s="20">
        <f t="shared" si="2"/>
        <v>8.1806981519507183</v>
      </c>
      <c r="AJ6" s="20" t="e">
        <f t="shared" si="3"/>
        <v>#VALUE!</v>
      </c>
      <c r="AK6" s="22">
        <v>1</v>
      </c>
      <c r="AL6" s="25">
        <v>43652</v>
      </c>
      <c r="AM6" s="20">
        <f t="shared" si="4"/>
        <v>11.203285420944558</v>
      </c>
    </row>
    <row r="7" spans="1:45" s="22" customFormat="1" x14ac:dyDescent="0.2">
      <c r="A7" s="22" t="s">
        <v>51</v>
      </c>
      <c r="B7" s="22" t="s">
        <v>52</v>
      </c>
      <c r="C7" s="22">
        <v>1</v>
      </c>
      <c r="D7" s="41" t="s">
        <v>38</v>
      </c>
      <c r="E7" s="41" t="s">
        <v>38</v>
      </c>
      <c r="G7" s="23">
        <v>60.492813141683776</v>
      </c>
      <c r="H7" s="23" t="s">
        <v>36</v>
      </c>
      <c r="I7" s="24" t="s">
        <v>37</v>
      </c>
      <c r="J7" s="23">
        <v>1</v>
      </c>
      <c r="K7" s="25">
        <v>43287</v>
      </c>
      <c r="L7" s="24" t="s">
        <v>53</v>
      </c>
      <c r="M7" s="26">
        <v>0</v>
      </c>
      <c r="N7" s="22" t="s">
        <v>54</v>
      </c>
      <c r="O7" s="22">
        <v>3</v>
      </c>
      <c r="P7" s="22">
        <v>2</v>
      </c>
      <c r="Q7" s="27" t="s">
        <v>26</v>
      </c>
      <c r="R7" s="22" t="s">
        <v>248</v>
      </c>
      <c r="S7" s="22">
        <v>90</v>
      </c>
      <c r="T7" s="22" t="s">
        <v>39</v>
      </c>
      <c r="U7" s="25">
        <v>43319</v>
      </c>
      <c r="V7" s="25">
        <v>43361</v>
      </c>
      <c r="W7" s="28" t="s">
        <v>32</v>
      </c>
      <c r="X7" s="20">
        <f t="shared" si="0"/>
        <v>27</v>
      </c>
      <c r="Y7" s="25">
        <v>43388</v>
      </c>
      <c r="Z7" s="25">
        <v>43724</v>
      </c>
      <c r="AA7" s="23">
        <f t="shared" si="1"/>
        <v>11.2</v>
      </c>
      <c r="AB7" s="29" t="s">
        <v>34</v>
      </c>
      <c r="AC7" s="29" t="s">
        <v>33</v>
      </c>
      <c r="AD7" s="22">
        <v>0</v>
      </c>
      <c r="AE7" s="25">
        <v>45215</v>
      </c>
      <c r="AF7" s="25"/>
      <c r="AG7" s="25"/>
      <c r="AH7" s="25"/>
      <c r="AI7" s="20">
        <f t="shared" si="2"/>
        <v>62.291581108829561</v>
      </c>
      <c r="AJ7" s="20">
        <f t="shared" si="3"/>
        <v>60.024640657084191</v>
      </c>
      <c r="AK7" s="22">
        <v>0</v>
      </c>
      <c r="AL7" s="25">
        <v>45229</v>
      </c>
      <c r="AM7" s="20">
        <f t="shared" si="4"/>
        <v>62.751540041067763</v>
      </c>
      <c r="AN7" s="22">
        <v>2.6050937218449901</v>
      </c>
      <c r="AO7" s="22">
        <v>2.6050937218449901</v>
      </c>
      <c r="AP7" s="22">
        <v>0</v>
      </c>
      <c r="AQ7" s="22">
        <v>0</v>
      </c>
      <c r="AR7" s="22">
        <v>0</v>
      </c>
      <c r="AS7" s="22">
        <v>0</v>
      </c>
    </row>
    <row r="8" spans="1:45" s="22" customFormat="1" x14ac:dyDescent="0.2">
      <c r="A8" s="22" t="s">
        <v>55</v>
      </c>
      <c r="B8" s="22" t="s">
        <v>56</v>
      </c>
      <c r="C8" s="22">
        <v>1</v>
      </c>
      <c r="D8" s="41" t="s">
        <v>169</v>
      </c>
      <c r="E8" s="41" t="s">
        <v>219</v>
      </c>
      <c r="G8" s="23">
        <v>47.605749486652975</v>
      </c>
      <c r="H8" s="23" t="s">
        <v>23</v>
      </c>
      <c r="I8" s="24" t="s">
        <v>24</v>
      </c>
      <c r="J8" s="23">
        <v>1</v>
      </c>
      <c r="K8" s="25">
        <v>43222</v>
      </c>
      <c r="L8" s="24" t="s">
        <v>57</v>
      </c>
      <c r="M8" s="26">
        <v>1</v>
      </c>
      <c r="N8" s="22" t="s">
        <v>31</v>
      </c>
      <c r="O8" s="22">
        <v>1</v>
      </c>
      <c r="P8" s="22">
        <v>2</v>
      </c>
      <c r="Q8" s="27" t="s">
        <v>26</v>
      </c>
      <c r="R8" s="22" t="s">
        <v>12</v>
      </c>
      <c r="S8" s="22" t="s">
        <v>58</v>
      </c>
      <c r="T8" s="22" t="s">
        <v>39</v>
      </c>
      <c r="U8" s="25">
        <v>43319</v>
      </c>
      <c r="V8" s="25">
        <v>43364</v>
      </c>
      <c r="W8" s="28" t="s">
        <v>32</v>
      </c>
      <c r="X8" s="20">
        <f t="shared" si="0"/>
        <v>25</v>
      </c>
      <c r="Y8" s="25">
        <v>43389</v>
      </c>
      <c r="Z8" s="25">
        <v>43763</v>
      </c>
      <c r="AA8" s="23">
        <f t="shared" si="1"/>
        <v>12.466666666666667</v>
      </c>
      <c r="AB8" s="29" t="s">
        <v>33</v>
      </c>
      <c r="AC8" s="29" t="s">
        <v>59</v>
      </c>
      <c r="AD8" s="22">
        <v>0</v>
      </c>
      <c r="AE8" s="25">
        <v>45182</v>
      </c>
      <c r="AF8" s="25"/>
      <c r="AG8" s="25"/>
      <c r="AH8" s="25"/>
      <c r="AI8" s="20">
        <f t="shared" si="2"/>
        <v>61.207392197125259</v>
      </c>
      <c r="AJ8" s="20">
        <f t="shared" si="3"/>
        <v>58.907597535934286</v>
      </c>
      <c r="AK8" s="22">
        <v>0</v>
      </c>
      <c r="AL8" s="25">
        <v>45196</v>
      </c>
      <c r="AM8" s="20">
        <f t="shared" si="4"/>
        <v>61.667351129363453</v>
      </c>
      <c r="AN8" s="22">
        <v>2.34223005836576</v>
      </c>
      <c r="AO8" s="22">
        <v>2.34223005836576</v>
      </c>
      <c r="AP8" s="22">
        <v>1.9090234524318099</v>
      </c>
      <c r="AQ8" s="22">
        <v>1.9090234524318099</v>
      </c>
      <c r="AR8" s="22">
        <v>0.512617428992586</v>
      </c>
      <c r="AS8" s="22">
        <v>0.512617428992586</v>
      </c>
    </row>
    <row r="9" spans="1:45" s="22" customFormat="1" x14ac:dyDescent="0.2">
      <c r="A9" s="22" t="s">
        <v>60</v>
      </c>
      <c r="B9" s="22" t="s">
        <v>61</v>
      </c>
      <c r="C9" s="22">
        <v>1</v>
      </c>
      <c r="D9" s="41" t="s">
        <v>169</v>
      </c>
      <c r="E9" s="41" t="s">
        <v>219</v>
      </c>
      <c r="G9" s="23">
        <v>80.955509924709105</v>
      </c>
      <c r="H9" s="23" t="s">
        <v>23</v>
      </c>
      <c r="I9" s="24" t="s">
        <v>37</v>
      </c>
      <c r="J9" s="23">
        <v>1</v>
      </c>
      <c r="K9" s="25">
        <v>43271</v>
      </c>
      <c r="L9" s="24" t="s">
        <v>45</v>
      </c>
      <c r="M9" s="26">
        <v>30</v>
      </c>
      <c r="N9" s="22" t="s">
        <v>31</v>
      </c>
      <c r="O9" s="22">
        <v>1</v>
      </c>
      <c r="P9" s="22">
        <v>2</v>
      </c>
      <c r="Q9" s="27" t="s">
        <v>26</v>
      </c>
      <c r="R9" s="22" t="s">
        <v>249</v>
      </c>
      <c r="S9" s="22">
        <v>90</v>
      </c>
      <c r="T9" s="22" t="s">
        <v>29</v>
      </c>
      <c r="U9" s="25">
        <v>43312</v>
      </c>
      <c r="V9" s="25">
        <v>43360</v>
      </c>
      <c r="W9" s="28" t="s">
        <v>41</v>
      </c>
      <c r="X9" s="20">
        <f t="shared" si="0"/>
        <v>52</v>
      </c>
      <c r="Y9" s="25">
        <v>43412</v>
      </c>
      <c r="Z9" s="25">
        <v>43594</v>
      </c>
      <c r="AA9" s="23">
        <f t="shared" si="1"/>
        <v>6.0666666666666664</v>
      </c>
      <c r="AB9" s="29" t="s">
        <v>34</v>
      </c>
      <c r="AC9" s="29" t="s">
        <v>33</v>
      </c>
      <c r="AD9" s="22">
        <v>1</v>
      </c>
      <c r="AE9" s="25">
        <v>43777</v>
      </c>
      <c r="AF9" s="25" t="s">
        <v>156</v>
      </c>
      <c r="AG9" s="25" t="s">
        <v>18</v>
      </c>
      <c r="AH9" s="25">
        <v>44020</v>
      </c>
      <c r="AI9" s="20">
        <f t="shared" si="2"/>
        <v>15.277207392197125</v>
      </c>
      <c r="AJ9" s="20">
        <f t="shared" si="3"/>
        <v>11.991786447638603</v>
      </c>
      <c r="AK9" s="22">
        <v>1</v>
      </c>
      <c r="AL9" s="25">
        <v>44153</v>
      </c>
      <c r="AM9" s="20">
        <f t="shared" si="4"/>
        <v>27.630390143737166</v>
      </c>
      <c r="AN9" s="22">
        <v>0.62321282185343696</v>
      </c>
      <c r="AO9" s="22">
        <v>0.62321282185343696</v>
      </c>
      <c r="AP9" s="22">
        <v>0.81300813008130102</v>
      </c>
      <c r="AQ9" s="22">
        <v>0.81300813008130102</v>
      </c>
      <c r="AR9" s="22">
        <v>0.426257459505541</v>
      </c>
      <c r="AS9" s="22">
        <v>0.426257459505541</v>
      </c>
    </row>
    <row r="10" spans="1:45" s="22" customFormat="1" x14ac:dyDescent="0.2">
      <c r="A10" s="22" t="s">
        <v>62</v>
      </c>
      <c r="B10" s="22" t="s">
        <v>63</v>
      </c>
      <c r="C10" s="22">
        <v>1</v>
      </c>
      <c r="D10" s="41" t="s">
        <v>170</v>
      </c>
      <c r="E10" s="41" t="s">
        <v>220</v>
      </c>
      <c r="G10" s="23">
        <v>59.479808350444898</v>
      </c>
      <c r="H10" s="23" t="s">
        <v>23</v>
      </c>
      <c r="I10" s="24" t="s">
        <v>37</v>
      </c>
      <c r="J10" s="23">
        <v>1</v>
      </c>
      <c r="K10" s="25">
        <v>43272</v>
      </c>
      <c r="L10" s="24" t="s">
        <v>45</v>
      </c>
      <c r="M10" s="26">
        <v>60</v>
      </c>
      <c r="N10" s="22" t="s">
        <v>31</v>
      </c>
      <c r="O10" s="22">
        <v>2</v>
      </c>
      <c r="P10" s="22">
        <v>2</v>
      </c>
      <c r="Q10" s="27" t="s">
        <v>26</v>
      </c>
      <c r="R10" s="22" t="s">
        <v>250</v>
      </c>
      <c r="S10" s="22">
        <v>60</v>
      </c>
      <c r="T10" s="22" t="s">
        <v>29</v>
      </c>
      <c r="U10" s="25">
        <v>43332</v>
      </c>
      <c r="V10" s="25">
        <v>43377</v>
      </c>
      <c r="W10" s="28" t="s">
        <v>32</v>
      </c>
      <c r="X10" s="20">
        <f t="shared" si="0"/>
        <v>32</v>
      </c>
      <c r="Y10" s="25">
        <v>43409</v>
      </c>
      <c r="Z10" s="25">
        <v>43437</v>
      </c>
      <c r="AA10" s="23">
        <f t="shared" si="1"/>
        <v>0.93333333333333335</v>
      </c>
      <c r="AB10" s="29" t="s">
        <v>33</v>
      </c>
      <c r="AC10" s="29" t="s">
        <v>33</v>
      </c>
      <c r="AD10" s="22">
        <v>1</v>
      </c>
      <c r="AE10" s="25">
        <v>43494</v>
      </c>
      <c r="AF10" s="25" t="s">
        <v>157</v>
      </c>
      <c r="AG10" s="25"/>
      <c r="AH10" s="25"/>
      <c r="AI10" s="20">
        <f t="shared" si="2"/>
        <v>5.3223819301848057</v>
      </c>
      <c r="AJ10" s="20">
        <f t="shared" si="3"/>
        <v>2.792607802874743</v>
      </c>
      <c r="AK10" s="22">
        <v>1</v>
      </c>
      <c r="AL10" s="25">
        <v>43827</v>
      </c>
      <c r="AM10" s="20">
        <f t="shared" si="4"/>
        <v>16.262833675564682</v>
      </c>
      <c r="AO10" s="22">
        <v>14.3581081081081</v>
      </c>
      <c r="AQ10" s="22">
        <v>12.3456790123457</v>
      </c>
      <c r="AS10" s="22">
        <v>17.302052785923699</v>
      </c>
    </row>
    <row r="11" spans="1:45" s="22" customFormat="1" x14ac:dyDescent="0.2">
      <c r="A11" s="22" t="s">
        <v>64</v>
      </c>
      <c r="B11" s="22" t="s">
        <v>65</v>
      </c>
      <c r="C11" s="22">
        <v>1</v>
      </c>
      <c r="D11" s="41" t="s">
        <v>38</v>
      </c>
      <c r="E11" s="41" t="s">
        <v>38</v>
      </c>
      <c r="G11" s="23">
        <v>50.349075975359341</v>
      </c>
      <c r="H11" s="23" t="s">
        <v>36</v>
      </c>
      <c r="I11" s="24" t="s">
        <v>24</v>
      </c>
      <c r="J11" s="23">
        <v>0</v>
      </c>
      <c r="K11" s="25">
        <v>43325</v>
      </c>
      <c r="L11" s="24" t="s">
        <v>53</v>
      </c>
      <c r="M11" s="26">
        <v>0</v>
      </c>
      <c r="N11" s="22" t="s">
        <v>31</v>
      </c>
      <c r="O11" s="22">
        <v>2</v>
      </c>
      <c r="P11" s="22">
        <v>2</v>
      </c>
      <c r="Q11" s="27" t="s">
        <v>26</v>
      </c>
      <c r="R11" s="22" t="s">
        <v>248</v>
      </c>
      <c r="S11" s="22">
        <v>90</v>
      </c>
      <c r="T11" s="22" t="s">
        <v>29</v>
      </c>
      <c r="U11" s="25">
        <v>43360</v>
      </c>
      <c r="V11" s="25">
        <v>43402</v>
      </c>
      <c r="W11" s="28" t="s">
        <v>32</v>
      </c>
      <c r="X11" s="20">
        <f t="shared" si="0"/>
        <v>42</v>
      </c>
      <c r="Y11" s="25">
        <v>43444</v>
      </c>
      <c r="Z11" s="25">
        <v>43472</v>
      </c>
      <c r="AA11" s="23">
        <f t="shared" si="1"/>
        <v>0.93333333333333335</v>
      </c>
      <c r="AB11" s="29" t="s">
        <v>33</v>
      </c>
      <c r="AC11" s="29" t="s">
        <v>42</v>
      </c>
      <c r="AD11" s="22">
        <v>1</v>
      </c>
      <c r="AE11" s="25">
        <v>43490</v>
      </c>
      <c r="AF11" s="25" t="s">
        <v>158</v>
      </c>
      <c r="AG11" s="25" t="s">
        <v>164</v>
      </c>
      <c r="AH11" s="25">
        <v>43490</v>
      </c>
      <c r="AI11" s="20">
        <f t="shared" si="2"/>
        <v>4.2710472279260774</v>
      </c>
      <c r="AJ11" s="20">
        <f t="shared" si="3"/>
        <v>1.5112936344969197</v>
      </c>
      <c r="AK11" s="22">
        <v>1</v>
      </c>
      <c r="AL11" s="25">
        <v>45267</v>
      </c>
      <c r="AM11" s="20">
        <f t="shared" si="4"/>
        <v>62.652977412731005</v>
      </c>
      <c r="AN11" s="22">
        <v>8.9080601937744799</v>
      </c>
      <c r="AO11" s="22">
        <v>8.9080601937744799</v>
      </c>
      <c r="AP11" s="22">
        <v>8.3889627730553702</v>
      </c>
      <c r="AQ11" s="22">
        <v>8.3889627730553702</v>
      </c>
      <c r="AR11" s="22">
        <v>7.5117217622195396</v>
      </c>
      <c r="AS11" s="22">
        <v>7.5117217622195396</v>
      </c>
    </row>
    <row r="12" spans="1:45" s="22" customFormat="1" x14ac:dyDescent="0.2">
      <c r="A12" s="22" t="s">
        <v>66</v>
      </c>
      <c r="B12" s="22" t="s">
        <v>30</v>
      </c>
      <c r="C12" s="22">
        <v>2</v>
      </c>
      <c r="D12" s="41" t="s">
        <v>38</v>
      </c>
      <c r="E12" s="41" t="s">
        <v>38</v>
      </c>
      <c r="G12" s="23">
        <v>60.659822039698838</v>
      </c>
      <c r="H12" s="23" t="s">
        <v>36</v>
      </c>
      <c r="I12" s="24" t="s">
        <v>37</v>
      </c>
      <c r="J12" s="23">
        <v>1</v>
      </c>
      <c r="K12" s="25">
        <v>43327</v>
      </c>
      <c r="L12" s="24" t="s">
        <v>25</v>
      </c>
      <c r="M12" s="26">
        <v>45</v>
      </c>
      <c r="N12" s="22" t="s">
        <v>54</v>
      </c>
      <c r="O12" s="22">
        <v>1</v>
      </c>
      <c r="P12" s="22">
        <v>3</v>
      </c>
      <c r="Q12" s="27" t="s">
        <v>26</v>
      </c>
      <c r="R12" s="22" t="s">
        <v>49</v>
      </c>
      <c r="S12" s="22">
        <v>0</v>
      </c>
      <c r="T12" s="22" t="s">
        <v>29</v>
      </c>
      <c r="U12" s="25">
        <v>43374</v>
      </c>
      <c r="V12" s="25">
        <v>43418</v>
      </c>
      <c r="W12" s="28" t="s">
        <v>32</v>
      </c>
      <c r="X12" s="20" t="e">
        <f t="shared" si="0"/>
        <v>#VALUE!</v>
      </c>
      <c r="Y12" s="25" t="s">
        <v>40</v>
      </c>
      <c r="Z12" s="25"/>
      <c r="AA12" s="23" t="e">
        <f t="shared" si="1"/>
        <v>#VALUE!</v>
      </c>
      <c r="AB12" s="22" t="s">
        <v>34</v>
      </c>
      <c r="AD12" s="22">
        <v>0</v>
      </c>
      <c r="AE12" s="25">
        <v>45259</v>
      </c>
      <c r="AF12" s="25"/>
      <c r="AG12" s="25"/>
      <c r="AH12" s="25"/>
      <c r="AI12" s="20">
        <f t="shared" si="2"/>
        <v>61.930184804928132</v>
      </c>
      <c r="AJ12" s="20" t="e">
        <f t="shared" si="3"/>
        <v>#VALUE!</v>
      </c>
      <c r="AK12" s="22">
        <v>0</v>
      </c>
      <c r="AL12" s="25">
        <v>45259</v>
      </c>
      <c r="AM12" s="20">
        <f t="shared" si="4"/>
        <v>61.930184804928132</v>
      </c>
    </row>
    <row r="13" spans="1:45" s="22" customFormat="1" x14ac:dyDescent="0.2">
      <c r="A13" s="22" t="s">
        <v>67</v>
      </c>
      <c r="B13" s="22" t="s">
        <v>68</v>
      </c>
      <c r="C13" s="22">
        <v>1</v>
      </c>
      <c r="D13" s="41" t="s">
        <v>38</v>
      </c>
      <c r="E13" s="41" t="s">
        <v>38</v>
      </c>
      <c r="G13" s="23">
        <v>65.779603011635871</v>
      </c>
      <c r="H13" s="23" t="s">
        <v>23</v>
      </c>
      <c r="I13" s="24" t="s">
        <v>37</v>
      </c>
      <c r="J13" s="23">
        <v>1</v>
      </c>
      <c r="K13" s="25">
        <v>43292</v>
      </c>
      <c r="L13" s="24" t="s">
        <v>25</v>
      </c>
      <c r="M13" s="26">
        <v>45</v>
      </c>
      <c r="N13" s="22" t="s">
        <v>31</v>
      </c>
      <c r="O13" s="22">
        <v>4</v>
      </c>
      <c r="P13" s="22">
        <v>1</v>
      </c>
      <c r="Q13" s="27" t="s">
        <v>26</v>
      </c>
      <c r="R13" s="22" t="s">
        <v>38</v>
      </c>
      <c r="S13" s="22">
        <v>1</v>
      </c>
      <c r="T13" s="22" t="s">
        <v>39</v>
      </c>
      <c r="U13" s="25">
        <v>43360</v>
      </c>
      <c r="V13" s="25">
        <v>43402</v>
      </c>
      <c r="W13" s="28" t="s">
        <v>32</v>
      </c>
      <c r="X13" s="20" t="e">
        <f t="shared" si="0"/>
        <v>#VALUE!</v>
      </c>
      <c r="Y13" s="25" t="s">
        <v>40</v>
      </c>
      <c r="Z13" s="25"/>
      <c r="AA13" s="23" t="e">
        <f t="shared" si="1"/>
        <v>#VALUE!</v>
      </c>
      <c r="AB13" s="22" t="s">
        <v>42</v>
      </c>
      <c r="AD13" s="22">
        <v>1</v>
      </c>
      <c r="AE13" s="25">
        <v>43595</v>
      </c>
      <c r="AF13" s="25" t="s">
        <v>154</v>
      </c>
      <c r="AG13" s="25" t="s">
        <v>165</v>
      </c>
      <c r="AH13" s="30">
        <v>43542</v>
      </c>
      <c r="AI13" s="20">
        <f t="shared" si="2"/>
        <v>7.7207392197125255</v>
      </c>
      <c r="AJ13" s="20" t="e">
        <f t="shared" si="3"/>
        <v>#VALUE!</v>
      </c>
      <c r="AK13" s="22">
        <v>1</v>
      </c>
      <c r="AL13" s="25">
        <v>43618</v>
      </c>
      <c r="AM13" s="20">
        <f t="shared" si="4"/>
        <v>8.4763860369609851</v>
      </c>
      <c r="AN13" s="22">
        <v>4.2477274658057897</v>
      </c>
      <c r="AO13" s="22">
        <v>4.2477274658057897</v>
      </c>
      <c r="AP13" s="22">
        <v>1.8720460242145101</v>
      </c>
      <c r="AQ13" s="22">
        <v>1.8720460242145101</v>
      </c>
      <c r="AR13" s="22">
        <v>19.894120384734698</v>
      </c>
      <c r="AS13" s="22">
        <v>19.894120384734698</v>
      </c>
    </row>
    <row r="14" spans="1:45" s="22" customFormat="1" x14ac:dyDescent="0.2">
      <c r="A14" s="22" t="s">
        <v>69</v>
      </c>
      <c r="B14" s="22" t="s">
        <v>70</v>
      </c>
      <c r="C14" s="22">
        <v>1</v>
      </c>
      <c r="D14" s="41" t="s">
        <v>171</v>
      </c>
      <c r="E14" s="41" t="s">
        <v>221</v>
      </c>
      <c r="G14" s="23">
        <v>39.942505133470227</v>
      </c>
      <c r="H14" s="23" t="s">
        <v>36</v>
      </c>
      <c r="I14" s="24" t="s">
        <v>37</v>
      </c>
      <c r="J14" s="23">
        <v>1</v>
      </c>
      <c r="K14" s="25">
        <v>43398</v>
      </c>
      <c r="L14" s="24" t="s">
        <v>45</v>
      </c>
      <c r="M14" s="26">
        <v>10</v>
      </c>
      <c r="N14" s="22" t="s">
        <v>31</v>
      </c>
      <c r="O14" s="22">
        <v>2</v>
      </c>
      <c r="P14" s="22">
        <v>2</v>
      </c>
      <c r="Q14" s="27" t="s">
        <v>26</v>
      </c>
      <c r="R14" s="22" t="s">
        <v>251</v>
      </c>
      <c r="S14" s="22">
        <v>80</v>
      </c>
      <c r="T14" s="22" t="s">
        <v>71</v>
      </c>
      <c r="U14" s="25">
        <v>43430</v>
      </c>
      <c r="V14" s="25">
        <v>43474</v>
      </c>
      <c r="W14" s="28" t="s">
        <v>32</v>
      </c>
      <c r="X14" s="20">
        <f t="shared" si="0"/>
        <v>41</v>
      </c>
      <c r="Y14" s="25">
        <v>43515</v>
      </c>
      <c r="Z14" s="25">
        <v>43979</v>
      </c>
      <c r="AA14" s="23">
        <f t="shared" si="1"/>
        <v>15.466666666666667</v>
      </c>
      <c r="AB14" s="29" t="s">
        <v>33</v>
      </c>
      <c r="AC14" s="29" t="s">
        <v>34</v>
      </c>
      <c r="AD14" s="22">
        <v>1</v>
      </c>
      <c r="AE14" s="25">
        <v>44181</v>
      </c>
      <c r="AF14" s="25" t="s">
        <v>153</v>
      </c>
      <c r="AG14" s="25" t="s">
        <v>164</v>
      </c>
      <c r="AH14" s="25">
        <v>44186</v>
      </c>
      <c r="AI14" s="20">
        <f t="shared" si="2"/>
        <v>24.673511293634498</v>
      </c>
      <c r="AJ14" s="20">
        <f t="shared" si="3"/>
        <v>21.880903490759753</v>
      </c>
      <c r="AK14" s="22">
        <v>0</v>
      </c>
      <c r="AL14" s="25">
        <v>44991</v>
      </c>
      <c r="AM14" s="20">
        <f t="shared" si="4"/>
        <v>51.285420944558524</v>
      </c>
    </row>
    <row r="15" spans="1:45" s="22" customFormat="1" x14ac:dyDescent="0.2">
      <c r="A15" s="22" t="s">
        <v>73</v>
      </c>
      <c r="B15" s="22" t="s">
        <v>61</v>
      </c>
      <c r="C15" s="22">
        <v>1</v>
      </c>
      <c r="D15" s="41" t="s">
        <v>172</v>
      </c>
      <c r="E15" s="41" t="s">
        <v>239</v>
      </c>
      <c r="G15" s="23">
        <v>79.857631759069136</v>
      </c>
      <c r="H15" s="23" t="s">
        <v>23</v>
      </c>
      <c r="I15" s="24" t="s">
        <v>37</v>
      </c>
      <c r="J15" s="23">
        <v>1</v>
      </c>
      <c r="K15" s="25">
        <v>43385</v>
      </c>
      <c r="L15" s="24" t="s">
        <v>45</v>
      </c>
      <c r="M15" s="26">
        <v>70</v>
      </c>
      <c r="N15" s="22" t="s">
        <v>31</v>
      </c>
      <c r="O15" s="22">
        <v>1</v>
      </c>
      <c r="P15" s="22">
        <v>2</v>
      </c>
      <c r="Q15" s="27" t="s">
        <v>46</v>
      </c>
      <c r="R15" s="22" t="s">
        <v>243</v>
      </c>
      <c r="S15" s="22">
        <v>3</v>
      </c>
      <c r="T15" s="22" t="s">
        <v>40</v>
      </c>
      <c r="U15" s="25">
        <v>43444</v>
      </c>
      <c r="V15" s="25">
        <v>43489</v>
      </c>
      <c r="W15" s="28" t="s">
        <v>74</v>
      </c>
      <c r="X15" s="20">
        <f t="shared" si="0"/>
        <v>18</v>
      </c>
      <c r="Y15" s="25">
        <v>43507</v>
      </c>
      <c r="Z15" s="25">
        <v>43732</v>
      </c>
      <c r="AA15" s="23">
        <f t="shared" si="1"/>
        <v>7.5</v>
      </c>
      <c r="AB15" s="29" t="s">
        <v>34</v>
      </c>
      <c r="AC15" s="29" t="s">
        <v>59</v>
      </c>
      <c r="AD15" s="22">
        <v>0</v>
      </c>
      <c r="AE15" s="25">
        <v>44196</v>
      </c>
      <c r="AF15" s="25"/>
      <c r="AG15" s="25"/>
      <c r="AH15" s="25"/>
      <c r="AI15" s="20">
        <f t="shared" si="2"/>
        <v>24.706365503080086</v>
      </c>
      <c r="AJ15" s="20">
        <f t="shared" si="3"/>
        <v>22.636550308008214</v>
      </c>
      <c r="AK15" s="22">
        <v>1</v>
      </c>
      <c r="AL15" s="25">
        <v>44320</v>
      </c>
      <c r="AM15" s="20">
        <f t="shared" si="4"/>
        <v>28.780287474332649</v>
      </c>
      <c r="AN15" s="22">
        <v>0.77307030442519398</v>
      </c>
      <c r="AO15" s="22">
        <v>0.77307030442519398</v>
      </c>
      <c r="AP15" s="22">
        <v>0.76083456017666495</v>
      </c>
      <c r="AQ15" s="22">
        <v>0.76083456017666495</v>
      </c>
      <c r="AR15" s="22">
        <v>0.83004402113943698</v>
      </c>
      <c r="AS15" s="22">
        <v>0.83004402113943698</v>
      </c>
    </row>
    <row r="16" spans="1:45" s="22" customFormat="1" x14ac:dyDescent="0.2">
      <c r="A16" s="22" t="s">
        <v>75</v>
      </c>
      <c r="B16" s="22" t="s">
        <v>76</v>
      </c>
      <c r="C16" s="22">
        <v>1</v>
      </c>
      <c r="D16" s="41" t="s">
        <v>203</v>
      </c>
      <c r="E16" s="41" t="s">
        <v>240</v>
      </c>
      <c r="G16" s="23">
        <v>54.327173169062284</v>
      </c>
      <c r="H16" s="23" t="s">
        <v>36</v>
      </c>
      <c r="I16" s="24" t="s">
        <v>13</v>
      </c>
      <c r="J16" s="23">
        <v>0</v>
      </c>
      <c r="K16" s="25">
        <v>43398</v>
      </c>
      <c r="L16" s="24" t="s">
        <v>57</v>
      </c>
      <c r="M16" s="26">
        <v>10</v>
      </c>
      <c r="N16" s="22" t="s">
        <v>54</v>
      </c>
      <c r="O16" s="22">
        <v>3</v>
      </c>
      <c r="P16" s="22">
        <v>2</v>
      </c>
      <c r="Q16" s="27" t="s">
        <v>26</v>
      </c>
      <c r="R16" s="22" t="s">
        <v>38</v>
      </c>
      <c r="S16" s="22">
        <v>40</v>
      </c>
      <c r="T16" s="22" t="s">
        <v>29</v>
      </c>
      <c r="U16" s="25">
        <v>43444</v>
      </c>
      <c r="V16" s="25">
        <v>43488</v>
      </c>
      <c r="W16" s="28" t="s">
        <v>72</v>
      </c>
      <c r="X16" s="20">
        <f t="shared" si="0"/>
        <v>26</v>
      </c>
      <c r="Y16" s="25">
        <v>43514</v>
      </c>
      <c r="Z16" s="25">
        <v>43773</v>
      </c>
      <c r="AA16" s="23">
        <f t="shared" si="1"/>
        <v>8.6333333333333329</v>
      </c>
      <c r="AB16" s="29" t="s">
        <v>33</v>
      </c>
      <c r="AC16" s="29" t="s">
        <v>34</v>
      </c>
      <c r="AD16" s="22">
        <v>1</v>
      </c>
      <c r="AE16" s="25">
        <v>45167</v>
      </c>
      <c r="AF16" s="25" t="s">
        <v>201</v>
      </c>
      <c r="AG16" s="25" t="s">
        <v>164</v>
      </c>
      <c r="AH16" s="25">
        <v>45188</v>
      </c>
      <c r="AI16" s="20">
        <f t="shared" si="2"/>
        <v>56.607802874743328</v>
      </c>
      <c r="AJ16" s="20">
        <f t="shared" si="3"/>
        <v>54.308008213552355</v>
      </c>
      <c r="AK16" s="22">
        <v>0</v>
      </c>
      <c r="AL16" s="25">
        <v>45280</v>
      </c>
      <c r="AM16" s="20">
        <f t="shared" si="4"/>
        <v>60.320328542094458</v>
      </c>
    </row>
    <row r="17" spans="1:45" s="22" customFormat="1" x14ac:dyDescent="0.2">
      <c r="A17" s="22" t="s">
        <v>77</v>
      </c>
      <c r="B17" s="22" t="s">
        <v>78</v>
      </c>
      <c r="C17" s="22">
        <v>1</v>
      </c>
      <c r="D17" s="41" t="s">
        <v>204</v>
      </c>
      <c r="E17" s="41" t="s">
        <v>236</v>
      </c>
      <c r="G17" s="23">
        <v>69.149897330595479</v>
      </c>
      <c r="H17" s="23" t="s">
        <v>23</v>
      </c>
      <c r="I17" s="24" t="s">
        <v>37</v>
      </c>
      <c r="J17" s="23">
        <v>0</v>
      </c>
      <c r="K17" s="25">
        <v>43420</v>
      </c>
      <c r="L17" s="24" t="s">
        <v>25</v>
      </c>
      <c r="M17" s="34">
        <v>22</v>
      </c>
      <c r="N17" s="22" t="s">
        <v>54</v>
      </c>
      <c r="O17" s="22">
        <v>4</v>
      </c>
      <c r="P17" s="22">
        <v>2</v>
      </c>
      <c r="Q17" s="27" t="s">
        <v>46</v>
      </c>
      <c r="R17" s="22" t="s">
        <v>243</v>
      </c>
      <c r="S17" s="22" t="s">
        <v>28</v>
      </c>
      <c r="T17" s="22" t="s">
        <v>40</v>
      </c>
      <c r="U17" s="25">
        <v>43462</v>
      </c>
      <c r="V17" s="25">
        <v>43507</v>
      </c>
      <c r="W17" s="35" t="s">
        <v>74</v>
      </c>
      <c r="X17" s="20">
        <f t="shared" si="0"/>
        <v>21</v>
      </c>
      <c r="Y17" s="25">
        <v>43528</v>
      </c>
      <c r="Z17" s="25">
        <v>43896</v>
      </c>
      <c r="AA17" s="23">
        <f t="shared" si="1"/>
        <v>12.266666666666667</v>
      </c>
      <c r="AB17" s="29" t="s">
        <v>34</v>
      </c>
      <c r="AC17" s="29" t="s">
        <v>34</v>
      </c>
      <c r="AD17" s="22">
        <v>0</v>
      </c>
      <c r="AE17" s="25">
        <v>45184</v>
      </c>
      <c r="AF17" s="25"/>
      <c r="AG17" s="25"/>
      <c r="AH17" s="25"/>
      <c r="AI17" s="20">
        <f t="shared" si="2"/>
        <v>56.57494866529774</v>
      </c>
      <c r="AJ17" s="20">
        <f t="shared" si="3"/>
        <v>54.406570841889113</v>
      </c>
      <c r="AK17" s="22">
        <v>0</v>
      </c>
      <c r="AL17" s="25">
        <v>45191</v>
      </c>
      <c r="AM17" s="20">
        <f t="shared" si="4"/>
        <v>56.804928131416837</v>
      </c>
      <c r="AN17" s="22">
        <v>6.5118104554138503</v>
      </c>
      <c r="AO17" s="22">
        <v>6.5118104554138503</v>
      </c>
      <c r="AP17" s="22">
        <v>0</v>
      </c>
      <c r="AQ17" s="22">
        <v>0</v>
      </c>
      <c r="AR17" s="22">
        <v>0</v>
      </c>
      <c r="AS17" s="22">
        <v>0</v>
      </c>
    </row>
    <row r="18" spans="1:45" s="22" customFormat="1" x14ac:dyDescent="0.2">
      <c r="A18" s="22" t="s">
        <v>79</v>
      </c>
      <c r="B18" s="22" t="s">
        <v>80</v>
      </c>
      <c r="C18" s="22">
        <v>1</v>
      </c>
      <c r="D18" s="41" t="s">
        <v>205</v>
      </c>
      <c r="E18" s="41" t="s">
        <v>223</v>
      </c>
      <c r="G18" s="23">
        <v>49.322381930184804</v>
      </c>
      <c r="H18" s="23" t="s">
        <v>23</v>
      </c>
      <c r="I18" s="24" t="s">
        <v>37</v>
      </c>
      <c r="J18" s="23">
        <v>0</v>
      </c>
      <c r="K18" s="25">
        <v>43440</v>
      </c>
      <c r="L18" s="24" t="s">
        <v>25</v>
      </c>
      <c r="M18" s="34">
        <v>60</v>
      </c>
      <c r="N18" s="22" t="s">
        <v>54</v>
      </c>
      <c r="O18" s="22">
        <v>4</v>
      </c>
      <c r="P18" s="22">
        <v>2</v>
      </c>
      <c r="Q18" s="27" t="s">
        <v>26</v>
      </c>
      <c r="R18" s="22" t="s">
        <v>244</v>
      </c>
      <c r="S18" s="22">
        <v>0</v>
      </c>
      <c r="T18" s="22" t="s">
        <v>29</v>
      </c>
      <c r="U18" s="25">
        <v>43479</v>
      </c>
      <c r="V18" s="25">
        <v>43521</v>
      </c>
      <c r="W18" s="35" t="s">
        <v>72</v>
      </c>
      <c r="X18" s="20">
        <f t="shared" si="0"/>
        <v>32</v>
      </c>
      <c r="Y18" s="25">
        <v>43553</v>
      </c>
      <c r="Z18" s="25">
        <v>43721</v>
      </c>
      <c r="AA18" s="23">
        <f t="shared" si="1"/>
        <v>5.6</v>
      </c>
      <c r="AB18" s="29" t="s">
        <v>33</v>
      </c>
      <c r="AC18" s="29" t="s">
        <v>59</v>
      </c>
      <c r="AD18" s="22">
        <v>0</v>
      </c>
      <c r="AE18" s="25">
        <v>45155</v>
      </c>
      <c r="AF18" s="25"/>
      <c r="AG18" s="25"/>
      <c r="AH18" s="25"/>
      <c r="AI18" s="20">
        <f t="shared" si="2"/>
        <v>55.063655030800817</v>
      </c>
      <c r="AJ18" s="20">
        <f t="shared" si="3"/>
        <v>52.632443531827512</v>
      </c>
      <c r="AK18" s="22">
        <v>0</v>
      </c>
      <c r="AL18" s="25">
        <v>45166</v>
      </c>
      <c r="AM18" s="20">
        <f t="shared" si="4"/>
        <v>55.42505133470226</v>
      </c>
      <c r="AN18" s="22">
        <v>13.514437162617</v>
      </c>
      <c r="AO18" s="22">
        <v>13.514437162617</v>
      </c>
      <c r="AP18" s="22">
        <v>-1</v>
      </c>
      <c r="AQ18" s="22">
        <v>-1</v>
      </c>
      <c r="AR18" s="22">
        <v>2.7100271002710001E-2</v>
      </c>
      <c r="AS18" s="22">
        <v>2.7100271002710001E-2</v>
      </c>
    </row>
    <row r="19" spans="1:45" s="22" customFormat="1" x14ac:dyDescent="0.2">
      <c r="A19" s="22" t="s">
        <v>81</v>
      </c>
      <c r="B19" s="22" t="s">
        <v>82</v>
      </c>
      <c r="C19" s="22">
        <v>1</v>
      </c>
      <c r="D19" s="41" t="s">
        <v>171</v>
      </c>
      <c r="E19" s="41" t="s">
        <v>221</v>
      </c>
      <c r="G19" s="23">
        <v>66.724161533196437</v>
      </c>
      <c r="H19" s="23" t="s">
        <v>23</v>
      </c>
      <c r="I19" s="24" t="s">
        <v>37</v>
      </c>
      <c r="J19" s="23">
        <v>1</v>
      </c>
      <c r="K19" s="25">
        <v>43424</v>
      </c>
      <c r="L19" s="24" t="s">
        <v>25</v>
      </c>
      <c r="M19" s="26">
        <v>25</v>
      </c>
      <c r="N19" s="22" t="s">
        <v>50</v>
      </c>
      <c r="O19" s="22">
        <v>3</v>
      </c>
      <c r="P19" s="22">
        <v>3</v>
      </c>
      <c r="Q19" s="27" t="s">
        <v>26</v>
      </c>
      <c r="R19" s="22" t="s">
        <v>245</v>
      </c>
      <c r="S19" s="22">
        <v>0</v>
      </c>
      <c r="T19" s="22" t="s">
        <v>39</v>
      </c>
      <c r="U19" s="25">
        <v>43479</v>
      </c>
      <c r="V19" s="25">
        <v>43521</v>
      </c>
      <c r="W19" s="28" t="s">
        <v>72</v>
      </c>
      <c r="X19" s="20">
        <f t="shared" si="0"/>
        <v>32</v>
      </c>
      <c r="Y19" s="25">
        <v>43553</v>
      </c>
      <c r="Z19" s="25">
        <v>43873</v>
      </c>
      <c r="AA19" s="23">
        <f t="shared" si="1"/>
        <v>10.666666666666666</v>
      </c>
      <c r="AB19" s="29" t="s">
        <v>33</v>
      </c>
      <c r="AC19" s="29" t="s">
        <v>33</v>
      </c>
      <c r="AD19" s="22">
        <v>1</v>
      </c>
      <c r="AE19" s="25">
        <v>43731</v>
      </c>
      <c r="AF19" s="25" t="s">
        <v>159</v>
      </c>
      <c r="AG19" s="25" t="s">
        <v>166</v>
      </c>
      <c r="AH19" s="30">
        <v>43887</v>
      </c>
      <c r="AI19" s="20">
        <f t="shared" si="2"/>
        <v>8.2792607802874745</v>
      </c>
      <c r="AJ19" s="20">
        <f t="shared" si="3"/>
        <v>5.848049281314168</v>
      </c>
      <c r="AK19" s="22">
        <v>1</v>
      </c>
      <c r="AL19" s="25">
        <v>44286</v>
      </c>
      <c r="AM19" s="20">
        <f t="shared" si="4"/>
        <v>26.513347022587268</v>
      </c>
      <c r="AN19" s="22">
        <v>16.3205314094524</v>
      </c>
      <c r="AO19" s="22">
        <v>16.3205314094524</v>
      </c>
      <c r="AP19" s="22">
        <v>-1</v>
      </c>
      <c r="AQ19" s="22">
        <v>-1</v>
      </c>
      <c r="AR19" s="22">
        <v>-1</v>
      </c>
      <c r="AS19" s="22">
        <v>-1</v>
      </c>
    </row>
    <row r="20" spans="1:45" s="22" customFormat="1" x14ac:dyDescent="0.2">
      <c r="A20" s="22" t="s">
        <v>83</v>
      </c>
      <c r="B20" s="22" t="s">
        <v>30</v>
      </c>
      <c r="C20" s="22">
        <v>2</v>
      </c>
      <c r="D20" s="41" t="s">
        <v>38</v>
      </c>
      <c r="E20" s="41" t="s">
        <v>38</v>
      </c>
      <c r="G20" s="23">
        <v>76.585900068446264</v>
      </c>
      <c r="H20" s="23" t="s">
        <v>23</v>
      </c>
      <c r="I20" s="24" t="s">
        <v>37</v>
      </c>
      <c r="J20" s="23">
        <v>1</v>
      </c>
      <c r="K20" s="25">
        <v>43441</v>
      </c>
      <c r="L20" s="24" t="s">
        <v>25</v>
      </c>
      <c r="M20" s="26">
        <v>20</v>
      </c>
      <c r="N20" s="22" t="s">
        <v>31</v>
      </c>
      <c r="O20" s="22">
        <v>1</v>
      </c>
      <c r="P20" s="22">
        <v>2</v>
      </c>
      <c r="Q20" s="27" t="s">
        <v>46</v>
      </c>
      <c r="R20" s="22" t="s">
        <v>243</v>
      </c>
      <c r="S20" s="22">
        <v>60</v>
      </c>
      <c r="T20" s="22" t="s">
        <v>40</v>
      </c>
      <c r="U20" s="25">
        <v>43472</v>
      </c>
      <c r="V20" s="25">
        <v>43521</v>
      </c>
      <c r="W20" s="28" t="s">
        <v>74</v>
      </c>
      <c r="X20" s="20">
        <f t="shared" si="0"/>
        <v>155</v>
      </c>
      <c r="Y20" s="25">
        <v>43676</v>
      </c>
      <c r="Z20" s="25">
        <v>44049</v>
      </c>
      <c r="AA20" s="23">
        <f t="shared" si="1"/>
        <v>12.433333333333334</v>
      </c>
      <c r="AB20" s="29" t="s">
        <v>34</v>
      </c>
      <c r="AC20" s="29" t="s">
        <v>33</v>
      </c>
      <c r="AD20" s="22">
        <v>0</v>
      </c>
      <c r="AE20" s="25">
        <v>44910</v>
      </c>
      <c r="AF20" s="25"/>
      <c r="AG20" s="25"/>
      <c r="AH20" s="25"/>
      <c r="AI20" s="20">
        <f t="shared" si="2"/>
        <v>47.244353182751539</v>
      </c>
      <c r="AJ20" s="20">
        <f t="shared" si="3"/>
        <v>40.542094455852158</v>
      </c>
      <c r="AK20" s="22">
        <v>1</v>
      </c>
      <c r="AL20" s="25">
        <v>44942</v>
      </c>
      <c r="AM20" s="20">
        <f t="shared" si="4"/>
        <v>48.295687885010267</v>
      </c>
    </row>
    <row r="21" spans="1:45" s="22" customFormat="1" x14ac:dyDescent="0.2">
      <c r="A21" s="22" t="s">
        <v>84</v>
      </c>
      <c r="B21" s="22" t="s">
        <v>85</v>
      </c>
      <c r="C21" s="22">
        <v>1</v>
      </c>
      <c r="D21" s="41" t="s">
        <v>174</v>
      </c>
      <c r="E21" s="41" t="s">
        <v>228</v>
      </c>
      <c r="G21" s="23">
        <v>82.009582477754961</v>
      </c>
      <c r="H21" s="23" t="s">
        <v>23</v>
      </c>
      <c r="I21" s="24" t="s">
        <v>37</v>
      </c>
      <c r="J21" s="23">
        <v>0</v>
      </c>
      <c r="K21" s="25">
        <v>43453</v>
      </c>
      <c r="L21" s="24" t="s">
        <v>53</v>
      </c>
      <c r="M21" s="26">
        <v>0</v>
      </c>
      <c r="N21" s="22" t="s">
        <v>54</v>
      </c>
      <c r="O21" s="22">
        <v>1</v>
      </c>
      <c r="P21" s="22">
        <v>3</v>
      </c>
      <c r="Q21" s="27" t="s">
        <v>26</v>
      </c>
      <c r="R21" s="22" t="s">
        <v>246</v>
      </c>
      <c r="S21" s="22">
        <v>0</v>
      </c>
      <c r="T21" s="22" t="s">
        <v>39</v>
      </c>
      <c r="U21" s="25">
        <v>43489</v>
      </c>
      <c r="V21" s="25">
        <v>43531</v>
      </c>
      <c r="W21" s="28" t="s">
        <v>86</v>
      </c>
      <c r="X21" s="20">
        <f t="shared" si="0"/>
        <v>56</v>
      </c>
      <c r="Y21" s="25">
        <v>43587</v>
      </c>
      <c r="Z21" s="25">
        <v>43941</v>
      </c>
      <c r="AA21" s="23">
        <f t="shared" si="1"/>
        <v>11.8</v>
      </c>
      <c r="AB21" s="29" t="s">
        <v>33</v>
      </c>
      <c r="AC21" s="29" t="s">
        <v>33</v>
      </c>
      <c r="AD21" s="22">
        <v>1</v>
      </c>
      <c r="AE21" s="25">
        <v>43688</v>
      </c>
      <c r="AF21" s="25" t="s">
        <v>160</v>
      </c>
      <c r="AG21" s="25" t="s">
        <v>164</v>
      </c>
      <c r="AH21" s="25">
        <v>44406</v>
      </c>
      <c r="AI21" s="20">
        <f t="shared" si="2"/>
        <v>6.537987679671458</v>
      </c>
      <c r="AJ21" s="20">
        <f t="shared" si="3"/>
        <v>3.3182751540041071</v>
      </c>
      <c r="AK21" s="22">
        <v>0</v>
      </c>
      <c r="AL21" s="25">
        <v>45274</v>
      </c>
      <c r="AM21" s="20">
        <f t="shared" si="4"/>
        <v>58.644763860369608</v>
      </c>
      <c r="AN21" s="22">
        <v>0.70422535211267601</v>
      </c>
      <c r="AO21" s="22">
        <v>0.70422535211267601</v>
      </c>
      <c r="AP21" s="22">
        <v>0.46838407494145201</v>
      </c>
      <c r="AQ21" s="22">
        <v>0.46838407494145201</v>
      </c>
      <c r="AR21" s="22">
        <v>0</v>
      </c>
      <c r="AS21" s="22">
        <v>0</v>
      </c>
    </row>
    <row r="22" spans="1:45" s="22" customFormat="1" x14ac:dyDescent="0.2">
      <c r="A22" s="22" t="s">
        <v>87</v>
      </c>
      <c r="B22" s="22" t="s">
        <v>30</v>
      </c>
      <c r="C22" s="22">
        <v>1</v>
      </c>
      <c r="E22" s="22" t="s">
        <v>243</v>
      </c>
      <c r="G22" s="23">
        <v>62.305270362765228</v>
      </c>
      <c r="H22" s="23" t="s">
        <v>36</v>
      </c>
      <c r="I22" s="24" t="s">
        <v>37</v>
      </c>
      <c r="J22" s="23">
        <v>1</v>
      </c>
      <c r="K22" s="25">
        <v>43447</v>
      </c>
      <c r="L22" s="24" t="s">
        <v>25</v>
      </c>
      <c r="M22" s="26">
        <v>45</v>
      </c>
      <c r="N22" s="22" t="s">
        <v>31</v>
      </c>
      <c r="O22" s="22">
        <v>2</v>
      </c>
      <c r="P22" s="22">
        <v>2</v>
      </c>
      <c r="Q22" s="27" t="s">
        <v>46</v>
      </c>
      <c r="R22" s="22" t="s">
        <v>38</v>
      </c>
      <c r="S22" s="22">
        <v>70</v>
      </c>
      <c r="T22" s="22" t="s">
        <v>39</v>
      </c>
      <c r="U22" s="25">
        <v>43479</v>
      </c>
      <c r="V22" s="25">
        <v>43521</v>
      </c>
      <c r="W22" s="28" t="s">
        <v>74</v>
      </c>
      <c r="X22" s="20" t="e">
        <f t="shared" si="0"/>
        <v>#VALUE!</v>
      </c>
      <c r="Y22" s="25" t="s">
        <v>40</v>
      </c>
      <c r="Z22" s="25"/>
      <c r="AA22" s="23" t="e">
        <f t="shared" si="1"/>
        <v>#VALUE!</v>
      </c>
      <c r="AB22" s="22" t="s">
        <v>33</v>
      </c>
      <c r="AD22" s="22">
        <v>0</v>
      </c>
      <c r="AE22" s="25">
        <v>43797</v>
      </c>
      <c r="AF22" s="25"/>
      <c r="AG22" s="25"/>
      <c r="AH22" s="25"/>
      <c r="AI22" s="20">
        <f t="shared" si="2"/>
        <v>10.447638603696099</v>
      </c>
      <c r="AJ22" s="20" t="e">
        <f t="shared" si="3"/>
        <v>#VALUE!</v>
      </c>
      <c r="AK22" s="22">
        <v>1</v>
      </c>
      <c r="AL22" s="25">
        <v>43797</v>
      </c>
      <c r="AM22" s="20">
        <f t="shared" si="4"/>
        <v>10.447638603696099</v>
      </c>
      <c r="AN22" s="22">
        <v>2.1428571428571401</v>
      </c>
      <c r="AO22" s="22">
        <v>2.1428571428571401</v>
      </c>
      <c r="AP22" s="22">
        <v>0</v>
      </c>
      <c r="AQ22" s="22">
        <v>0</v>
      </c>
      <c r="AR22" s="22">
        <v>-1</v>
      </c>
      <c r="AS22" s="22">
        <v>-1</v>
      </c>
    </row>
    <row r="23" spans="1:45" s="22" customFormat="1" x14ac:dyDescent="0.2">
      <c r="A23" s="22" t="s">
        <v>88</v>
      </c>
      <c r="B23" s="22" t="s">
        <v>89</v>
      </c>
      <c r="C23" s="22">
        <v>1</v>
      </c>
      <c r="D23" s="41" t="s">
        <v>171</v>
      </c>
      <c r="E23" s="41" t="s">
        <v>221</v>
      </c>
      <c r="G23" s="23">
        <v>77.533196440793972</v>
      </c>
      <c r="H23" s="23" t="s">
        <v>23</v>
      </c>
      <c r="I23" s="24" t="s">
        <v>37</v>
      </c>
      <c r="J23" s="23">
        <v>1</v>
      </c>
      <c r="K23" s="25">
        <v>43432</v>
      </c>
      <c r="L23" s="24" t="s">
        <v>45</v>
      </c>
      <c r="M23" s="26">
        <v>60</v>
      </c>
      <c r="N23" s="22" t="s">
        <v>31</v>
      </c>
      <c r="O23" s="22">
        <v>0</v>
      </c>
      <c r="P23" s="22">
        <v>2</v>
      </c>
      <c r="Q23" s="27" t="s">
        <v>26</v>
      </c>
      <c r="R23" s="22" t="s">
        <v>49</v>
      </c>
      <c r="S23" s="22" t="s">
        <v>28</v>
      </c>
      <c r="T23" s="22" t="s">
        <v>29</v>
      </c>
      <c r="U23" s="25">
        <v>43479</v>
      </c>
      <c r="V23" s="25">
        <v>43522</v>
      </c>
      <c r="W23" s="28" t="s">
        <v>74</v>
      </c>
      <c r="X23" s="20">
        <f t="shared" si="0"/>
        <v>24</v>
      </c>
      <c r="Y23" s="25">
        <v>43546</v>
      </c>
      <c r="Z23" s="25">
        <v>43917</v>
      </c>
      <c r="AA23" s="23">
        <f t="shared" si="1"/>
        <v>12.366666666666667</v>
      </c>
      <c r="AB23" s="29" t="s">
        <v>34</v>
      </c>
      <c r="AC23" s="29" t="s">
        <v>33</v>
      </c>
      <c r="AD23" s="22">
        <v>0</v>
      </c>
      <c r="AE23" s="25">
        <v>45133</v>
      </c>
      <c r="AF23" s="25"/>
      <c r="AG23" s="25"/>
      <c r="AH23" s="25"/>
      <c r="AI23" s="20">
        <f t="shared" si="2"/>
        <v>54.340862422997944</v>
      </c>
      <c r="AJ23" s="20">
        <f t="shared" si="3"/>
        <v>52.139630390143736</v>
      </c>
      <c r="AK23" s="22">
        <v>0</v>
      </c>
      <c r="AL23" s="25">
        <v>45260</v>
      </c>
      <c r="AM23" s="20">
        <f t="shared" si="4"/>
        <v>58.513347022587268</v>
      </c>
      <c r="AN23" s="22">
        <v>3.03022143748059</v>
      </c>
      <c r="AO23" s="22">
        <v>3.03022143748059</v>
      </c>
      <c r="AP23" s="22">
        <v>0</v>
      </c>
      <c r="AQ23" s="22">
        <v>0</v>
      </c>
      <c r="AR23" s="22">
        <v>0</v>
      </c>
      <c r="AS23" s="22">
        <v>0</v>
      </c>
    </row>
    <row r="24" spans="1:45" s="22" customFormat="1" x14ac:dyDescent="0.2">
      <c r="A24" s="22" t="s">
        <v>90</v>
      </c>
      <c r="B24" s="22" t="s">
        <v>91</v>
      </c>
      <c r="C24" s="22">
        <v>1</v>
      </c>
      <c r="D24" s="41" t="s">
        <v>175</v>
      </c>
      <c r="E24" s="41" t="s">
        <v>229</v>
      </c>
      <c r="G24" s="23">
        <v>79.471594798083501</v>
      </c>
      <c r="H24" s="23" t="s">
        <v>36</v>
      </c>
      <c r="I24" s="24" t="s">
        <v>37</v>
      </c>
      <c r="J24" s="23">
        <v>1</v>
      </c>
      <c r="K24" s="25">
        <v>43410</v>
      </c>
      <c r="L24" s="24" t="s">
        <v>25</v>
      </c>
      <c r="M24" s="26">
        <v>100</v>
      </c>
      <c r="N24" s="22" t="s">
        <v>50</v>
      </c>
      <c r="O24" s="22">
        <v>4</v>
      </c>
      <c r="P24" s="22">
        <v>3</v>
      </c>
      <c r="Q24" s="27" t="s">
        <v>46</v>
      </c>
      <c r="R24" s="22" t="s">
        <v>243</v>
      </c>
      <c r="S24" s="22">
        <v>0</v>
      </c>
      <c r="T24" s="22" t="s">
        <v>40</v>
      </c>
      <c r="U24" s="25">
        <v>43479</v>
      </c>
      <c r="V24" s="25">
        <v>43524</v>
      </c>
      <c r="W24" s="28" t="s">
        <v>74</v>
      </c>
      <c r="X24" s="20">
        <f t="shared" si="0"/>
        <v>88</v>
      </c>
      <c r="Y24" s="25">
        <v>43612</v>
      </c>
      <c r="Z24" s="25">
        <v>43728</v>
      </c>
      <c r="AA24" s="23">
        <f t="shared" si="1"/>
        <v>3.8666666666666667</v>
      </c>
      <c r="AB24" s="29" t="s">
        <v>33</v>
      </c>
      <c r="AC24" s="29" t="s">
        <v>33</v>
      </c>
      <c r="AD24" s="22">
        <v>0</v>
      </c>
      <c r="AE24" s="25">
        <v>44566</v>
      </c>
      <c r="AF24" s="25"/>
      <c r="AG24" s="25"/>
      <c r="AH24" s="25"/>
      <c r="AI24" s="20">
        <f t="shared" si="2"/>
        <v>35.71252566735113</v>
      </c>
      <c r="AJ24" s="20">
        <f t="shared" si="3"/>
        <v>31.342915811088297</v>
      </c>
      <c r="AK24" s="22">
        <v>1</v>
      </c>
      <c r="AL24" s="25">
        <v>44798</v>
      </c>
      <c r="AM24" s="20">
        <f t="shared" si="4"/>
        <v>43.3347022587269</v>
      </c>
    </row>
    <row r="25" spans="1:45" s="22" customFormat="1" x14ac:dyDescent="0.2">
      <c r="A25" s="22" t="s">
        <v>92</v>
      </c>
      <c r="B25" s="22" t="s">
        <v>93</v>
      </c>
      <c r="C25" s="22">
        <v>2</v>
      </c>
      <c r="D25" s="41" t="s">
        <v>176</v>
      </c>
      <c r="E25" s="41" t="s">
        <v>230</v>
      </c>
      <c r="G25" s="23">
        <v>78.023271731690627</v>
      </c>
      <c r="H25" s="23" t="s">
        <v>23</v>
      </c>
      <c r="I25" s="24" t="s">
        <v>24</v>
      </c>
      <c r="J25" s="23">
        <v>1</v>
      </c>
      <c r="K25" s="25">
        <v>43476</v>
      </c>
      <c r="L25" s="24" t="s">
        <v>25</v>
      </c>
      <c r="M25" s="26">
        <v>66</v>
      </c>
      <c r="N25" s="22" t="s">
        <v>31</v>
      </c>
      <c r="O25" s="22">
        <v>2</v>
      </c>
      <c r="P25" s="22">
        <v>2</v>
      </c>
      <c r="Q25" s="27" t="s">
        <v>26</v>
      </c>
      <c r="R25" s="22" t="s">
        <v>49</v>
      </c>
      <c r="S25" s="22">
        <v>0</v>
      </c>
      <c r="T25" s="22" t="s">
        <v>29</v>
      </c>
      <c r="U25" s="25">
        <v>43516</v>
      </c>
      <c r="V25" s="25">
        <v>43557</v>
      </c>
      <c r="W25" s="28" t="s">
        <v>72</v>
      </c>
      <c r="X25" s="20">
        <f t="shared" si="0"/>
        <v>41</v>
      </c>
      <c r="Y25" s="25">
        <v>43598</v>
      </c>
      <c r="Z25" s="25">
        <v>43808</v>
      </c>
      <c r="AA25" s="23">
        <f t="shared" si="1"/>
        <v>7</v>
      </c>
      <c r="AB25" s="29" t="s">
        <v>34</v>
      </c>
      <c r="AC25" s="29" t="s">
        <v>34</v>
      </c>
      <c r="AD25" s="22">
        <v>0</v>
      </c>
      <c r="AE25" s="25">
        <v>45104</v>
      </c>
      <c r="AF25" s="25"/>
      <c r="AG25" s="25"/>
      <c r="AH25" s="25"/>
      <c r="AI25" s="20">
        <f t="shared" si="2"/>
        <v>52.172484599589325</v>
      </c>
      <c r="AJ25" s="20">
        <f t="shared" si="3"/>
        <v>49.478439425051334</v>
      </c>
      <c r="AK25" s="22">
        <v>0</v>
      </c>
      <c r="AL25" s="25">
        <v>45211</v>
      </c>
      <c r="AM25" s="20">
        <f t="shared" si="4"/>
        <v>55.687885010266939</v>
      </c>
    </row>
    <row r="26" spans="1:45" s="22" customFormat="1" x14ac:dyDescent="0.2">
      <c r="A26" s="22" t="s">
        <v>94</v>
      </c>
      <c r="B26" s="22" t="s">
        <v>95</v>
      </c>
      <c r="C26" s="22">
        <v>1</v>
      </c>
      <c r="D26" s="41" t="s">
        <v>177</v>
      </c>
      <c r="E26" s="41" t="s">
        <v>231</v>
      </c>
      <c r="G26" s="23">
        <v>74.491444216290219</v>
      </c>
      <c r="H26" s="23" t="s">
        <v>23</v>
      </c>
      <c r="I26" s="24" t="s">
        <v>96</v>
      </c>
      <c r="J26" s="23">
        <v>1</v>
      </c>
      <c r="K26" s="25">
        <v>43462</v>
      </c>
      <c r="L26" s="24" t="s">
        <v>25</v>
      </c>
      <c r="M26" s="26">
        <v>100</v>
      </c>
      <c r="N26" s="22" t="s">
        <v>31</v>
      </c>
      <c r="O26" s="22">
        <v>2</v>
      </c>
      <c r="P26" s="22">
        <v>2</v>
      </c>
      <c r="Q26" s="27" t="s">
        <v>26</v>
      </c>
      <c r="R26" s="22" t="s">
        <v>49</v>
      </c>
      <c r="S26" s="22">
        <v>85</v>
      </c>
      <c r="T26" s="22" t="s">
        <v>29</v>
      </c>
      <c r="U26" s="25">
        <v>43517</v>
      </c>
      <c r="V26" s="25">
        <v>43558</v>
      </c>
      <c r="W26" s="28" t="s">
        <v>86</v>
      </c>
      <c r="X26" s="20">
        <f t="shared" si="0"/>
        <v>29</v>
      </c>
      <c r="Y26" s="25">
        <v>43587</v>
      </c>
      <c r="Z26" s="25">
        <v>43769</v>
      </c>
      <c r="AA26" s="23">
        <f t="shared" si="1"/>
        <v>6.0666666666666664</v>
      </c>
      <c r="AB26" s="29" t="s">
        <v>34</v>
      </c>
      <c r="AC26" s="29" t="s">
        <v>34</v>
      </c>
      <c r="AD26" s="22">
        <v>1</v>
      </c>
      <c r="AE26" s="25">
        <v>43791</v>
      </c>
      <c r="AF26" s="25" t="s">
        <v>157</v>
      </c>
      <c r="AG26" s="25"/>
      <c r="AH26" s="25"/>
      <c r="AI26" s="20">
        <f t="shared" si="2"/>
        <v>9.0020533880903493</v>
      </c>
      <c r="AJ26" s="20">
        <f t="shared" si="3"/>
        <v>6.7022587268993838</v>
      </c>
      <c r="AK26" s="22">
        <v>0</v>
      </c>
      <c r="AL26" s="25">
        <v>44034</v>
      </c>
      <c r="AM26" s="20">
        <f t="shared" si="4"/>
        <v>16.985626283367559</v>
      </c>
      <c r="AN26" s="22">
        <v>1.4423076923076901</v>
      </c>
      <c r="AO26" s="22">
        <v>1.4423076923076901</v>
      </c>
      <c r="AP26" s="22">
        <v>1.2987012987013</v>
      </c>
      <c r="AQ26" s="22">
        <v>1.2987012987013</v>
      </c>
      <c r="AR26" s="22">
        <v>0.668896321070234</v>
      </c>
      <c r="AS26" s="22">
        <v>0.668896321070234</v>
      </c>
    </row>
    <row r="27" spans="1:45" s="22" customFormat="1" x14ac:dyDescent="0.2">
      <c r="A27" s="22" t="s">
        <v>97</v>
      </c>
      <c r="B27" s="22" t="s">
        <v>30</v>
      </c>
      <c r="C27" s="22">
        <v>1</v>
      </c>
      <c r="E27" s="22" t="s">
        <v>243</v>
      </c>
      <c r="G27" s="23">
        <v>61.6974674880219</v>
      </c>
      <c r="H27" s="23" t="s">
        <v>23</v>
      </c>
      <c r="I27" s="24" t="s">
        <v>37</v>
      </c>
      <c r="J27" s="23">
        <v>1</v>
      </c>
      <c r="K27" s="25">
        <v>43489</v>
      </c>
      <c r="L27" s="24" t="s">
        <v>45</v>
      </c>
      <c r="M27" s="26">
        <v>50</v>
      </c>
      <c r="N27" s="22" t="s">
        <v>50</v>
      </c>
      <c r="O27" s="22">
        <v>3</v>
      </c>
      <c r="P27" s="22">
        <v>3</v>
      </c>
      <c r="Q27" s="27" t="s">
        <v>46</v>
      </c>
      <c r="R27" s="22" t="s">
        <v>243</v>
      </c>
      <c r="S27" s="22">
        <v>2</v>
      </c>
      <c r="T27" s="22" t="s">
        <v>40</v>
      </c>
      <c r="U27" s="25">
        <v>43539</v>
      </c>
      <c r="V27" s="25">
        <v>43565</v>
      </c>
      <c r="W27" s="28" t="s">
        <v>74</v>
      </c>
      <c r="X27" s="20" t="e">
        <f t="shared" si="0"/>
        <v>#VALUE!</v>
      </c>
      <c r="Y27" s="25" t="s">
        <v>40</v>
      </c>
      <c r="Z27" s="25"/>
      <c r="AA27" s="23" t="e">
        <f t="shared" si="1"/>
        <v>#VALUE!</v>
      </c>
      <c r="AB27" s="22" t="s">
        <v>42</v>
      </c>
      <c r="AD27" s="22">
        <v>1</v>
      </c>
      <c r="AE27" s="25">
        <v>43551</v>
      </c>
      <c r="AF27" s="25" t="s">
        <v>157</v>
      </c>
      <c r="AG27" s="25"/>
      <c r="AH27" s="25"/>
      <c r="AI27" s="20">
        <f t="shared" si="2"/>
        <v>0.3942505133470226</v>
      </c>
      <c r="AJ27" s="20" t="e">
        <f t="shared" si="3"/>
        <v>#VALUE!</v>
      </c>
      <c r="AK27" s="22">
        <v>1</v>
      </c>
      <c r="AL27" s="25">
        <v>43591</v>
      </c>
      <c r="AM27" s="20">
        <f t="shared" si="4"/>
        <v>1.7084188911704312</v>
      </c>
    </row>
    <row r="28" spans="1:45" s="22" customFormat="1" x14ac:dyDescent="0.2">
      <c r="A28" s="22" t="s">
        <v>98</v>
      </c>
      <c r="B28" s="22" t="s">
        <v>99</v>
      </c>
      <c r="C28" s="22">
        <v>2</v>
      </c>
      <c r="D28" s="41" t="s">
        <v>206</v>
      </c>
      <c r="E28" s="41" t="s">
        <v>238</v>
      </c>
      <c r="G28" s="23">
        <v>67.436002737850785</v>
      </c>
      <c r="H28" s="23" t="s">
        <v>23</v>
      </c>
      <c r="I28" s="24" t="s">
        <v>37</v>
      </c>
      <c r="J28" s="23">
        <v>1</v>
      </c>
      <c r="K28" s="25">
        <v>43487</v>
      </c>
      <c r="L28" s="24" t="s">
        <v>25</v>
      </c>
      <c r="M28" s="26">
        <v>80</v>
      </c>
      <c r="N28" s="22" t="s">
        <v>31</v>
      </c>
      <c r="O28" s="22">
        <v>2</v>
      </c>
      <c r="P28" s="22">
        <v>2</v>
      </c>
      <c r="Q28" s="27" t="s">
        <v>46</v>
      </c>
      <c r="R28" s="22" t="s">
        <v>243</v>
      </c>
      <c r="S28" s="22">
        <v>90</v>
      </c>
      <c r="T28" s="22" t="s">
        <v>40</v>
      </c>
      <c r="U28" s="25">
        <v>43543</v>
      </c>
      <c r="V28" s="25">
        <v>43585</v>
      </c>
      <c r="W28" s="28" t="s">
        <v>74</v>
      </c>
      <c r="X28" s="20">
        <f t="shared" si="0"/>
        <v>36</v>
      </c>
      <c r="Y28" s="25">
        <v>43621</v>
      </c>
      <c r="Z28" s="25">
        <v>44021</v>
      </c>
      <c r="AA28" s="23">
        <f t="shared" si="1"/>
        <v>13.333333333333334</v>
      </c>
      <c r="AB28" s="29" t="s">
        <v>33</v>
      </c>
      <c r="AC28" s="29" t="s">
        <v>34</v>
      </c>
      <c r="AD28" s="22">
        <v>1</v>
      </c>
      <c r="AE28" s="25">
        <v>44034</v>
      </c>
      <c r="AF28" s="25" t="s">
        <v>161</v>
      </c>
      <c r="AG28" s="25" t="s">
        <v>18</v>
      </c>
      <c r="AH28" s="25">
        <v>44070</v>
      </c>
      <c r="AI28" s="20">
        <f t="shared" si="2"/>
        <v>16.131416837782339</v>
      </c>
      <c r="AJ28" s="20">
        <f t="shared" si="3"/>
        <v>13.568788501026694</v>
      </c>
      <c r="AK28" s="22">
        <v>1</v>
      </c>
      <c r="AL28" s="25">
        <v>44268</v>
      </c>
      <c r="AM28" s="20">
        <f t="shared" si="4"/>
        <v>23.819301848049282</v>
      </c>
    </row>
    <row r="29" spans="1:45" s="22" customFormat="1" x14ac:dyDescent="0.2">
      <c r="A29" s="22" t="s">
        <v>100</v>
      </c>
      <c r="B29" s="22" t="s">
        <v>101</v>
      </c>
      <c r="C29" s="22">
        <v>2</v>
      </c>
      <c r="D29" s="41" t="s">
        <v>178</v>
      </c>
      <c r="E29" s="41" t="s">
        <v>237</v>
      </c>
      <c r="G29" s="23">
        <v>67.069130732375086</v>
      </c>
      <c r="H29" s="23" t="s">
        <v>36</v>
      </c>
      <c r="I29" s="24" t="s">
        <v>37</v>
      </c>
      <c r="J29" s="23">
        <v>1</v>
      </c>
      <c r="K29" s="25">
        <v>43523</v>
      </c>
      <c r="L29" s="24" t="s">
        <v>45</v>
      </c>
      <c r="M29" s="26">
        <v>30</v>
      </c>
      <c r="N29" s="22" t="s">
        <v>31</v>
      </c>
      <c r="O29" s="22">
        <v>2</v>
      </c>
      <c r="P29" s="22">
        <v>2</v>
      </c>
      <c r="Q29" s="27" t="s">
        <v>26</v>
      </c>
      <c r="R29" s="22" t="s">
        <v>244</v>
      </c>
      <c r="S29" s="22">
        <v>0</v>
      </c>
      <c r="T29" s="22" t="s">
        <v>29</v>
      </c>
      <c r="U29" s="25">
        <v>43549</v>
      </c>
      <c r="V29" s="25">
        <v>43591</v>
      </c>
      <c r="W29" s="28" t="s">
        <v>72</v>
      </c>
      <c r="X29" s="20">
        <f t="shared" si="0"/>
        <v>52</v>
      </c>
      <c r="Y29" s="25">
        <v>43643</v>
      </c>
      <c r="Z29" s="25">
        <v>43699</v>
      </c>
      <c r="AA29" s="23">
        <f t="shared" si="1"/>
        <v>1.8666666666666667</v>
      </c>
      <c r="AB29" s="29" t="s">
        <v>33</v>
      </c>
      <c r="AC29" s="29" t="s">
        <v>33</v>
      </c>
      <c r="AD29" s="22">
        <v>1</v>
      </c>
      <c r="AE29" s="25">
        <v>44951</v>
      </c>
      <c r="AF29" s="25" t="s">
        <v>157</v>
      </c>
      <c r="AG29" s="25"/>
      <c r="AH29" s="25"/>
      <c r="AI29" s="20">
        <f t="shared" si="2"/>
        <v>46.061601642710471</v>
      </c>
      <c r="AJ29" s="20">
        <f t="shared" si="3"/>
        <v>42.973305954825463</v>
      </c>
      <c r="AK29" s="22">
        <v>0</v>
      </c>
      <c r="AL29" s="25">
        <v>45280</v>
      </c>
      <c r="AM29" s="20">
        <f t="shared" si="4"/>
        <v>56.870636550308006</v>
      </c>
    </row>
    <row r="30" spans="1:45" s="22" customFormat="1" x14ac:dyDescent="0.2">
      <c r="A30" s="22" t="s">
        <v>102</v>
      </c>
      <c r="B30" s="22" t="s">
        <v>103</v>
      </c>
      <c r="C30" s="22">
        <v>2</v>
      </c>
      <c r="D30" s="41" t="s">
        <v>38</v>
      </c>
      <c r="E30" s="41" t="s">
        <v>38</v>
      </c>
      <c r="G30" s="23">
        <v>72.361396303901444</v>
      </c>
      <c r="H30" s="23" t="s">
        <v>23</v>
      </c>
      <c r="I30" s="24" t="s">
        <v>37</v>
      </c>
      <c r="J30" s="23">
        <v>1</v>
      </c>
      <c r="K30" s="25">
        <v>43528</v>
      </c>
      <c r="L30" s="24" t="s">
        <v>25</v>
      </c>
      <c r="M30" s="26">
        <v>40</v>
      </c>
      <c r="N30" s="22" t="s">
        <v>54</v>
      </c>
      <c r="O30" s="22">
        <v>3</v>
      </c>
      <c r="P30" s="22">
        <v>2</v>
      </c>
      <c r="Q30" s="27" t="s">
        <v>26</v>
      </c>
      <c r="R30" s="22" t="s">
        <v>49</v>
      </c>
      <c r="S30" s="22">
        <v>99</v>
      </c>
      <c r="T30" s="22" t="s">
        <v>29</v>
      </c>
      <c r="U30" s="25">
        <v>43563</v>
      </c>
      <c r="V30" s="25">
        <v>43606</v>
      </c>
      <c r="W30" s="28" t="s">
        <v>86</v>
      </c>
      <c r="X30" s="20">
        <f t="shared" si="0"/>
        <v>48</v>
      </c>
      <c r="Y30" s="25">
        <v>43654</v>
      </c>
      <c r="Z30" s="25">
        <v>44011</v>
      </c>
      <c r="AA30" s="23">
        <f t="shared" si="1"/>
        <v>11.9</v>
      </c>
      <c r="AB30" s="29" t="s">
        <v>34</v>
      </c>
      <c r="AC30" s="29" t="s">
        <v>33</v>
      </c>
      <c r="AD30" s="22">
        <v>0</v>
      </c>
      <c r="AE30" s="25">
        <v>45177</v>
      </c>
      <c r="AF30" s="25"/>
      <c r="AG30" s="25"/>
      <c r="AH30" s="25"/>
      <c r="AI30" s="20">
        <f t="shared" si="2"/>
        <v>53.026694045174537</v>
      </c>
      <c r="AJ30" s="20">
        <f t="shared" si="3"/>
        <v>50.03696098562628</v>
      </c>
      <c r="AK30" s="22">
        <v>0</v>
      </c>
      <c r="AL30" s="25">
        <v>45259</v>
      </c>
      <c r="AM30" s="20">
        <f t="shared" si="4"/>
        <v>55.720739219712527</v>
      </c>
    </row>
    <row r="31" spans="1:45" s="22" customFormat="1" x14ac:dyDescent="0.2">
      <c r="A31" s="22" t="s">
        <v>104</v>
      </c>
      <c r="B31" s="22" t="s">
        <v>105</v>
      </c>
      <c r="C31" s="22">
        <v>2</v>
      </c>
      <c r="D31" s="41" t="s">
        <v>174</v>
      </c>
      <c r="E31" s="41" t="s">
        <v>228</v>
      </c>
      <c r="G31" s="23">
        <v>67.192334017796028</v>
      </c>
      <c r="H31" s="23" t="s">
        <v>23</v>
      </c>
      <c r="I31" s="24" t="s">
        <v>24</v>
      </c>
      <c r="J31" s="23">
        <v>1</v>
      </c>
      <c r="K31" s="25">
        <v>43530</v>
      </c>
      <c r="L31" s="24" t="s">
        <v>25</v>
      </c>
      <c r="M31" s="26">
        <v>25</v>
      </c>
      <c r="N31" s="22" t="s">
        <v>54</v>
      </c>
      <c r="O31" s="22">
        <v>4</v>
      </c>
      <c r="P31" s="22">
        <v>2</v>
      </c>
      <c r="Q31" s="27" t="s">
        <v>46</v>
      </c>
      <c r="R31" s="22" t="s">
        <v>243</v>
      </c>
      <c r="S31" s="22">
        <v>5</v>
      </c>
      <c r="T31" s="22" t="s">
        <v>40</v>
      </c>
      <c r="U31" s="25">
        <v>43559</v>
      </c>
      <c r="V31" s="25">
        <v>43607</v>
      </c>
      <c r="W31" s="28" t="s">
        <v>74</v>
      </c>
      <c r="X31" s="20">
        <f t="shared" si="0"/>
        <v>40</v>
      </c>
      <c r="Y31" s="25">
        <v>43647</v>
      </c>
      <c r="Z31" s="25">
        <v>43987</v>
      </c>
      <c r="AA31" s="23">
        <f t="shared" si="1"/>
        <v>11.333333333333334</v>
      </c>
      <c r="AB31" s="29" t="s">
        <v>34</v>
      </c>
      <c r="AC31" s="29" t="s">
        <v>33</v>
      </c>
      <c r="AD31" s="22">
        <v>0</v>
      </c>
      <c r="AE31" s="25">
        <v>45210</v>
      </c>
      <c r="AF31" s="25"/>
      <c r="AG31" s="25"/>
      <c r="AH31" s="25"/>
      <c r="AI31" s="20">
        <f t="shared" si="2"/>
        <v>54.242299794661193</v>
      </c>
      <c r="AJ31" s="20">
        <f t="shared" si="3"/>
        <v>51.351129363449694</v>
      </c>
      <c r="AK31" s="22">
        <v>0</v>
      </c>
      <c r="AL31" s="25">
        <v>45229</v>
      </c>
      <c r="AM31" s="20">
        <f t="shared" si="4"/>
        <v>54.866529774127315</v>
      </c>
    </row>
    <row r="32" spans="1:45" s="22" customFormat="1" x14ac:dyDescent="0.2">
      <c r="A32" s="22" t="s">
        <v>106</v>
      </c>
      <c r="B32" s="22" t="s">
        <v>107</v>
      </c>
      <c r="C32" s="22">
        <v>2</v>
      </c>
      <c r="D32" s="41" t="s">
        <v>179</v>
      </c>
      <c r="E32" s="41" t="s">
        <v>235</v>
      </c>
      <c r="G32" s="23">
        <v>58.521560574948666</v>
      </c>
      <c r="H32" s="23" t="s">
        <v>23</v>
      </c>
      <c r="I32" s="24" t="s">
        <v>37</v>
      </c>
      <c r="J32" s="23">
        <v>0</v>
      </c>
      <c r="K32" s="25">
        <v>43531</v>
      </c>
      <c r="L32" s="24" t="s">
        <v>25</v>
      </c>
      <c r="M32" s="26">
        <v>22</v>
      </c>
      <c r="N32" s="22" t="s">
        <v>54</v>
      </c>
      <c r="O32" s="22">
        <v>2</v>
      </c>
      <c r="P32" s="22">
        <v>3</v>
      </c>
      <c r="Q32" s="27" t="s">
        <v>26</v>
      </c>
      <c r="R32" s="22" t="s">
        <v>38</v>
      </c>
      <c r="S32" s="22">
        <v>0</v>
      </c>
      <c r="T32" s="22" t="s">
        <v>108</v>
      </c>
      <c r="U32" s="25">
        <v>43563</v>
      </c>
      <c r="V32" s="25">
        <v>43607</v>
      </c>
      <c r="W32" s="28" t="s">
        <v>72</v>
      </c>
      <c r="X32" s="20">
        <f t="shared" si="0"/>
        <v>33</v>
      </c>
      <c r="Y32" s="25">
        <v>43640</v>
      </c>
      <c r="Z32" s="25">
        <v>43990</v>
      </c>
      <c r="AA32" s="23">
        <f t="shared" si="1"/>
        <v>11.666666666666666</v>
      </c>
      <c r="AB32" s="29" t="s">
        <v>34</v>
      </c>
      <c r="AC32" s="29" t="s">
        <v>59</v>
      </c>
      <c r="AD32" s="22">
        <v>0</v>
      </c>
      <c r="AE32" s="25">
        <v>45089</v>
      </c>
      <c r="AF32" s="25"/>
      <c r="AG32" s="25"/>
      <c r="AH32" s="25"/>
      <c r="AI32" s="20">
        <f t="shared" si="2"/>
        <v>50.135523613963031</v>
      </c>
      <c r="AJ32" s="20">
        <f t="shared" si="3"/>
        <v>47.605749486652975</v>
      </c>
      <c r="AK32" s="22">
        <v>0</v>
      </c>
      <c r="AL32" s="25">
        <v>45223</v>
      </c>
      <c r="AM32" s="20">
        <f t="shared" si="4"/>
        <v>54.537987679671453</v>
      </c>
    </row>
    <row r="33" spans="1:39" s="22" customFormat="1" x14ac:dyDescent="0.2">
      <c r="A33" s="22" t="s">
        <v>109</v>
      </c>
      <c r="B33" s="22" t="s">
        <v>30</v>
      </c>
      <c r="C33" s="22">
        <v>2</v>
      </c>
      <c r="E33" s="22" t="s">
        <v>243</v>
      </c>
      <c r="G33" s="23">
        <v>72.550308008213548</v>
      </c>
      <c r="H33" s="23" t="s">
        <v>36</v>
      </c>
      <c r="I33" s="24" t="s">
        <v>37</v>
      </c>
      <c r="J33" s="23">
        <v>1</v>
      </c>
      <c r="K33" s="25">
        <v>43153</v>
      </c>
      <c r="L33" s="24" t="s">
        <v>25</v>
      </c>
      <c r="M33" s="26">
        <v>40</v>
      </c>
      <c r="N33" s="22" t="s">
        <v>50</v>
      </c>
      <c r="O33" s="22">
        <v>3</v>
      </c>
      <c r="P33" s="22">
        <v>3</v>
      </c>
      <c r="Q33" s="27" t="s">
        <v>46</v>
      </c>
      <c r="R33" s="22" t="s">
        <v>243</v>
      </c>
      <c r="S33" s="22">
        <v>0</v>
      </c>
      <c r="T33" s="22" t="s">
        <v>40</v>
      </c>
      <c r="U33" s="25">
        <v>43560</v>
      </c>
      <c r="V33" s="25">
        <v>43602</v>
      </c>
      <c r="W33" s="28" t="s">
        <v>74</v>
      </c>
      <c r="X33" s="20" t="e">
        <f t="shared" si="0"/>
        <v>#VALUE!</v>
      </c>
      <c r="Y33" s="25" t="s">
        <v>40</v>
      </c>
      <c r="Z33" s="25"/>
      <c r="AA33" s="23" t="e">
        <f t="shared" si="1"/>
        <v>#VALUE!</v>
      </c>
      <c r="AB33" s="22" t="s">
        <v>33</v>
      </c>
      <c r="AD33" s="22">
        <v>0</v>
      </c>
      <c r="AE33" s="25">
        <v>45239</v>
      </c>
      <c r="AF33" s="25"/>
      <c r="AG33" s="25"/>
      <c r="AH33" s="25"/>
      <c r="AI33" s="20">
        <f t="shared" si="2"/>
        <v>55.162217659137575</v>
      </c>
      <c r="AJ33" s="20" t="e">
        <f t="shared" si="3"/>
        <v>#VALUE!</v>
      </c>
      <c r="AK33" s="22">
        <v>0</v>
      </c>
      <c r="AL33" s="25">
        <v>45239</v>
      </c>
      <c r="AM33" s="20">
        <f t="shared" si="4"/>
        <v>55.162217659137575</v>
      </c>
    </row>
    <row r="34" spans="1:39" s="22" customFormat="1" x14ac:dyDescent="0.2">
      <c r="A34" s="22" t="s">
        <v>110</v>
      </c>
      <c r="B34" s="22" t="s">
        <v>111</v>
      </c>
      <c r="C34" s="22">
        <v>2</v>
      </c>
      <c r="D34" s="41" t="s">
        <v>38</v>
      </c>
      <c r="E34" s="41" t="s">
        <v>38</v>
      </c>
      <c r="G34" s="23">
        <v>60.941820670773446</v>
      </c>
      <c r="H34" s="23" t="s">
        <v>36</v>
      </c>
      <c r="I34" s="24" t="s">
        <v>37</v>
      </c>
      <c r="J34" s="23">
        <v>1</v>
      </c>
      <c r="K34" s="25">
        <v>43510</v>
      </c>
      <c r="L34" s="24" t="s">
        <v>25</v>
      </c>
      <c r="M34" s="26">
        <v>30</v>
      </c>
      <c r="N34" s="22" t="s">
        <v>31</v>
      </c>
      <c r="O34" s="22">
        <v>3</v>
      </c>
      <c r="P34" s="22">
        <v>1</v>
      </c>
      <c r="Q34" s="27" t="s">
        <v>26</v>
      </c>
      <c r="R34" s="22" t="s">
        <v>252</v>
      </c>
      <c r="S34" s="22">
        <v>2</v>
      </c>
      <c r="T34" s="22" t="s">
        <v>29</v>
      </c>
      <c r="U34" s="25">
        <v>43557</v>
      </c>
      <c r="V34" s="25">
        <v>43599</v>
      </c>
      <c r="W34" s="28" t="s">
        <v>74</v>
      </c>
      <c r="X34" s="20">
        <f t="shared" si="0"/>
        <v>42</v>
      </c>
      <c r="Y34" s="25">
        <v>43641</v>
      </c>
      <c r="Z34" s="25">
        <v>43791</v>
      </c>
      <c r="AA34" s="23">
        <f t="shared" si="1"/>
        <v>5</v>
      </c>
      <c r="AB34" s="29" t="s">
        <v>34</v>
      </c>
      <c r="AC34" s="29" t="s">
        <v>33</v>
      </c>
      <c r="AD34" s="22">
        <v>1</v>
      </c>
      <c r="AE34" s="25">
        <v>43769</v>
      </c>
      <c r="AF34" s="25" t="s">
        <v>157</v>
      </c>
      <c r="AG34" s="25"/>
      <c r="AH34" s="25"/>
      <c r="AI34" s="20">
        <f t="shared" si="2"/>
        <v>6.9650924024640659</v>
      </c>
      <c r="AJ34" s="20">
        <f t="shared" si="3"/>
        <v>4.2053388090349078</v>
      </c>
      <c r="AK34" s="22">
        <v>1</v>
      </c>
      <c r="AL34" s="25">
        <v>44353</v>
      </c>
      <c r="AM34" s="20">
        <f t="shared" si="4"/>
        <v>26.151950718685832</v>
      </c>
    </row>
    <row r="35" spans="1:39" s="22" customFormat="1" x14ac:dyDescent="0.2">
      <c r="A35" s="22" t="s">
        <v>112</v>
      </c>
      <c r="B35" s="22" t="s">
        <v>113</v>
      </c>
      <c r="C35" s="22">
        <v>2</v>
      </c>
      <c r="D35" s="41" t="s">
        <v>171</v>
      </c>
      <c r="E35" s="41" t="s">
        <v>221</v>
      </c>
      <c r="G35" s="23">
        <v>64.6050650239562</v>
      </c>
      <c r="H35" s="23" t="s">
        <v>36</v>
      </c>
      <c r="I35" s="24" t="s">
        <v>37</v>
      </c>
      <c r="J35" s="23">
        <v>1</v>
      </c>
      <c r="K35" s="25">
        <v>43560</v>
      </c>
      <c r="L35" s="24" t="s">
        <v>45</v>
      </c>
      <c r="M35" s="26">
        <v>47</v>
      </c>
      <c r="N35" s="22" t="s">
        <v>31</v>
      </c>
      <c r="O35" s="22">
        <v>1</v>
      </c>
      <c r="P35" s="22">
        <v>2</v>
      </c>
      <c r="Q35" s="22" t="s">
        <v>26</v>
      </c>
      <c r="R35" s="22" t="s">
        <v>253</v>
      </c>
      <c r="S35" s="22">
        <v>100</v>
      </c>
      <c r="T35" s="22" t="s">
        <v>29</v>
      </c>
      <c r="U35" s="25">
        <v>43599</v>
      </c>
      <c r="V35" s="25">
        <v>43654</v>
      </c>
      <c r="W35" s="28" t="s">
        <v>74</v>
      </c>
      <c r="X35" s="20">
        <f t="shared" si="0"/>
        <v>22</v>
      </c>
      <c r="Y35" s="25">
        <v>43676</v>
      </c>
      <c r="Z35" s="25">
        <v>43704</v>
      </c>
      <c r="AA35" s="23">
        <f t="shared" si="1"/>
        <v>0.93333333333333335</v>
      </c>
      <c r="AB35" s="29" t="s">
        <v>33</v>
      </c>
      <c r="AC35" s="29" t="s">
        <v>33</v>
      </c>
      <c r="AD35" s="22">
        <v>1</v>
      </c>
      <c r="AE35" s="25">
        <v>44701</v>
      </c>
      <c r="AF35" s="25" t="s">
        <v>200</v>
      </c>
      <c r="AG35" s="25" t="s">
        <v>165</v>
      </c>
      <c r="AH35" s="25">
        <v>44819</v>
      </c>
      <c r="AI35" s="20">
        <f t="shared" si="2"/>
        <v>36.205338809034906</v>
      </c>
      <c r="AJ35" s="20">
        <f t="shared" si="3"/>
        <v>33.675564681724843</v>
      </c>
      <c r="AK35" s="22">
        <v>1</v>
      </c>
      <c r="AL35" s="25">
        <v>44930</v>
      </c>
      <c r="AM35" s="20">
        <f t="shared" si="4"/>
        <v>43.728952772073924</v>
      </c>
    </row>
    <row r="36" spans="1:39" s="22" customFormat="1" x14ac:dyDescent="0.2">
      <c r="A36" s="22" t="s">
        <v>114</v>
      </c>
      <c r="B36" s="22" t="s">
        <v>115</v>
      </c>
      <c r="C36" s="22">
        <v>2</v>
      </c>
      <c r="D36" s="41" t="s">
        <v>180</v>
      </c>
      <c r="E36" s="41" t="s">
        <v>235</v>
      </c>
      <c r="G36" s="23">
        <v>50.286105407255306</v>
      </c>
      <c r="H36" s="23" t="s">
        <v>23</v>
      </c>
      <c r="I36" s="24" t="s">
        <v>24</v>
      </c>
      <c r="J36" s="23">
        <v>0</v>
      </c>
      <c r="K36" s="25">
        <v>43546</v>
      </c>
      <c r="L36" s="24" t="s">
        <v>25</v>
      </c>
      <c r="M36" s="26">
        <v>30</v>
      </c>
      <c r="N36" s="22" t="s">
        <v>31</v>
      </c>
      <c r="O36" s="22">
        <v>1</v>
      </c>
      <c r="P36" s="22">
        <v>2</v>
      </c>
      <c r="Q36" s="22" t="s">
        <v>26</v>
      </c>
      <c r="R36" s="22" t="s">
        <v>254</v>
      </c>
      <c r="S36" s="22">
        <v>5</v>
      </c>
      <c r="T36" s="22" t="s">
        <v>29</v>
      </c>
      <c r="U36" s="25">
        <v>43606</v>
      </c>
      <c r="V36" s="25">
        <v>43649</v>
      </c>
      <c r="W36" s="28" t="s">
        <v>72</v>
      </c>
      <c r="X36" s="20">
        <f t="shared" si="0"/>
        <v>34</v>
      </c>
      <c r="Y36" s="25">
        <v>43683</v>
      </c>
      <c r="Z36" s="25">
        <v>43934</v>
      </c>
      <c r="AA36" s="23">
        <f t="shared" si="1"/>
        <v>8.3666666666666671</v>
      </c>
      <c r="AB36" s="29" t="s">
        <v>33</v>
      </c>
      <c r="AC36" s="29" t="s">
        <v>33</v>
      </c>
      <c r="AD36" s="22">
        <v>1</v>
      </c>
      <c r="AE36" s="25">
        <v>43829</v>
      </c>
      <c r="AF36" s="25" t="s">
        <v>160</v>
      </c>
      <c r="AG36" s="25" t="s">
        <v>164</v>
      </c>
      <c r="AH36" s="25">
        <v>43979</v>
      </c>
      <c r="AI36" s="20">
        <f t="shared" si="2"/>
        <v>7.3264887063655024</v>
      </c>
      <c r="AJ36" s="20">
        <f t="shared" si="3"/>
        <v>4.7967145790554415</v>
      </c>
      <c r="AK36" s="22">
        <v>1</v>
      </c>
      <c r="AL36" s="25">
        <v>44818</v>
      </c>
      <c r="AM36" s="20">
        <f t="shared" si="4"/>
        <v>39.819301848049278</v>
      </c>
    </row>
    <row r="37" spans="1:39" s="22" customFormat="1" x14ac:dyDescent="0.2">
      <c r="A37" s="22" t="s">
        <v>116</v>
      </c>
      <c r="B37" s="22" t="s">
        <v>117</v>
      </c>
      <c r="C37" s="22">
        <v>2</v>
      </c>
      <c r="D37" s="41" t="s">
        <v>207</v>
      </c>
      <c r="E37" s="41" t="s">
        <v>224</v>
      </c>
      <c r="G37" s="23">
        <v>58.220396988364136</v>
      </c>
      <c r="H37" s="23" t="s">
        <v>23</v>
      </c>
      <c r="I37" s="24" t="s">
        <v>37</v>
      </c>
      <c r="J37" s="23">
        <v>0</v>
      </c>
      <c r="K37" s="25">
        <v>43572</v>
      </c>
      <c r="L37" s="24" t="s">
        <v>53</v>
      </c>
      <c r="M37" s="26">
        <v>0</v>
      </c>
      <c r="N37" s="22" t="s">
        <v>31</v>
      </c>
      <c r="O37" s="22">
        <v>2</v>
      </c>
      <c r="P37" s="22">
        <v>2</v>
      </c>
      <c r="Q37" s="22" t="s">
        <v>26</v>
      </c>
      <c r="R37" s="22" t="s">
        <v>12</v>
      </c>
      <c r="S37" s="22" t="s">
        <v>58</v>
      </c>
      <c r="T37" s="22" t="s">
        <v>29</v>
      </c>
      <c r="U37" s="25">
        <v>43606</v>
      </c>
      <c r="V37" s="25">
        <v>43654</v>
      </c>
      <c r="W37" s="28" t="s">
        <v>32</v>
      </c>
      <c r="X37" s="20">
        <f t="shared" si="0"/>
        <v>42</v>
      </c>
      <c r="Y37" s="25">
        <v>43696</v>
      </c>
      <c r="Z37" s="25">
        <v>44046</v>
      </c>
      <c r="AA37" s="23">
        <f t="shared" si="1"/>
        <v>11.666666666666666</v>
      </c>
      <c r="AB37" s="29" t="s">
        <v>33</v>
      </c>
      <c r="AC37" s="29" t="s">
        <v>33</v>
      </c>
      <c r="AD37" s="22">
        <v>1</v>
      </c>
      <c r="AE37" s="25">
        <v>44343</v>
      </c>
      <c r="AF37" s="25" t="s">
        <v>153</v>
      </c>
      <c r="AG37" s="25" t="s">
        <v>164</v>
      </c>
      <c r="AH37" s="25">
        <v>44383</v>
      </c>
      <c r="AI37" s="20">
        <f t="shared" si="2"/>
        <v>24.213552361396303</v>
      </c>
      <c r="AJ37" s="20">
        <f t="shared" si="3"/>
        <v>21.256673511293634</v>
      </c>
      <c r="AK37" s="22">
        <v>0</v>
      </c>
      <c r="AL37" s="25">
        <v>45181</v>
      </c>
      <c r="AM37" s="20">
        <f t="shared" si="4"/>
        <v>51.745379876796711</v>
      </c>
    </row>
    <row r="38" spans="1:39" s="22" customFormat="1" x14ac:dyDescent="0.2">
      <c r="A38" s="22" t="s">
        <v>118</v>
      </c>
      <c r="B38" s="22" t="s">
        <v>119</v>
      </c>
      <c r="C38" s="22">
        <v>2</v>
      </c>
      <c r="D38" s="41" t="s">
        <v>208</v>
      </c>
      <c r="E38" s="41" t="s">
        <v>221</v>
      </c>
      <c r="G38" s="23">
        <v>50.017796030116358</v>
      </c>
      <c r="H38" s="23" t="s">
        <v>36</v>
      </c>
      <c r="I38" s="24" t="s">
        <v>24</v>
      </c>
      <c r="J38" s="23">
        <v>0</v>
      </c>
      <c r="K38" s="25">
        <v>43595</v>
      </c>
      <c r="L38" s="24" t="s">
        <v>53</v>
      </c>
      <c r="M38" s="36">
        <v>0</v>
      </c>
      <c r="N38" s="22" t="s">
        <v>54</v>
      </c>
      <c r="O38" s="22">
        <v>3</v>
      </c>
      <c r="P38" s="22">
        <v>2</v>
      </c>
      <c r="Q38" s="22" t="s">
        <v>26</v>
      </c>
      <c r="R38" s="22" t="s">
        <v>12</v>
      </c>
      <c r="S38" s="22">
        <v>100</v>
      </c>
      <c r="T38" s="22" t="s">
        <v>39</v>
      </c>
      <c r="U38" s="25">
        <v>43626</v>
      </c>
      <c r="V38" s="25">
        <v>43672</v>
      </c>
      <c r="W38" s="37" t="s">
        <v>32</v>
      </c>
      <c r="X38" s="20">
        <f t="shared" si="0"/>
        <v>25</v>
      </c>
      <c r="Y38" s="25">
        <v>43697</v>
      </c>
      <c r="Z38" s="25">
        <v>44047</v>
      </c>
      <c r="AA38" s="23">
        <f t="shared" si="1"/>
        <v>11.666666666666666</v>
      </c>
      <c r="AB38" s="29" t="s">
        <v>33</v>
      </c>
      <c r="AC38" s="29" t="s">
        <v>34</v>
      </c>
      <c r="AD38" s="22">
        <v>1</v>
      </c>
      <c r="AE38" s="25">
        <v>44049</v>
      </c>
      <c r="AF38" s="25" t="s">
        <v>153</v>
      </c>
      <c r="AG38" s="25" t="s">
        <v>164</v>
      </c>
      <c r="AH38" s="25">
        <v>44050</v>
      </c>
      <c r="AI38" s="20">
        <f t="shared" si="2"/>
        <v>13.897330595482547</v>
      </c>
      <c r="AJ38" s="20">
        <f t="shared" si="3"/>
        <v>11.564681724845997</v>
      </c>
      <c r="AK38" s="22">
        <v>0</v>
      </c>
      <c r="AL38" s="25">
        <v>45222</v>
      </c>
      <c r="AM38" s="20">
        <f t="shared" si="4"/>
        <v>52.435318275154003</v>
      </c>
    </row>
    <row r="39" spans="1:39" s="22" customFormat="1" x14ac:dyDescent="0.2">
      <c r="A39" s="22" t="s">
        <v>120</v>
      </c>
      <c r="B39" s="22" t="s">
        <v>121</v>
      </c>
      <c r="C39" s="22">
        <v>2</v>
      </c>
      <c r="D39" s="41" t="s">
        <v>38</v>
      </c>
      <c r="E39" s="41" t="s">
        <v>38</v>
      </c>
      <c r="G39" s="23">
        <v>68.005475701574269</v>
      </c>
      <c r="H39" s="23" t="s">
        <v>36</v>
      </c>
      <c r="I39" s="24" t="s">
        <v>24</v>
      </c>
      <c r="J39" s="23">
        <v>0</v>
      </c>
      <c r="K39" s="25">
        <v>43615</v>
      </c>
      <c r="L39" s="24" t="s">
        <v>53</v>
      </c>
      <c r="M39" s="36">
        <v>0</v>
      </c>
      <c r="N39" s="22" t="s">
        <v>31</v>
      </c>
      <c r="O39" s="22">
        <v>2</v>
      </c>
      <c r="P39" s="22">
        <v>2</v>
      </c>
      <c r="Q39" s="22" t="s">
        <v>26</v>
      </c>
      <c r="R39" s="22" t="s">
        <v>248</v>
      </c>
      <c r="S39" s="22">
        <v>5</v>
      </c>
      <c r="T39" s="22" t="s">
        <v>39</v>
      </c>
      <c r="U39" s="25">
        <v>43641</v>
      </c>
      <c r="V39" s="25">
        <v>43684</v>
      </c>
      <c r="W39" s="37" t="s">
        <v>32</v>
      </c>
      <c r="X39" s="20">
        <f t="shared" si="0"/>
        <v>20</v>
      </c>
      <c r="Y39" s="25">
        <v>43704</v>
      </c>
      <c r="Z39" s="25">
        <v>43876</v>
      </c>
      <c r="AA39" s="23">
        <f t="shared" si="1"/>
        <v>5.7333333333333334</v>
      </c>
      <c r="AB39" s="29" t="s">
        <v>33</v>
      </c>
      <c r="AC39" s="29" t="s">
        <v>33</v>
      </c>
      <c r="AD39" s="22">
        <v>1</v>
      </c>
      <c r="AE39" s="25">
        <v>43894</v>
      </c>
      <c r="AF39" s="25" t="s">
        <v>160</v>
      </c>
      <c r="AG39" s="25" t="s">
        <v>164</v>
      </c>
      <c r="AH39" s="25">
        <v>43899</v>
      </c>
      <c r="AI39" s="20">
        <f t="shared" si="2"/>
        <v>8.3121149897330593</v>
      </c>
      <c r="AJ39" s="20">
        <f t="shared" si="3"/>
        <v>6.2422997946611911</v>
      </c>
      <c r="AK39" s="22">
        <v>1</v>
      </c>
      <c r="AL39" s="25">
        <v>44902</v>
      </c>
      <c r="AM39" s="20">
        <f t="shared" si="4"/>
        <v>41.429158110882959</v>
      </c>
    </row>
    <row r="40" spans="1:39" s="22" customFormat="1" x14ac:dyDescent="0.2">
      <c r="A40" s="22" t="s">
        <v>122</v>
      </c>
      <c r="B40" s="22" t="s">
        <v>123</v>
      </c>
      <c r="C40" s="22">
        <v>2</v>
      </c>
      <c r="D40" s="41" t="s">
        <v>181</v>
      </c>
      <c r="E40" s="41" t="s">
        <v>234</v>
      </c>
      <c r="G40" s="23">
        <v>79.118412046543469</v>
      </c>
      <c r="H40" s="23" t="s">
        <v>23</v>
      </c>
      <c r="I40" s="24" t="s">
        <v>37</v>
      </c>
      <c r="J40" s="23">
        <v>1</v>
      </c>
      <c r="K40" s="25">
        <v>43622</v>
      </c>
      <c r="L40" s="24" t="s">
        <v>25</v>
      </c>
      <c r="M40" s="23">
        <v>20</v>
      </c>
      <c r="N40" s="22" t="s">
        <v>31</v>
      </c>
      <c r="O40" s="22">
        <v>1</v>
      </c>
      <c r="P40" s="22">
        <v>2</v>
      </c>
      <c r="Q40" s="22" t="s">
        <v>26</v>
      </c>
      <c r="R40" s="22" t="s">
        <v>38</v>
      </c>
      <c r="S40" s="22" t="s">
        <v>28</v>
      </c>
      <c r="T40" s="22" t="s">
        <v>29</v>
      </c>
      <c r="U40" s="25">
        <v>43661</v>
      </c>
      <c r="V40" s="25">
        <v>43703</v>
      </c>
      <c r="W40" s="37" t="s">
        <v>74</v>
      </c>
      <c r="X40" s="20">
        <f t="shared" si="0"/>
        <v>35</v>
      </c>
      <c r="Y40" s="25">
        <v>43738</v>
      </c>
      <c r="Z40" s="25">
        <v>44172</v>
      </c>
      <c r="AA40" s="23">
        <f t="shared" si="1"/>
        <v>14.466666666666667</v>
      </c>
      <c r="AB40" s="29" t="s">
        <v>34</v>
      </c>
      <c r="AC40" s="29" t="s">
        <v>59</v>
      </c>
      <c r="AD40" s="22">
        <v>0</v>
      </c>
      <c r="AE40" s="25">
        <v>45239</v>
      </c>
      <c r="AF40" s="25"/>
      <c r="AG40" s="25"/>
      <c r="AH40" s="25"/>
      <c r="AI40" s="20">
        <f t="shared" si="2"/>
        <v>51.843942505133469</v>
      </c>
      <c r="AJ40" s="20">
        <f t="shared" si="3"/>
        <v>49.314168377823414</v>
      </c>
      <c r="AK40" s="22">
        <v>0</v>
      </c>
      <c r="AL40" s="25">
        <v>45260</v>
      </c>
      <c r="AM40" s="20">
        <f t="shared" si="4"/>
        <v>52.533880903490754</v>
      </c>
    </row>
    <row r="41" spans="1:39" s="22" customFormat="1" x14ac:dyDescent="0.2">
      <c r="A41" s="22" t="s">
        <v>124</v>
      </c>
      <c r="B41" s="22" t="s">
        <v>182</v>
      </c>
      <c r="C41" s="22">
        <v>2</v>
      </c>
      <c r="D41" s="41" t="s">
        <v>183</v>
      </c>
      <c r="E41" s="41" t="s">
        <v>231</v>
      </c>
      <c r="G41" s="23">
        <v>84.596851471594803</v>
      </c>
      <c r="H41" s="23" t="s">
        <v>23</v>
      </c>
      <c r="I41" s="24" t="s">
        <v>37</v>
      </c>
      <c r="J41" s="23">
        <v>1</v>
      </c>
      <c r="K41" s="25">
        <v>43615</v>
      </c>
      <c r="L41" s="24" t="s">
        <v>25</v>
      </c>
      <c r="M41" s="23">
        <v>60</v>
      </c>
      <c r="N41" s="22" t="s">
        <v>31</v>
      </c>
      <c r="O41" s="22">
        <v>0</v>
      </c>
      <c r="P41" s="22">
        <v>2</v>
      </c>
      <c r="Q41" s="22" t="s">
        <v>46</v>
      </c>
      <c r="R41" s="22" t="s">
        <v>38</v>
      </c>
      <c r="S41" s="22">
        <v>90</v>
      </c>
      <c r="T41" s="22" t="s">
        <v>40</v>
      </c>
      <c r="U41" s="25">
        <v>43661</v>
      </c>
      <c r="V41" s="25">
        <v>43706</v>
      </c>
      <c r="W41" s="22" t="s">
        <v>74</v>
      </c>
      <c r="X41" s="20">
        <f t="shared" si="0"/>
        <v>60</v>
      </c>
      <c r="Y41" s="25">
        <v>43766</v>
      </c>
      <c r="Z41" s="25">
        <v>44012</v>
      </c>
      <c r="AA41" s="23">
        <f t="shared" si="1"/>
        <v>8.1999999999999993</v>
      </c>
      <c r="AB41" s="29" t="s">
        <v>34</v>
      </c>
      <c r="AC41" s="29" t="s">
        <v>33</v>
      </c>
      <c r="AD41" s="22">
        <v>0</v>
      </c>
      <c r="AE41" s="25">
        <v>44713</v>
      </c>
      <c r="AF41" s="25"/>
      <c r="AG41" s="25"/>
      <c r="AH41" s="25"/>
      <c r="AI41" s="20">
        <f t="shared" si="2"/>
        <v>34.562628336755644</v>
      </c>
      <c r="AJ41" s="20">
        <f t="shared" si="3"/>
        <v>31.112936344969199</v>
      </c>
      <c r="AK41" s="22">
        <v>1</v>
      </c>
      <c r="AL41" s="25">
        <v>44747</v>
      </c>
      <c r="AM41" s="20">
        <f t="shared" si="4"/>
        <v>35.679671457905542</v>
      </c>
    </row>
    <row r="42" spans="1:39" s="22" customFormat="1" x14ac:dyDescent="0.2">
      <c r="A42" s="22" t="s">
        <v>125</v>
      </c>
      <c r="B42" s="22" t="s">
        <v>126</v>
      </c>
      <c r="C42" s="22">
        <v>2</v>
      </c>
      <c r="D42" s="41" t="s">
        <v>171</v>
      </c>
      <c r="E42" s="41" t="s">
        <v>221</v>
      </c>
      <c r="G42" s="23">
        <v>86.01505817932923</v>
      </c>
      <c r="H42" s="23" t="s">
        <v>36</v>
      </c>
      <c r="I42" s="24" t="s">
        <v>37</v>
      </c>
      <c r="J42" s="23">
        <v>1</v>
      </c>
      <c r="K42" s="25">
        <v>43649</v>
      </c>
      <c r="L42" s="24" t="s">
        <v>25</v>
      </c>
      <c r="M42" s="23">
        <v>20</v>
      </c>
      <c r="N42" s="22" t="s">
        <v>31</v>
      </c>
      <c r="O42" s="22">
        <v>2</v>
      </c>
      <c r="P42" s="22">
        <v>2</v>
      </c>
      <c r="Q42" s="22" t="s">
        <v>46</v>
      </c>
      <c r="R42" s="22" t="s">
        <v>243</v>
      </c>
      <c r="S42" s="22" t="s">
        <v>28</v>
      </c>
      <c r="T42" s="22" t="s">
        <v>127</v>
      </c>
      <c r="U42" s="25">
        <v>43668</v>
      </c>
      <c r="V42" s="25">
        <v>43717</v>
      </c>
      <c r="W42" s="22" t="s">
        <v>74</v>
      </c>
      <c r="X42" s="20">
        <f t="shared" si="0"/>
        <v>36</v>
      </c>
      <c r="Y42" s="25">
        <v>43753</v>
      </c>
      <c r="Z42" s="25">
        <v>43781</v>
      </c>
      <c r="AA42" s="23">
        <f t="shared" si="1"/>
        <v>0.93333333333333335</v>
      </c>
      <c r="AB42" s="29" t="s">
        <v>33</v>
      </c>
      <c r="AC42" s="29" t="s">
        <v>33</v>
      </c>
      <c r="AD42" s="22">
        <v>1</v>
      </c>
      <c r="AE42" s="25">
        <v>44090</v>
      </c>
      <c r="AF42" s="25" t="s">
        <v>157</v>
      </c>
      <c r="AG42" s="25"/>
      <c r="AH42" s="25"/>
      <c r="AI42" s="20">
        <f t="shared" si="2"/>
        <v>13.864476386036962</v>
      </c>
      <c r="AJ42" s="20">
        <f t="shared" si="3"/>
        <v>11.071868583162217</v>
      </c>
      <c r="AK42" s="22">
        <v>1</v>
      </c>
      <c r="AL42" s="25">
        <v>44419</v>
      </c>
      <c r="AM42" s="20">
        <f t="shared" si="4"/>
        <v>24.673511293634498</v>
      </c>
    </row>
    <row r="43" spans="1:39" s="22" customFormat="1" x14ac:dyDescent="0.2">
      <c r="A43" s="22" t="s">
        <v>128</v>
      </c>
      <c r="B43" s="22" t="s">
        <v>30</v>
      </c>
      <c r="C43" s="22">
        <v>2</v>
      </c>
      <c r="D43" s="41" t="s">
        <v>184</v>
      </c>
      <c r="E43" s="41" t="s">
        <v>233</v>
      </c>
      <c r="G43" s="23">
        <v>73.289527720739216</v>
      </c>
      <c r="H43" s="23" t="s">
        <v>36</v>
      </c>
      <c r="I43" s="24" t="s">
        <v>37</v>
      </c>
      <c r="J43" s="23">
        <v>1</v>
      </c>
      <c r="K43" s="25">
        <v>43614</v>
      </c>
      <c r="L43" s="24" t="s">
        <v>53</v>
      </c>
      <c r="M43" s="23">
        <v>0</v>
      </c>
      <c r="N43" s="22" t="s">
        <v>31</v>
      </c>
      <c r="O43" s="22">
        <v>0</v>
      </c>
      <c r="P43" s="22">
        <v>2</v>
      </c>
      <c r="Q43" s="22" t="s">
        <v>26</v>
      </c>
      <c r="R43" s="22" t="s">
        <v>38</v>
      </c>
      <c r="S43" s="22">
        <v>100</v>
      </c>
      <c r="T43" s="22" t="s">
        <v>39</v>
      </c>
      <c r="U43" s="25">
        <v>43689</v>
      </c>
      <c r="V43" s="25">
        <v>43735</v>
      </c>
      <c r="W43" s="22" t="s">
        <v>32</v>
      </c>
      <c r="X43" s="20">
        <f t="shared" si="0"/>
        <v>94</v>
      </c>
      <c r="Y43" s="25">
        <v>43829</v>
      </c>
      <c r="Z43" s="25">
        <v>43859</v>
      </c>
      <c r="AA43" s="23">
        <f t="shared" si="1"/>
        <v>1</v>
      </c>
      <c r="AB43" s="29" t="s">
        <v>59</v>
      </c>
      <c r="AC43" s="29" t="s">
        <v>59</v>
      </c>
      <c r="AD43" s="22">
        <v>0</v>
      </c>
      <c r="AE43" s="25">
        <v>45261</v>
      </c>
      <c r="AF43" s="25"/>
      <c r="AG43" s="25"/>
      <c r="AH43" s="25"/>
      <c r="AI43" s="20">
        <f t="shared" si="2"/>
        <v>51.646817248459953</v>
      </c>
      <c r="AJ43" s="20">
        <f t="shared" si="3"/>
        <v>47.04722792607803</v>
      </c>
      <c r="AK43" s="22">
        <v>0</v>
      </c>
      <c r="AL43" s="25">
        <v>45280</v>
      </c>
      <c r="AM43" s="20">
        <f t="shared" si="4"/>
        <v>52.271047227926076</v>
      </c>
    </row>
    <row r="44" spans="1:39" s="22" customFormat="1" x14ac:dyDescent="0.2">
      <c r="A44" s="22" t="s">
        <v>129</v>
      </c>
      <c r="B44" s="22" t="s">
        <v>130</v>
      </c>
      <c r="C44" s="22">
        <v>2</v>
      </c>
      <c r="D44" s="41" t="s">
        <v>185</v>
      </c>
      <c r="E44" s="41" t="s">
        <v>232</v>
      </c>
      <c r="G44" s="23">
        <v>67.805612594113626</v>
      </c>
      <c r="H44" s="23" t="s">
        <v>23</v>
      </c>
      <c r="I44" s="24" t="s">
        <v>24</v>
      </c>
      <c r="J44" s="23">
        <v>0</v>
      </c>
      <c r="K44" s="25">
        <v>43615</v>
      </c>
      <c r="L44" s="24" t="s">
        <v>25</v>
      </c>
      <c r="M44" s="23">
        <v>30</v>
      </c>
      <c r="N44" s="22" t="s">
        <v>31</v>
      </c>
      <c r="O44" s="22">
        <v>1</v>
      </c>
      <c r="P44" s="22">
        <v>2</v>
      </c>
      <c r="Q44" s="22" t="s">
        <v>26</v>
      </c>
      <c r="R44" s="22" t="s">
        <v>38</v>
      </c>
      <c r="S44" s="22">
        <v>90</v>
      </c>
      <c r="T44" s="22" t="s">
        <v>39</v>
      </c>
      <c r="U44" s="25">
        <v>43696</v>
      </c>
      <c r="V44" s="25">
        <v>43741</v>
      </c>
      <c r="W44" s="22" t="s">
        <v>32</v>
      </c>
      <c r="X44" s="20">
        <f t="shared" si="0"/>
        <v>48</v>
      </c>
      <c r="Y44" s="25">
        <v>43789</v>
      </c>
      <c r="Z44" s="25">
        <v>44163</v>
      </c>
      <c r="AA44" s="23">
        <f t="shared" si="1"/>
        <v>12.466666666666667</v>
      </c>
      <c r="AB44" s="29" t="s">
        <v>33</v>
      </c>
      <c r="AC44" s="29" t="s">
        <v>34</v>
      </c>
      <c r="AD44" s="22">
        <v>0</v>
      </c>
      <c r="AE44" s="25">
        <v>44937</v>
      </c>
      <c r="AF44" s="25"/>
      <c r="AG44" s="25"/>
      <c r="AH44" s="25"/>
      <c r="AI44" s="20">
        <f t="shared" si="2"/>
        <v>40.772073921971248</v>
      </c>
      <c r="AJ44" s="20">
        <f t="shared" si="3"/>
        <v>37.716632443531822</v>
      </c>
      <c r="AK44" s="22">
        <v>0</v>
      </c>
      <c r="AL44" s="25">
        <v>44951</v>
      </c>
      <c r="AM44" s="20">
        <f t="shared" si="4"/>
        <v>41.232032854209443</v>
      </c>
    </row>
    <row r="45" spans="1:39" s="22" customFormat="1" x14ac:dyDescent="0.2">
      <c r="A45" s="22" t="s">
        <v>131</v>
      </c>
      <c r="B45" s="22" t="s">
        <v>132</v>
      </c>
      <c r="C45" s="22">
        <v>2</v>
      </c>
      <c r="D45" s="41" t="s">
        <v>186</v>
      </c>
      <c r="E45" s="41" t="s">
        <v>227</v>
      </c>
      <c r="G45" s="23">
        <v>61.065023956194388</v>
      </c>
      <c r="H45" s="23" t="s">
        <v>23</v>
      </c>
      <c r="I45" s="24" t="s">
        <v>37</v>
      </c>
      <c r="J45" s="23">
        <v>0</v>
      </c>
      <c r="K45" s="25">
        <v>43685</v>
      </c>
      <c r="L45" s="24" t="s">
        <v>57</v>
      </c>
      <c r="M45" s="23">
        <v>4</v>
      </c>
      <c r="N45" s="22" t="s">
        <v>31</v>
      </c>
      <c r="O45" s="22">
        <v>2</v>
      </c>
      <c r="P45" s="22">
        <v>2</v>
      </c>
      <c r="Q45" s="22" t="s">
        <v>26</v>
      </c>
      <c r="R45" s="22" t="s">
        <v>12</v>
      </c>
      <c r="S45" s="22">
        <v>15</v>
      </c>
      <c r="T45" s="22" t="s">
        <v>39</v>
      </c>
      <c r="U45" s="25">
        <v>43695</v>
      </c>
      <c r="V45" s="25">
        <v>43747</v>
      </c>
      <c r="W45" s="22" t="s">
        <v>32</v>
      </c>
      <c r="X45" s="20">
        <f t="shared" si="0"/>
        <v>40</v>
      </c>
      <c r="Y45" s="25">
        <v>43787</v>
      </c>
      <c r="Z45" s="25">
        <v>43983</v>
      </c>
      <c r="AA45" s="23">
        <f t="shared" si="1"/>
        <v>6.5333333333333332</v>
      </c>
      <c r="AB45" s="29" t="s">
        <v>33</v>
      </c>
      <c r="AC45" s="29" t="s">
        <v>33</v>
      </c>
      <c r="AD45" s="22">
        <v>1</v>
      </c>
      <c r="AE45" s="25">
        <v>44006</v>
      </c>
      <c r="AF45" s="25" t="s">
        <v>153</v>
      </c>
      <c r="AG45" s="25" t="s">
        <v>164</v>
      </c>
      <c r="AH45" s="25">
        <v>44007</v>
      </c>
      <c r="AI45" s="20">
        <f t="shared" si="2"/>
        <v>10.217659137577002</v>
      </c>
      <c r="AJ45" s="20">
        <f t="shared" si="3"/>
        <v>7.1950718685831623</v>
      </c>
      <c r="AK45" s="22">
        <v>0</v>
      </c>
      <c r="AL45" s="25">
        <v>45265</v>
      </c>
      <c r="AM45" s="20">
        <f t="shared" si="4"/>
        <v>51.581108829568791</v>
      </c>
    </row>
    <row r="46" spans="1:39" s="22" customFormat="1" x14ac:dyDescent="0.2">
      <c r="A46" s="22" t="s">
        <v>133</v>
      </c>
      <c r="B46" s="22" t="s">
        <v>134</v>
      </c>
      <c r="C46" s="22">
        <v>2</v>
      </c>
      <c r="D46" s="41" t="s">
        <v>187</v>
      </c>
      <c r="E46" s="41" t="s">
        <v>224</v>
      </c>
      <c r="F46" s="22" t="s">
        <v>188</v>
      </c>
      <c r="G46" s="23">
        <v>70.743326488706359</v>
      </c>
      <c r="H46" s="23" t="s">
        <v>23</v>
      </c>
      <c r="I46" s="24" t="s">
        <v>24</v>
      </c>
      <c r="J46" s="23">
        <v>1</v>
      </c>
      <c r="K46" s="25">
        <v>43657</v>
      </c>
      <c r="L46" s="24" t="s">
        <v>53</v>
      </c>
      <c r="M46" s="23">
        <v>0</v>
      </c>
      <c r="N46" s="22" t="s">
        <v>50</v>
      </c>
      <c r="O46" s="22">
        <v>4</v>
      </c>
      <c r="P46" s="22">
        <v>3</v>
      </c>
      <c r="Q46" s="22" t="s">
        <v>241</v>
      </c>
      <c r="R46" s="22" t="s">
        <v>255</v>
      </c>
      <c r="S46" s="22">
        <v>0</v>
      </c>
      <c r="T46" s="22" t="s">
        <v>135</v>
      </c>
      <c r="U46" s="25">
        <v>43703</v>
      </c>
      <c r="V46" s="25">
        <v>43745</v>
      </c>
      <c r="W46" s="22" t="s">
        <v>32</v>
      </c>
      <c r="X46" s="20">
        <f t="shared" si="0"/>
        <v>21</v>
      </c>
      <c r="Y46" s="25">
        <v>43766</v>
      </c>
      <c r="Z46" s="25">
        <v>44130</v>
      </c>
      <c r="AA46" s="23">
        <f t="shared" si="1"/>
        <v>12.133333333333333</v>
      </c>
      <c r="AB46" s="29" t="s">
        <v>33</v>
      </c>
      <c r="AC46" s="29" t="s">
        <v>34</v>
      </c>
      <c r="AD46" s="22">
        <v>1</v>
      </c>
      <c r="AE46" s="25">
        <v>44314</v>
      </c>
      <c r="AF46" s="25" t="s">
        <v>163</v>
      </c>
      <c r="AG46" s="25"/>
      <c r="AH46" s="25"/>
      <c r="AI46" s="20">
        <f t="shared" si="2"/>
        <v>20.073921971252567</v>
      </c>
      <c r="AJ46" s="20">
        <f t="shared" si="3"/>
        <v>18.004106776180699</v>
      </c>
      <c r="AK46" s="22">
        <v>0</v>
      </c>
      <c r="AL46" s="25">
        <v>45266</v>
      </c>
      <c r="AM46" s="20">
        <f t="shared" si="4"/>
        <v>51.351129363449694</v>
      </c>
    </row>
    <row r="47" spans="1:39" s="22" customFormat="1" x14ac:dyDescent="0.2">
      <c r="A47" s="22" t="s">
        <v>136</v>
      </c>
      <c r="B47" s="22" t="s">
        <v>137</v>
      </c>
      <c r="C47" s="22">
        <v>2</v>
      </c>
      <c r="D47" s="41" t="s">
        <v>38</v>
      </c>
      <c r="E47" s="41" t="s">
        <v>38</v>
      </c>
      <c r="G47" s="23">
        <v>65.259411362080769</v>
      </c>
      <c r="H47" s="23" t="s">
        <v>23</v>
      </c>
      <c r="I47" s="24" t="s">
        <v>37</v>
      </c>
      <c r="J47" s="23">
        <v>1</v>
      </c>
      <c r="K47" s="25">
        <v>43696</v>
      </c>
      <c r="L47" s="24" t="s">
        <v>25</v>
      </c>
      <c r="M47" s="23">
        <v>45</v>
      </c>
      <c r="N47" s="22" t="s">
        <v>31</v>
      </c>
      <c r="O47" s="22">
        <v>1</v>
      </c>
      <c r="P47" s="22">
        <v>2</v>
      </c>
      <c r="Q47" s="22" t="s">
        <v>46</v>
      </c>
      <c r="R47" s="22" t="s">
        <v>38</v>
      </c>
      <c r="S47" s="22">
        <v>0</v>
      </c>
      <c r="T47" s="22" t="s">
        <v>40</v>
      </c>
      <c r="U47" s="25">
        <v>43717</v>
      </c>
      <c r="V47" s="25">
        <v>43763</v>
      </c>
      <c r="W47" s="31" t="s">
        <v>41</v>
      </c>
      <c r="X47" s="20">
        <f t="shared" si="0"/>
        <v>24</v>
      </c>
      <c r="Y47" s="25">
        <v>43787</v>
      </c>
      <c r="Z47" s="25">
        <v>43872</v>
      </c>
      <c r="AA47" s="23">
        <f t="shared" si="1"/>
        <v>2.8333333333333335</v>
      </c>
      <c r="AB47" s="29" t="s">
        <v>34</v>
      </c>
      <c r="AC47" s="29" t="s">
        <v>34</v>
      </c>
      <c r="AD47" s="22">
        <v>1</v>
      </c>
      <c r="AE47" s="25">
        <v>45010</v>
      </c>
      <c r="AF47" s="25" t="s">
        <v>202</v>
      </c>
      <c r="AG47" s="25"/>
      <c r="AH47" s="25"/>
      <c r="AI47" s="20">
        <f t="shared" si="2"/>
        <v>42.48049281314168</v>
      </c>
      <c r="AJ47" s="20">
        <f t="shared" si="3"/>
        <v>40.180698151950722</v>
      </c>
      <c r="AK47" s="22">
        <v>0</v>
      </c>
      <c r="AL47" s="25">
        <v>45120</v>
      </c>
      <c r="AM47" s="20">
        <f t="shared" si="4"/>
        <v>46.094455852156059</v>
      </c>
    </row>
    <row r="48" spans="1:39" s="22" customFormat="1" x14ac:dyDescent="0.2">
      <c r="A48" s="31" t="s">
        <v>213</v>
      </c>
      <c r="E48" s="22" t="s">
        <v>243</v>
      </c>
      <c r="G48" s="31">
        <v>60</v>
      </c>
      <c r="H48" s="31" t="s">
        <v>23</v>
      </c>
      <c r="I48" s="22" t="s">
        <v>243</v>
      </c>
      <c r="J48" s="31">
        <v>1</v>
      </c>
      <c r="K48" s="32">
        <v>43713</v>
      </c>
      <c r="L48" s="31" t="s">
        <v>45</v>
      </c>
      <c r="M48" s="31">
        <v>45</v>
      </c>
      <c r="N48" s="22" t="s">
        <v>31</v>
      </c>
      <c r="O48" s="22">
        <v>1</v>
      </c>
      <c r="P48" s="22">
        <v>2</v>
      </c>
      <c r="Q48" s="31" t="s">
        <v>26</v>
      </c>
      <c r="R48" s="31" t="s">
        <v>247</v>
      </c>
      <c r="S48" s="31">
        <v>0</v>
      </c>
      <c r="T48" s="22" t="s">
        <v>29</v>
      </c>
      <c r="U48" s="32">
        <v>43745</v>
      </c>
      <c r="V48" s="32">
        <v>43798</v>
      </c>
      <c r="W48" s="31" t="s">
        <v>41</v>
      </c>
      <c r="X48" s="20" t="e">
        <f t="shared" si="0"/>
        <v>#VALUE!</v>
      </c>
      <c r="Y48" s="25" t="s">
        <v>40</v>
      </c>
      <c r="Z48" s="25"/>
      <c r="AA48" s="23" t="e">
        <f t="shared" si="1"/>
        <v>#VALUE!</v>
      </c>
      <c r="AB48" s="29" t="s">
        <v>33</v>
      </c>
      <c r="AC48" s="29"/>
      <c r="AD48" s="22">
        <v>0</v>
      </c>
      <c r="AE48" s="25">
        <v>44069</v>
      </c>
      <c r="AF48" s="25"/>
      <c r="AG48" s="25"/>
      <c r="AH48" s="25"/>
      <c r="AI48" s="20">
        <f t="shared" si="2"/>
        <v>10.644763860369611</v>
      </c>
      <c r="AJ48" s="20" t="e">
        <f t="shared" si="3"/>
        <v>#VALUE!</v>
      </c>
      <c r="AK48" s="22">
        <v>0</v>
      </c>
      <c r="AL48" s="25">
        <v>44069</v>
      </c>
      <c r="AM48" s="20">
        <f t="shared" si="4"/>
        <v>10.644763860369611</v>
      </c>
    </row>
    <row r="49" spans="1:39" s="22" customFormat="1" x14ac:dyDescent="0.2">
      <c r="A49" s="22" t="s">
        <v>138</v>
      </c>
      <c r="B49" s="22" t="s">
        <v>139</v>
      </c>
      <c r="C49" s="22">
        <v>2</v>
      </c>
      <c r="D49" s="41" t="s">
        <v>171</v>
      </c>
      <c r="E49" s="41" t="s">
        <v>221</v>
      </c>
      <c r="G49" s="23">
        <v>73.538672142368242</v>
      </c>
      <c r="H49" s="23" t="s">
        <v>23</v>
      </c>
      <c r="I49" s="22" t="s">
        <v>37</v>
      </c>
      <c r="J49" s="23">
        <v>0</v>
      </c>
      <c r="K49" s="25">
        <v>43662</v>
      </c>
      <c r="L49" s="24" t="s">
        <v>25</v>
      </c>
      <c r="M49" s="23">
        <v>50</v>
      </c>
      <c r="N49" s="22" t="s">
        <v>54</v>
      </c>
      <c r="O49" s="22">
        <v>3</v>
      </c>
      <c r="P49" s="22">
        <v>2</v>
      </c>
      <c r="Q49" s="22" t="s">
        <v>46</v>
      </c>
      <c r="R49" s="22" t="s">
        <v>38</v>
      </c>
      <c r="S49" s="22">
        <v>0</v>
      </c>
      <c r="U49" s="25">
        <v>43759</v>
      </c>
      <c r="V49" s="25">
        <v>43804</v>
      </c>
      <c r="W49" s="22" t="s">
        <v>74</v>
      </c>
      <c r="X49" s="20">
        <f t="shared" si="0"/>
        <v>74</v>
      </c>
      <c r="Y49" s="25">
        <v>43878</v>
      </c>
      <c r="Z49" s="25">
        <v>43878</v>
      </c>
      <c r="AA49" s="23">
        <f t="shared" si="1"/>
        <v>0</v>
      </c>
      <c r="AB49" s="29" t="s">
        <v>34</v>
      </c>
      <c r="AC49" s="22" t="s">
        <v>34</v>
      </c>
      <c r="AD49" s="22">
        <v>1</v>
      </c>
      <c r="AE49" s="25">
        <v>44000</v>
      </c>
      <c r="AF49" s="25" t="s">
        <v>155</v>
      </c>
      <c r="AG49" s="25" t="s">
        <v>18</v>
      </c>
      <c r="AH49" s="25">
        <v>44018</v>
      </c>
      <c r="AI49" s="20">
        <f t="shared" si="2"/>
        <v>7.917864476386038</v>
      </c>
      <c r="AJ49" s="20">
        <f t="shared" si="3"/>
        <v>4.0082135523613962</v>
      </c>
      <c r="AK49" s="22">
        <v>1</v>
      </c>
      <c r="AL49" s="25">
        <v>44484</v>
      </c>
      <c r="AM49" s="20">
        <f t="shared" si="4"/>
        <v>23.819301848049282</v>
      </c>
    </row>
    <row r="50" spans="1:39" s="22" customFormat="1" x14ac:dyDescent="0.2">
      <c r="A50" s="22" t="s">
        <v>140</v>
      </c>
      <c r="B50" s="22" t="s">
        <v>30</v>
      </c>
      <c r="C50" s="22">
        <v>2</v>
      </c>
      <c r="D50" s="41" t="s">
        <v>173</v>
      </c>
      <c r="E50" s="41" t="s">
        <v>223</v>
      </c>
      <c r="G50" s="23">
        <v>75.063655030800817</v>
      </c>
      <c r="H50" s="23" t="s">
        <v>36</v>
      </c>
      <c r="I50" s="24" t="s">
        <v>37</v>
      </c>
      <c r="J50" s="23">
        <v>2</v>
      </c>
      <c r="K50" s="25">
        <v>43724</v>
      </c>
      <c r="L50" s="24" t="s">
        <v>25</v>
      </c>
      <c r="M50" s="23">
        <v>65</v>
      </c>
      <c r="N50" s="22" t="s">
        <v>54</v>
      </c>
      <c r="O50" s="22">
        <v>1</v>
      </c>
      <c r="P50" s="22">
        <v>3</v>
      </c>
      <c r="Q50" s="22" t="s">
        <v>26</v>
      </c>
      <c r="R50" s="22" t="s">
        <v>38</v>
      </c>
      <c r="S50" s="22">
        <v>0</v>
      </c>
      <c r="T50" s="22" t="s">
        <v>39</v>
      </c>
      <c r="U50" s="25">
        <v>43773</v>
      </c>
      <c r="V50" s="25">
        <v>43815</v>
      </c>
      <c r="W50" s="22" t="s">
        <v>74</v>
      </c>
      <c r="X50" s="20">
        <f t="shared" si="0"/>
        <v>28</v>
      </c>
      <c r="Y50" s="25">
        <v>43843</v>
      </c>
      <c r="Z50" s="25">
        <v>43934</v>
      </c>
      <c r="AA50" s="23">
        <f t="shared" si="1"/>
        <v>3.0333333333333332</v>
      </c>
      <c r="AB50" s="29" t="s">
        <v>33</v>
      </c>
      <c r="AC50" s="29" t="s">
        <v>33</v>
      </c>
      <c r="AD50" s="22">
        <v>1</v>
      </c>
      <c r="AE50" s="25">
        <v>44011</v>
      </c>
      <c r="AF50" s="25" t="s">
        <v>162</v>
      </c>
      <c r="AG50" s="25" t="s">
        <v>18</v>
      </c>
      <c r="AH50" s="25">
        <v>44050</v>
      </c>
      <c r="AI50" s="20">
        <f t="shared" si="2"/>
        <v>7.8193018480492817</v>
      </c>
      <c r="AJ50" s="20">
        <f t="shared" si="3"/>
        <v>5.5195071868583163</v>
      </c>
      <c r="AK50" s="22">
        <v>1</v>
      </c>
      <c r="AL50" s="25">
        <v>44137</v>
      </c>
      <c r="AM50" s="20">
        <f t="shared" si="4"/>
        <v>11.958932238193018</v>
      </c>
    </row>
    <row r="51" spans="1:39" s="22" customFormat="1" x14ac:dyDescent="0.2">
      <c r="A51" s="22" t="s">
        <v>141</v>
      </c>
      <c r="B51" s="22" t="s">
        <v>142</v>
      </c>
      <c r="C51" s="22">
        <v>2</v>
      </c>
      <c r="D51" s="41" t="s">
        <v>207</v>
      </c>
      <c r="E51" s="41" t="s">
        <v>224</v>
      </c>
      <c r="G51" s="23">
        <v>72.153319644079403</v>
      </c>
      <c r="H51" s="23" t="s">
        <v>23</v>
      </c>
      <c r="I51" s="22" t="s">
        <v>37</v>
      </c>
      <c r="J51" s="23">
        <v>0</v>
      </c>
      <c r="K51" s="25">
        <v>43768</v>
      </c>
      <c r="L51" s="24" t="s">
        <v>25</v>
      </c>
      <c r="M51" s="23">
        <v>40</v>
      </c>
      <c r="N51" s="22" t="s">
        <v>31</v>
      </c>
      <c r="O51" s="22">
        <v>2</v>
      </c>
      <c r="P51" s="22">
        <v>2</v>
      </c>
      <c r="Q51" s="22" t="s">
        <v>26</v>
      </c>
      <c r="R51" s="22" t="s">
        <v>49</v>
      </c>
      <c r="S51" s="22">
        <v>0</v>
      </c>
      <c r="T51" s="22" t="s">
        <v>29</v>
      </c>
      <c r="U51" s="25">
        <v>43787</v>
      </c>
      <c r="V51" s="25">
        <v>43830</v>
      </c>
      <c r="W51" s="22" t="s">
        <v>32</v>
      </c>
      <c r="X51" s="20">
        <f t="shared" si="0"/>
        <v>43</v>
      </c>
      <c r="Y51" s="25">
        <v>43873</v>
      </c>
      <c r="Z51" s="25">
        <v>44000</v>
      </c>
      <c r="AA51" s="23">
        <f t="shared" si="1"/>
        <v>4.2333333333333334</v>
      </c>
      <c r="AB51" s="29" t="s">
        <v>33</v>
      </c>
      <c r="AC51" s="22" t="s">
        <v>33</v>
      </c>
      <c r="AD51" s="22">
        <v>1</v>
      </c>
      <c r="AE51" s="25">
        <v>44011</v>
      </c>
      <c r="AF51" s="25" t="s">
        <v>163</v>
      </c>
      <c r="AG51" s="25"/>
      <c r="AH51" s="25"/>
      <c r="AI51" s="20">
        <f t="shared" si="2"/>
        <v>7.3593429158110872</v>
      </c>
      <c r="AJ51" s="20">
        <f t="shared" si="3"/>
        <v>4.5338809034907595</v>
      </c>
      <c r="AK51" s="22">
        <v>1</v>
      </c>
      <c r="AL51" s="25">
        <v>44962</v>
      </c>
      <c r="AM51" s="20">
        <f t="shared" si="4"/>
        <v>38.603696098562622</v>
      </c>
    </row>
    <row r="52" spans="1:39" s="22" customFormat="1" x14ac:dyDescent="0.2">
      <c r="A52" s="22" t="s">
        <v>143</v>
      </c>
      <c r="B52" s="22" t="s">
        <v>30</v>
      </c>
      <c r="C52" s="22">
        <v>2</v>
      </c>
      <c r="D52" s="41" t="s">
        <v>209</v>
      </c>
      <c r="E52" s="41" t="s">
        <v>224</v>
      </c>
      <c r="G52" s="23">
        <v>61.262149212867897</v>
      </c>
      <c r="H52" s="23" t="s">
        <v>36</v>
      </c>
      <c r="I52" s="22" t="s">
        <v>243</v>
      </c>
      <c r="J52" s="23">
        <v>1</v>
      </c>
      <c r="K52" s="25">
        <v>43747</v>
      </c>
      <c r="L52" s="24" t="s">
        <v>25</v>
      </c>
      <c r="M52" s="23">
        <v>25</v>
      </c>
      <c r="N52" s="22" t="s">
        <v>31</v>
      </c>
      <c r="O52" s="22">
        <v>1</v>
      </c>
      <c r="P52" s="22">
        <v>2</v>
      </c>
      <c r="Q52" s="22" t="s">
        <v>26</v>
      </c>
      <c r="R52" s="22" t="s">
        <v>49</v>
      </c>
      <c r="S52" s="22">
        <v>15</v>
      </c>
      <c r="T52" s="22" t="s">
        <v>29</v>
      </c>
      <c r="U52" s="25">
        <v>43815</v>
      </c>
      <c r="V52" s="25">
        <v>43864</v>
      </c>
      <c r="W52" s="22" t="s">
        <v>32</v>
      </c>
      <c r="X52" s="20">
        <f t="shared" si="0"/>
        <v>35</v>
      </c>
      <c r="Y52" s="25">
        <v>43899</v>
      </c>
      <c r="Z52" s="25">
        <v>44235</v>
      </c>
      <c r="AA52" s="23">
        <f t="shared" si="1"/>
        <v>11.2</v>
      </c>
      <c r="AB52" s="29" t="s">
        <v>34</v>
      </c>
      <c r="AC52" s="22" t="s">
        <v>34</v>
      </c>
      <c r="AD52" s="22">
        <v>0</v>
      </c>
      <c r="AE52" s="25">
        <v>45188</v>
      </c>
      <c r="AF52" s="25"/>
      <c r="AG52" s="25"/>
      <c r="AH52" s="25"/>
      <c r="AI52" s="20">
        <f t="shared" si="2"/>
        <v>45.108829568788501</v>
      </c>
      <c r="AJ52" s="20">
        <f t="shared" si="3"/>
        <v>42.349075975359341</v>
      </c>
      <c r="AK52" s="22">
        <v>0</v>
      </c>
      <c r="AL52" s="25">
        <v>45268</v>
      </c>
      <c r="AM52" s="20">
        <f t="shared" si="4"/>
        <v>47.737166324435314</v>
      </c>
    </row>
    <row r="53" spans="1:39" x14ac:dyDescent="0.2">
      <c r="A53" t="s">
        <v>190</v>
      </c>
      <c r="B53" s="22" t="s">
        <v>30</v>
      </c>
      <c r="D53" s="41" t="s">
        <v>38</v>
      </c>
      <c r="E53" s="41" t="s">
        <v>38</v>
      </c>
      <c r="G53" s="38">
        <v>72</v>
      </c>
      <c r="H53" s="38" t="s">
        <v>36</v>
      </c>
      <c r="I53" t="s">
        <v>37</v>
      </c>
      <c r="J53" s="38">
        <v>1</v>
      </c>
      <c r="K53" s="30">
        <v>43762</v>
      </c>
      <c r="L53" s="39" t="s">
        <v>57</v>
      </c>
      <c r="M53" s="38">
        <v>10</v>
      </c>
      <c r="N53" s="22" t="s">
        <v>54</v>
      </c>
      <c r="O53" s="22">
        <v>3</v>
      </c>
      <c r="P53" s="22">
        <v>2</v>
      </c>
      <c r="Q53" t="s">
        <v>26</v>
      </c>
      <c r="R53" t="s">
        <v>256</v>
      </c>
      <c r="S53">
        <v>2</v>
      </c>
      <c r="T53" s="22" t="s">
        <v>39</v>
      </c>
      <c r="U53" s="30">
        <v>43836</v>
      </c>
      <c r="V53" s="40">
        <v>43875</v>
      </c>
      <c r="W53" t="s">
        <v>32</v>
      </c>
      <c r="X53" s="20" t="e">
        <f t="shared" si="0"/>
        <v>#VALUE!</v>
      </c>
      <c r="Y53" s="4" t="s">
        <v>40</v>
      </c>
      <c r="AA53" s="23" t="e">
        <f t="shared" si="1"/>
        <v>#VALUE!</v>
      </c>
      <c r="AB53" s="29" t="s">
        <v>42</v>
      </c>
      <c r="AD53">
        <v>1</v>
      </c>
      <c r="AE53" s="25">
        <v>43896</v>
      </c>
      <c r="AF53" s="4" t="s">
        <v>160</v>
      </c>
      <c r="AG53" s="4" t="s">
        <v>164</v>
      </c>
      <c r="AH53" s="4">
        <v>43909</v>
      </c>
      <c r="AI53" s="20">
        <f t="shared" si="2"/>
        <v>1.9712525667351128</v>
      </c>
      <c r="AJ53" s="20" t="e">
        <f t="shared" si="3"/>
        <v>#VALUE!</v>
      </c>
      <c r="AK53" s="22">
        <v>1</v>
      </c>
      <c r="AL53" s="4">
        <v>44661</v>
      </c>
      <c r="AM53" s="20">
        <f t="shared" si="4"/>
        <v>27.104722792607802</v>
      </c>
    </row>
    <row r="54" spans="1:39" x14ac:dyDescent="0.2">
      <c r="A54" t="s">
        <v>191</v>
      </c>
      <c r="B54" s="22" t="s">
        <v>30</v>
      </c>
      <c r="D54" s="41" t="s">
        <v>198</v>
      </c>
      <c r="E54" s="41" t="s">
        <v>226</v>
      </c>
      <c r="G54" s="38">
        <v>73.771389459274474</v>
      </c>
      <c r="H54" s="38" t="s">
        <v>36</v>
      </c>
      <c r="I54" t="s">
        <v>37</v>
      </c>
      <c r="J54" s="38">
        <v>0</v>
      </c>
      <c r="K54" s="30">
        <v>43818</v>
      </c>
      <c r="L54" s="38" t="s">
        <v>25</v>
      </c>
      <c r="M54" s="38">
        <v>15</v>
      </c>
      <c r="N54" t="s">
        <v>54</v>
      </c>
      <c r="O54" t="s">
        <v>197</v>
      </c>
      <c r="P54">
        <v>2</v>
      </c>
      <c r="Q54" t="s">
        <v>242</v>
      </c>
      <c r="R54" s="22" t="s">
        <v>38</v>
      </c>
      <c r="S54">
        <v>100</v>
      </c>
      <c r="T54" t="s">
        <v>29</v>
      </c>
      <c r="U54" s="30">
        <v>43879</v>
      </c>
      <c r="V54" s="40">
        <v>43943</v>
      </c>
      <c r="W54" t="s">
        <v>41</v>
      </c>
      <c r="X54" s="20">
        <f t="shared" si="0"/>
        <v>34</v>
      </c>
      <c r="Y54" s="30">
        <v>43977</v>
      </c>
      <c r="Z54" s="30">
        <v>44139</v>
      </c>
      <c r="AA54" s="23">
        <f t="shared" si="1"/>
        <v>5.4</v>
      </c>
      <c r="AB54" s="30" t="s">
        <v>34</v>
      </c>
      <c r="AC54" t="s">
        <v>33</v>
      </c>
      <c r="AD54">
        <v>0</v>
      </c>
      <c r="AE54" s="25">
        <v>44883</v>
      </c>
      <c r="AI54" s="20">
        <f t="shared" si="2"/>
        <v>32.985626283367559</v>
      </c>
      <c r="AJ54" s="20">
        <f t="shared" si="3"/>
        <v>29.765913757700204</v>
      </c>
      <c r="AK54" s="22">
        <v>1</v>
      </c>
      <c r="AL54" s="4">
        <v>44890</v>
      </c>
      <c r="AM54" s="20">
        <f t="shared" si="4"/>
        <v>33.215605749486656</v>
      </c>
    </row>
    <row r="55" spans="1:39" x14ac:dyDescent="0.2">
      <c r="A55" t="s">
        <v>192</v>
      </c>
      <c r="B55" s="22" t="s">
        <v>30</v>
      </c>
      <c r="D55" s="41" t="s">
        <v>38</v>
      </c>
      <c r="E55" s="41" t="s">
        <v>38</v>
      </c>
      <c r="G55" s="38">
        <v>63.88227241615332</v>
      </c>
      <c r="H55" s="38" t="s">
        <v>23</v>
      </c>
      <c r="I55" t="s">
        <v>37</v>
      </c>
      <c r="J55" s="38">
        <v>1</v>
      </c>
      <c r="K55" s="30">
        <v>43852</v>
      </c>
      <c r="L55" s="38" t="s">
        <v>25</v>
      </c>
      <c r="M55" s="38">
        <v>60</v>
      </c>
      <c r="N55" t="s">
        <v>31</v>
      </c>
      <c r="O55">
        <v>1</v>
      </c>
      <c r="P55">
        <v>2</v>
      </c>
      <c r="Q55" t="s">
        <v>26</v>
      </c>
      <c r="R55" s="22" t="s">
        <v>38</v>
      </c>
      <c r="S55">
        <v>15</v>
      </c>
      <c r="T55" t="s">
        <v>39</v>
      </c>
      <c r="U55" s="30">
        <v>43871</v>
      </c>
      <c r="V55" s="40">
        <v>43913</v>
      </c>
      <c r="W55" t="s">
        <v>32</v>
      </c>
      <c r="X55" s="20">
        <f t="shared" si="0"/>
        <v>63</v>
      </c>
      <c r="Y55" s="30">
        <v>43976</v>
      </c>
      <c r="Z55" s="30">
        <v>44032</v>
      </c>
      <c r="AA55" s="23">
        <f t="shared" si="1"/>
        <v>1.8666666666666667</v>
      </c>
      <c r="AB55" s="30" t="s">
        <v>34</v>
      </c>
      <c r="AC55" t="s">
        <v>59</v>
      </c>
      <c r="AD55">
        <v>0</v>
      </c>
      <c r="AE55" s="25">
        <v>45197</v>
      </c>
      <c r="AI55" s="20">
        <f t="shared" si="2"/>
        <v>43.564681724845997</v>
      </c>
      <c r="AJ55" s="20">
        <f t="shared" si="3"/>
        <v>40.114989733059545</v>
      </c>
      <c r="AK55" s="22">
        <v>0</v>
      </c>
      <c r="AL55" s="4">
        <v>45247</v>
      </c>
      <c r="AM55" s="20">
        <f t="shared" si="4"/>
        <v>45.207392197125259</v>
      </c>
    </row>
    <row r="56" spans="1:39" x14ac:dyDescent="0.2">
      <c r="A56" t="s">
        <v>193</v>
      </c>
      <c r="B56" s="22" t="s">
        <v>30</v>
      </c>
      <c r="D56" s="41" t="s">
        <v>199</v>
      </c>
      <c r="E56" s="41" t="s">
        <v>225</v>
      </c>
      <c r="G56" s="38">
        <v>61.144421629021217</v>
      </c>
      <c r="H56" s="38" t="s">
        <v>23</v>
      </c>
      <c r="I56" t="s">
        <v>37</v>
      </c>
      <c r="J56" s="38">
        <v>0</v>
      </c>
      <c r="K56" s="30">
        <v>43839</v>
      </c>
      <c r="L56" s="38" t="s">
        <v>25</v>
      </c>
      <c r="M56" s="38">
        <v>30</v>
      </c>
      <c r="N56" t="s">
        <v>54</v>
      </c>
      <c r="O56">
        <v>3</v>
      </c>
      <c r="P56">
        <v>2</v>
      </c>
      <c r="Q56" t="s">
        <v>26</v>
      </c>
      <c r="R56" t="s">
        <v>244</v>
      </c>
      <c r="S56">
        <v>3</v>
      </c>
      <c r="T56" t="s">
        <v>29</v>
      </c>
      <c r="U56" s="30">
        <v>43871</v>
      </c>
      <c r="V56" s="40">
        <v>43916</v>
      </c>
      <c r="W56" t="s">
        <v>41</v>
      </c>
      <c r="X56" s="20">
        <f t="shared" si="0"/>
        <v>29</v>
      </c>
      <c r="Y56" s="30">
        <v>43945</v>
      </c>
      <c r="Z56" s="30">
        <v>44256</v>
      </c>
      <c r="AA56" s="23">
        <f t="shared" si="1"/>
        <v>10.366666666666667</v>
      </c>
      <c r="AB56" s="30" t="s">
        <v>33</v>
      </c>
      <c r="AC56" t="s">
        <v>33</v>
      </c>
      <c r="AD56">
        <v>1</v>
      </c>
      <c r="AE56" s="25">
        <v>44739</v>
      </c>
      <c r="AF56" s="4" t="s">
        <v>210</v>
      </c>
      <c r="AI56" s="20">
        <f t="shared" si="2"/>
        <v>28.517453798767967</v>
      </c>
      <c r="AJ56" s="20">
        <f t="shared" si="3"/>
        <v>26.086242299794662</v>
      </c>
      <c r="AK56" s="22">
        <v>0</v>
      </c>
      <c r="AL56" s="4">
        <v>45279</v>
      </c>
      <c r="AM56" s="20">
        <f t="shared" si="4"/>
        <v>46.258726899383987</v>
      </c>
    </row>
    <row r="57" spans="1:39" x14ac:dyDescent="0.2">
      <c r="A57" t="s">
        <v>194</v>
      </c>
      <c r="B57" s="22" t="s">
        <v>30</v>
      </c>
      <c r="D57" s="41" t="s">
        <v>38</v>
      </c>
      <c r="E57" s="41" t="s">
        <v>38</v>
      </c>
      <c r="G57" s="38">
        <v>60.903490759753595</v>
      </c>
      <c r="H57" s="38" t="s">
        <v>36</v>
      </c>
      <c r="I57" s="22" t="s">
        <v>243</v>
      </c>
      <c r="J57" s="38">
        <v>0</v>
      </c>
      <c r="K57" s="30">
        <v>43844</v>
      </c>
      <c r="L57" s="38" t="s">
        <v>53</v>
      </c>
      <c r="M57" s="38">
        <v>0</v>
      </c>
      <c r="N57" t="s">
        <v>54</v>
      </c>
      <c r="O57">
        <v>2</v>
      </c>
      <c r="P57">
        <v>3</v>
      </c>
      <c r="Q57" t="s">
        <v>26</v>
      </c>
      <c r="R57" t="s">
        <v>256</v>
      </c>
      <c r="S57">
        <v>0</v>
      </c>
      <c r="T57" t="s">
        <v>29</v>
      </c>
      <c r="U57" s="30">
        <v>43879</v>
      </c>
      <c r="V57" s="40">
        <v>43920</v>
      </c>
      <c r="W57" t="s">
        <v>32</v>
      </c>
      <c r="X57" s="20">
        <f t="shared" si="0"/>
        <v>35</v>
      </c>
      <c r="Y57" s="30">
        <v>43955</v>
      </c>
      <c r="Z57" s="30">
        <v>44288</v>
      </c>
      <c r="AA57" s="23">
        <f t="shared" si="1"/>
        <v>11.1</v>
      </c>
      <c r="AB57" s="30" t="s">
        <v>33</v>
      </c>
      <c r="AC57" t="s">
        <v>59</v>
      </c>
      <c r="AD57">
        <v>1</v>
      </c>
      <c r="AE57" s="25">
        <v>44955</v>
      </c>
      <c r="AF57" s="4" t="s">
        <v>160</v>
      </c>
      <c r="AG57" s="4" t="s">
        <v>164</v>
      </c>
      <c r="AH57" s="4">
        <v>44956</v>
      </c>
      <c r="AI57" s="20">
        <f t="shared" si="2"/>
        <v>35.351129363449694</v>
      </c>
      <c r="AJ57" s="20">
        <f t="shared" si="3"/>
        <v>32.854209445585212</v>
      </c>
      <c r="AK57" s="22">
        <v>0</v>
      </c>
      <c r="AL57" s="4">
        <v>45313</v>
      </c>
      <c r="AM57" s="20">
        <f t="shared" si="4"/>
        <v>47.112936344969199</v>
      </c>
    </row>
    <row r="58" spans="1:39" x14ac:dyDescent="0.2">
      <c r="A58" t="s">
        <v>195</v>
      </c>
      <c r="B58" s="22" t="s">
        <v>30</v>
      </c>
      <c r="D58" s="41" t="s">
        <v>38</v>
      </c>
      <c r="E58" s="41" t="s">
        <v>38</v>
      </c>
      <c r="G58" s="38">
        <v>54.680355920602324</v>
      </c>
      <c r="H58" s="38" t="s">
        <v>36</v>
      </c>
      <c r="I58" t="s">
        <v>196</v>
      </c>
      <c r="J58" s="38">
        <v>1</v>
      </c>
      <c r="K58" s="30">
        <v>43846</v>
      </c>
      <c r="L58" s="38" t="s">
        <v>53</v>
      </c>
      <c r="M58" s="38">
        <v>0</v>
      </c>
      <c r="N58" t="s">
        <v>54</v>
      </c>
      <c r="O58">
        <v>3</v>
      </c>
      <c r="P58">
        <v>2</v>
      </c>
      <c r="Q58" t="s">
        <v>26</v>
      </c>
      <c r="R58" t="s">
        <v>248</v>
      </c>
      <c r="S58">
        <v>80</v>
      </c>
      <c r="T58" t="s">
        <v>29</v>
      </c>
      <c r="U58" s="30">
        <v>43885</v>
      </c>
      <c r="V58" s="40">
        <v>43928</v>
      </c>
      <c r="W58" t="s">
        <v>41</v>
      </c>
      <c r="X58" s="20" t="e">
        <f t="shared" si="0"/>
        <v>#VALUE!</v>
      </c>
      <c r="Y58" s="4" t="s">
        <v>40</v>
      </c>
      <c r="AA58" s="23" t="e">
        <f t="shared" si="1"/>
        <v>#VALUE!</v>
      </c>
      <c r="AB58" s="30" t="s">
        <v>33</v>
      </c>
      <c r="AD58">
        <v>1</v>
      </c>
      <c r="AE58" s="25">
        <v>44109</v>
      </c>
      <c r="AF58" s="4" t="s">
        <v>160</v>
      </c>
      <c r="AG58" s="4" t="s">
        <v>164</v>
      </c>
      <c r="AH58" s="4">
        <v>44145</v>
      </c>
      <c r="AI58" s="20">
        <f t="shared" si="2"/>
        <v>7.3593429158110872</v>
      </c>
      <c r="AJ58" s="20" t="e">
        <f t="shared" si="3"/>
        <v>#VALUE!</v>
      </c>
      <c r="AK58" s="22">
        <v>1</v>
      </c>
      <c r="AL58" s="4">
        <v>44284</v>
      </c>
      <c r="AM58" s="20">
        <f t="shared" si="4"/>
        <v>13.108829568788501</v>
      </c>
    </row>
    <row r="59" spans="1:39" x14ac:dyDescent="0.2">
      <c r="X59" s="20"/>
    </row>
  </sheetData>
  <autoFilter ref="A1:AM58" xr:uid="{3E248C3A-BA01-44D4-A75A-A3FDF3222C22}"/>
  <conditionalFormatting sqref="K27:K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Lau</dc:creator>
  <cp:lastModifiedBy>Shirin Soleimani</cp:lastModifiedBy>
  <dcterms:created xsi:type="dcterms:W3CDTF">2021-11-01T15:40:09Z</dcterms:created>
  <dcterms:modified xsi:type="dcterms:W3CDTF">2024-05-15T16:01:59Z</dcterms:modified>
</cp:coreProperties>
</file>