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mk194903/Desktop/Manoj/Manoj_Documents/Office_Work/Doc_SanDisk/MS-Admission/Study/Sem-2/CMPE 297 Special Topics in CMPE/HW/"/>
    </mc:Choice>
  </mc:AlternateContent>
  <xr:revisionPtr revIDLastSave="0" documentId="13_ncr:1_{7C38EF12-842A-3C45-A75E-EA431D95DC2E}" xr6:coauthVersionLast="38" xr6:coauthVersionMax="38" xr10:uidLastSave="{00000000-0000-0000-0000-000000000000}"/>
  <bookViews>
    <workbookView xWindow="38240" yWindow="1460" windowWidth="27240" windowHeight="19680" xr2:uid="{93BE1361-420A-FB43-A071-CB2DEEE87A27}"/>
  </bookViews>
  <sheets>
    <sheet name="Sheet1" sheetId="1" r:id="rId1"/>
    <sheet name="dataset"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2" i="1" l="1"/>
  <c r="P33" i="1"/>
  <c r="P34" i="1"/>
  <c r="P35" i="1"/>
  <c r="P36" i="1"/>
  <c r="P31" i="1"/>
  <c r="J20" i="1"/>
  <c r="J22" i="1"/>
  <c r="I22" i="1"/>
  <c r="I20" i="1"/>
  <c r="D22" i="1"/>
  <c r="D20" i="1"/>
  <c r="B22" i="1"/>
  <c r="B20" i="1"/>
  <c r="E20" i="1"/>
  <c r="F20" i="1"/>
  <c r="G20" i="1"/>
  <c r="G24" i="1" s="1"/>
  <c r="K20" i="1"/>
  <c r="L20" i="1"/>
  <c r="M20" i="1"/>
  <c r="N20" i="1"/>
  <c r="O20" i="1"/>
  <c r="K22" i="1"/>
  <c r="L22" i="1"/>
  <c r="M22" i="1"/>
  <c r="N22" i="1"/>
  <c r="O22" i="1"/>
  <c r="E22" i="1"/>
  <c r="E24" i="1" s="1"/>
  <c r="F22" i="1"/>
  <c r="G22" i="1"/>
  <c r="H24" i="1"/>
  <c r="K24" i="1"/>
  <c r="L24" i="1"/>
  <c r="C22" i="1"/>
  <c r="C24" i="1" s="1"/>
  <c r="C20" i="1"/>
  <c r="J24" i="1" l="1"/>
  <c r="I24" i="1"/>
  <c r="B24" i="1"/>
  <c r="F24" i="1"/>
  <c r="M24" i="1"/>
  <c r="O24" i="1"/>
  <c r="N24" i="1"/>
  <c r="H22" i="1"/>
  <c r="H20" i="1"/>
  <c r="D24" i="1" l="1"/>
</calcChain>
</file>

<file path=xl/sharedStrings.xml><?xml version="1.0" encoding="utf-8"?>
<sst xmlns="http://schemas.openxmlformats.org/spreadsheetml/2006/main" count="121" uniqueCount="62">
  <si>
    <t>Term Frequency Matrix</t>
  </si>
  <si>
    <t>Document / Term</t>
  </si>
  <si>
    <t>d1</t>
  </si>
  <si>
    <t>d2</t>
  </si>
  <si>
    <t>d3</t>
  </si>
  <si>
    <t>d4</t>
  </si>
  <si>
    <t>t1</t>
  </si>
  <si>
    <t>t2</t>
  </si>
  <si>
    <t>t3</t>
  </si>
  <si>
    <t>t4</t>
  </si>
  <si>
    <t>t5</t>
  </si>
  <si>
    <t>t6</t>
  </si>
  <si>
    <t>t7</t>
  </si>
  <si>
    <t>TF(d1, t1)</t>
  </si>
  <si>
    <t>TF(d1, t3)</t>
  </si>
  <si>
    <t>TF-IDF</t>
  </si>
  <si>
    <t>d5</t>
  </si>
  <si>
    <t>d6</t>
  </si>
  <si>
    <t>TF(d1, t1) =</t>
  </si>
  <si>
    <t>1+log(1 + log(freq(d, t)))</t>
  </si>
  <si>
    <t>IDF(t1) = log((1+no of documents)/set of documents containing term)</t>
  </si>
  <si>
    <t>TF(d6, t7)</t>
  </si>
  <si>
    <t>TF*IDF</t>
  </si>
  <si>
    <t>ML Based Spam Filter (TF-IDF)</t>
  </si>
  <si>
    <t>Learning objective: apply TF-IDF and develop Spam Filter mode for the enclosed documents.</t>
  </si>
  <si>
    <t>Free</t>
  </si>
  <si>
    <t>Click here</t>
  </si>
  <si>
    <t>visit</t>
  </si>
  <si>
    <t>Out</t>
  </si>
  <si>
    <t>extra</t>
  </si>
  <si>
    <t>offer</t>
  </si>
  <si>
    <t>Spam Dictionary:</t>
  </si>
  <si>
    <t>open attachment</t>
  </si>
  <si>
    <t>call this number</t>
  </si>
  <si>
    <t>money</t>
  </si>
  <si>
    <t>available</t>
  </si>
  <si>
    <t>Pension</t>
  </si>
  <si>
    <t>Opportunity</t>
  </si>
  <si>
    <t>Chance</t>
  </si>
  <si>
    <t>Investment</t>
  </si>
  <si>
    <t>t8</t>
  </si>
  <si>
    <t>t9</t>
  </si>
  <si>
    <t>t10</t>
  </si>
  <si>
    <t>t11</t>
  </si>
  <si>
    <t>t12</t>
  </si>
  <si>
    <t>t13</t>
  </si>
  <si>
    <t>t14</t>
  </si>
  <si>
    <t>duplicate</t>
  </si>
  <si>
    <t>Dataset</t>
  </si>
  <si>
    <t>Dear recipient,
Avangar Technologies announces the beginning of a new
unprecendented global employment campaign.
Due to company's exploding growth Avangar is expanding
business to the European region.
During last employment campaign over 1500 people worldwide
took part in Avangar's business
and more than half of them are currently employed by the
company. And now we are offering you
one more opportunity to earn extra money working with Avangar
Technologies.
We are looking for honest, responsible, hard-working people that
can dedicate 2-4 hours of their
time per day and earn extra Â£300-500 weekly. All offered
positions are currently part-time
and give you a chance to work mainly from home.</t>
  </si>
  <si>
    <t>I know that's an incredible statement, but bear with me
while I explain. You have already deleted mail from
dozens of "Get Rich Quick" schemes, chain letter
offers, and LOTS of other absurd scams that promise to
make you rich overnight with no investment and no work.
My offer isn't one of those. What I'm offering is a
straightforward computer-based service that you can run
full-or part-time like a regular business. This service
runs auto-matically while you sleep, vacation, or work
a "regular" job. It provides a valuable new service for
businesses in your area.
I'm offering a high-tech, low-maintenance, work-fromanywhere
business that can bring in a nice comfortable
additional income for your family. I did it for eight
years. Since I started inviting others to join me, I've
helped over 4000 do the same.</t>
  </si>
  <si>
    <t>Enter to win $25,000 and get a Free Hotel Night! Just
click here for a $1 trial membership in NetMarket, the
Internet'spremier discount shopping site:
Fast Company EZVenture gives you FREE business
articles,PLUS, you could win YOUR CHOICE of a BMW Z3
convertible, $100,000, shares of Microsoft stock, or a
home office computer. Go there and get your chances to
win now.
A crazy-funny-cool trivia book with a $10,000 prize?
PLUS chocolate, nail polish, cats, barnyard animals,
and more?</t>
  </si>
  <si>
    <t>Our records indicate your Pension is under performing to see higher
growth and up to 25% cash release reply PENSION for a free review.
To opt out reply STOP</t>
  </si>
  <si>
    <t>Free -Coupons for next movie. T he above links will take you
straight to our partner's site. For more information or to
see other offers available, you can also visit the Groupon
on the Working Advantage website.</t>
  </si>
  <si>
    <t>I wanted to let you know about money that is
available for college in your State .
The amount is up to $5,730* if you qualify.
It takes like 2 minutes to check if you
qualify.
Click Here to get matched.</t>
  </si>
  <si>
    <t>TF-IDF Sum</t>
  </si>
  <si>
    <t>Spam</t>
  </si>
  <si>
    <t>Lets take 2 threshold</t>
  </si>
  <si>
    <t>Calculating TFIDF for all existence</t>
  </si>
  <si>
    <t>Can also do with VSM and cosine simalarity</t>
  </si>
  <si>
    <t>Not Spam</t>
  </si>
  <si>
    <t>Close to Spam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</si>
</sst>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21.6"/>
      <color rgb="FF2D3B45"/>
      <name val="Helvetica Neue"/>
      <family val="2"/>
    </font>
    <font>
      <sz val="16"/>
      <color rgb="FF2D3B45"/>
      <name val="Helvetica Neue"/>
      <family val="2"/>
    </font>
    <font>
      <sz val="12"/>
      <color rgb="FFFF0000"/>
      <name val="Calibri"/>
      <family val="2"/>
      <scheme val="minor"/>
    </font>
    <font>
      <b/>
      <sz val="12"/>
      <color theme="1"/>
      <name val="Calibri"/>
      <family val="2"/>
      <scheme val="minor"/>
    </font>
    <font>
      <sz val="13"/>
      <color rgb="FF3D3D3D"/>
      <name val="Times"/>
      <family val="1"/>
    </font>
    <font>
      <sz val="16"/>
      <color theme="1"/>
      <name val="CourierNewPSMT"/>
    </font>
    <font>
      <sz val="16"/>
      <color rgb="FF0C0A38"/>
      <name val="Times"/>
      <family val="1"/>
    </font>
    <font>
      <sz val="12"/>
      <color rgb="FF3D3D3D"/>
      <name val="Calibri"/>
      <family val="2"/>
      <scheme val="minor"/>
    </font>
    <font>
      <sz val="12"/>
      <color rgb="FF0C0A38"/>
      <name val="Calibri"/>
      <family val="2"/>
      <scheme val="minor"/>
    </font>
    <font>
      <sz val="12"/>
      <color theme="9"/>
      <name val="Calibri"/>
      <family val="2"/>
      <scheme val="minor"/>
    </font>
    <font>
      <sz val="12"/>
      <color theme="1"/>
      <name val="Calibri (Body)_x0000_"/>
    </font>
  </fonts>
  <fills count="10">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0" fillId="0" borderId="1" xfId="0" applyBorder="1"/>
    <xf numFmtId="0" fontId="0" fillId="4" borderId="1" xfId="0" applyFill="1" applyBorder="1"/>
    <xf numFmtId="0" fontId="0" fillId="3" borderId="1" xfId="0" applyFill="1" applyBorder="1"/>
    <xf numFmtId="0" fontId="0" fillId="0" borderId="2" xfId="0" applyBorder="1"/>
    <xf numFmtId="0" fontId="0" fillId="0" borderId="0" xfId="0" applyBorder="1"/>
    <xf numFmtId="0" fontId="0" fillId="0" borderId="0" xfId="0" applyFill="1" applyBorder="1"/>
    <xf numFmtId="0" fontId="0" fillId="0" borderId="1" xfId="0" applyFill="1" applyBorder="1"/>
    <xf numFmtId="0" fontId="0" fillId="6" borderId="0" xfId="0" applyFill="1"/>
    <xf numFmtId="0" fontId="0" fillId="5" borderId="0" xfId="0" applyFill="1"/>
    <xf numFmtId="0" fontId="5" fillId="0" borderId="0" xfId="0" applyFont="1"/>
    <xf numFmtId="0" fontId="6" fillId="0" borderId="0" xfId="0" applyFont="1"/>
    <xf numFmtId="0" fontId="7" fillId="0" borderId="0" xfId="0" applyFont="1"/>
    <xf numFmtId="0" fontId="4" fillId="0" borderId="0" xfId="0" applyFont="1"/>
    <xf numFmtId="0" fontId="4" fillId="3" borderId="0" xfId="0" applyFont="1" applyFill="1"/>
    <xf numFmtId="0" fontId="0" fillId="0" borderId="0" xfId="0" applyFont="1"/>
    <xf numFmtId="0" fontId="0" fillId="0" borderId="0" xfId="0" applyFont="1" applyBorder="1"/>
    <xf numFmtId="0" fontId="8" fillId="0" borderId="0" xfId="0" applyFont="1"/>
    <xf numFmtId="0" fontId="9" fillId="0" borderId="0" xfId="0" applyFont="1"/>
    <xf numFmtId="0" fontId="0" fillId="2" borderId="1" xfId="0" applyFill="1" applyBorder="1" applyAlignment="1">
      <alignment horizontal="center"/>
    </xf>
    <xf numFmtId="0" fontId="3" fillId="0" borderId="0" xfId="0" applyFont="1"/>
    <xf numFmtId="0" fontId="0" fillId="0" borderId="0" xfId="0" applyAlignment="1">
      <alignment wrapText="1"/>
    </xf>
    <xf numFmtId="0" fontId="0" fillId="0" borderId="0" xfId="0" applyAlignment="1">
      <alignment vertical="top" wrapText="1"/>
    </xf>
    <xf numFmtId="0" fontId="10" fillId="0" borderId="0" xfId="0" applyFont="1"/>
    <xf numFmtId="0" fontId="0" fillId="2" borderId="3" xfId="0" applyFill="1" applyBorder="1" applyAlignment="1">
      <alignment horizontal="center"/>
    </xf>
    <xf numFmtId="0" fontId="0" fillId="7" borderId="0" xfId="0" applyFill="1"/>
    <xf numFmtId="0" fontId="0" fillId="8" borderId="0" xfId="0" applyFill="1"/>
    <xf numFmtId="0" fontId="11" fillId="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4</xdr:col>
      <xdr:colOff>215900</xdr:colOff>
      <xdr:row>3</xdr:row>
      <xdr:rowOff>38100</xdr:rowOff>
    </xdr:from>
    <xdr:to>
      <xdr:col>5</xdr:col>
      <xdr:colOff>736600</xdr:colOff>
      <xdr:row>5</xdr:row>
      <xdr:rowOff>76200</xdr:rowOff>
    </xdr:to>
    <xdr:pic>
      <xdr:nvPicPr>
        <xdr:cNvPr id="3" name="Picture 2">
          <a:extLst>
            <a:ext uri="{FF2B5EF4-FFF2-40B4-BE49-F238E27FC236}">
              <a16:creationId xmlns:a16="http://schemas.microsoft.com/office/drawing/2014/main" id="{7C75CCA4-3833-DD49-81ED-A87DA0A03298}"/>
            </a:ext>
          </a:extLst>
        </xdr:cNvPr>
        <xdr:cNvPicPr>
          <a:picLocks noChangeAspect="1"/>
        </xdr:cNvPicPr>
      </xdr:nvPicPr>
      <xdr:blipFill>
        <a:blip xmlns:r="http://schemas.openxmlformats.org/officeDocument/2006/relationships" r:embed="rId1"/>
        <a:stretch>
          <a:fillRect/>
        </a:stretch>
      </xdr:blipFill>
      <xdr:spPr>
        <a:xfrm>
          <a:off x="5194300" y="863600"/>
          <a:ext cx="1346200" cy="508000"/>
        </a:xfrm>
        <a:prstGeom prst="rect">
          <a:avLst/>
        </a:prstGeom>
      </xdr:spPr>
    </xdr:pic>
    <xdr:clientData/>
  </xdr:twoCellAnchor>
  <xdr:twoCellAnchor editAs="oneCell">
    <xdr:from>
      <xdr:col>7</xdr:col>
      <xdr:colOff>292100</xdr:colOff>
      <xdr:row>3</xdr:row>
      <xdr:rowOff>190500</xdr:rowOff>
    </xdr:from>
    <xdr:to>
      <xdr:col>9</xdr:col>
      <xdr:colOff>812800</xdr:colOff>
      <xdr:row>4</xdr:row>
      <xdr:rowOff>190500</xdr:rowOff>
    </xdr:to>
    <xdr:pic>
      <xdr:nvPicPr>
        <xdr:cNvPr id="4" name="Picture 3">
          <a:extLst>
            <a:ext uri="{FF2B5EF4-FFF2-40B4-BE49-F238E27FC236}">
              <a16:creationId xmlns:a16="http://schemas.microsoft.com/office/drawing/2014/main" id="{D2BBFC31-0063-7542-889C-AB7D7031C88E}"/>
            </a:ext>
          </a:extLst>
        </xdr:cNvPr>
        <xdr:cNvPicPr>
          <a:picLocks noChangeAspect="1"/>
        </xdr:cNvPicPr>
      </xdr:nvPicPr>
      <xdr:blipFill>
        <a:blip xmlns:r="http://schemas.openxmlformats.org/officeDocument/2006/relationships" r:embed="rId2"/>
        <a:stretch>
          <a:fillRect/>
        </a:stretch>
      </xdr:blipFill>
      <xdr:spPr>
        <a:xfrm>
          <a:off x="7747000" y="1016000"/>
          <a:ext cx="2171700" cy="254000"/>
        </a:xfrm>
        <a:prstGeom prst="rect">
          <a:avLst/>
        </a:prstGeom>
      </xdr:spPr>
    </xdr:pic>
    <xdr:clientData/>
  </xdr:twoCellAnchor>
  <xdr:twoCellAnchor editAs="oneCell">
    <xdr:from>
      <xdr:col>0</xdr:col>
      <xdr:colOff>266700</xdr:colOff>
      <xdr:row>3</xdr:row>
      <xdr:rowOff>114300</xdr:rowOff>
    </xdr:from>
    <xdr:to>
      <xdr:col>3</xdr:col>
      <xdr:colOff>38100</xdr:colOff>
      <xdr:row>5</xdr:row>
      <xdr:rowOff>190500</xdr:rowOff>
    </xdr:to>
    <xdr:pic>
      <xdr:nvPicPr>
        <xdr:cNvPr id="5" name="Picture 4">
          <a:extLst>
            <a:ext uri="{FF2B5EF4-FFF2-40B4-BE49-F238E27FC236}">
              <a16:creationId xmlns:a16="http://schemas.microsoft.com/office/drawing/2014/main" id="{7450D7FA-424D-344C-B40E-5D8D58665AD7}"/>
            </a:ext>
          </a:extLst>
        </xdr:cNvPr>
        <xdr:cNvPicPr>
          <a:picLocks noChangeAspect="1"/>
        </xdr:cNvPicPr>
      </xdr:nvPicPr>
      <xdr:blipFill>
        <a:blip xmlns:r="http://schemas.openxmlformats.org/officeDocument/2006/relationships" r:embed="rId3"/>
        <a:stretch>
          <a:fillRect/>
        </a:stretch>
      </xdr:blipFill>
      <xdr:spPr>
        <a:xfrm>
          <a:off x="266700" y="939800"/>
          <a:ext cx="3924300" cy="546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F7F78-771D-AE4E-AD4F-5FE96166A8BC}">
  <dimension ref="A1:AC41"/>
  <sheetViews>
    <sheetView tabSelected="1" workbookViewId="0">
      <selection activeCell="Q40" sqref="Q40"/>
    </sheetView>
  </sheetViews>
  <sheetFormatPr baseColWidth="10" defaultRowHeight="16"/>
  <cols>
    <col min="1" max="1" width="32.83203125" customWidth="1"/>
  </cols>
  <sheetData>
    <row r="1" spans="1:29" ht="28">
      <c r="A1" s="1" t="s">
        <v>23</v>
      </c>
      <c r="R1" s="16" t="s">
        <v>31</v>
      </c>
    </row>
    <row r="2" spans="1:29" ht="17">
      <c r="N2" s="12"/>
      <c r="R2" s="12" t="s">
        <v>25</v>
      </c>
    </row>
    <row r="3" spans="1:29" ht="20">
      <c r="A3" s="2" t="s">
        <v>24</v>
      </c>
      <c r="N3" s="12"/>
      <c r="P3" s="19"/>
      <c r="Q3" s="19"/>
      <c r="R3" s="12" t="s">
        <v>26</v>
      </c>
      <c r="S3" s="17"/>
      <c r="T3" s="20"/>
      <c r="U3" s="19"/>
      <c r="V3" s="19"/>
      <c r="W3" s="17"/>
      <c r="X3" s="17"/>
      <c r="Y3" s="17"/>
      <c r="Z3" s="17"/>
      <c r="AA3" s="18"/>
      <c r="AB3" s="17"/>
      <c r="AC3" s="17"/>
    </row>
    <row r="4" spans="1:29" ht="20">
      <c r="A4" s="2"/>
      <c r="N4" s="12"/>
      <c r="R4" s="12" t="s">
        <v>27</v>
      </c>
    </row>
    <row r="5" spans="1:29" ht="17">
      <c r="N5" s="12"/>
      <c r="R5" s="12" t="s">
        <v>32</v>
      </c>
    </row>
    <row r="6" spans="1:29" ht="22">
      <c r="N6" s="13"/>
      <c r="R6" s="13" t="s">
        <v>33</v>
      </c>
    </row>
    <row r="7" spans="1:29" ht="21">
      <c r="A7" s="2" t="s">
        <v>0</v>
      </c>
      <c r="B7" s="19" t="s">
        <v>25</v>
      </c>
      <c r="C7" s="19" t="s">
        <v>26</v>
      </c>
      <c r="D7" s="19" t="s">
        <v>27</v>
      </c>
      <c r="E7" s="19" t="s">
        <v>32</v>
      </c>
      <c r="F7" s="17" t="s">
        <v>33</v>
      </c>
      <c r="G7" s="20" t="s">
        <v>34</v>
      </c>
      <c r="H7" s="19" t="s">
        <v>28</v>
      </c>
      <c r="I7" s="19" t="s">
        <v>29</v>
      </c>
      <c r="J7" s="17" t="s">
        <v>30</v>
      </c>
      <c r="K7" s="17" t="s">
        <v>35</v>
      </c>
      <c r="L7" s="17" t="s">
        <v>36</v>
      </c>
      <c r="M7" s="17" t="s">
        <v>37</v>
      </c>
      <c r="N7" s="18" t="s">
        <v>38</v>
      </c>
      <c r="O7" s="17" t="s">
        <v>39</v>
      </c>
      <c r="R7" s="14" t="s">
        <v>34</v>
      </c>
    </row>
    <row r="8" spans="1:29" ht="17">
      <c r="A8" s="4" t="s">
        <v>1</v>
      </c>
      <c r="B8" s="21" t="s">
        <v>6</v>
      </c>
      <c r="C8" s="21" t="s">
        <v>7</v>
      </c>
      <c r="D8" s="21" t="s">
        <v>8</v>
      </c>
      <c r="E8" s="21" t="s">
        <v>9</v>
      </c>
      <c r="F8" s="21" t="s">
        <v>10</v>
      </c>
      <c r="G8" s="21" t="s">
        <v>11</v>
      </c>
      <c r="H8" s="21" t="s">
        <v>12</v>
      </c>
      <c r="I8" s="21" t="s">
        <v>40</v>
      </c>
      <c r="J8" s="21" t="s">
        <v>41</v>
      </c>
      <c r="K8" s="21" t="s">
        <v>42</v>
      </c>
      <c r="L8" s="21" t="s">
        <v>43</v>
      </c>
      <c r="M8" s="21" t="s">
        <v>44</v>
      </c>
      <c r="N8" s="21" t="s">
        <v>45</v>
      </c>
      <c r="O8" s="21" t="s">
        <v>46</v>
      </c>
      <c r="R8" s="12" t="s">
        <v>28</v>
      </c>
    </row>
    <row r="9" spans="1:29" ht="17">
      <c r="A9" s="5" t="s">
        <v>2</v>
      </c>
      <c r="B9" s="3">
        <v>0</v>
      </c>
      <c r="C9" s="3">
        <v>1</v>
      </c>
      <c r="D9" s="3">
        <v>0</v>
      </c>
      <c r="E9" s="3">
        <v>0</v>
      </c>
      <c r="F9" s="3">
        <v>0</v>
      </c>
      <c r="G9" s="3">
        <v>1</v>
      </c>
      <c r="H9" s="3">
        <v>0</v>
      </c>
      <c r="I9" s="3">
        <v>0</v>
      </c>
      <c r="J9" s="3">
        <v>0</v>
      </c>
      <c r="K9" s="3">
        <v>1</v>
      </c>
      <c r="L9" s="3">
        <v>0</v>
      </c>
      <c r="M9" s="3">
        <v>0</v>
      </c>
      <c r="N9" s="3">
        <v>0</v>
      </c>
      <c r="O9" s="3">
        <v>0</v>
      </c>
      <c r="R9" s="12" t="s">
        <v>29</v>
      </c>
    </row>
    <row r="10" spans="1:29">
      <c r="A10" s="5" t="s">
        <v>3</v>
      </c>
      <c r="B10" s="3">
        <v>1</v>
      </c>
      <c r="C10" s="3">
        <v>0</v>
      </c>
      <c r="D10" s="3">
        <v>1</v>
      </c>
      <c r="E10" s="3">
        <v>0</v>
      </c>
      <c r="F10" s="3">
        <v>0</v>
      </c>
      <c r="G10" s="3">
        <v>0</v>
      </c>
      <c r="H10" s="3">
        <v>0</v>
      </c>
      <c r="I10" s="3">
        <v>0</v>
      </c>
      <c r="J10" s="3">
        <v>1</v>
      </c>
      <c r="K10" s="3">
        <v>1</v>
      </c>
      <c r="L10" s="3">
        <v>0</v>
      </c>
      <c r="M10" s="3">
        <v>0</v>
      </c>
      <c r="N10" s="3">
        <v>0</v>
      </c>
      <c r="O10" s="3">
        <v>0</v>
      </c>
      <c r="R10" t="s">
        <v>30</v>
      </c>
    </row>
    <row r="11" spans="1:29">
      <c r="A11" s="5" t="s">
        <v>4</v>
      </c>
      <c r="B11" s="3">
        <v>1</v>
      </c>
      <c r="C11" s="3">
        <v>0</v>
      </c>
      <c r="D11" s="3">
        <v>0</v>
      </c>
      <c r="E11" s="3">
        <v>0</v>
      </c>
      <c r="F11" s="3">
        <v>0</v>
      </c>
      <c r="G11" s="3">
        <v>0</v>
      </c>
      <c r="H11" s="3">
        <v>1</v>
      </c>
      <c r="I11" s="3">
        <v>0</v>
      </c>
      <c r="J11" s="3">
        <v>0</v>
      </c>
      <c r="K11" s="3">
        <v>0</v>
      </c>
      <c r="L11" s="3">
        <v>2</v>
      </c>
      <c r="M11" s="3">
        <v>0</v>
      </c>
      <c r="N11" s="3">
        <v>0</v>
      </c>
      <c r="O11" s="3">
        <v>0</v>
      </c>
      <c r="R11" t="s">
        <v>35</v>
      </c>
    </row>
    <row r="12" spans="1:29">
      <c r="A12" s="5" t="s">
        <v>5</v>
      </c>
      <c r="B12" s="3">
        <v>1</v>
      </c>
      <c r="C12" s="3">
        <v>1</v>
      </c>
      <c r="D12" s="3">
        <v>0</v>
      </c>
      <c r="E12" s="3">
        <v>0</v>
      </c>
      <c r="F12" s="3">
        <v>0</v>
      </c>
      <c r="G12" s="3">
        <v>0</v>
      </c>
      <c r="H12" s="3">
        <v>0</v>
      </c>
      <c r="I12" s="3">
        <v>0</v>
      </c>
      <c r="J12" s="3">
        <v>0</v>
      </c>
      <c r="K12" s="3">
        <v>0</v>
      </c>
      <c r="L12" s="3">
        <v>0</v>
      </c>
      <c r="M12" s="3">
        <v>0</v>
      </c>
      <c r="N12" s="3">
        <v>1</v>
      </c>
      <c r="O12" s="3">
        <v>0</v>
      </c>
      <c r="R12" t="s">
        <v>36</v>
      </c>
    </row>
    <row r="13" spans="1:29">
      <c r="A13" s="5" t="s">
        <v>16</v>
      </c>
      <c r="B13" s="3">
        <v>0</v>
      </c>
      <c r="C13" s="3">
        <v>0</v>
      </c>
      <c r="D13" s="3">
        <v>0</v>
      </c>
      <c r="E13" s="3">
        <v>0</v>
      </c>
      <c r="F13" s="3">
        <v>0</v>
      </c>
      <c r="G13" s="9">
        <v>1</v>
      </c>
      <c r="H13" s="3">
        <v>0</v>
      </c>
      <c r="I13" s="3">
        <v>2</v>
      </c>
      <c r="J13" s="3">
        <v>2</v>
      </c>
      <c r="K13" s="3">
        <v>0</v>
      </c>
      <c r="L13" s="3">
        <v>0</v>
      </c>
      <c r="M13" s="3">
        <v>1</v>
      </c>
      <c r="N13" s="3">
        <v>1</v>
      </c>
      <c r="O13" s="3">
        <v>0</v>
      </c>
      <c r="R13" t="s">
        <v>37</v>
      </c>
    </row>
    <row r="14" spans="1:29">
      <c r="A14" s="5" t="s">
        <v>17</v>
      </c>
      <c r="B14" s="3">
        <v>0</v>
      </c>
      <c r="C14" s="3">
        <v>0</v>
      </c>
      <c r="D14" s="3">
        <v>0</v>
      </c>
      <c r="E14" s="3">
        <v>0</v>
      </c>
      <c r="F14" s="3">
        <v>0</v>
      </c>
      <c r="G14" s="9">
        <v>0</v>
      </c>
      <c r="H14" s="3">
        <v>0</v>
      </c>
      <c r="I14" s="3">
        <v>0</v>
      </c>
      <c r="J14" s="3">
        <v>4</v>
      </c>
      <c r="K14" s="3">
        <v>0</v>
      </c>
      <c r="L14" s="3">
        <v>0</v>
      </c>
      <c r="M14" s="3">
        <v>0</v>
      </c>
      <c r="N14" s="3">
        <v>0</v>
      </c>
      <c r="O14" s="3">
        <v>1</v>
      </c>
      <c r="R14" s="7" t="s">
        <v>38</v>
      </c>
    </row>
    <row r="15" spans="1:29">
      <c r="A15" s="6"/>
      <c r="B15" s="6"/>
      <c r="C15" s="7"/>
      <c r="D15" s="7"/>
      <c r="E15" s="7"/>
      <c r="F15" s="7"/>
      <c r="G15" s="7"/>
      <c r="H15" s="7"/>
      <c r="I15" s="7"/>
      <c r="J15" s="7"/>
      <c r="K15" s="7"/>
      <c r="L15" s="7"/>
      <c r="M15" s="7"/>
      <c r="R15" t="s">
        <v>39</v>
      </c>
    </row>
    <row r="16" spans="1:29">
      <c r="A16" s="6"/>
      <c r="B16" s="6"/>
      <c r="C16" s="7"/>
      <c r="D16" s="7"/>
      <c r="E16" s="7"/>
      <c r="F16" s="7"/>
      <c r="G16" s="7"/>
      <c r="H16" s="7"/>
      <c r="I16" s="7"/>
      <c r="J16" s="7"/>
      <c r="K16" s="7"/>
      <c r="L16" s="7"/>
      <c r="M16" s="7"/>
      <c r="R16" s="22" t="s">
        <v>36</v>
      </c>
      <c r="S16" s="22" t="s">
        <v>47</v>
      </c>
    </row>
    <row r="17" spans="1:17">
      <c r="I17" s="8"/>
      <c r="J17" s="8"/>
      <c r="K17" s="8"/>
      <c r="L17" s="8"/>
      <c r="M17" s="8"/>
      <c r="N17" s="8"/>
    </row>
    <row r="18" spans="1:17">
      <c r="A18" s="15" t="s">
        <v>58</v>
      </c>
    </row>
    <row r="19" spans="1:17">
      <c r="A19" t="s">
        <v>18</v>
      </c>
      <c r="B19" t="s">
        <v>13</v>
      </c>
      <c r="D19" s="10" t="s">
        <v>14</v>
      </c>
      <c r="H19" s="10" t="s">
        <v>21</v>
      </c>
    </row>
    <row r="20" spans="1:17">
      <c r="A20" t="s">
        <v>19</v>
      </c>
      <c r="B20">
        <f>(1+LOG((1+LOG(B10,10)),10))</f>
        <v>1</v>
      </c>
      <c r="C20">
        <f>(1+LOG((1+LOG(C9,10)),10))</f>
        <v>1</v>
      </c>
      <c r="D20">
        <f>(1+LOG((1+LOG(D10,10)),10))</f>
        <v>1</v>
      </c>
      <c r="E20" t="e">
        <f t="shared" ref="E20:G20" si="0">(1+LOG((1+LOG(E9,10)),10))</f>
        <v>#NUM!</v>
      </c>
      <c r="F20" t="e">
        <f t="shared" si="0"/>
        <v>#NUM!</v>
      </c>
      <c r="G20">
        <f t="shared" si="0"/>
        <v>1</v>
      </c>
      <c r="H20" t="e">
        <f>(1+LOG((1+LOG(H14,10)),10))</f>
        <v>#NUM!</v>
      </c>
      <c r="I20">
        <f>(1+LOG((1+LOG(I13,10)),10))</f>
        <v>1.1142873094756345</v>
      </c>
      <c r="J20">
        <f>(1+LOG((1+LOG(J14,10)),10))</f>
        <v>1.2046787748036982</v>
      </c>
      <c r="K20" t="e">
        <f t="shared" ref="I20:O20" si="1">(1+LOG((1+LOG(K14,10)),10))</f>
        <v>#NUM!</v>
      </c>
      <c r="L20" t="e">
        <f t="shared" si="1"/>
        <v>#NUM!</v>
      </c>
      <c r="M20" t="e">
        <f t="shared" si="1"/>
        <v>#NUM!</v>
      </c>
      <c r="N20" t="e">
        <f t="shared" si="1"/>
        <v>#NUM!</v>
      </c>
      <c r="O20">
        <f t="shared" si="1"/>
        <v>1</v>
      </c>
    </row>
    <row r="22" spans="1:17">
      <c r="A22" t="s">
        <v>20</v>
      </c>
      <c r="B22">
        <f>LOG((1+6)/3,10)</f>
        <v>0.36797678529459438</v>
      </c>
      <c r="C22">
        <f>LOG((1+6)/2,10)</f>
        <v>0.54406804435027556</v>
      </c>
      <c r="D22">
        <f>LOG((1+6)/1,10)</f>
        <v>0.8450980400142567</v>
      </c>
      <c r="E22">
        <f t="shared" ref="E22:G22" si="2">LOG((1+6)/6,10)</f>
        <v>6.6946789630613221E-2</v>
      </c>
      <c r="F22">
        <f t="shared" si="2"/>
        <v>6.6946789630613221E-2</v>
      </c>
      <c r="G22">
        <f t="shared" si="2"/>
        <v>6.6946789630613221E-2</v>
      </c>
      <c r="H22">
        <f t="shared" ref="H22:O22" si="3">LOG((1+6)/4,10)</f>
        <v>0.24303804868629442</v>
      </c>
      <c r="I22">
        <f>LOG((1+6)/1,10)</f>
        <v>0.8450980400142567</v>
      </c>
      <c r="J22">
        <f>LOG((1+6)/3,10)</f>
        <v>0.36797678529459438</v>
      </c>
      <c r="K22">
        <f t="shared" si="3"/>
        <v>0.24303804868629442</v>
      </c>
      <c r="L22">
        <f t="shared" si="3"/>
        <v>0.24303804868629442</v>
      </c>
      <c r="M22">
        <f t="shared" si="3"/>
        <v>0.24303804868629442</v>
      </c>
      <c r="N22">
        <f t="shared" si="3"/>
        <v>0.24303804868629442</v>
      </c>
      <c r="O22">
        <f t="shared" si="3"/>
        <v>0.24303804868629442</v>
      </c>
    </row>
    <row r="24" spans="1:17">
      <c r="A24" t="s">
        <v>22</v>
      </c>
      <c r="B24" s="11">
        <f>B20*B22</f>
        <v>0.36797678529459438</v>
      </c>
      <c r="C24" s="11">
        <f>C20*C22</f>
        <v>0.54406804435027556</v>
      </c>
      <c r="D24" s="11">
        <f>D20*D22</f>
        <v>0.8450980400142567</v>
      </c>
      <c r="E24" s="11" t="e">
        <f t="shared" ref="E24:O24" si="4">E20*E22</f>
        <v>#NUM!</v>
      </c>
      <c r="F24" s="11" t="e">
        <f t="shared" si="4"/>
        <v>#NUM!</v>
      </c>
      <c r="G24" s="11">
        <f t="shared" si="4"/>
        <v>6.6946789630613221E-2</v>
      </c>
      <c r="H24" s="11" t="e">
        <f t="shared" si="4"/>
        <v>#NUM!</v>
      </c>
      <c r="I24" s="11">
        <f t="shared" si="4"/>
        <v>0.94168202125061817</v>
      </c>
      <c r="J24" s="11">
        <f t="shared" si="4"/>
        <v>0.44329382286489549</v>
      </c>
      <c r="K24" s="11" t="e">
        <f t="shared" si="4"/>
        <v>#NUM!</v>
      </c>
      <c r="L24" s="11" t="e">
        <f t="shared" si="4"/>
        <v>#NUM!</v>
      </c>
      <c r="M24" s="11" t="e">
        <f t="shared" si="4"/>
        <v>#NUM!</v>
      </c>
      <c r="N24" s="11" t="e">
        <f t="shared" si="4"/>
        <v>#NUM!</v>
      </c>
      <c r="O24" s="11">
        <f t="shared" si="4"/>
        <v>0.24303804868629442</v>
      </c>
    </row>
    <row r="29" spans="1:17" ht="20">
      <c r="A29" s="2" t="s">
        <v>15</v>
      </c>
      <c r="B29" s="19" t="s">
        <v>25</v>
      </c>
      <c r="C29" s="19" t="s">
        <v>26</v>
      </c>
      <c r="D29" s="19" t="s">
        <v>27</v>
      </c>
      <c r="E29" s="19" t="s">
        <v>32</v>
      </c>
      <c r="F29" s="17" t="s">
        <v>33</v>
      </c>
      <c r="G29" s="20" t="s">
        <v>34</v>
      </c>
      <c r="H29" s="19" t="s">
        <v>28</v>
      </c>
      <c r="I29" s="19" t="s">
        <v>29</v>
      </c>
      <c r="J29" s="17" t="s">
        <v>30</v>
      </c>
      <c r="K29" s="17" t="s">
        <v>35</v>
      </c>
      <c r="L29" s="17" t="s">
        <v>36</v>
      </c>
      <c r="M29" s="17" t="s">
        <v>37</v>
      </c>
      <c r="N29" s="18" t="s">
        <v>38</v>
      </c>
      <c r="O29" s="17" t="s">
        <v>39</v>
      </c>
      <c r="P29" s="25" t="s">
        <v>55</v>
      </c>
    </row>
    <row r="30" spans="1:17">
      <c r="A30" s="4" t="s">
        <v>1</v>
      </c>
      <c r="B30" s="21" t="s">
        <v>6</v>
      </c>
      <c r="C30" s="21" t="s">
        <v>7</v>
      </c>
      <c r="D30" s="21" t="s">
        <v>8</v>
      </c>
      <c r="E30" s="21" t="s">
        <v>9</v>
      </c>
      <c r="F30" s="21" t="s">
        <v>10</v>
      </c>
      <c r="G30" s="21" t="s">
        <v>11</v>
      </c>
      <c r="H30" s="21" t="s">
        <v>12</v>
      </c>
      <c r="I30" s="21" t="s">
        <v>40</v>
      </c>
      <c r="J30" s="21" t="s">
        <v>41</v>
      </c>
      <c r="K30" s="21" t="s">
        <v>42</v>
      </c>
      <c r="L30" s="21" t="s">
        <v>43</v>
      </c>
      <c r="M30" s="21" t="s">
        <v>44</v>
      </c>
      <c r="N30" s="21" t="s">
        <v>45</v>
      </c>
      <c r="O30" s="21" t="s">
        <v>46</v>
      </c>
      <c r="Q30" s="26" t="s">
        <v>57</v>
      </c>
    </row>
    <row r="31" spans="1:17">
      <c r="A31" s="5" t="s">
        <v>2</v>
      </c>
      <c r="B31" s="3">
        <v>0</v>
      </c>
      <c r="C31" s="3">
        <v>0.54400000000000004</v>
      </c>
      <c r="D31" s="3">
        <v>0</v>
      </c>
      <c r="E31" s="3">
        <v>0</v>
      </c>
      <c r="F31" s="3">
        <v>0</v>
      </c>
      <c r="G31" s="3">
        <v>0.54400000000000004</v>
      </c>
      <c r="H31" s="3">
        <v>0</v>
      </c>
      <c r="I31" s="3">
        <v>0</v>
      </c>
      <c r="J31" s="3">
        <v>0</v>
      </c>
      <c r="K31" s="3">
        <v>0.54400000000000004</v>
      </c>
      <c r="L31" s="3">
        <v>0</v>
      </c>
      <c r="M31" s="3">
        <v>0</v>
      </c>
      <c r="N31" s="3">
        <v>0</v>
      </c>
      <c r="O31" s="3">
        <v>0</v>
      </c>
      <c r="P31">
        <f>SUM(B31:O31)</f>
        <v>1.6320000000000001</v>
      </c>
      <c r="Q31" s="28" t="s">
        <v>61</v>
      </c>
    </row>
    <row r="32" spans="1:17">
      <c r="A32" s="5" t="s">
        <v>3</v>
      </c>
      <c r="B32" s="3">
        <v>0.37</v>
      </c>
      <c r="C32" s="3">
        <v>0</v>
      </c>
      <c r="D32" s="3">
        <v>0.85</v>
      </c>
      <c r="E32" s="3">
        <v>0</v>
      </c>
      <c r="F32" s="3">
        <v>0</v>
      </c>
      <c r="G32" s="3">
        <v>0</v>
      </c>
      <c r="H32" s="3">
        <v>0</v>
      </c>
      <c r="I32" s="3">
        <v>0</v>
      </c>
      <c r="J32" s="3">
        <v>0.37</v>
      </c>
      <c r="K32" s="3">
        <v>0.54400000000000004</v>
      </c>
      <c r="L32" s="3">
        <v>0</v>
      </c>
      <c r="M32" s="3">
        <v>0</v>
      </c>
      <c r="N32" s="3">
        <v>0</v>
      </c>
      <c r="O32" s="3">
        <v>0</v>
      </c>
      <c r="P32">
        <f t="shared" ref="P32:P36" si="5">SUM(B32:O32)</f>
        <v>2.1339999999999999</v>
      </c>
      <c r="Q32" s="27" t="s">
        <v>56</v>
      </c>
    </row>
    <row r="33" spans="1:17">
      <c r="A33" s="5" t="s">
        <v>4</v>
      </c>
      <c r="B33" s="3">
        <v>0.37</v>
      </c>
      <c r="C33" s="3">
        <v>0</v>
      </c>
      <c r="D33" s="3">
        <v>0</v>
      </c>
      <c r="E33" s="3">
        <v>0</v>
      </c>
      <c r="F33" s="3">
        <v>0</v>
      </c>
      <c r="G33" s="3">
        <v>0</v>
      </c>
      <c r="H33" s="3">
        <v>0.85</v>
      </c>
      <c r="I33" s="3">
        <v>0</v>
      </c>
      <c r="J33" s="3">
        <v>0</v>
      </c>
      <c r="K33" s="3">
        <v>0</v>
      </c>
      <c r="L33" s="3">
        <v>0.94</v>
      </c>
      <c r="M33" s="3">
        <v>0</v>
      </c>
      <c r="N33" s="3">
        <v>0</v>
      </c>
      <c r="O33" s="3">
        <v>0</v>
      </c>
      <c r="P33">
        <f t="shared" si="5"/>
        <v>2.16</v>
      </c>
      <c r="Q33" s="27" t="s">
        <v>56</v>
      </c>
    </row>
    <row r="34" spans="1:17">
      <c r="A34" s="5" t="s">
        <v>5</v>
      </c>
      <c r="B34" s="3">
        <v>0.37</v>
      </c>
      <c r="C34" s="3">
        <v>0.54400000000000004</v>
      </c>
      <c r="D34" s="3">
        <v>0</v>
      </c>
      <c r="E34" s="3">
        <v>0</v>
      </c>
      <c r="F34" s="3">
        <v>0</v>
      </c>
      <c r="G34" s="3">
        <v>0</v>
      </c>
      <c r="H34" s="3">
        <v>0</v>
      </c>
      <c r="I34" s="3">
        <v>0</v>
      </c>
      <c r="J34" s="3">
        <v>0</v>
      </c>
      <c r="K34" s="3">
        <v>0</v>
      </c>
      <c r="L34" s="3">
        <v>0</v>
      </c>
      <c r="M34" s="3">
        <v>0</v>
      </c>
      <c r="N34" s="3">
        <v>0.54400000000000004</v>
      </c>
      <c r="O34" s="3">
        <v>0</v>
      </c>
      <c r="P34">
        <f t="shared" si="5"/>
        <v>1.4580000000000002</v>
      </c>
      <c r="Q34" s="11" t="s">
        <v>60</v>
      </c>
    </row>
    <row r="35" spans="1:17">
      <c r="A35" s="5" t="s">
        <v>16</v>
      </c>
      <c r="B35" s="3">
        <v>0</v>
      </c>
      <c r="C35" s="3">
        <v>0</v>
      </c>
      <c r="D35" s="3">
        <v>0</v>
      </c>
      <c r="E35" s="3">
        <v>0</v>
      </c>
      <c r="F35" s="3">
        <v>0</v>
      </c>
      <c r="G35" s="9">
        <v>0.54400000000000004</v>
      </c>
      <c r="H35" s="3">
        <v>0</v>
      </c>
      <c r="I35" s="3">
        <v>0.94</v>
      </c>
      <c r="J35" s="3">
        <v>0.41</v>
      </c>
      <c r="K35" s="3">
        <v>0</v>
      </c>
      <c r="L35" s="3">
        <v>0</v>
      </c>
      <c r="M35" s="3">
        <v>0.85</v>
      </c>
      <c r="N35" s="3">
        <v>0.54400000000000004</v>
      </c>
      <c r="O35" s="3">
        <v>0</v>
      </c>
      <c r="P35">
        <f t="shared" si="5"/>
        <v>3.2879999999999998</v>
      </c>
      <c r="Q35" s="27" t="s">
        <v>56</v>
      </c>
    </row>
    <row r="36" spans="1:17">
      <c r="A36" s="5" t="s">
        <v>17</v>
      </c>
      <c r="B36" s="3">
        <v>0</v>
      </c>
      <c r="C36" s="3">
        <v>0</v>
      </c>
      <c r="D36" s="3">
        <v>0</v>
      </c>
      <c r="E36" s="3">
        <v>0</v>
      </c>
      <c r="F36" s="3">
        <v>0</v>
      </c>
      <c r="G36" s="9">
        <v>0</v>
      </c>
      <c r="H36" s="3">
        <v>0</v>
      </c>
      <c r="I36" s="3">
        <v>0</v>
      </c>
      <c r="J36" s="3">
        <v>0.44</v>
      </c>
      <c r="K36" s="3">
        <v>0</v>
      </c>
      <c r="L36" s="3">
        <v>0</v>
      </c>
      <c r="M36" s="3">
        <v>0</v>
      </c>
      <c r="N36" s="3">
        <v>0</v>
      </c>
      <c r="O36" s="3">
        <v>0.85</v>
      </c>
      <c r="P36">
        <f t="shared" si="5"/>
        <v>1.29</v>
      </c>
      <c r="Q36" s="29" t="s">
        <v>60</v>
      </c>
    </row>
    <row r="41" spans="1:17">
      <c r="A41" s="15" t="s">
        <v>59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ED113-D561-4A49-8776-9D0515149D9F}">
  <dimension ref="A1:B7"/>
  <sheetViews>
    <sheetView topLeftCell="A6" workbookViewId="0">
      <selection activeCell="B13" sqref="B13"/>
    </sheetView>
  </sheetViews>
  <sheetFormatPr baseColWidth="10" defaultRowHeight="16"/>
  <cols>
    <col min="1" max="1" width="10.83203125" style="24"/>
    <col min="2" max="2" width="104.33203125" style="24" customWidth="1"/>
    <col min="3" max="16384" width="10.83203125" style="24"/>
  </cols>
  <sheetData>
    <row r="1" spans="1:2" ht="17">
      <c r="A1" s="24" t="s">
        <v>48</v>
      </c>
    </row>
    <row r="2" spans="1:2" ht="102">
      <c r="A2" s="24" t="s">
        <v>2</v>
      </c>
      <c r="B2" s="23" t="s">
        <v>54</v>
      </c>
    </row>
    <row r="3" spans="1:2" ht="68">
      <c r="A3" s="24" t="s">
        <v>3</v>
      </c>
      <c r="B3" s="23" t="s">
        <v>53</v>
      </c>
    </row>
    <row r="4" spans="1:2" ht="51">
      <c r="A4" s="24" t="s">
        <v>4</v>
      </c>
      <c r="B4" s="24" t="s">
        <v>52</v>
      </c>
    </row>
    <row r="5" spans="1:2" ht="187">
      <c r="A5" s="24" t="s">
        <v>5</v>
      </c>
      <c r="B5" s="23" t="s">
        <v>51</v>
      </c>
    </row>
    <row r="6" spans="1:2" ht="272">
      <c r="A6" s="24" t="s">
        <v>16</v>
      </c>
      <c r="B6" s="24" t="s">
        <v>49</v>
      </c>
    </row>
    <row r="7" spans="1:2" ht="272">
      <c r="A7" s="24" t="s">
        <v>17</v>
      </c>
      <c r="B7" s="24"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Manoj Kumar</dc:creator>
  <cp:lastModifiedBy>. Manoj Kumar</cp:lastModifiedBy>
  <dcterms:created xsi:type="dcterms:W3CDTF">2018-10-31T23:33:59Z</dcterms:created>
  <dcterms:modified xsi:type="dcterms:W3CDTF">2018-11-01T17:49:03Z</dcterms:modified>
</cp:coreProperties>
</file>