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subjects" sheetId="1" r:id="rId3"/>
    <sheet state="visible" name="codes" sheetId="2" r:id="rId4"/>
    <sheet state="visible" name="everything" sheetId="3" r:id="rId5"/>
    <sheet state="visible" name="first-impressions" sheetId="4" r:id="rId6"/>
    <sheet state="visible" name="T1" sheetId="5" r:id="rId7"/>
    <sheet state="visible" name="T2" sheetId="6" r:id="rId8"/>
    <sheet state="visible" name="T3" sheetId="7" r:id="rId9"/>
    <sheet state="visible" name="T4" sheetId="8" r:id="rId10"/>
    <sheet state="visible" name="concluding-thoughts" sheetId="9" r:id="rId11"/>
    <sheet state="visible" name="suggest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Is this too vague, since this is basically what we're asking for as the Pass/Fail task? I think I was using "metadata+" when they clicked on the link in the metadata to get to the videos. Is there any other way to get to the videos? Maybe not
	-Celia Caust-Ellenbogen
I agree that it's more metadata--how relevant is it to find a single video usually?
	-Rachel Appel
In some cases you can actually find videos by browsing an archived site.
	-Alexis Antracoli
are we okay with changing this to metadata? any stakeholders for video+/-?
	-Rachel Appel</t>
      </text>
    </comment>
  </commentList>
</comments>
</file>

<file path=xl/comments2.xml><?xml version="1.0" encoding="utf-8"?>
<comments xmlns:r="http://schemas.openxmlformats.org/officeDocument/2006/relationships" xmlns="http://schemas.openxmlformats.org/spreadsheetml/2006/main">
  <authors>
    <author/>
  </authors>
  <commentList>
    <comment authorId="0" ref="C7">
      <text>
        <t xml:space="preserve">+alexis.antracoli@princeton.edu missing code?
_Assigned to alexis.antracoli_
	-Rachel Appel
learning curve?
	-Rachel Appel</t>
      </text>
    </comment>
  </commentList>
</comments>
</file>

<file path=xl/comments3.xml><?xml version="1.0" encoding="utf-8"?>
<comments xmlns:r="http://schemas.openxmlformats.org/officeDocument/2006/relationships" xmlns="http://schemas.openxmlformats.org/spreadsheetml/2006/main">
  <authors>
    <author/>
  </authors>
  <commentList>
    <comment authorId="0" ref="C19">
      <text>
        <t xml:space="preserve">missing code? +alexis.antracoli@princeton.edu
_Assigned to alexis.antracoli_
	-Rachel Appel
maybe positive?
	-Rachel Appel</t>
      </text>
    </comment>
  </commentList>
</comments>
</file>

<file path=xl/sharedStrings.xml><?xml version="1.0" encoding="utf-8"?>
<sst xmlns="http://schemas.openxmlformats.org/spreadsheetml/2006/main" count="2119" uniqueCount="416">
  <si>
    <t>test ID</t>
  </si>
  <si>
    <t>snippet</t>
  </si>
  <si>
    <t>code</t>
  </si>
  <si>
    <t>task</t>
  </si>
  <si>
    <t>Swat1</t>
  </si>
  <si>
    <t>Found an archived page where the content wasn’t captured well. Wasn’t sure if it was just a slow computer or the software.</t>
  </si>
  <si>
    <t>capture-</t>
  </si>
  <si>
    <t>FI</t>
  </si>
  <si>
    <t>D2</t>
  </si>
  <si>
    <t>High volume of incorrect search results</t>
  </si>
  <si>
    <t>P1</t>
  </si>
  <si>
    <t>Finds a link to Vimeo, but video is still not captured</t>
  </si>
  <si>
    <t>T4</t>
  </si>
  <si>
    <t>P2</t>
  </si>
  <si>
    <t>Found videos that don't play.</t>
  </si>
  <si>
    <t>F1</t>
  </si>
  <si>
    <t>Clicked on search result and YouTube video wouldn't play</t>
  </si>
  <si>
    <t>Reviewed and searched capture and could not locate a video; search indicated that page had not been captured</t>
  </si>
  <si>
    <t>She wanted to know that each time a website was captured, it would be updated in the system, or that it would be clear that a website has undergone changes. Wanted to see when sites were updated or how you knew that changes had been made.</t>
  </si>
  <si>
    <t>capture-info</t>
  </si>
  <si>
    <t>CT</t>
  </si>
  <si>
    <t>Wish there was a way to see when it was worthwhile to look at a page, like when a page is updated. Some pages look the same for eternity, are they picking up the same page over and over again? If it hasn’t been updated, then why capture it?...Seems like it would be possible for software to detect changes. Otherwise spending money and wasting crawls on things that don’t need to be followed up anymore.</t>
  </si>
  <si>
    <t>Suddenly realizes what capture means.</t>
  </si>
  <si>
    <t>capture/site+</t>
  </si>
  <si>
    <t>T1</t>
  </si>
  <si>
    <t>Reviewed captures and determined correct answer</t>
  </si>
  <si>
    <t>capture+</t>
  </si>
  <si>
    <t>T2</t>
  </si>
  <si>
    <t>Swat2</t>
  </si>
  <si>
    <t>"Following a kind of visual structure that mimics the faceting that we’re using in [the library catalog]. User would find interface grammar familiar. I care about that a lot."</t>
  </si>
  <si>
    <t>catalog-like</t>
  </si>
  <si>
    <t>Swat3</t>
  </si>
  <si>
    <t>Looks like a library website.</t>
  </si>
  <si>
    <t>IP1</t>
  </si>
  <si>
    <t>Noted subjects available on lefthand side of the page, as well as the opportunity to perform advanced searches.</t>
  </si>
  <si>
    <t>Offers points for access of websites; tells you about NYARC.</t>
  </si>
  <si>
    <t>F2</t>
  </si>
  <si>
    <t>This site would help you look up provenance information.</t>
  </si>
  <si>
    <t>Useful for doing research on art topics ("it looks like it's mainly art-related, museums, auction houses").</t>
  </si>
  <si>
    <t>D1</t>
  </si>
  <si>
    <t>Site not intuitive; hard to know where to begin</t>
  </si>
  <si>
    <t>collections-</t>
  </si>
  <si>
    <t>hard to see what organizations are available on the service</t>
  </si>
  <si>
    <t>Confusion about how to connect to/find desired collections</t>
  </si>
  <si>
    <t>TU1</t>
  </si>
  <si>
    <t>Unsure how collections are organized, confused because it says “Urban Archives”</t>
  </si>
  <si>
    <t>Shifts from “Collections” to “Sites” tab in results, then used find feature to locate seed</t>
  </si>
  <si>
    <t>Immediately searched collections. did not get successful results</t>
  </si>
  <si>
    <t>Proceeded to second page of results and was unsuccessful. Used back button and was presented new results on first page</t>
  </si>
  <si>
    <t>Site organization isn't clear</t>
  </si>
  <si>
    <t>Searched collections unsuccessfully</t>
  </si>
  <si>
    <t>IP3</t>
  </si>
  <si>
    <t>Expressed frustration that it didn't seem possible to navigate back to the main Ivy Plus Archive-It account from a capture</t>
  </si>
  <si>
    <t>T3</t>
  </si>
  <si>
    <t>Unsure of value: "What do researchers expect to find here?"</t>
  </si>
  <si>
    <t>Confusion about purpose. May confuse users that are looking for archival collections and not archived website</t>
  </si>
  <si>
    <t>lacks reasonable access points</t>
  </si>
  <si>
    <t>Interesting the faceting is showing prior narrowing before I do any searching. Not a completely naked search. I could see someone wondering have I interrupted somebody else’s search.</t>
  </si>
  <si>
    <t>facet-</t>
  </si>
  <si>
    <t>This gives the sense there isn’t much - small number counts in the narrowings. Looking at dates. Date ranges very constrained. “Looks like cupboard is fairly barren.”</t>
  </si>
  <si>
    <t>Not sure where the 55 total results came from because he did not search for anything yet.</t>
  </si>
  <si>
    <t>Removed date from text search and defined date parameters in “Advanced Settings” with only “From: June 2013” 
Refines further with closed from/to June 2013 and text search in “Contains all of” “City Parks Association” to return two search results that are not what he is looking for</t>
  </si>
  <si>
    <t>Found facet options inadequate and limiting for discoverability</t>
  </si>
  <si>
    <t>Unsuccessful use of facets</t>
  </si>
  <si>
    <t xml:space="preserve">was unable to find collecting organization </t>
  </si>
  <si>
    <t>(but restricted by “swarthmore.edu” search)</t>
  </si>
  <si>
    <t>TU2</t>
  </si>
  <si>
    <t>Going through side facets</t>
  </si>
  <si>
    <t>Ctrl+f search doesn’t work because still has coverage facet on there</t>
  </si>
  <si>
    <t>Is there a way to remind you that you have a search term in there already? It wasn’t clear that the search results were still being limited.</t>
  </si>
  <si>
    <t xml:space="preserve">Subjects should be alphabetized and categorized; “card sorting” figure out higher level categories
</t>
  </si>
  <si>
    <t>Had questions about how facets worked (i.e., searching within a search removes facets)</t>
  </si>
  <si>
    <t>notices general search bar, also sees filters on side</t>
  </si>
  <si>
    <t>facet+</t>
  </si>
  <si>
    <t>Subjects in sidebar helpful</t>
  </si>
  <si>
    <t>scrolled through subject facets to find heading</t>
  </si>
  <si>
    <t>Clicks on collector - Swarthmore</t>
  </si>
  <si>
    <t>Used facets to find the Communications department because she know Communications runs the homepage.</t>
  </si>
  <si>
    <t>Said she might go back to creator in Archive-It to see where else it might be.  Was unable to find it.</t>
  </si>
  <si>
    <t>Scrolls down from the filters on the left and finds “Swarthmore” under Coverage</t>
  </si>
  <si>
    <t>Clicked on coverage facet</t>
  </si>
  <si>
    <t xml:space="preserve">Sees 6 results from clicking “Swarthmore” in coverage. </t>
  </si>
  <si>
    <t>Clicked on Mt Airy in coverage facet</t>
  </si>
  <si>
    <t>Used facets to find Dept. of Politics</t>
  </si>
  <si>
    <t>Saw that War News Radio was one of the top sites under “Creators”. Selected the link.</t>
  </si>
  <si>
    <t>Unclicks swat facet, then clicks geo facet</t>
  </si>
  <si>
    <t>What is this Casey Kolb thing here?  Oh, that's a senior thesis.</t>
  </si>
  <si>
    <t>Unsuccessful search of organizations</t>
  </si>
  <si>
    <t>facets-</t>
  </si>
  <si>
    <t>Noted that categories on the left are subjects.</t>
  </si>
  <si>
    <t>facets+</t>
  </si>
  <si>
    <t>Observed that this is harder than the first task.</t>
  </si>
  <si>
    <t>learningcurve</t>
  </si>
  <si>
    <t>Noted that a librarian may find it easy to navigate the site, but that a general user of the Internet may struggle</t>
  </si>
  <si>
    <t>Once you “get into it”-- once you realize how to use it, how to click on links to follow up on other resources-- it works well</t>
  </si>
  <si>
    <t>Maybe a steeper learning curve at the beginning, but then gets easier.  “After a day of using it, I wouldn’t have trouble.”</t>
  </si>
  <si>
    <t>Said once [they] understood how the site worked it was easy to navigate, but there was a learning curve</t>
  </si>
  <si>
    <t>Needs better organization for clearer experience</t>
  </si>
  <si>
    <t xml:space="preserve">Certain things [they] would have to try first to figure it out instead of immediately knowing what they were
</t>
  </si>
  <si>
    <t>How do you actually find the website from 2000?</t>
  </si>
  <si>
    <t>Confused about how search engine works.  It didn't seem to brin gup all the politics URLs.</t>
  </si>
  <si>
    <t xml:space="preserve">Finding the main site was confusing.  </t>
  </si>
  <si>
    <t>Thinks there is a learning curve</t>
  </si>
  <si>
    <t>clicked to live site and confused about whether in archive-it or not</t>
  </si>
  <si>
    <t>live-</t>
  </si>
  <si>
    <t>Goes back to the live site and tries to watch a video there. Celia points out it’s the live site, not in archive.</t>
  </si>
  <si>
    <t>Doesn’t understand what’s in wayback v. live. "It would be nice to build in more prominently something to link you out to live version"</t>
  </si>
  <si>
    <t>Clicked on URL in metadata: found it confusing</t>
  </si>
  <si>
    <t>metadata-</t>
  </si>
  <si>
    <t>Subject headings are confusing</t>
  </si>
  <si>
    <t>Wonders why there are multiple crawls for the same day.</t>
  </si>
  <si>
    <t>Can tell where the places are but confused by the word “Coverage” and "Creator"</t>
  </si>
  <si>
    <t>“that list tells me nothing about the nature of the videos listed. I’d have to know exactly what I’m looking for in date terms. I know nothing about the character of each one. I only know some date information”</t>
  </si>
  <si>
    <t xml:space="preserve">Doesn't see video link in metadata. Clicks on website URL to get to captures page/interface. </t>
  </si>
  <si>
    <t>Physically going through/browsing archived websites to find videos</t>
  </si>
  <si>
    <t>Can't play a video, but can get to area where videos are</t>
  </si>
  <si>
    <t>Expressed confusion regarding which link should be clicked in video results: 'Video URL,' 'Archived from URL,' or 'Watch'?</t>
  </si>
  <si>
    <t>Clicked on "videos captured" but was frustrated by the lack of titles for the videos; clicked on first video and it wasn't it</t>
  </si>
  <si>
    <t>The videos text could be bigger because people might be trying to find that. Not sure value of metadata since once you’ve found the result why would you care about them?</t>
  </si>
  <si>
    <t xml:space="preserve">Creator field is confusing, doesn’t know what creator means; merge creator and publisher
</t>
  </si>
  <si>
    <t>Notices you can browse or search</t>
  </si>
  <si>
    <t>metadata+</t>
  </si>
  <si>
    <t>Notices that there is lot of description.</t>
  </si>
  <si>
    <t>Notices there are categories.</t>
  </si>
  <si>
    <t>Observes you can see how many results you get when searching.</t>
  </si>
  <si>
    <t>When you click on a date you can see the videos capture for each site.</t>
  </si>
  <si>
    <t>Noted that it seems fairly clear with the "archived since" date; URLs available here.</t>
  </si>
  <si>
    <t>Finds collection info, clicks on click to Mar 7, 2011 from front page/metadata (not from captures page/interface).</t>
  </si>
  <si>
    <t>Returns to collection level page, noticed that metadata defines date range</t>
  </si>
  <si>
    <t>Notes there are options to view how history website looked at different times</t>
  </si>
  <si>
    <t>Selects a date and notes that this is what it looked like on that date.</t>
  </si>
  <si>
    <t>Successfully navigated to capture via metadata links</t>
  </si>
  <si>
    <t>Noted that no websites listed on finding aid seem to go back that far.</t>
  </si>
  <si>
    <t>Noted that listed sites did not go back that far, date wise</t>
  </si>
  <si>
    <t>IP2</t>
  </si>
  <si>
    <t>Said, 'I like all of this metadata!'</t>
  </si>
  <si>
    <t>Said, 'I like knowing which sites include videos.'</t>
  </si>
  <si>
    <t xml:space="preserve">Scrolled, noted that "categories are helpful," and clicked into the collection </t>
  </si>
  <si>
    <t>Noted that it was easy to find and that you could also see videos from the gallery sites</t>
  </si>
  <si>
    <t>Saw link for “240 Videos Captured” and selected it</t>
  </si>
  <si>
    <t>Clicks to videos</t>
  </si>
  <si>
    <t>Clicks 8 videos captured in metadata
Clicks watch in next page</t>
  </si>
  <si>
    <t>Goes to search and clicks on links to archived site</t>
  </si>
  <si>
    <t>Clicked URL for Triangle Club website</t>
  </si>
  <si>
    <t>Selected a date at random</t>
  </si>
  <si>
    <t>Selected videos tab on archived website</t>
  </si>
  <si>
    <t>Tried a different date, but still no videos</t>
  </si>
  <si>
    <t>Went straight to a single capture.</t>
  </si>
  <si>
    <t>Navigated to videos</t>
  </si>
  <si>
    <t>Clicked on 'Videos' link in search results</t>
  </si>
  <si>
    <t>Noted that 'Thea Musgrave's' site had twenty-four associated videos</t>
  </si>
  <si>
    <t>Clicked on 'View captured videos' in Archive-It banner at the top</t>
  </si>
  <si>
    <t>Navigated to the Frick collection</t>
  </si>
  <si>
    <t>Feels like a nice beginning. Feels like a good structure. Feels like it’s not overbuilt. There aren’t things here that you’re going to have to fix or undo. Clearly thinking about durable metadata to port into future websites.</t>
  </si>
  <si>
    <t>Noted that available metadata on the 'Sites' tab was very helpful and much appreciated</t>
  </si>
  <si>
    <t>Unsure where the menu options at top of the site lead to</t>
  </si>
  <si>
    <t>negative</t>
  </si>
  <si>
    <t>Expect search bar much higher; would be easier if it were on top</t>
  </si>
  <si>
    <t>Observes that there is a lot there</t>
  </si>
  <si>
    <t>Landing page has too much information (filters, subject headings, etc. do not matter up front)</t>
  </si>
  <si>
    <t>Noted that research content and collections should come before any information about the partner organization</t>
  </si>
  <si>
    <t>Too much on the site.</t>
  </si>
  <si>
    <t>Site not organized well</t>
  </si>
  <si>
    <t>There’s a lot of stuff - a lot going on.</t>
  </si>
  <si>
    <t>“That was not easy to figure out.”</t>
  </si>
  <si>
    <t>Makes me a little stabby if I have to do 3 click-throughs just to get to this information</t>
  </si>
  <si>
    <t>Google search  “City Parks Association,” goes to their live website, resources</t>
  </si>
  <si>
    <t>other search-</t>
  </si>
  <si>
    <t>Control + F to find the website seed</t>
  </si>
  <si>
    <t>Notes they use command f when there are a lot of menus</t>
  </si>
  <si>
    <t>Did a Google search for Wayback Machine, navigated to requested site</t>
  </si>
  <si>
    <t>Opened a new tab, navigated to Google, and searched for the Wayback Machine</t>
  </si>
  <si>
    <t>Opened a new browser, redirected back to Archive-It</t>
  </si>
  <si>
    <t>Used command f to find city parks, looking at date field</t>
  </si>
  <si>
    <t>other search+</t>
  </si>
  <si>
    <t xml:space="preserve">Used control F to find history </t>
  </si>
  <si>
    <t>Did not see anything from 2000 and went to the finding aid to see what was there.</t>
  </si>
  <si>
    <t>Likes relaxing color scheme; welcoming; clean</t>
  </si>
  <si>
    <t>positive</t>
  </si>
  <si>
    <t>"Wow, these are archives websites of various units of the University or projects."</t>
  </si>
  <si>
    <t>Observes that this could be a useful reference tool</t>
  </si>
  <si>
    <t xml:space="preserve">Noted prominent Archive-It branding, which gives the site credability </t>
  </si>
  <si>
    <t>Clean, well-laid out design.</t>
  </si>
  <si>
    <t>Expressed that it was interesting to see an old version of YouTube</t>
  </si>
  <si>
    <t>I knew this is something that happens, but never thought about it before.</t>
  </si>
  <si>
    <t>Search bar first thing noticed, unsure of second tab meaning at collection page level (Sites)</t>
  </si>
  <si>
    <t>search-</t>
  </si>
  <si>
    <t>Notes that [they were] confused by how the search bar functioned</t>
  </si>
  <si>
    <t>Searched for date in search bar: found it frustrating</t>
  </si>
  <si>
    <t>Searched for subject, date, and state in search bar. was not successful</t>
  </si>
  <si>
    <t>Searched for "princeton" and "homepage" (used full text search)</t>
  </si>
  <si>
    <t>Notes that he is getting hits that are not princeton websites</t>
  </si>
  <si>
    <t>searched for "main website". still full text</t>
  </si>
  <si>
    <t>Scrolls through results</t>
  </si>
  <si>
    <t xml:space="preserve">Notes it is weird that he can't find it. </t>
  </si>
  <si>
    <t>Searches for princeton.edu</t>
  </si>
  <si>
    <t>Typed in website address in search bar</t>
  </si>
  <si>
    <t>Searched for politics dept.  still using full text search</t>
  </si>
  <si>
    <t>Searched for politics.</t>
  </si>
  <si>
    <t>Searched for Dept. of Politics</t>
  </si>
  <si>
    <t>Sees the results, but does not know where to click to see all the captures.</t>
  </si>
  <si>
    <t>Asks "It would have slashes, right?"</t>
  </si>
  <si>
    <t>Confused by single URL result</t>
  </si>
  <si>
    <t>Is not clear about the difference between sites and full text search.</t>
  </si>
  <si>
    <t>Believes uniqueness of search term was cause of success</t>
  </si>
  <si>
    <t>Noted lack of search specific to video category</t>
  </si>
  <si>
    <t>Searched “Delaware State Courts”  and received unrelated results</t>
  </si>
  <si>
    <t>Searched “Delaware State Courts video” unsuccessfully</t>
  </si>
  <si>
    <t>revised search to "delaware state videos" and was unsuccessful</t>
  </si>
  <si>
    <t>Wanted the search bar to be more prominent within collections and sites tab.</t>
  </si>
  <si>
    <t>Expressed numerous frustrations over the way search worked (i.e., why do searches not carry over from page to page)</t>
  </si>
  <si>
    <t>Frustrated that search results did not seem to be in any relevant order</t>
  </si>
  <si>
    <t>Said that it was 'more effective to not use the search box, which is frustrating because Archive-It places it front and center'</t>
  </si>
  <si>
    <t xml:space="preserve">Had numerous questions about search functionality: does doing an advanced search negate previous search results? What's the difference between 'Start new search' and 'modify search'? How are search results organized and filtered? </t>
  </si>
  <si>
    <t>Noted that URLs don't seem to be the way to search for most people</t>
  </si>
  <si>
    <t>Frustrated by search functionality and felt facets/hubs would be a better option</t>
  </si>
  <si>
    <t>wondered if it was this difficult for other users</t>
  </si>
  <si>
    <t xml:space="preserve">Broad searches are problematic and inaccurate </t>
  </si>
  <si>
    <t>Likes the search bar. “That’s cool. I can search for things.”</t>
  </si>
  <si>
    <t>search+</t>
  </si>
  <si>
    <t>Then uses search bar to search “swarthmore.edu”</t>
  </si>
  <si>
    <t>Searches first for “City Parks Association June 2013,” first instinct when looking</t>
  </si>
  <si>
    <t>Going immediately to search; went to sites tab</t>
  </si>
  <si>
    <t>Used the search box</t>
  </si>
  <si>
    <t>Did a full-text search, navigated directly to calendar page</t>
  </si>
  <si>
    <t>Did a full-text search</t>
  </si>
  <si>
    <t>Clicks on internet archive link, goes to nd goes to wayback machine, types in swarthmore and date</t>
  </si>
  <si>
    <t>Full-text searched for site</t>
  </si>
  <si>
    <t>Did a full-text search for 'Evan Ziporyn,' and navigated to Wayback Calendar from search results</t>
  </si>
  <si>
    <t xml:space="preserve">successful search for town of magnolia </t>
  </si>
  <si>
    <t>Main search bar: “Mount Airy” to find two Neighbors associations</t>
  </si>
  <si>
    <t>Did a full-text search for 'Hurricane Sandy,' and clicked on the first result</t>
  </si>
  <si>
    <t>Typed 'Hurricane Sandy,' into search box, and clicked on first result</t>
  </si>
  <si>
    <t xml:space="preserve">Searched DelDOT </t>
  </si>
  <si>
    <t>Searched DelDOT under "public libraries and local government"</t>
  </si>
  <si>
    <t>repeated successful search without facets</t>
  </si>
  <si>
    <t>Goes to search bar and searches “war news radio”</t>
  </si>
  <si>
    <t>Fellowship Farm search</t>
  </si>
  <si>
    <t>Used search box to search for "Triangle Club"</t>
  </si>
  <si>
    <t>Searched for "Triangle"</t>
  </si>
  <si>
    <t>Searched 'Thea Musgrave' in search box</t>
  </si>
  <si>
    <t>Searched for "Lenoble" and found two results</t>
  </si>
  <si>
    <t>Searched for "Lenoble Clock"</t>
  </si>
  <si>
    <t>Clicked on second result because it said "Lenoble" in the URL; video played back</t>
  </si>
  <si>
    <t>Searched "Delaware State Courts" and selected second result</t>
  </si>
  <si>
    <t>Used to "hunting and pecking for things online," thus this is a useful and usable site: "pretty straightforward"</t>
  </si>
  <si>
    <t>Notices separated seeds, confused what they actually represent; clarifies that they are ours</t>
  </si>
  <si>
    <t>seed:site-</t>
  </si>
  <si>
    <t>Confusion about collection vs. seeds/sites - didn’t understand need to click on a collection to view all the seeds/sites</t>
  </si>
  <si>
    <t>Used alpha sort.</t>
  </si>
  <si>
    <t>sort-</t>
  </si>
  <si>
    <t>Observes that you can sort.</t>
  </si>
  <si>
    <t>sort+</t>
  </si>
  <si>
    <t>Notes that the URL and title distinction seems unusual and not the way search engines usually work.</t>
  </si>
  <si>
    <t>terms-</t>
  </si>
  <si>
    <t>Wonders what capture means and looks at dates noticed that there is an * by some.</t>
  </si>
  <si>
    <t>Still unsure what capture means.</t>
  </si>
  <si>
    <t>Wanted more information regarding the difference between 'Explore,' and 'Learn More' options near the top of the page</t>
  </si>
  <si>
    <t>Asked about the difference between 'Collections' and 'Sites'</t>
  </si>
  <si>
    <t>Noted confusion with language offering dates instead of stating that you'd see a "captured" website</t>
  </si>
  <si>
    <t>Wanted to know the difference between 'Sites' and 'Collections,' in Archive-It speak</t>
  </si>
  <si>
    <t>Knows [they are] looking through archives but it looked like the live site and not the archived site</t>
  </si>
  <si>
    <t>wayback-</t>
  </si>
  <si>
    <t>Uses filters on left to look for 1997, not finding the year in the date section.</t>
  </si>
  <si>
    <t>Enters search term “swarthmore.edu” but doesn’t see entries from 1997</t>
  </si>
  <si>
    <t>Expresses confusion because [they] only found 2016 when expected to find 2001</t>
  </si>
  <si>
    <t>Goes back to Temple archives and clicks on year facet for 2001 and there is nothing there</t>
  </si>
  <si>
    <t>Searched Archive-It for courts.delaware.gov with no results</t>
  </si>
  <si>
    <t>Deduces that the seed is not there, then goes to Wayback machine website to see if a crawl exists and was able to find in the Wayback Machine</t>
  </si>
  <si>
    <t>wayback+</t>
  </si>
  <si>
    <t>Sat for a few moments to think, and eventually clicked on 'Look in General Internet Archive Collection' link</t>
  </si>
  <si>
    <t>Navigated to Wayback calendar page for the site</t>
  </si>
  <si>
    <t>Navigated to Wayback calendar, clicked on most recent date</t>
  </si>
  <si>
    <t>Selected the graph at the top for 1997. Confused about how to get to the actual site though. Found the bubble in a month and clicked on the first date</t>
  </si>
  <si>
    <t>waybackdate-</t>
  </si>
  <si>
    <t>Clicked on correct Wayback calendar link</t>
  </si>
  <si>
    <t>waybackdate+</t>
  </si>
  <si>
    <t>Notices there are snapshots of various dates and times</t>
  </si>
  <si>
    <t xml:space="preserve">Removed date from text search and defined date parameters in “Advanced Settings” with only “From: June 2013” 
Refines further with closed from/to June 2013 and text search in “Contains all of” “City Parks Association” to return two search results that are not what he is looking for
</t>
  </si>
  <si>
    <t>Theme</t>
  </si>
  <si>
    <t>Code</t>
  </si>
  <si>
    <t>Occurrences</t>
  </si>
  <si>
    <t>frustration with poor capture</t>
  </si>
  <si>
    <t>request more info about capture thoroughness</t>
  </si>
  <si>
    <t>visual consistency with library catalogs</t>
  </si>
  <si>
    <t>collections / site confusion</t>
  </si>
  <si>
    <t>misuse of facet / facets were unhelpful or confusing</t>
  </si>
  <si>
    <t>Said she might go back to creator in Archive-It to see where else it might be. Was unable to find it.</t>
  </si>
  <si>
    <t>appropriate / successful use of facet</t>
  </si>
  <si>
    <t>Notes it is weird that he can't find it.</t>
  </si>
  <si>
    <t>was unable to find collecting organization</t>
  </si>
  <si>
    <t>successful search for town of magnolia</t>
  </si>
  <si>
    <t>mentioned that there is a learning curve</t>
  </si>
  <si>
    <t>live v. captured site confusion</t>
  </si>
  <si>
    <t>misleading/unsatisfactory metadata display</t>
  </si>
  <si>
    <t>successful use of metadata / metadata link</t>
  </si>
  <si>
    <t>negative impression</t>
  </si>
  <si>
    <t>use of outside search functionality (i.e. control F, google)</t>
  </si>
  <si>
    <t>positive impression</t>
  </si>
  <si>
    <t>search bar confusion - metadata v. page text</t>
  </si>
  <si>
    <t>uses search bar successfully</t>
  </si>
  <si>
    <t>seed / site confusion</t>
  </si>
  <si>
    <t>uses sort unsuccessfully</t>
  </si>
  <si>
    <t>uses sort successfully</t>
  </si>
  <si>
    <t>confusion about jargon (i.e. capture)</t>
  </si>
  <si>
    <t>archive-it v. wayback confusion</t>
  </si>
  <si>
    <t>finds wayback link</t>
  </si>
  <si>
    <t>wayback date nativagation confusion</t>
  </si>
  <si>
    <t>wayback date navigation success</t>
  </si>
  <si>
    <t>Tagged with a negative valence</t>
  </si>
  <si>
    <t>Tagged with a positive valence</t>
  </si>
  <si>
    <t>wants more info re: capture thoroughness</t>
  </si>
  <si>
    <t>consistent w/ library catalogs</t>
  </si>
  <si>
    <t>collections vs. site confusion</t>
  </si>
  <si>
    <t>use of facets</t>
  </si>
  <si>
    <t>site has a learning curve</t>
  </si>
  <si>
    <t>usefulness of metadata</t>
  </si>
  <si>
    <t xml:space="preserve">general positive / negative </t>
  </si>
  <si>
    <t>uses outside search (i.e. CTRL+F)</t>
  </si>
  <si>
    <t>Archive-It collection search</t>
  </si>
  <si>
    <t>use of sort function</t>
  </si>
  <si>
    <t>confusion about Archive-It terms</t>
  </si>
  <si>
    <t>uses Wayback machine</t>
  </si>
  <si>
    <t>navigates Wayback dates</t>
  </si>
  <si>
    <t>Sees 6 results from clicking “Swarthmore” in coverage.</t>
  </si>
  <si>
    <t>Doesn't see video link in metadata. Clicks on website URL to get to captures page/interface.</t>
  </si>
  <si>
    <t>Searched for politics dept. still using full text search</t>
  </si>
  <si>
    <t>Scrolled, noted that "categories are helpful," and clicked into the collection</t>
  </si>
  <si>
    <t>Searched DelDOT</t>
  </si>
  <si>
    <t>Searched “Delaware State Courts” and received unrelated results</t>
  </si>
  <si>
    <t>Suggestions</t>
  </si>
  <si>
    <t xml:space="preserve">Wants bread crumb trail to move back to original page
</t>
  </si>
  <si>
    <t xml:space="preserve">Expects archives to be in reverse chronological order; left should be more recent; also list of dates should be in reverse chronological order
</t>
  </si>
  <si>
    <t>Government data site has icons of categories; likes fewer categories and deep search within categories</t>
  </si>
  <si>
    <t>Swat</t>
  </si>
  <si>
    <t>Should be the option to control which metadata fields appear as a facet - don't display everything (eg identifier)</t>
  </si>
  <si>
    <t>Should be dynamic searching of date ranges based on capture dates, not metadata entry</t>
  </si>
  <si>
    <t>Should be the option to control which metadata fields appear - don't display everything in metadata</t>
  </si>
  <si>
    <t>More prominent links, and explanations for differences, to help navigate Archive-It v. Wayback v. Live</t>
  </si>
  <si>
    <t>Initial unending scroll of websites is overwhelming, but mitigated by facets and search bar</t>
  </si>
  <si>
    <t>I knew this happened, but never really thought about it before.</t>
  </si>
  <si>
    <t>Observes that it would be helpful if you could click on the links to the finding aids instead of having to cut and paste into another tab to go to the finding aid.</t>
  </si>
  <si>
    <t>Archive-It should define terms — i.e., what is meant by 'Sites,' and 'Collections,' and what is the difference?</t>
  </si>
  <si>
    <t>Archive-It should explain what is being searched when a user utilizes the search box — both 'Sites' and 'Collections'? Just one? Neither?</t>
  </si>
  <si>
    <t>Would like the ability to email search results to yourself or someone else.</t>
  </si>
  <si>
    <t>Wanted explanation as to why duplicates are returned in search results</t>
  </si>
  <si>
    <t>Wanted to know how many search results users could see at once, and would like the ability to change this option (i.e., view 5, view 10, view all)</t>
  </si>
  <si>
    <t>Suggests that Archive-It should pay attention to the language it uses, as not all users are archivists and librarians</t>
  </si>
  <si>
    <t>A more robust 'Advanced Search' option would be helpful</t>
  </si>
  <si>
    <t>Add more resources that provide direction and / or help</t>
  </si>
  <si>
    <t>Better-captured sites should load first in search results</t>
  </si>
  <si>
    <t>Wanted to know why some dates appeared more than once on Wayback calendar page</t>
  </si>
  <si>
    <t>Would prefer improved categorical browsing options versus searching</t>
  </si>
  <si>
    <t>Option to sort by just a single year (for example, 2015) would be a plus and more user-friendly</t>
  </si>
  <si>
    <t>User-friendliness depends on the speed of results being delivered - needs improvement</t>
  </si>
  <si>
    <t>Would benefit from clear organization of content and more intuitive tools</t>
  </si>
  <si>
    <t>Add a sitemap</t>
  </si>
  <si>
    <t>archival research background</t>
  </si>
  <si>
    <t>segment</t>
  </si>
  <si>
    <t>Task 1</t>
  </si>
  <si>
    <t>Task 2</t>
  </si>
  <si>
    <t>Task 3</t>
  </si>
  <si>
    <t>Task 4</t>
  </si>
  <si>
    <t>rating of interface</t>
  </si>
  <si>
    <t>pass rate</t>
  </si>
  <si>
    <t>passed easily rate</t>
  </si>
  <si>
    <t>Total no. participants</t>
  </si>
  <si>
    <t>y</t>
  </si>
  <si>
    <t>lib-staff</t>
  </si>
  <si>
    <t>passed easily</t>
  </si>
  <si>
    <t>passed with difficulty</t>
  </si>
  <si>
    <t>experienced researcher (8 users)</t>
  </si>
  <si>
    <t>faculty</t>
  </si>
  <si>
    <t>little or no archives experience (6 users)</t>
  </si>
  <si>
    <t>n</t>
  </si>
  <si>
    <t>failed</t>
  </si>
  <si>
    <t>combined (14 users)</t>
  </si>
  <si>
    <t>student</t>
  </si>
  <si>
    <t>staff</t>
  </si>
  <si>
    <t>general public</t>
  </si>
  <si>
    <t>easily completed</t>
  </si>
  <si>
    <t>completed with difficulty</t>
  </si>
  <si>
    <t>Overall Rating</t>
  </si>
  <si>
    <t>experienced</t>
  </si>
  <si>
    <t>inexperienced</t>
  </si>
  <si>
    <t>rating</t>
  </si>
  <si>
    <t>staff a</t>
  </si>
  <si>
    <t>three</t>
  </si>
  <si>
    <t>library staff</t>
  </si>
  <si>
    <t>library staff a</t>
  </si>
  <si>
    <t>five</t>
  </si>
  <si>
    <t>faculty a</t>
  </si>
  <si>
    <t>six</t>
  </si>
  <si>
    <t>library staff b</t>
  </si>
  <si>
    <t>faculty b</t>
  </si>
  <si>
    <t>seven</t>
  </si>
  <si>
    <t>library staff c</t>
  </si>
  <si>
    <t>student a</t>
  </si>
  <si>
    <t>faculty c</t>
  </si>
  <si>
    <t>eight</t>
  </si>
  <si>
    <t>staff b</t>
  </si>
  <si>
    <t>student b</t>
  </si>
  <si>
    <t>staff c</t>
  </si>
  <si>
    <t>nine</t>
  </si>
  <si>
    <t>3</t>
  </si>
  <si>
    <t>5</t>
  </si>
  <si>
    <t>6</t>
  </si>
  <si>
    <t>7</t>
  </si>
  <si>
    <t>8</t>
  </si>
  <si>
    <t>9</t>
  </si>
  <si>
    <t>Testing Institution Type</t>
  </si>
  <si>
    <t>Number of institutions represented in study</t>
  </si>
  <si>
    <t>Small college</t>
  </si>
  <si>
    <t>Large research university</t>
  </si>
  <si>
    <t>Governmental archives</t>
  </si>
  <si>
    <t>Special library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</si>
</sst>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color rgb="FF000000"/>
      <name val="Arial"/>
    </font>
    <font>
      <sz val="10.0"/>
    </font>
    <font>
      <b/>
      <color rgb="FF000000"/>
      <name val="Arial"/>
    </font>
    <font>
      <b/>
      <name val="Arial"/>
    </font>
    <font>
      <name val="Arial"/>
    </font>
    <font>
      <b/>
      <sz val="11.0"/>
      <color rgb="FF000000"/>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2" fontId="3" numFmtId="0" xfId="0" applyAlignment="1" applyFill="1" applyFont="1">
      <alignment horizontal="left" readingOrder="0" shrinkToFit="0" wrapText="1"/>
    </xf>
    <xf borderId="0" fillId="0" fontId="3" numFmtId="0" xfId="0" applyAlignment="1" applyFont="1">
      <alignment readingOrder="0" shrinkToFit="0" vertical="center" wrapText="1"/>
    </xf>
    <xf borderId="0" fillId="0" fontId="0" numFmtId="0" xfId="0" applyAlignment="1" applyFont="1">
      <alignment readingOrder="0"/>
    </xf>
    <xf borderId="0" fillId="0" fontId="4" numFmtId="0" xfId="0" applyAlignment="1" applyFont="1">
      <alignment readingOrder="0" shrinkToFit="0" wrapText="1"/>
    </xf>
    <xf borderId="0" fillId="0" fontId="2" numFmtId="0" xfId="0" applyAlignment="1" applyFont="1">
      <alignment readingOrder="0" shrinkToFit="0" vertical="center" wrapText="1"/>
    </xf>
    <xf borderId="0" fillId="0" fontId="3"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1" fillId="2" fontId="5" numFmtId="0" xfId="0" applyAlignment="1" applyBorder="1" applyFont="1">
      <alignment horizontal="center" vertical="bottom"/>
    </xf>
    <xf borderId="2" fillId="2" fontId="5" numFmtId="0" xfId="0" applyAlignment="1" applyBorder="1" applyFont="1">
      <alignment horizontal="center" shrinkToFit="0" vertical="bottom" wrapText="1"/>
    </xf>
    <xf borderId="2" fillId="2" fontId="5" numFmtId="0" xfId="0" applyAlignment="1" applyBorder="1" applyFont="1">
      <alignment horizontal="center" vertical="bottom"/>
    </xf>
    <xf borderId="3" fillId="2" fontId="3" numFmtId="0" xfId="0" applyAlignment="1" applyBorder="1" applyFont="1">
      <alignment vertical="bottom"/>
    </xf>
    <xf borderId="4" fillId="2" fontId="3" numFmtId="0" xfId="0" applyAlignment="1" applyBorder="1" applyFont="1">
      <alignment shrinkToFit="0" vertical="bottom" wrapText="1"/>
    </xf>
    <xf borderId="4" fillId="2" fontId="3" numFmtId="0" xfId="0" applyAlignment="1" applyBorder="1" applyFont="1">
      <alignment vertical="bottom"/>
    </xf>
    <xf borderId="4" fillId="2" fontId="3" numFmtId="0" xfId="0" applyAlignment="1" applyBorder="1" applyFont="1">
      <alignment shrinkToFit="0" vertical="bottom" wrapText="1"/>
    </xf>
    <xf borderId="0" fillId="0" fontId="6" numFmtId="0" xfId="0" applyAlignment="1" applyFont="1">
      <alignment readingOrder="0" vertical="bottom"/>
    </xf>
    <xf borderId="0" fillId="0" fontId="6"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shrinkToFit="0" vertical="bottom" wrapText="1"/>
    </xf>
    <xf borderId="1" fillId="0" fontId="1" numFmtId="0" xfId="0" applyAlignment="1" applyBorder="1" applyFont="1">
      <alignment horizontal="center" readingOrder="0"/>
    </xf>
    <xf borderId="1" fillId="0" fontId="1" numFmtId="0" xfId="0" applyAlignment="1" applyBorder="1" applyFont="1">
      <alignment horizontal="left" readingOrder="0" shrinkToFit="0" wrapText="1"/>
    </xf>
    <xf borderId="1" fillId="0" fontId="1" numFmtId="0" xfId="0" applyAlignment="1" applyBorder="1" applyFont="1">
      <alignment horizontal="center" readingOrder="0" shrinkToFit="0" wrapText="1"/>
    </xf>
    <xf borderId="1" fillId="0" fontId="2" numFmtId="0" xfId="0" applyAlignment="1" applyBorder="1" applyFont="1">
      <alignment readingOrder="0"/>
    </xf>
    <xf borderId="0" fillId="0" fontId="2" numFmtId="9" xfId="0" applyFont="1" applyNumberFormat="1"/>
    <xf borderId="0" fillId="0" fontId="2" numFmtId="0" xfId="0" applyAlignment="1" applyFont="1">
      <alignment readingOrder="0"/>
    </xf>
    <xf borderId="0" fillId="0" fontId="2" numFmtId="0" xfId="0" applyFont="1"/>
    <xf borderId="1" fillId="0" fontId="2" numFmtId="0" xfId="0" applyBorder="1" applyFont="1"/>
    <xf borderId="0" fillId="0" fontId="2" numFmtId="9" xfId="0" applyAlignment="1" applyFont="1" applyNumberFormat="1">
      <alignment readingOrder="0"/>
    </xf>
    <xf borderId="1" fillId="0" fontId="2" numFmtId="0" xfId="0" applyBorder="1" applyFont="1"/>
    <xf borderId="1" fillId="0" fontId="2" numFmtId="9" xfId="0" applyBorder="1" applyFont="1" applyNumberFormat="1"/>
    <xf borderId="0" fillId="0" fontId="2" numFmtId="49" xfId="0" applyAlignment="1" applyFont="1" applyNumberFormat="1">
      <alignment readingOrder="0"/>
    </xf>
    <xf borderId="1" fillId="0" fontId="8" numFmtId="0" xfId="0" applyAlignment="1" applyBorder="1" applyFont="1">
      <alignment readingOrder="0"/>
    </xf>
    <xf borderId="1" fillId="0" fontId="9" numFmtId="0" xfId="0" applyAlignment="1" applyBorder="1" applyFont="1">
      <alignment readingOrder="0"/>
    </xf>
    <xf borderId="1" fillId="0" fontId="2" numFmtId="0" xfId="0" applyAlignment="1" applyBorder="1" applyFont="1">
      <alignment shrinkToFit="0" wrapText="0"/>
    </xf>
    <xf borderId="1" fillId="0" fontId="2" numFmtId="0" xfId="0" applyAlignment="1" applyBorder="1" applyFont="1">
      <alignment readingOrder="0" shrinkToFit="0" wrapText="0"/>
    </xf>
    <xf borderId="1" fillId="0" fontId="9"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Pass Rate v. Rating</a:t>
            </a:r>
          </a:p>
        </c:rich>
      </c:tx>
      <c:overlay val="0"/>
    </c:title>
    <c:plotArea>
      <c:layout/>
      <c:bubbleChart>
        <c:ser>
          <c:idx val="0"/>
          <c:order val="0"/>
          <c:tx>
            <c:strRef>
              <c:f>'test-subjects'!$A$2</c:f>
            </c:strRef>
          </c:tx>
          <c:dLbls>
            <c:dLblPos val="ctr"/>
            <c:showLegendKey val="0"/>
            <c:showVal val="0"/>
            <c:showCatName val="0"/>
            <c:showSerName val="1"/>
            <c:showBubbleSize val="0"/>
          </c:dLbls>
          <c:xVal>
            <c:strRef>
              <c:f>'test-subjects'!$J$2</c:f>
            </c:strRef>
          </c:xVal>
          <c:yVal>
            <c:numRef>
              <c:f>'test-subjects'!$H$2</c:f>
            </c:numRef>
          </c:yVal>
          <c:bubbleSize>
            <c:numLit>
              <c:ptCount val="1"/>
              <c:pt idx="0">
                <c:v>1</c:v>
              </c:pt>
            </c:numLit>
          </c:bubbleSize>
        </c:ser>
        <c:ser>
          <c:idx val="1"/>
          <c:order val="1"/>
          <c:tx>
            <c:strRef>
              <c:f>'test-subjects'!$A$3</c:f>
            </c:strRef>
          </c:tx>
          <c:dLbls>
            <c:dLblPos val="ctr"/>
            <c:showLegendKey val="0"/>
            <c:showVal val="0"/>
            <c:showCatName val="0"/>
            <c:showSerName val="1"/>
            <c:showBubbleSize val="0"/>
          </c:dLbls>
          <c:xVal>
            <c:strRef>
              <c:f>'test-subjects'!$J$3</c:f>
            </c:strRef>
          </c:xVal>
          <c:yVal>
            <c:numRef>
              <c:f>'test-subjects'!$H$3</c:f>
            </c:numRef>
          </c:yVal>
          <c:bubbleSize>
            <c:numLit>
              <c:ptCount val="1"/>
              <c:pt idx="0">
                <c:v>1</c:v>
              </c:pt>
            </c:numLit>
          </c:bubbleSize>
        </c:ser>
        <c:ser>
          <c:idx val="2"/>
          <c:order val="2"/>
          <c:tx>
            <c:strRef>
              <c:f>'test-subjects'!$A$4</c:f>
            </c:strRef>
          </c:tx>
          <c:dLbls>
            <c:dLblPos val="ctr"/>
            <c:showLegendKey val="0"/>
            <c:showVal val="0"/>
            <c:showCatName val="0"/>
            <c:showSerName val="1"/>
            <c:showBubbleSize val="0"/>
          </c:dLbls>
          <c:xVal>
            <c:strRef>
              <c:f>'test-subjects'!$J$4</c:f>
            </c:strRef>
          </c:xVal>
          <c:yVal>
            <c:numRef>
              <c:f>'test-subjects'!$H$4</c:f>
            </c:numRef>
          </c:yVal>
          <c:bubbleSize>
            <c:numLit>
              <c:ptCount val="1"/>
              <c:pt idx="0">
                <c:v>1</c:v>
              </c:pt>
            </c:numLit>
          </c:bubbleSize>
        </c:ser>
        <c:ser>
          <c:idx val="3"/>
          <c:order val="3"/>
          <c:tx>
            <c:strRef>
              <c:f>'test-subjects'!$A$5</c:f>
            </c:strRef>
          </c:tx>
          <c:dLbls>
            <c:dLblPos val="ctr"/>
            <c:showLegendKey val="0"/>
            <c:showVal val="0"/>
            <c:showCatName val="0"/>
            <c:showSerName val="1"/>
            <c:showBubbleSize val="0"/>
          </c:dLbls>
          <c:xVal>
            <c:strRef>
              <c:f>'test-subjects'!$J$5</c:f>
            </c:strRef>
          </c:xVal>
          <c:yVal>
            <c:numRef>
              <c:f>'test-subjects'!$H$5</c:f>
            </c:numRef>
          </c:yVal>
          <c:bubbleSize>
            <c:numLit>
              <c:ptCount val="1"/>
              <c:pt idx="0">
                <c:v>1</c:v>
              </c:pt>
            </c:numLit>
          </c:bubbleSize>
        </c:ser>
        <c:ser>
          <c:idx val="4"/>
          <c:order val="4"/>
          <c:tx>
            <c:strRef>
              <c:f>'test-subjects'!$A$6</c:f>
            </c:strRef>
          </c:tx>
          <c:dLbls>
            <c:dLblPos val="ctr"/>
            <c:showLegendKey val="0"/>
            <c:showVal val="0"/>
            <c:showCatName val="0"/>
            <c:showSerName val="1"/>
            <c:showBubbleSize val="0"/>
          </c:dLbls>
          <c:xVal>
            <c:strRef>
              <c:f>'test-subjects'!$J$6</c:f>
            </c:strRef>
          </c:xVal>
          <c:yVal>
            <c:numRef>
              <c:f>'test-subjects'!$H$6</c:f>
            </c:numRef>
          </c:yVal>
          <c:bubbleSize>
            <c:numLit>
              <c:ptCount val="1"/>
              <c:pt idx="0">
                <c:v>1</c:v>
              </c:pt>
            </c:numLit>
          </c:bubbleSize>
        </c:ser>
        <c:ser>
          <c:idx val="5"/>
          <c:order val="5"/>
          <c:tx>
            <c:strRef>
              <c:f>'test-subjects'!$A$7</c:f>
            </c:strRef>
          </c:tx>
          <c:dLbls>
            <c:dLblPos val="ctr"/>
            <c:showLegendKey val="0"/>
            <c:showVal val="0"/>
            <c:showCatName val="0"/>
            <c:showSerName val="1"/>
            <c:showBubbleSize val="0"/>
          </c:dLbls>
          <c:xVal>
            <c:strRef>
              <c:f>'test-subjects'!$J$7</c:f>
            </c:strRef>
          </c:xVal>
          <c:yVal>
            <c:numRef>
              <c:f>'test-subjects'!$H$7</c:f>
            </c:numRef>
          </c:yVal>
          <c:bubbleSize>
            <c:numLit>
              <c:ptCount val="1"/>
              <c:pt idx="0">
                <c:v>1</c:v>
              </c:pt>
            </c:numLit>
          </c:bubbleSize>
        </c:ser>
        <c:ser>
          <c:idx val="6"/>
          <c:order val="6"/>
          <c:tx>
            <c:strRef>
              <c:f>'test-subjects'!$A$8</c:f>
            </c:strRef>
          </c:tx>
          <c:dLbls>
            <c:dLblPos val="ctr"/>
            <c:showLegendKey val="0"/>
            <c:showVal val="0"/>
            <c:showCatName val="0"/>
            <c:showSerName val="1"/>
            <c:showBubbleSize val="0"/>
          </c:dLbls>
          <c:xVal>
            <c:strRef>
              <c:f>'test-subjects'!$J$8</c:f>
            </c:strRef>
          </c:xVal>
          <c:yVal>
            <c:numRef>
              <c:f>'test-subjects'!$H$8</c:f>
            </c:numRef>
          </c:yVal>
          <c:bubbleSize>
            <c:numLit>
              <c:ptCount val="1"/>
              <c:pt idx="0">
                <c:v>1</c:v>
              </c:pt>
            </c:numLit>
          </c:bubbleSize>
        </c:ser>
        <c:ser>
          <c:idx val="7"/>
          <c:order val="7"/>
          <c:tx>
            <c:strRef>
              <c:f>'test-subjects'!$A$9</c:f>
            </c:strRef>
          </c:tx>
          <c:dLbls>
            <c:dLblPos val="ctr"/>
            <c:showLegendKey val="0"/>
            <c:showVal val="0"/>
            <c:showCatName val="0"/>
            <c:showSerName val="1"/>
            <c:showBubbleSize val="0"/>
          </c:dLbls>
          <c:xVal>
            <c:strRef>
              <c:f>'test-subjects'!$J$9</c:f>
            </c:strRef>
          </c:xVal>
          <c:yVal>
            <c:numRef>
              <c:f>'test-subjects'!$H$9</c:f>
            </c:numRef>
          </c:yVal>
          <c:bubbleSize>
            <c:numLit>
              <c:ptCount val="1"/>
              <c:pt idx="0">
                <c:v>1</c:v>
              </c:pt>
            </c:numLit>
          </c:bubbleSize>
        </c:ser>
        <c:ser>
          <c:idx val="8"/>
          <c:order val="8"/>
          <c:tx>
            <c:strRef>
              <c:f>'test-subjects'!$A$10</c:f>
            </c:strRef>
          </c:tx>
          <c:dLbls>
            <c:dLblPos val="ctr"/>
            <c:showLegendKey val="0"/>
            <c:showVal val="0"/>
            <c:showCatName val="0"/>
            <c:showSerName val="1"/>
            <c:showBubbleSize val="0"/>
          </c:dLbls>
          <c:xVal>
            <c:strRef>
              <c:f>'test-subjects'!$J$10</c:f>
            </c:strRef>
          </c:xVal>
          <c:yVal>
            <c:numRef>
              <c:f>'test-subjects'!$H$10</c:f>
            </c:numRef>
          </c:yVal>
          <c:bubbleSize>
            <c:numLit>
              <c:ptCount val="1"/>
              <c:pt idx="0">
                <c:v>1</c:v>
              </c:pt>
            </c:numLit>
          </c:bubbleSize>
        </c:ser>
        <c:ser>
          <c:idx val="9"/>
          <c:order val="9"/>
          <c:tx>
            <c:strRef>
              <c:f>'test-subjects'!$A$11</c:f>
            </c:strRef>
          </c:tx>
          <c:dLbls>
            <c:dLblPos val="ctr"/>
            <c:showLegendKey val="0"/>
            <c:showVal val="0"/>
            <c:showCatName val="0"/>
            <c:showSerName val="1"/>
            <c:showBubbleSize val="0"/>
          </c:dLbls>
          <c:xVal>
            <c:strRef>
              <c:f>'test-subjects'!$J$11</c:f>
            </c:strRef>
          </c:xVal>
          <c:yVal>
            <c:numRef>
              <c:f>'test-subjects'!$H$11</c:f>
            </c:numRef>
          </c:yVal>
          <c:bubbleSize>
            <c:numLit>
              <c:ptCount val="1"/>
              <c:pt idx="0">
                <c:v>1</c:v>
              </c:pt>
            </c:numLit>
          </c:bubbleSize>
        </c:ser>
        <c:ser>
          <c:idx val="10"/>
          <c:order val="10"/>
          <c:tx>
            <c:strRef>
              <c:f>'test-subjects'!$A$12</c:f>
            </c:strRef>
          </c:tx>
          <c:dLbls>
            <c:dLblPos val="ctr"/>
            <c:showLegendKey val="0"/>
            <c:showVal val="0"/>
            <c:showCatName val="0"/>
            <c:showSerName val="1"/>
            <c:showBubbleSize val="0"/>
          </c:dLbls>
          <c:xVal>
            <c:strRef>
              <c:f>'test-subjects'!$J$12</c:f>
            </c:strRef>
          </c:xVal>
          <c:yVal>
            <c:numRef>
              <c:f>'test-subjects'!$H$12</c:f>
            </c:numRef>
          </c:yVal>
          <c:bubbleSize>
            <c:numLit>
              <c:ptCount val="1"/>
              <c:pt idx="0">
                <c:v>1</c:v>
              </c:pt>
            </c:numLit>
          </c:bubbleSize>
        </c:ser>
        <c:ser>
          <c:idx val="11"/>
          <c:order val="11"/>
          <c:tx>
            <c:strRef>
              <c:f>'test-subjects'!$A$13</c:f>
            </c:strRef>
          </c:tx>
          <c:dLbls>
            <c:dLblPos val="ctr"/>
            <c:showLegendKey val="0"/>
            <c:showVal val="0"/>
            <c:showCatName val="0"/>
            <c:showSerName val="1"/>
            <c:showBubbleSize val="0"/>
          </c:dLbls>
          <c:xVal>
            <c:strRef>
              <c:f>'test-subjects'!$J$13</c:f>
            </c:strRef>
          </c:xVal>
          <c:yVal>
            <c:numRef>
              <c:f>'test-subjects'!$H$13</c:f>
            </c:numRef>
          </c:yVal>
          <c:bubbleSize>
            <c:numLit>
              <c:ptCount val="1"/>
              <c:pt idx="0">
                <c:v>1</c:v>
              </c:pt>
            </c:numLit>
          </c:bubbleSize>
        </c:ser>
        <c:ser>
          <c:idx val="12"/>
          <c:order val="12"/>
          <c:tx>
            <c:strRef>
              <c:f>'test-subjects'!$A$14</c:f>
            </c:strRef>
          </c:tx>
          <c:dLbls>
            <c:dLblPos val="ctr"/>
            <c:showLegendKey val="0"/>
            <c:showVal val="0"/>
            <c:showCatName val="0"/>
            <c:showSerName val="1"/>
            <c:showBubbleSize val="0"/>
          </c:dLbls>
          <c:xVal>
            <c:strRef>
              <c:f>'test-subjects'!$J$14</c:f>
            </c:strRef>
          </c:xVal>
          <c:yVal>
            <c:numRef>
              <c:f>'test-subjects'!$H$14</c:f>
            </c:numRef>
          </c:yVal>
          <c:bubbleSize>
            <c:numLit>
              <c:ptCount val="1"/>
              <c:pt idx="0">
                <c:v>1</c:v>
              </c:pt>
            </c:numLit>
          </c:bubbleSize>
        </c:ser>
        <c:ser>
          <c:idx val="13"/>
          <c:order val="13"/>
          <c:tx>
            <c:strRef>
              <c:f>'test-subjects'!$A$15</c:f>
            </c:strRef>
          </c:tx>
          <c:dLbls>
            <c:dLblPos val="ctr"/>
            <c:showLegendKey val="0"/>
            <c:showVal val="0"/>
            <c:showCatName val="0"/>
            <c:showSerName val="1"/>
            <c:showBubbleSize val="0"/>
          </c:dLbls>
          <c:xVal>
            <c:strRef>
              <c:f>'test-subjects'!$J$15</c:f>
            </c:strRef>
          </c:xVal>
          <c:yVal>
            <c:numRef>
              <c:f>'test-subjects'!$H$15</c:f>
            </c:numRef>
          </c:yVal>
          <c:bubbleSize>
            <c:numLit>
              <c:ptCount val="1"/>
              <c:pt idx="0">
                <c:v>1</c:v>
              </c:pt>
            </c:numLit>
          </c:bubbleSize>
        </c:ser>
        <c:axId val="2087513323"/>
        <c:axId val="509857099"/>
      </c:bubbleChart>
      <c:valAx>
        <c:axId val="2087513323"/>
        <c:scaling>
          <c:orientation val="minMax"/>
          <c:min val="0.0"/>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509857099"/>
      </c:valAx>
      <c:valAx>
        <c:axId val="509857099"/>
        <c:scaling>
          <c:orientation val="minMax"/>
          <c:max val="10.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8751332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Easily Pass Rate v. Rating</a:t>
            </a:r>
          </a:p>
        </c:rich>
      </c:tx>
      <c:overlay val="0"/>
    </c:title>
    <c:plotArea>
      <c:layout/>
      <c:bubbleChart>
        <c:ser>
          <c:idx val="0"/>
          <c:order val="0"/>
          <c:tx>
            <c:strRef>
              <c:f>'test-subjects'!$A$2</c:f>
            </c:strRef>
          </c:tx>
          <c:dLbls>
            <c:dLblPos val="ctr"/>
            <c:showLegendKey val="0"/>
            <c:showVal val="0"/>
            <c:showCatName val="0"/>
            <c:showSerName val="1"/>
            <c:showBubbleSize val="0"/>
          </c:dLbls>
          <c:xVal>
            <c:strRef>
              <c:f>'test-subjects'!$K$2</c:f>
            </c:strRef>
          </c:xVal>
          <c:yVal>
            <c:numRef>
              <c:f>'test-subjects'!$H$2</c:f>
            </c:numRef>
          </c:yVal>
          <c:bubbleSize>
            <c:numLit>
              <c:ptCount val="1"/>
              <c:pt idx="0">
                <c:v>1</c:v>
              </c:pt>
            </c:numLit>
          </c:bubbleSize>
        </c:ser>
        <c:ser>
          <c:idx val="1"/>
          <c:order val="1"/>
          <c:tx>
            <c:strRef>
              <c:f>'test-subjects'!$A$3</c:f>
            </c:strRef>
          </c:tx>
          <c:dLbls>
            <c:dLblPos val="ctr"/>
            <c:showLegendKey val="0"/>
            <c:showVal val="0"/>
            <c:showCatName val="0"/>
            <c:showSerName val="1"/>
            <c:showBubbleSize val="0"/>
          </c:dLbls>
          <c:xVal>
            <c:strRef>
              <c:f>'test-subjects'!$K$3</c:f>
            </c:strRef>
          </c:xVal>
          <c:yVal>
            <c:numRef>
              <c:f>'test-subjects'!$H$3</c:f>
            </c:numRef>
          </c:yVal>
          <c:bubbleSize>
            <c:numLit>
              <c:ptCount val="1"/>
              <c:pt idx="0">
                <c:v>1</c:v>
              </c:pt>
            </c:numLit>
          </c:bubbleSize>
        </c:ser>
        <c:ser>
          <c:idx val="2"/>
          <c:order val="2"/>
          <c:tx>
            <c:strRef>
              <c:f>'test-subjects'!$A$4</c:f>
            </c:strRef>
          </c:tx>
          <c:dLbls>
            <c:dLblPos val="ctr"/>
            <c:showLegendKey val="0"/>
            <c:showVal val="0"/>
            <c:showCatName val="0"/>
            <c:showSerName val="1"/>
            <c:showBubbleSize val="0"/>
          </c:dLbls>
          <c:xVal>
            <c:strRef>
              <c:f>'test-subjects'!$K$4</c:f>
            </c:strRef>
          </c:xVal>
          <c:yVal>
            <c:numRef>
              <c:f>'test-subjects'!$H$4</c:f>
            </c:numRef>
          </c:yVal>
          <c:bubbleSize>
            <c:numLit>
              <c:ptCount val="1"/>
              <c:pt idx="0">
                <c:v>1</c:v>
              </c:pt>
            </c:numLit>
          </c:bubbleSize>
        </c:ser>
        <c:ser>
          <c:idx val="3"/>
          <c:order val="3"/>
          <c:tx>
            <c:strRef>
              <c:f>'test-subjects'!$A$5</c:f>
            </c:strRef>
          </c:tx>
          <c:dLbls>
            <c:dLblPos val="ctr"/>
            <c:showLegendKey val="0"/>
            <c:showVal val="0"/>
            <c:showCatName val="0"/>
            <c:showSerName val="1"/>
            <c:showBubbleSize val="0"/>
          </c:dLbls>
          <c:xVal>
            <c:strRef>
              <c:f>'test-subjects'!$K$5</c:f>
            </c:strRef>
          </c:xVal>
          <c:yVal>
            <c:numRef>
              <c:f>'test-subjects'!$H$5</c:f>
            </c:numRef>
          </c:yVal>
          <c:bubbleSize>
            <c:numLit>
              <c:ptCount val="1"/>
              <c:pt idx="0">
                <c:v>1</c:v>
              </c:pt>
            </c:numLit>
          </c:bubbleSize>
        </c:ser>
        <c:ser>
          <c:idx val="4"/>
          <c:order val="4"/>
          <c:tx>
            <c:strRef>
              <c:f>'test-subjects'!$A$6</c:f>
            </c:strRef>
          </c:tx>
          <c:dLbls>
            <c:dLblPos val="ctr"/>
            <c:showLegendKey val="0"/>
            <c:showVal val="0"/>
            <c:showCatName val="0"/>
            <c:showSerName val="1"/>
            <c:showBubbleSize val="0"/>
          </c:dLbls>
          <c:xVal>
            <c:strRef>
              <c:f>'test-subjects'!$K$6</c:f>
            </c:strRef>
          </c:xVal>
          <c:yVal>
            <c:numRef>
              <c:f>'test-subjects'!$H$6</c:f>
            </c:numRef>
          </c:yVal>
          <c:bubbleSize>
            <c:numLit>
              <c:ptCount val="1"/>
              <c:pt idx="0">
                <c:v>1</c:v>
              </c:pt>
            </c:numLit>
          </c:bubbleSize>
        </c:ser>
        <c:ser>
          <c:idx val="5"/>
          <c:order val="5"/>
          <c:tx>
            <c:strRef>
              <c:f>'test-subjects'!$A$7</c:f>
            </c:strRef>
          </c:tx>
          <c:dLbls>
            <c:dLblPos val="ctr"/>
            <c:showLegendKey val="0"/>
            <c:showVal val="0"/>
            <c:showCatName val="0"/>
            <c:showSerName val="1"/>
            <c:showBubbleSize val="0"/>
          </c:dLbls>
          <c:xVal>
            <c:strRef>
              <c:f>'test-subjects'!$K$7</c:f>
            </c:strRef>
          </c:xVal>
          <c:yVal>
            <c:numRef>
              <c:f>'test-subjects'!$H$7</c:f>
            </c:numRef>
          </c:yVal>
          <c:bubbleSize>
            <c:numLit>
              <c:ptCount val="1"/>
              <c:pt idx="0">
                <c:v>1</c:v>
              </c:pt>
            </c:numLit>
          </c:bubbleSize>
        </c:ser>
        <c:ser>
          <c:idx val="6"/>
          <c:order val="6"/>
          <c:tx>
            <c:strRef>
              <c:f>'test-subjects'!$A$8</c:f>
            </c:strRef>
          </c:tx>
          <c:dLbls>
            <c:dLblPos val="ctr"/>
            <c:showLegendKey val="0"/>
            <c:showVal val="0"/>
            <c:showCatName val="0"/>
            <c:showSerName val="1"/>
            <c:showBubbleSize val="0"/>
          </c:dLbls>
          <c:xVal>
            <c:strRef>
              <c:f>'test-subjects'!$K$8</c:f>
            </c:strRef>
          </c:xVal>
          <c:yVal>
            <c:numRef>
              <c:f>'test-subjects'!$H$8</c:f>
            </c:numRef>
          </c:yVal>
          <c:bubbleSize>
            <c:numLit>
              <c:ptCount val="1"/>
              <c:pt idx="0">
                <c:v>1</c:v>
              </c:pt>
            </c:numLit>
          </c:bubbleSize>
        </c:ser>
        <c:ser>
          <c:idx val="7"/>
          <c:order val="7"/>
          <c:tx>
            <c:strRef>
              <c:f>'test-subjects'!$A$9</c:f>
            </c:strRef>
          </c:tx>
          <c:dLbls>
            <c:dLblPos val="ctr"/>
            <c:showLegendKey val="0"/>
            <c:showVal val="0"/>
            <c:showCatName val="0"/>
            <c:showSerName val="1"/>
            <c:showBubbleSize val="0"/>
          </c:dLbls>
          <c:xVal>
            <c:strRef>
              <c:f>'test-subjects'!$K$9</c:f>
            </c:strRef>
          </c:xVal>
          <c:yVal>
            <c:numRef>
              <c:f>'test-subjects'!$H$9</c:f>
            </c:numRef>
          </c:yVal>
          <c:bubbleSize>
            <c:numLit>
              <c:ptCount val="1"/>
              <c:pt idx="0">
                <c:v>1</c:v>
              </c:pt>
            </c:numLit>
          </c:bubbleSize>
        </c:ser>
        <c:ser>
          <c:idx val="8"/>
          <c:order val="8"/>
          <c:tx>
            <c:strRef>
              <c:f>'test-subjects'!$A$10</c:f>
            </c:strRef>
          </c:tx>
          <c:dLbls>
            <c:dLblPos val="ctr"/>
            <c:showLegendKey val="0"/>
            <c:showVal val="0"/>
            <c:showCatName val="0"/>
            <c:showSerName val="1"/>
            <c:showBubbleSize val="0"/>
          </c:dLbls>
          <c:xVal>
            <c:strRef>
              <c:f>'test-subjects'!$K$10</c:f>
            </c:strRef>
          </c:xVal>
          <c:yVal>
            <c:numRef>
              <c:f>'test-subjects'!$H$10</c:f>
            </c:numRef>
          </c:yVal>
          <c:bubbleSize>
            <c:numLit>
              <c:ptCount val="1"/>
              <c:pt idx="0">
                <c:v>1</c:v>
              </c:pt>
            </c:numLit>
          </c:bubbleSize>
        </c:ser>
        <c:ser>
          <c:idx val="9"/>
          <c:order val="9"/>
          <c:tx>
            <c:strRef>
              <c:f>'test-subjects'!$A$11</c:f>
            </c:strRef>
          </c:tx>
          <c:dLbls>
            <c:dLblPos val="ctr"/>
            <c:showLegendKey val="0"/>
            <c:showVal val="0"/>
            <c:showCatName val="0"/>
            <c:showSerName val="1"/>
            <c:showBubbleSize val="0"/>
          </c:dLbls>
          <c:xVal>
            <c:strRef>
              <c:f>'test-subjects'!$K$11</c:f>
            </c:strRef>
          </c:xVal>
          <c:yVal>
            <c:numRef>
              <c:f>'test-subjects'!$H$11</c:f>
            </c:numRef>
          </c:yVal>
          <c:bubbleSize>
            <c:numLit>
              <c:ptCount val="1"/>
              <c:pt idx="0">
                <c:v>1</c:v>
              </c:pt>
            </c:numLit>
          </c:bubbleSize>
        </c:ser>
        <c:ser>
          <c:idx val="10"/>
          <c:order val="10"/>
          <c:tx>
            <c:strRef>
              <c:f>'test-subjects'!$A$12</c:f>
            </c:strRef>
          </c:tx>
          <c:dLbls>
            <c:dLblPos val="ctr"/>
            <c:showLegendKey val="0"/>
            <c:showVal val="0"/>
            <c:showCatName val="0"/>
            <c:showSerName val="1"/>
            <c:showBubbleSize val="0"/>
          </c:dLbls>
          <c:xVal>
            <c:strRef>
              <c:f>'test-subjects'!$K$12</c:f>
            </c:strRef>
          </c:xVal>
          <c:yVal>
            <c:numRef>
              <c:f>'test-subjects'!$H$12</c:f>
            </c:numRef>
          </c:yVal>
          <c:bubbleSize>
            <c:numLit>
              <c:ptCount val="1"/>
              <c:pt idx="0">
                <c:v>1</c:v>
              </c:pt>
            </c:numLit>
          </c:bubbleSize>
        </c:ser>
        <c:ser>
          <c:idx val="11"/>
          <c:order val="11"/>
          <c:tx>
            <c:strRef>
              <c:f>'test-subjects'!$A$13</c:f>
            </c:strRef>
          </c:tx>
          <c:dLbls>
            <c:dLblPos val="ctr"/>
            <c:showLegendKey val="0"/>
            <c:showVal val="0"/>
            <c:showCatName val="0"/>
            <c:showSerName val="1"/>
            <c:showBubbleSize val="0"/>
          </c:dLbls>
          <c:xVal>
            <c:strRef>
              <c:f>'test-subjects'!$K$13</c:f>
            </c:strRef>
          </c:xVal>
          <c:yVal>
            <c:numRef>
              <c:f>'test-subjects'!$H$13</c:f>
            </c:numRef>
          </c:yVal>
          <c:bubbleSize>
            <c:numLit>
              <c:ptCount val="1"/>
              <c:pt idx="0">
                <c:v>1</c:v>
              </c:pt>
            </c:numLit>
          </c:bubbleSize>
        </c:ser>
        <c:ser>
          <c:idx val="12"/>
          <c:order val="12"/>
          <c:tx>
            <c:strRef>
              <c:f>'test-subjects'!$A$14</c:f>
            </c:strRef>
          </c:tx>
          <c:dLbls>
            <c:dLblPos val="ctr"/>
            <c:showLegendKey val="0"/>
            <c:showVal val="0"/>
            <c:showCatName val="0"/>
            <c:showSerName val="1"/>
            <c:showBubbleSize val="0"/>
          </c:dLbls>
          <c:xVal>
            <c:strRef>
              <c:f>'test-subjects'!$K$14</c:f>
            </c:strRef>
          </c:xVal>
          <c:yVal>
            <c:numRef>
              <c:f>'test-subjects'!$H$14</c:f>
            </c:numRef>
          </c:yVal>
          <c:bubbleSize>
            <c:numLit>
              <c:ptCount val="1"/>
              <c:pt idx="0">
                <c:v>1</c:v>
              </c:pt>
            </c:numLit>
          </c:bubbleSize>
        </c:ser>
        <c:ser>
          <c:idx val="13"/>
          <c:order val="13"/>
          <c:tx>
            <c:strRef>
              <c:f>'test-subjects'!$A$15</c:f>
            </c:strRef>
          </c:tx>
          <c:dLbls>
            <c:dLblPos val="ctr"/>
            <c:showLegendKey val="0"/>
            <c:showVal val="0"/>
            <c:showCatName val="0"/>
            <c:showSerName val="1"/>
            <c:showBubbleSize val="0"/>
          </c:dLbls>
          <c:xVal>
            <c:strRef>
              <c:f>'test-subjects'!$K$15</c:f>
            </c:strRef>
          </c:xVal>
          <c:yVal>
            <c:numRef>
              <c:f>'test-subjects'!$H$15</c:f>
            </c:numRef>
          </c:yVal>
          <c:bubbleSize>
            <c:numLit>
              <c:ptCount val="1"/>
              <c:pt idx="0">
                <c:v>1</c:v>
              </c:pt>
            </c:numLit>
          </c:bubbleSize>
        </c:ser>
        <c:axId val="1973156579"/>
        <c:axId val="989426584"/>
      </c:bubbleChart>
      <c:valAx>
        <c:axId val="1973156579"/>
        <c:scaling>
          <c:orientation val="minMax"/>
          <c:min val="0.0"/>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989426584"/>
      </c:valAx>
      <c:valAx>
        <c:axId val="989426584"/>
        <c:scaling>
          <c:orientation val="minMax"/>
          <c:max val="10.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73156579"/>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Failure Rate by Task and Experience Level</a:t>
            </a:r>
          </a:p>
        </c:rich>
      </c:tx>
      <c:overlay val="0"/>
    </c:title>
    <c:plotArea>
      <c:layout/>
      <c:barChart>
        <c:barDir val="col"/>
        <c:grouping val="clustered"/>
        <c:ser>
          <c:idx val="0"/>
          <c:order val="0"/>
          <c:tx>
            <c:strRef>
              <c:f>'test-subjects'!$M$2</c:f>
            </c:strRef>
          </c:tx>
          <c:spPr>
            <a:solidFill>
              <a:srgbClr val="3366CC"/>
            </a:solidFill>
          </c:spPr>
          <c:cat>
            <c:strRef>
              <c:f>'test-subjects'!$N$1:$Q$1</c:f>
            </c:strRef>
          </c:cat>
          <c:val>
            <c:numRef>
              <c:f>'test-subjects'!$N$2:$Q$2</c:f>
            </c:numRef>
          </c:val>
        </c:ser>
        <c:ser>
          <c:idx val="1"/>
          <c:order val="1"/>
          <c:tx>
            <c:strRef>
              <c:f>'test-subjects'!$M$3</c:f>
            </c:strRef>
          </c:tx>
          <c:spPr>
            <a:solidFill>
              <a:srgbClr val="DC3912"/>
            </a:solidFill>
          </c:spPr>
          <c:cat>
            <c:strRef>
              <c:f>'test-subjects'!$N$1:$Q$1</c:f>
            </c:strRef>
          </c:cat>
          <c:val>
            <c:numRef>
              <c:f>'test-subjects'!$N$3:$Q$3</c:f>
            </c:numRef>
          </c:val>
        </c:ser>
        <c:ser>
          <c:idx val="2"/>
          <c:order val="2"/>
          <c:tx>
            <c:strRef>
              <c:f>'test-subjects'!$M$4</c:f>
            </c:strRef>
          </c:tx>
          <c:spPr>
            <a:solidFill>
              <a:srgbClr val="FF9900"/>
            </a:solidFill>
          </c:spPr>
          <c:cat>
            <c:strRef>
              <c:f>'test-subjects'!$N$1:$Q$1</c:f>
            </c:strRef>
          </c:cat>
          <c:val>
            <c:numRef>
              <c:f>'test-subjects'!$N$4:$Q$4</c:f>
            </c:numRef>
          </c:val>
        </c:ser>
        <c:axId val="953565136"/>
        <c:axId val="1215934758"/>
      </c:barChart>
      <c:catAx>
        <c:axId val="953565136"/>
        <c:scaling>
          <c:orientation val="minMax"/>
        </c:scaling>
        <c:delete val="0"/>
        <c:axPos val="b"/>
        <c:txPr>
          <a:bodyPr/>
          <a:lstStyle/>
          <a:p>
            <a:pPr lvl="0">
              <a:defRPr b="0"/>
            </a:pPr>
          </a:p>
        </c:txPr>
        <c:crossAx val="1215934758"/>
      </c:catAx>
      <c:valAx>
        <c:axId val="121593475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53565136"/>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Overall Rating of Interface</a:t>
            </a:r>
          </a:p>
        </c:rich>
      </c:tx>
      <c:overlay val="0"/>
    </c:title>
    <c:plotArea>
      <c:layout/>
      <c:barChart>
        <c:barDir val="col"/>
        <c:grouping val="clustered"/>
        <c:ser>
          <c:idx val="0"/>
          <c:order val="0"/>
          <c:tx>
            <c:strRef>
              <c:f>'test-subjects'!$B$26</c:f>
            </c:strRef>
          </c:tx>
          <c:spPr>
            <a:solidFill>
              <a:srgbClr val="3366CC"/>
            </a:solidFill>
          </c:spPr>
          <c:cat>
            <c:strRef>
              <c:f>'test-subjects'!$A$27:$A$36</c:f>
            </c:strRef>
          </c:cat>
          <c:val>
            <c:numRef>
              <c:f>'test-subjects'!$B$27:$B$36</c:f>
            </c:numRef>
          </c:val>
        </c:ser>
        <c:axId val="2049518945"/>
        <c:axId val="1952914804"/>
      </c:barChart>
      <c:catAx>
        <c:axId val="2049518945"/>
        <c:scaling>
          <c:orientation val="minMax"/>
        </c:scaling>
        <c:delete val="0"/>
        <c:axPos val="b"/>
        <c:title>
          <c:tx>
            <c:rich>
              <a:bodyPr/>
              <a:lstStyle/>
              <a:p>
                <a:pPr lvl="0">
                  <a:defRPr b="0"/>
                </a:pPr>
                <a:r>
                  <a:t>"On a scale of 1-10, how would you rate the site in terms of its user-friendliness?"</a:t>
                </a:r>
              </a:p>
            </c:rich>
          </c:tx>
          <c:overlay val="0"/>
        </c:title>
        <c:txPr>
          <a:bodyPr/>
          <a:lstStyle/>
          <a:p>
            <a:pPr lvl="0">
              <a:defRPr b="0"/>
            </a:pPr>
          </a:p>
        </c:txPr>
        <c:crossAx val="1952914804"/>
      </c:catAx>
      <c:valAx>
        <c:axId val="1952914804"/>
        <c:scaling>
          <c:orientation val="minMax"/>
        </c:scaling>
        <c:delete val="0"/>
        <c:axPos val="l"/>
        <c:majorGridlines>
          <c:spPr>
            <a:ln>
              <a:solidFill>
                <a:srgbClr val="B7B7B7"/>
              </a:solidFill>
            </a:ln>
          </c:spPr>
        </c:majorGridlines>
        <c:title>
          <c:tx>
            <c:rich>
              <a:bodyPr/>
              <a:lstStyle/>
              <a:p>
                <a:pPr lvl="0">
                  <a:defRPr b="0"/>
                </a:pPr>
                <a:r>
                  <a:t>Number of Users</a:t>
                </a:r>
              </a:p>
            </c:rich>
          </c:tx>
          <c:overlay val="0"/>
        </c:title>
        <c:numFmt formatCode="General" sourceLinked="1"/>
        <c:tickLblPos val="nextTo"/>
        <c:spPr>
          <a:ln w="47625">
            <a:noFill/>
          </a:ln>
        </c:spPr>
        <c:txPr>
          <a:bodyPr/>
          <a:lstStyle/>
          <a:p>
            <a:pPr lvl="0">
              <a:defRPr b="0"/>
            </a:pPr>
          </a:p>
        </c:txPr>
        <c:crossAx val="2049518945"/>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experienced and inexperienced</a:t>
            </a:r>
          </a:p>
        </c:rich>
      </c:tx>
      <c:overlay val="0"/>
    </c:title>
    <c:plotArea>
      <c:layout/>
      <c:lineChart>
        <c:ser>
          <c:idx val="0"/>
          <c:order val="0"/>
          <c:tx>
            <c:strRef>
              <c:f>'test-subjects'!$C$26</c:f>
            </c:strRef>
          </c:tx>
          <c:spPr>
            <a:ln cmpd="sng" w="19050">
              <a:solidFill>
                <a:srgbClr val="3366CC"/>
              </a:solidFill>
            </a:ln>
          </c:spPr>
          <c:marker>
            <c:symbol val="none"/>
          </c:marker>
          <c:cat>
            <c:strRef>
              <c:f>'test-subjects'!$A$27:$A$36</c:f>
            </c:strRef>
          </c:cat>
          <c:val>
            <c:numRef>
              <c:f>'test-subjects'!$C$27:$C$36</c:f>
            </c:numRef>
          </c:val>
          <c:smooth val="0"/>
        </c:ser>
        <c:ser>
          <c:idx val="1"/>
          <c:order val="1"/>
          <c:tx>
            <c:strRef>
              <c:f>'test-subjects'!$D$26</c:f>
            </c:strRef>
          </c:tx>
          <c:spPr>
            <a:ln cmpd="sng" w="19050">
              <a:solidFill>
                <a:srgbClr val="DC3912"/>
              </a:solidFill>
            </a:ln>
          </c:spPr>
          <c:marker>
            <c:symbol val="none"/>
          </c:marker>
          <c:cat>
            <c:strRef>
              <c:f>'test-subjects'!$A$27:$A$36</c:f>
            </c:strRef>
          </c:cat>
          <c:val>
            <c:numRef>
              <c:f>'test-subjects'!$D$27:$D$36</c:f>
            </c:numRef>
          </c:val>
          <c:smooth val="0"/>
        </c:ser>
        <c:axId val="564064719"/>
        <c:axId val="653437592"/>
      </c:lineChart>
      <c:catAx>
        <c:axId val="564064719"/>
        <c:scaling>
          <c:orientation val="minMax"/>
        </c:scaling>
        <c:delete val="0"/>
        <c:axPos val="b"/>
        <c:title>
          <c:tx>
            <c:rich>
              <a:bodyPr/>
              <a:lstStyle/>
              <a:p>
                <a:pPr lvl="0">
                  <a:defRPr b="0"/>
                </a:pPr>
                <a:r>
                  <a:t>Overall Rating</a:t>
                </a:r>
              </a:p>
            </c:rich>
          </c:tx>
          <c:overlay val="0"/>
        </c:title>
        <c:txPr>
          <a:bodyPr/>
          <a:lstStyle/>
          <a:p>
            <a:pPr lvl="0">
              <a:defRPr b="0"/>
            </a:pPr>
          </a:p>
        </c:txPr>
        <c:crossAx val="653437592"/>
      </c:catAx>
      <c:valAx>
        <c:axId val="65343759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64064719"/>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Task Completion Rate</a:t>
            </a:r>
          </a:p>
        </c:rich>
      </c:tx>
      <c:overlay val="0"/>
    </c:title>
    <c:plotArea>
      <c:layout/>
      <c:barChart>
        <c:barDir val="col"/>
        <c:grouping val="stacked"/>
        <c:ser>
          <c:idx val="0"/>
          <c:order val="0"/>
          <c:tx>
            <c:strRef>
              <c:f>'test-subjects'!$C$22</c:f>
            </c:strRef>
          </c:tx>
          <c:spPr>
            <a:solidFill>
              <a:srgbClr val="3366CC"/>
            </a:solidFill>
          </c:spPr>
          <c:cat>
            <c:strRef>
              <c:f>'test-subjects'!$D$21:$G$21</c:f>
            </c:strRef>
          </c:cat>
          <c:val>
            <c:numRef>
              <c:f>'test-subjects'!$D$22:$G$22</c:f>
            </c:numRef>
          </c:val>
        </c:ser>
        <c:ser>
          <c:idx val="1"/>
          <c:order val="1"/>
          <c:tx>
            <c:strRef>
              <c:f>'test-subjects'!$C$23</c:f>
            </c:strRef>
          </c:tx>
          <c:spPr>
            <a:solidFill>
              <a:srgbClr val="DC3912"/>
            </a:solidFill>
          </c:spPr>
          <c:cat>
            <c:strRef>
              <c:f>'test-subjects'!$D$21:$G$21</c:f>
            </c:strRef>
          </c:cat>
          <c:val>
            <c:numRef>
              <c:f>'test-subjects'!$D$23:$G$23</c:f>
            </c:numRef>
          </c:val>
        </c:ser>
        <c:ser>
          <c:idx val="2"/>
          <c:order val="2"/>
          <c:tx>
            <c:strRef>
              <c:f>'test-subjects'!$C$24</c:f>
            </c:strRef>
          </c:tx>
          <c:spPr>
            <a:solidFill>
              <a:srgbClr val="FF9900"/>
            </a:solidFill>
          </c:spPr>
          <c:cat>
            <c:strRef>
              <c:f>'test-subjects'!$D$21:$G$21</c:f>
            </c:strRef>
          </c:cat>
          <c:val>
            <c:numRef>
              <c:f>'test-subjects'!$D$24:$G$24</c:f>
            </c:numRef>
          </c:val>
        </c:ser>
        <c:overlap val="100"/>
        <c:axId val="453202937"/>
        <c:axId val="74292122"/>
      </c:barChart>
      <c:catAx>
        <c:axId val="453202937"/>
        <c:scaling>
          <c:orientation val="minMax"/>
        </c:scaling>
        <c:delete val="0"/>
        <c:axPos val="b"/>
        <c:txPr>
          <a:bodyPr/>
          <a:lstStyle/>
          <a:p>
            <a:pPr lvl="0">
              <a:defRPr b="0"/>
            </a:pPr>
          </a:p>
        </c:txPr>
        <c:crossAx val="74292122"/>
      </c:catAx>
      <c:valAx>
        <c:axId val="7429212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53202937"/>
      </c:valAx>
    </c:plotArea>
    <c:legend>
      <c:legendPos val="b"/>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Types of Institutions Participating in Study</a:t>
            </a:r>
          </a:p>
        </c:rich>
      </c:tx>
      <c:overlay val="0"/>
    </c:title>
    <c:plotArea>
      <c:layout/>
      <c:barChart>
        <c:barDir val="col"/>
        <c:grouping val="clustered"/>
        <c:ser>
          <c:idx val="0"/>
          <c:order val="0"/>
          <c:tx>
            <c:strRef>
              <c:f>'test-subjects'!$B$73</c:f>
            </c:strRef>
          </c:tx>
          <c:spPr>
            <a:solidFill>
              <a:srgbClr val="3366CC"/>
            </a:solidFill>
          </c:spPr>
          <c:cat>
            <c:strRef>
              <c:f>'test-subjects'!$A$74:$A$77</c:f>
            </c:strRef>
          </c:cat>
          <c:val>
            <c:numRef>
              <c:f>'test-subjects'!$B$74:$B$77</c:f>
            </c:numRef>
          </c:val>
        </c:ser>
        <c:axId val="947060580"/>
        <c:axId val="142228049"/>
      </c:barChart>
      <c:catAx>
        <c:axId val="947060580"/>
        <c:scaling>
          <c:orientation val="minMax"/>
        </c:scaling>
        <c:delete val="0"/>
        <c:axPos val="b"/>
        <c:title>
          <c:tx>
            <c:rich>
              <a:bodyPr/>
              <a:lstStyle/>
              <a:p>
                <a:pPr lvl="0">
                  <a:defRPr b="0"/>
                </a:pPr>
                <a:r>
                  <a:t>Testing Institution Type</a:t>
                </a:r>
              </a:p>
            </c:rich>
          </c:tx>
          <c:overlay val="0"/>
        </c:title>
        <c:txPr>
          <a:bodyPr/>
          <a:lstStyle/>
          <a:p>
            <a:pPr lvl="0">
              <a:defRPr b="0"/>
            </a:pPr>
          </a:p>
        </c:txPr>
        <c:crossAx val="142228049"/>
      </c:catAx>
      <c:valAx>
        <c:axId val="142228049"/>
        <c:scaling>
          <c:orientation val="minMax"/>
        </c:scaling>
        <c:delete val="0"/>
        <c:axPos val="l"/>
        <c:majorGridlines>
          <c:spPr>
            <a:ln>
              <a:solidFill>
                <a:srgbClr val="B7B7B7"/>
              </a:solidFill>
            </a:ln>
          </c:spPr>
        </c:majorGridlines>
        <c:title>
          <c:tx>
            <c:rich>
              <a:bodyPr/>
              <a:lstStyle/>
              <a:p>
                <a:pPr lvl="0">
                  <a:defRPr b="0"/>
                </a:pPr>
                <a:r>
                  <a:t>Number of institutions represented in study</a:t>
                </a:r>
              </a:p>
            </c:rich>
          </c:tx>
          <c:overlay val="0"/>
        </c:title>
        <c:numFmt formatCode="General" sourceLinked="1"/>
        <c:tickLblPos val="nextTo"/>
        <c:spPr>
          <a:ln w="47625">
            <a:noFill/>
          </a:ln>
        </c:spPr>
        <c:txPr>
          <a:bodyPr/>
          <a:lstStyle/>
          <a:p>
            <a:pPr lvl="0">
              <a:defRPr b="0"/>
            </a:pPr>
          </a:p>
        </c:txPr>
        <c:crossAx val="947060580"/>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Occurrences of Themes (see Appendices for codebook and notes from testing sessions)</a:t>
            </a:r>
          </a:p>
        </c:rich>
      </c:tx>
      <c:overlay val="0"/>
    </c:title>
    <c:plotArea>
      <c:layout/>
      <c:barChart>
        <c:barDir val="bar"/>
        <c:grouping val="clustered"/>
        <c:ser>
          <c:idx val="0"/>
          <c:order val="0"/>
          <c:tx>
            <c:strRef>
              <c:f>codes!$C$1</c:f>
            </c:strRef>
          </c:tx>
          <c:spPr>
            <a:solidFill>
              <a:srgbClr val="3366CC"/>
            </a:solidFill>
          </c:spPr>
          <c:cat>
            <c:strRef>
              <c:f>codes!$B$2:$B$25</c:f>
            </c:strRef>
          </c:cat>
          <c:val>
            <c:numRef>
              <c:f>codes!$C$2:$C$25</c:f>
            </c:numRef>
          </c:val>
        </c:ser>
        <c:axId val="882703326"/>
        <c:axId val="1092116784"/>
      </c:barChart>
      <c:catAx>
        <c:axId val="882703326"/>
        <c:scaling>
          <c:orientation val="maxMin"/>
        </c:scaling>
        <c:delete val="0"/>
        <c:axPos val="l"/>
        <c:txPr>
          <a:bodyPr/>
          <a:lstStyle/>
          <a:p>
            <a:pPr lvl="0">
              <a:defRPr b="0" sz="1400"/>
            </a:pPr>
          </a:p>
        </c:txPr>
        <c:crossAx val="1092116784"/>
      </c:catAx>
      <c:valAx>
        <c:axId val="1092116784"/>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882703326"/>
        <c:crosses val="max"/>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Frequently Occurring Codes</a:t>
            </a:r>
          </a:p>
        </c:rich>
      </c:tx>
      <c:overlay val="0"/>
    </c:title>
    <c:plotArea>
      <c:layout/>
      <c:barChart>
        <c:barDir val="bar"/>
        <c:grouping val="clustered"/>
        <c:ser>
          <c:idx val="0"/>
          <c:order val="0"/>
          <c:tx>
            <c:strRef>
              <c:f>codes!$C$38</c:f>
            </c:strRef>
          </c:tx>
          <c:spPr>
            <a:solidFill>
              <a:srgbClr val="3366CC"/>
            </a:solidFill>
          </c:spPr>
          <c:cat>
            <c:strRef>
              <c:f>codes!$B$39:$B$54</c:f>
            </c:strRef>
          </c:cat>
          <c:val>
            <c:numRef>
              <c:f>codes!$C$39:$C$54</c:f>
            </c:numRef>
          </c:val>
        </c:ser>
        <c:ser>
          <c:idx val="1"/>
          <c:order val="1"/>
          <c:tx>
            <c:strRef>
              <c:f>codes!$D$38</c:f>
            </c:strRef>
          </c:tx>
          <c:spPr>
            <a:solidFill>
              <a:srgbClr val="DC3912"/>
            </a:solidFill>
          </c:spPr>
          <c:cat>
            <c:strRef>
              <c:f>codes!$B$39:$B$54</c:f>
            </c:strRef>
          </c:cat>
          <c:val>
            <c:numRef>
              <c:f>codes!$D$39:$D$54</c:f>
            </c:numRef>
          </c:val>
        </c:ser>
        <c:axId val="1382745407"/>
        <c:axId val="2109083213"/>
      </c:barChart>
      <c:catAx>
        <c:axId val="1382745407"/>
        <c:scaling>
          <c:orientation val="maxMin"/>
        </c:scaling>
        <c:delete val="0"/>
        <c:axPos val="l"/>
        <c:txPr>
          <a:bodyPr/>
          <a:lstStyle/>
          <a:p>
            <a:pPr lvl="0">
              <a:defRPr b="0" sz="1400"/>
            </a:pPr>
          </a:p>
        </c:txPr>
        <c:crossAx val="2109083213"/>
      </c:catAx>
      <c:valAx>
        <c:axId val="2109083213"/>
        <c:scaling>
          <c:orientation val="minMax"/>
        </c:scaling>
        <c:delete val="0"/>
        <c:axPos val="b"/>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400"/>
            </a:pPr>
          </a:p>
        </c:txPr>
        <c:crossAx val="1382745407"/>
        <c:crosses val="max"/>
      </c:valAx>
    </c:plotArea>
    <c:legend>
      <c:legendPos val="b"/>
      <c:overlay val="0"/>
      <c:txPr>
        <a:bodyPr/>
        <a:lstStyle/>
        <a:p>
          <a:pPr lvl="0">
            <a:defRPr sz="1400"/>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12</xdr:col>
      <xdr:colOff>28575</xdr:colOff>
      <xdr:row>25</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38100</xdr:colOff>
      <xdr:row>42</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219075</xdr:colOff>
      <xdr:row>0</xdr:row>
      <xdr:rowOff>238125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190500</xdr:colOff>
      <xdr:row>61</xdr:row>
      <xdr:rowOff>85725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1466850</xdr:colOff>
      <xdr:row>39</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18</xdr:col>
      <xdr:colOff>228600</xdr:colOff>
      <xdr:row>20</xdr:row>
      <xdr:rowOff>85725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114300</xdr:colOff>
      <xdr:row>73</xdr:row>
      <xdr:rowOff>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400050</xdr:colOff>
      <xdr:row>2</xdr:row>
      <xdr:rowOff>9525</xdr:rowOff>
    </xdr:from>
    <xdr:ext cx="5314950" cy="6115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676275</xdr:colOff>
      <xdr:row>39</xdr:row>
      <xdr:rowOff>152400</xdr:rowOff>
    </xdr:from>
    <xdr:ext cx="5715000" cy="8229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3" width="15.43"/>
    <col customWidth="1" min="4" max="4" width="21.29"/>
    <col customWidth="1" min="5" max="5" width="21.71"/>
    <col customWidth="1" min="6" max="6" width="22.86"/>
    <col customWidth="1" min="7" max="7" width="21.43"/>
    <col customWidth="1" min="8" max="8" width="10.0"/>
    <col customWidth="1" min="10" max="10" width="9.43"/>
    <col customWidth="1" min="11" max="11" width="16.71"/>
  </cols>
  <sheetData>
    <row r="1">
      <c r="A1" s="29" t="s">
        <v>0</v>
      </c>
      <c r="B1" s="30" t="s">
        <v>357</v>
      </c>
      <c r="C1" s="29" t="s">
        <v>358</v>
      </c>
      <c r="D1" s="29" t="s">
        <v>359</v>
      </c>
      <c r="E1" s="29" t="s">
        <v>360</v>
      </c>
      <c r="F1" s="29" t="s">
        <v>361</v>
      </c>
      <c r="G1" s="29" t="s">
        <v>362</v>
      </c>
      <c r="H1" s="31" t="s">
        <v>363</v>
      </c>
      <c r="J1" s="4" t="s">
        <v>364</v>
      </c>
      <c r="K1" s="4" t="s">
        <v>365</v>
      </c>
      <c r="N1" s="4" t="s">
        <v>359</v>
      </c>
      <c r="O1" s="4" t="s">
        <v>360</v>
      </c>
      <c r="P1" s="4" t="s">
        <v>361</v>
      </c>
      <c r="Q1" s="4" t="s">
        <v>362</v>
      </c>
      <c r="R1" s="4" t="s">
        <v>366</v>
      </c>
    </row>
    <row r="2">
      <c r="A2" s="32" t="s">
        <v>4</v>
      </c>
      <c r="B2" s="32" t="s">
        <v>367</v>
      </c>
      <c r="C2" s="32" t="s">
        <v>368</v>
      </c>
      <c r="D2" s="32" t="s">
        <v>369</v>
      </c>
      <c r="E2" s="32" t="s">
        <v>370</v>
      </c>
      <c r="F2" s="32" t="s">
        <v>369</v>
      </c>
      <c r="G2" s="32" t="s">
        <v>369</v>
      </c>
      <c r="H2" s="32">
        <v>5.0</v>
      </c>
      <c r="J2" s="33">
        <f t="shared" ref="J2:J16" si="1">if(isblank(D2),"",1-(countif(D2:G2,"failed")/4))</f>
        <v>1</v>
      </c>
      <c r="K2" s="33">
        <f t="shared" ref="K2:K15" si="2">(countif(D2:G2,"passed easily")/4)</f>
        <v>0.75</v>
      </c>
      <c r="M2" s="4" t="s">
        <v>371</v>
      </c>
      <c r="N2" s="33">
        <f>countifs(B2:B15,"y",D2:D15,"failed")/countif(B2:B15,"y")</f>
        <v>0.125</v>
      </c>
      <c r="O2" s="33">
        <f>countifs(B2:B15,"y",E2:E15,"failed")/countif(B2:B15,"y")</f>
        <v>0.125</v>
      </c>
      <c r="P2" s="33">
        <f>countifs(B2:B15,"y",F2:F15,"failed")/countif(B2:B15,"y")</f>
        <v>0</v>
      </c>
      <c r="Q2" s="33">
        <f>countifs(C2:C15,"y",G2:G15,"failed")/countif(B2:B15,"y")</f>
        <v>0</v>
      </c>
      <c r="R2">
        <f>countif(B2:B15,"y")</f>
        <v>8</v>
      </c>
    </row>
    <row r="3">
      <c r="A3" s="32" t="s">
        <v>28</v>
      </c>
      <c r="B3" s="32" t="s">
        <v>367</v>
      </c>
      <c r="C3" s="32" t="s">
        <v>372</v>
      </c>
      <c r="D3" s="32" t="s">
        <v>369</v>
      </c>
      <c r="E3" s="32" t="s">
        <v>369</v>
      </c>
      <c r="F3" s="32" t="s">
        <v>369</v>
      </c>
      <c r="G3" s="32" t="s">
        <v>369</v>
      </c>
      <c r="H3" s="32">
        <v>7.0</v>
      </c>
      <c r="J3" s="33">
        <f t="shared" si="1"/>
        <v>1</v>
      </c>
      <c r="K3" s="33">
        <f t="shared" si="2"/>
        <v>1</v>
      </c>
      <c r="M3" s="4" t="s">
        <v>373</v>
      </c>
      <c r="N3" s="33">
        <f>countifs(B2:B15,"n",D2:D15,"failed")/countif(B2:B15,"n")</f>
        <v>0.1666666667</v>
      </c>
      <c r="O3" s="33">
        <f>countifs(B2:B15,"n",E2:E15,"failed")/countif(B2:B15,"n")</f>
        <v>1</v>
      </c>
      <c r="P3" s="33">
        <f>countifs(B2:B15,"n",F2:F15,"failed")/countif(B2:B15,"n")</f>
        <v>0</v>
      </c>
      <c r="Q3" s="33">
        <f>countifs(B2:B15,"n",G2:G15,"failed")/countif(B2:B15,"n")</f>
        <v>0.8333333333</v>
      </c>
      <c r="R3">
        <f>countif(B2:B15,"n")</f>
        <v>6</v>
      </c>
    </row>
    <row r="4">
      <c r="A4" s="32" t="s">
        <v>31</v>
      </c>
      <c r="B4" s="32" t="s">
        <v>374</v>
      </c>
      <c r="C4" s="32" t="s">
        <v>372</v>
      </c>
      <c r="D4" s="32" t="s">
        <v>369</v>
      </c>
      <c r="E4" s="32" t="s">
        <v>375</v>
      </c>
      <c r="F4" s="32" t="s">
        <v>370</v>
      </c>
      <c r="G4" s="32" t="s">
        <v>375</v>
      </c>
      <c r="H4" s="32">
        <v>8.0</v>
      </c>
      <c r="J4" s="33">
        <f t="shared" si="1"/>
        <v>0.5</v>
      </c>
      <c r="K4" s="33">
        <f t="shared" si="2"/>
        <v>0.25</v>
      </c>
      <c r="M4" s="4" t="s">
        <v>376</v>
      </c>
      <c r="N4" s="33">
        <f t="shared" ref="N4:Q4" si="3">countif(D2:D15,"failed")/counta(D2:D15)</f>
        <v>0.1428571429</v>
      </c>
      <c r="O4" s="33">
        <f t="shared" si="3"/>
        <v>0.5</v>
      </c>
      <c r="P4" s="33">
        <f t="shared" si="3"/>
        <v>0</v>
      </c>
      <c r="Q4" s="33">
        <f t="shared" si="3"/>
        <v>0.5</v>
      </c>
    </row>
    <row r="5">
      <c r="A5" s="32" t="s">
        <v>44</v>
      </c>
      <c r="B5" s="32" t="s">
        <v>367</v>
      </c>
      <c r="C5" s="32" t="s">
        <v>377</v>
      </c>
      <c r="D5" s="32" t="s">
        <v>369</v>
      </c>
      <c r="E5" s="32" t="s">
        <v>369</v>
      </c>
      <c r="F5" s="32" t="s">
        <v>369</v>
      </c>
      <c r="G5" s="32" t="s">
        <v>369</v>
      </c>
      <c r="H5" s="32">
        <v>8.0</v>
      </c>
      <c r="J5" s="33">
        <f t="shared" si="1"/>
        <v>1</v>
      </c>
      <c r="K5" s="33">
        <f t="shared" si="2"/>
        <v>1</v>
      </c>
    </row>
    <row r="6">
      <c r="A6" s="32" t="s">
        <v>66</v>
      </c>
      <c r="B6" s="32" t="s">
        <v>374</v>
      </c>
      <c r="C6" s="32" t="s">
        <v>372</v>
      </c>
      <c r="D6" s="32" t="s">
        <v>370</v>
      </c>
      <c r="E6" s="32" t="s">
        <v>375</v>
      </c>
      <c r="F6" s="32" t="s">
        <v>369</v>
      </c>
      <c r="G6" s="32" t="s">
        <v>375</v>
      </c>
      <c r="H6" s="32">
        <v>6.0</v>
      </c>
      <c r="J6" s="33">
        <f t="shared" si="1"/>
        <v>0.5</v>
      </c>
      <c r="K6" s="33">
        <f t="shared" si="2"/>
        <v>0.25</v>
      </c>
    </row>
    <row r="7">
      <c r="A7" s="32" t="s">
        <v>10</v>
      </c>
      <c r="B7" s="32" t="s">
        <v>367</v>
      </c>
      <c r="C7" s="32" t="s">
        <v>378</v>
      </c>
      <c r="D7" s="32" t="s">
        <v>369</v>
      </c>
      <c r="E7" s="32" t="s">
        <v>375</v>
      </c>
      <c r="F7" s="32" t="s">
        <v>369</v>
      </c>
      <c r="G7" s="32" t="s">
        <v>375</v>
      </c>
      <c r="H7" s="32">
        <v>9.0</v>
      </c>
      <c r="J7" s="33">
        <f t="shared" si="1"/>
        <v>0.5</v>
      </c>
      <c r="K7" s="33">
        <f t="shared" si="2"/>
        <v>0.5</v>
      </c>
      <c r="N7" s="4" t="s">
        <v>359</v>
      </c>
      <c r="O7" s="4" t="s">
        <v>360</v>
      </c>
      <c r="P7" s="4" t="s">
        <v>361</v>
      </c>
      <c r="Q7" s="4" t="s">
        <v>362</v>
      </c>
      <c r="R7" s="34"/>
      <c r="S7" s="34"/>
      <c r="T7" s="34"/>
    </row>
    <row r="8">
      <c r="A8" s="32" t="s">
        <v>13</v>
      </c>
      <c r="B8" s="32" t="s">
        <v>374</v>
      </c>
      <c r="C8" s="32" t="s">
        <v>377</v>
      </c>
      <c r="D8" s="32" t="s">
        <v>369</v>
      </c>
      <c r="E8" s="32" t="s">
        <v>375</v>
      </c>
      <c r="F8" s="32" t="s">
        <v>370</v>
      </c>
      <c r="G8" s="32" t="s">
        <v>375</v>
      </c>
      <c r="H8" s="32">
        <v>7.0</v>
      </c>
      <c r="J8" s="33">
        <f t="shared" si="1"/>
        <v>0.5</v>
      </c>
      <c r="K8" s="33">
        <f t="shared" si="2"/>
        <v>0.25</v>
      </c>
      <c r="M8" s="4" t="s">
        <v>371</v>
      </c>
      <c r="N8" s="35">
        <f>countifs(B2:B15,"y",D2:D15,"failed")</f>
        <v>1</v>
      </c>
      <c r="O8" s="35">
        <f>countifs(B2:B15,"y",E2:E15,"failed")</f>
        <v>1</v>
      </c>
      <c r="P8" s="35">
        <f t="shared" ref="P8:Q8" si="4">countifs(B2:B15,"y",F2:F15,"failed")</f>
        <v>0</v>
      </c>
      <c r="Q8" s="35">
        <f t="shared" si="4"/>
        <v>0</v>
      </c>
      <c r="R8" s="34"/>
      <c r="S8" s="34"/>
      <c r="T8" s="34"/>
    </row>
    <row r="9">
      <c r="A9" s="32" t="s">
        <v>33</v>
      </c>
      <c r="B9" s="32" t="s">
        <v>367</v>
      </c>
      <c r="C9" s="32" t="s">
        <v>368</v>
      </c>
      <c r="D9" s="32" t="s">
        <v>369</v>
      </c>
      <c r="E9" s="32" t="s">
        <v>370</v>
      </c>
      <c r="F9" s="32" t="s">
        <v>369</v>
      </c>
      <c r="G9" s="32" t="s">
        <v>369</v>
      </c>
      <c r="H9" s="32">
        <v>5.0</v>
      </c>
      <c r="J9" s="33">
        <f t="shared" si="1"/>
        <v>1</v>
      </c>
      <c r="K9" s="33">
        <f t="shared" si="2"/>
        <v>0.75</v>
      </c>
      <c r="M9" s="4" t="s">
        <v>373</v>
      </c>
      <c r="N9" s="35">
        <f>countifs(B2:B15,"n",D2:D15,"failed")</f>
        <v>1</v>
      </c>
      <c r="O9" s="35">
        <f>countifs(B2:B15,"n",E2:E15,"failed")</f>
        <v>6</v>
      </c>
      <c r="P9" s="35">
        <f>countifs(B2:B15,"n",F2:F15,"failed")</f>
        <v>0</v>
      </c>
      <c r="Q9" s="35">
        <f>countifs(B2:B15,"n",G2:G15,"failed")</f>
        <v>5</v>
      </c>
      <c r="R9" s="34"/>
      <c r="S9" s="34"/>
      <c r="T9" s="34"/>
    </row>
    <row r="10">
      <c r="A10" s="32" t="s">
        <v>134</v>
      </c>
      <c r="B10" s="32" t="s">
        <v>367</v>
      </c>
      <c r="C10" s="32" t="s">
        <v>368</v>
      </c>
      <c r="D10" s="32" t="s">
        <v>369</v>
      </c>
      <c r="E10" s="32" t="s">
        <v>370</v>
      </c>
      <c r="F10" s="32" t="s">
        <v>369</v>
      </c>
      <c r="G10" s="32" t="s">
        <v>369</v>
      </c>
      <c r="H10" s="32">
        <v>6.0</v>
      </c>
      <c r="J10" s="33">
        <f t="shared" si="1"/>
        <v>1</v>
      </c>
      <c r="K10" s="33">
        <f t="shared" si="2"/>
        <v>0.75</v>
      </c>
      <c r="M10" s="34"/>
      <c r="N10" s="34"/>
      <c r="O10" s="34"/>
      <c r="P10" s="34"/>
      <c r="Q10" s="34"/>
      <c r="R10" s="34"/>
      <c r="S10" s="34"/>
      <c r="T10" s="34"/>
    </row>
    <row r="11">
      <c r="A11" s="32" t="s">
        <v>51</v>
      </c>
      <c r="B11" s="32" t="s">
        <v>367</v>
      </c>
      <c r="C11" s="32" t="s">
        <v>368</v>
      </c>
      <c r="D11" s="32" t="s">
        <v>369</v>
      </c>
      <c r="E11" s="32" t="s">
        <v>370</v>
      </c>
      <c r="F11" s="32" t="s">
        <v>370</v>
      </c>
      <c r="G11" s="32" t="s">
        <v>369</v>
      </c>
      <c r="H11" s="32">
        <v>5.0</v>
      </c>
      <c r="J11" s="33">
        <f t="shared" si="1"/>
        <v>1</v>
      </c>
      <c r="K11" s="33">
        <f t="shared" si="2"/>
        <v>0.5</v>
      </c>
      <c r="R11" s="34"/>
      <c r="S11" s="34"/>
      <c r="T11" s="34"/>
    </row>
    <row r="12">
      <c r="A12" s="32" t="s">
        <v>15</v>
      </c>
      <c r="B12" s="32" t="s">
        <v>374</v>
      </c>
      <c r="C12" s="32" t="s">
        <v>368</v>
      </c>
      <c r="D12" s="32" t="s">
        <v>370</v>
      </c>
      <c r="E12" s="32" t="s">
        <v>375</v>
      </c>
      <c r="F12" s="32" t="s">
        <v>369</v>
      </c>
      <c r="G12" s="32" t="s">
        <v>375</v>
      </c>
      <c r="H12" s="32">
        <v>7.0</v>
      </c>
      <c r="J12" s="33">
        <f t="shared" si="1"/>
        <v>0.5</v>
      </c>
      <c r="K12" s="33">
        <f t="shared" si="2"/>
        <v>0.25</v>
      </c>
      <c r="R12" s="34"/>
      <c r="S12" s="34"/>
      <c r="T12" s="34"/>
    </row>
    <row r="13">
      <c r="A13" s="32" t="s">
        <v>36</v>
      </c>
      <c r="B13" s="32" t="s">
        <v>374</v>
      </c>
      <c r="C13" s="32" t="s">
        <v>378</v>
      </c>
      <c r="D13" s="32" t="s">
        <v>369</v>
      </c>
      <c r="E13" s="32" t="s">
        <v>375</v>
      </c>
      <c r="F13" s="32" t="s">
        <v>369</v>
      </c>
      <c r="G13" s="32" t="s">
        <v>369</v>
      </c>
      <c r="H13" s="32">
        <v>8.0</v>
      </c>
      <c r="J13" s="33">
        <f t="shared" si="1"/>
        <v>0.75</v>
      </c>
      <c r="K13" s="33">
        <f t="shared" si="2"/>
        <v>0.75</v>
      </c>
      <c r="R13" s="34"/>
      <c r="S13" s="34"/>
      <c r="T13" s="34"/>
    </row>
    <row r="14">
      <c r="A14" s="32" t="s">
        <v>39</v>
      </c>
      <c r="B14" s="32" t="s">
        <v>374</v>
      </c>
      <c r="C14" s="32" t="s">
        <v>378</v>
      </c>
      <c r="D14" s="32" t="s">
        <v>375</v>
      </c>
      <c r="E14" s="32" t="s">
        <v>375</v>
      </c>
      <c r="F14" s="32" t="s">
        <v>369</v>
      </c>
      <c r="G14" s="32" t="s">
        <v>375</v>
      </c>
      <c r="H14" s="32">
        <v>3.0</v>
      </c>
      <c r="J14" s="33">
        <f t="shared" si="1"/>
        <v>0.25</v>
      </c>
      <c r="K14" s="33">
        <f t="shared" si="2"/>
        <v>0.25</v>
      </c>
      <c r="R14" s="34"/>
      <c r="S14" s="34"/>
      <c r="T14" s="34"/>
    </row>
    <row r="15">
      <c r="A15" s="32" t="s">
        <v>8</v>
      </c>
      <c r="B15" s="32" t="s">
        <v>367</v>
      </c>
      <c r="C15" s="32" t="s">
        <v>379</v>
      </c>
      <c r="D15" s="32" t="s">
        <v>375</v>
      </c>
      <c r="E15" s="32" t="s">
        <v>369</v>
      </c>
      <c r="F15" s="32" t="s">
        <v>369</v>
      </c>
      <c r="G15" s="32" t="s">
        <v>375</v>
      </c>
      <c r="H15" s="32">
        <v>7.0</v>
      </c>
      <c r="J15" s="33">
        <f t="shared" si="1"/>
        <v>0.5</v>
      </c>
      <c r="K15" s="33">
        <f t="shared" si="2"/>
        <v>0.5</v>
      </c>
      <c r="R15" s="34"/>
      <c r="S15" s="34"/>
      <c r="T15" s="34"/>
    </row>
    <row r="16">
      <c r="A16" s="36"/>
      <c r="B16" s="36"/>
      <c r="C16" s="36"/>
      <c r="D16" s="36"/>
      <c r="E16" s="36"/>
      <c r="F16" s="36"/>
      <c r="G16" s="36"/>
      <c r="H16" s="36"/>
      <c r="J16" s="33" t="str">
        <f t="shared" si="1"/>
        <v/>
      </c>
      <c r="K16" s="33"/>
      <c r="M16" s="34"/>
      <c r="N16" s="34"/>
      <c r="O16" s="34"/>
      <c r="P16" s="34"/>
      <c r="Q16" s="34"/>
      <c r="R16" s="34"/>
      <c r="S16" s="34"/>
      <c r="T16" s="34"/>
    </row>
    <row r="17">
      <c r="A17" s="36"/>
      <c r="B17" s="36"/>
      <c r="C17" s="36"/>
      <c r="D17" s="32" t="s">
        <v>359</v>
      </c>
      <c r="E17" s="32" t="s">
        <v>360</v>
      </c>
      <c r="F17" s="32" t="s">
        <v>361</v>
      </c>
      <c r="G17" s="32" t="s">
        <v>362</v>
      </c>
      <c r="H17" s="36"/>
      <c r="I17">
        <f>countif(J2:J15,J17)</f>
        <v>1</v>
      </c>
      <c r="J17" s="37">
        <v>0.25</v>
      </c>
      <c r="K17" s="33"/>
      <c r="M17" s="34"/>
      <c r="N17" s="34"/>
      <c r="O17" s="34"/>
      <c r="P17" s="34"/>
      <c r="Q17" s="34"/>
      <c r="R17" s="34"/>
      <c r="S17" s="34"/>
      <c r="T17" s="34"/>
    </row>
    <row r="18">
      <c r="A18" s="36"/>
      <c r="B18" s="32"/>
      <c r="C18" s="32" t="s">
        <v>369</v>
      </c>
      <c r="D18" s="36">
        <f>countif(D2:D15,C18)</f>
        <v>10</v>
      </c>
      <c r="E18" s="36">
        <f>countif(E2:E15,C18)</f>
        <v>3</v>
      </c>
      <c r="F18" s="36">
        <f>countif(F2:F15,C18)</f>
        <v>11</v>
      </c>
      <c r="G18" s="36">
        <f>countif(G2:G15,C18)</f>
        <v>7</v>
      </c>
      <c r="H18" s="36"/>
      <c r="I18">
        <f>countif(J2:J15,J18)</f>
        <v>6</v>
      </c>
      <c r="J18" s="37">
        <v>0.5</v>
      </c>
      <c r="K18" s="33"/>
      <c r="M18" s="34"/>
      <c r="N18" s="34"/>
      <c r="O18" s="34"/>
      <c r="P18" s="34"/>
      <c r="Q18" s="34"/>
      <c r="R18" s="34"/>
      <c r="S18" s="34"/>
      <c r="T18" s="34"/>
    </row>
    <row r="19">
      <c r="A19" s="36"/>
      <c r="B19" s="32"/>
      <c r="C19" s="32" t="s">
        <v>370</v>
      </c>
      <c r="D19" s="36">
        <f>countif(D2:D15,C19)</f>
        <v>2</v>
      </c>
      <c r="E19" s="36">
        <f>countif(E2:E15,C19)</f>
        <v>4</v>
      </c>
      <c r="F19" s="36">
        <f>countif(F2:F15,C19)</f>
        <v>3</v>
      </c>
      <c r="G19" s="36">
        <f>countif(G2:G15,C19)</f>
        <v>0</v>
      </c>
      <c r="H19" s="36"/>
      <c r="I19">
        <f>countif(J2:J15,J19)</f>
        <v>1</v>
      </c>
      <c r="J19" s="37">
        <v>0.75</v>
      </c>
      <c r="K19" s="33"/>
      <c r="M19" s="34"/>
      <c r="N19" s="34"/>
      <c r="O19" s="34"/>
      <c r="P19" s="34"/>
      <c r="Q19" s="34"/>
      <c r="R19" s="34"/>
      <c r="S19" s="34"/>
      <c r="T19" s="34"/>
    </row>
    <row r="20">
      <c r="A20" s="36"/>
      <c r="B20" s="32"/>
      <c r="C20" s="32" t="s">
        <v>375</v>
      </c>
      <c r="D20" s="38">
        <f>countif(D2:D15,C20)</f>
        <v>2</v>
      </c>
      <c r="E20" s="38">
        <f>countif(E2:E15,C20)</f>
        <v>7</v>
      </c>
      <c r="F20" s="38">
        <f>countif(F2:F15,C20)</f>
        <v>0</v>
      </c>
      <c r="G20" s="38">
        <f>countif(G2:G15,C20)</f>
        <v>7</v>
      </c>
      <c r="H20" s="36"/>
      <c r="I20">
        <f>countif(J2:J15,J20)</f>
        <v>6</v>
      </c>
      <c r="J20" s="37">
        <v>1.0</v>
      </c>
      <c r="K20" s="33"/>
      <c r="M20" s="34"/>
      <c r="N20" s="34"/>
      <c r="O20" s="34"/>
      <c r="P20" s="34"/>
      <c r="Q20" s="34"/>
      <c r="R20" s="34"/>
      <c r="S20" s="34"/>
      <c r="T20" s="34"/>
    </row>
    <row r="21">
      <c r="A21" s="36"/>
      <c r="B21" s="36"/>
      <c r="C21" s="36"/>
      <c r="D21" s="32" t="s">
        <v>359</v>
      </c>
      <c r="E21" s="32" t="s">
        <v>360</v>
      </c>
      <c r="F21" s="32" t="s">
        <v>361</v>
      </c>
      <c r="G21" s="32" t="s">
        <v>362</v>
      </c>
      <c r="H21" s="36"/>
      <c r="J21" s="33">
        <f t="shared" ref="J21:J24" si="6">if(isblank(D21),"",1-(countif(D21:G21,"failed")/4))</f>
        <v>1</v>
      </c>
      <c r="K21" s="33"/>
      <c r="M21" s="34"/>
      <c r="N21" s="34"/>
      <c r="O21" s="34"/>
      <c r="P21" s="34"/>
      <c r="Q21" s="34"/>
      <c r="R21" s="34"/>
      <c r="S21" s="34"/>
      <c r="T21" s="34"/>
    </row>
    <row r="22">
      <c r="A22" s="36"/>
      <c r="B22" s="36"/>
      <c r="C22" s="32" t="s">
        <v>380</v>
      </c>
      <c r="D22" s="39">
        <f t="shared" ref="D22:G22" si="5">D18/14</f>
        <v>0.7142857143</v>
      </c>
      <c r="E22" s="39">
        <f t="shared" si="5"/>
        <v>0.2142857143</v>
      </c>
      <c r="F22" s="39">
        <f t="shared" si="5"/>
        <v>0.7857142857</v>
      </c>
      <c r="G22" s="39">
        <f t="shared" si="5"/>
        <v>0.5</v>
      </c>
      <c r="H22" s="36"/>
      <c r="J22" s="33">
        <f t="shared" si="6"/>
        <v>1</v>
      </c>
      <c r="K22" s="33"/>
    </row>
    <row r="23">
      <c r="A23" s="36"/>
      <c r="B23" s="36"/>
      <c r="C23" s="32" t="s">
        <v>381</v>
      </c>
      <c r="D23" s="39">
        <f t="shared" ref="D23:G23" si="7">D19/14</f>
        <v>0.1428571429</v>
      </c>
      <c r="E23" s="39">
        <f t="shared" si="7"/>
        <v>0.2857142857</v>
      </c>
      <c r="F23" s="39">
        <f t="shared" si="7"/>
        <v>0.2142857143</v>
      </c>
      <c r="G23" s="39">
        <f t="shared" si="7"/>
        <v>0</v>
      </c>
      <c r="H23" s="36"/>
      <c r="J23" s="33">
        <f t="shared" si="6"/>
        <v>1</v>
      </c>
      <c r="K23" s="33"/>
    </row>
    <row r="24">
      <c r="A24" s="36"/>
      <c r="B24" s="36"/>
      <c r="C24" s="32" t="s">
        <v>375</v>
      </c>
      <c r="D24" s="39">
        <f t="shared" ref="D24:G24" si="8">D20/14</f>
        <v>0.1428571429</v>
      </c>
      <c r="E24" s="39">
        <f t="shared" si="8"/>
        <v>0.5</v>
      </c>
      <c r="F24" s="39">
        <f t="shared" si="8"/>
        <v>0</v>
      </c>
      <c r="G24" s="39">
        <f t="shared" si="8"/>
        <v>0.5</v>
      </c>
      <c r="H24" s="36"/>
      <c r="J24" s="33">
        <f t="shared" si="6"/>
        <v>1</v>
      </c>
      <c r="K24" s="33"/>
    </row>
    <row r="25">
      <c r="J25" s="33"/>
    </row>
    <row r="26">
      <c r="A26" s="4" t="s">
        <v>382</v>
      </c>
      <c r="C26" s="4" t="s">
        <v>383</v>
      </c>
      <c r="D26" s="4" t="s">
        <v>384</v>
      </c>
      <c r="J26" s="33"/>
    </row>
    <row r="27">
      <c r="A27" s="4">
        <v>1.0</v>
      </c>
      <c r="B27">
        <f>countif(H2:H15,A27)</f>
        <v>0</v>
      </c>
      <c r="J27" s="33"/>
    </row>
    <row r="28">
      <c r="A28" s="4">
        <v>2.0</v>
      </c>
      <c r="B28">
        <f>countif(H2:H15,A270)</f>
        <v>0</v>
      </c>
      <c r="J28" s="33"/>
    </row>
    <row r="29">
      <c r="A29" s="4">
        <v>3.0</v>
      </c>
      <c r="B29">
        <f>countif(H2:H15,A29)</f>
        <v>1</v>
      </c>
      <c r="C29">
        <f>countifs(H2:H15,A29,B2:B15,"y")</f>
        <v>0</v>
      </c>
      <c r="D29">
        <f>countifs(H2:H15,A29,B2:B15,"n")</f>
        <v>1</v>
      </c>
      <c r="J29" s="33"/>
    </row>
    <row r="30">
      <c r="A30" s="4">
        <v>4.0</v>
      </c>
      <c r="B30">
        <f>countif(H2:H15,A30)</f>
        <v>0</v>
      </c>
      <c r="C30">
        <f>countifs(H2:H15,A30,B2:B15,"y")</f>
        <v>0</v>
      </c>
      <c r="D30">
        <f>countifs(H2:H15,A30,B2:B15,"n")</f>
        <v>0</v>
      </c>
      <c r="J30" s="33"/>
    </row>
    <row r="31">
      <c r="A31" s="4">
        <v>5.0</v>
      </c>
      <c r="B31">
        <f>countif(H2:H15,A31)</f>
        <v>3</v>
      </c>
      <c r="C31">
        <f>countifs(H2:H15,A31,B2:B15,"y")</f>
        <v>3</v>
      </c>
      <c r="D31">
        <f>countifs(H2:H15,A31,B2:B15,"n")</f>
        <v>0</v>
      </c>
      <c r="J31" s="33"/>
    </row>
    <row r="32">
      <c r="A32" s="4">
        <v>6.0</v>
      </c>
      <c r="B32">
        <f>countif(H2:H15,A32)</f>
        <v>2</v>
      </c>
      <c r="C32">
        <f>countifs(H2:H15,A32,B2:B15,"y")</f>
        <v>1</v>
      </c>
      <c r="D32">
        <f>countifs(H2:H15,A32,B2:B15,"n")</f>
        <v>1</v>
      </c>
      <c r="J32" s="33"/>
    </row>
    <row r="33">
      <c r="A33" s="4">
        <v>7.0</v>
      </c>
      <c r="B33">
        <f>countif(H2:H15,A33)</f>
        <v>4</v>
      </c>
      <c r="C33">
        <f>countifs(H2:H15,A33,B2:B15,"y")</f>
        <v>2</v>
      </c>
      <c r="D33">
        <f>countifs(H2:H15,A33,B2:B15,"n")</f>
        <v>2</v>
      </c>
      <c r="J33" s="33"/>
    </row>
    <row r="34">
      <c r="A34" s="4">
        <v>8.0</v>
      </c>
      <c r="B34">
        <f>countif(H2:H15,A34)</f>
        <v>3</v>
      </c>
      <c r="C34">
        <f>countifs(H2:H15,A34,B2:B15,"y")</f>
        <v>1</v>
      </c>
      <c r="D34">
        <f>countifs(H2:H15,A34,B2:B15,"n")</f>
        <v>2</v>
      </c>
      <c r="J34" s="33"/>
    </row>
    <row r="35">
      <c r="A35" s="4">
        <v>9.0</v>
      </c>
      <c r="B35">
        <f>countif(H2:H15,A35)</f>
        <v>1</v>
      </c>
      <c r="C35">
        <f>countifs(H2:H15,A35,B2:B15,"y")</f>
        <v>1</v>
      </c>
      <c r="D35">
        <f>countifs(H2:H15,A35,B2:B15,"n")</f>
        <v>0</v>
      </c>
      <c r="J35" s="33"/>
    </row>
    <row r="36">
      <c r="A36" s="4">
        <v>10.0</v>
      </c>
      <c r="B36">
        <f>countif(H2:H15,A36)</f>
        <v>0</v>
      </c>
      <c r="C36" s="4">
        <f>countifs(H2:H15,A36,B2:B15,"y")</f>
        <v>0</v>
      </c>
      <c r="D36">
        <f>countifs(H2:H15,A36,B2:B15,"n")</f>
        <v>0</v>
      </c>
      <c r="J36" s="33"/>
    </row>
    <row r="37">
      <c r="J37" s="33"/>
    </row>
    <row r="38">
      <c r="J38" s="33"/>
    </row>
    <row r="39">
      <c r="J39" s="33"/>
    </row>
    <row r="40">
      <c r="J40" s="33"/>
    </row>
    <row r="41">
      <c r="A41" s="29" t="s">
        <v>0</v>
      </c>
      <c r="B41" s="30" t="s">
        <v>357</v>
      </c>
      <c r="C41" s="29" t="s">
        <v>385</v>
      </c>
      <c r="D41" s="29" t="s">
        <v>358</v>
      </c>
      <c r="E41" s="4"/>
      <c r="F41" s="33"/>
      <c r="G41" s="4"/>
    </row>
    <row r="42">
      <c r="A42" s="32" t="s">
        <v>39</v>
      </c>
      <c r="B42" s="32" t="s">
        <v>374</v>
      </c>
      <c r="C42" s="32">
        <v>3.0</v>
      </c>
      <c r="D42" s="32" t="s">
        <v>378</v>
      </c>
      <c r="E42" s="32" t="s">
        <v>386</v>
      </c>
      <c r="F42" s="32" t="s">
        <v>387</v>
      </c>
      <c r="G42" s="4">
        <v>1.0</v>
      </c>
    </row>
    <row r="43">
      <c r="A43" s="32" t="s">
        <v>4</v>
      </c>
      <c r="B43" s="32" t="s">
        <v>367</v>
      </c>
      <c r="C43" s="32">
        <v>5.0</v>
      </c>
      <c r="D43" s="32" t="s">
        <v>388</v>
      </c>
      <c r="E43" s="32" t="s">
        <v>389</v>
      </c>
      <c r="F43" s="32" t="s">
        <v>390</v>
      </c>
      <c r="G43" s="4">
        <v>3.0</v>
      </c>
    </row>
    <row r="44">
      <c r="A44" s="32" t="s">
        <v>33</v>
      </c>
      <c r="B44" s="32" t="s">
        <v>367</v>
      </c>
      <c r="C44" s="32">
        <v>5.0</v>
      </c>
      <c r="D44" s="32" t="s">
        <v>388</v>
      </c>
      <c r="E44" s="32" t="s">
        <v>391</v>
      </c>
      <c r="F44" s="32" t="s">
        <v>392</v>
      </c>
      <c r="G44" s="4">
        <v>1.0</v>
      </c>
    </row>
    <row r="45">
      <c r="A45" s="32" t="s">
        <v>51</v>
      </c>
      <c r="B45" s="32" t="s">
        <v>367</v>
      </c>
      <c r="C45" s="32">
        <v>5.0</v>
      </c>
      <c r="D45" s="32" t="s">
        <v>388</v>
      </c>
      <c r="E45" s="32" t="s">
        <v>393</v>
      </c>
      <c r="F45" s="32" t="s">
        <v>392</v>
      </c>
      <c r="G45" s="4">
        <v>1.0</v>
      </c>
    </row>
    <row r="46">
      <c r="A46" s="32" t="s">
        <v>66</v>
      </c>
      <c r="B46" s="32" t="s">
        <v>374</v>
      </c>
      <c r="C46" s="32">
        <v>6.0</v>
      </c>
      <c r="D46" s="32" t="s">
        <v>372</v>
      </c>
      <c r="E46" s="32" t="s">
        <v>394</v>
      </c>
      <c r="F46" s="32" t="s">
        <v>395</v>
      </c>
      <c r="G46" s="4">
        <v>1.0</v>
      </c>
    </row>
    <row r="47">
      <c r="A47" s="32" t="s">
        <v>134</v>
      </c>
      <c r="B47" s="32" t="s">
        <v>367</v>
      </c>
      <c r="C47" s="32">
        <v>6.0</v>
      </c>
      <c r="D47" s="32" t="s">
        <v>388</v>
      </c>
      <c r="E47" s="32" t="s">
        <v>379</v>
      </c>
      <c r="F47" s="32" t="s">
        <v>395</v>
      </c>
      <c r="G47" s="4">
        <v>1.0</v>
      </c>
    </row>
    <row r="48">
      <c r="A48" s="32" t="s">
        <v>28</v>
      </c>
      <c r="B48" s="32" t="s">
        <v>367</v>
      </c>
      <c r="C48" s="32">
        <v>7.0</v>
      </c>
      <c r="D48" s="32" t="s">
        <v>372</v>
      </c>
      <c r="E48" s="32" t="s">
        <v>396</v>
      </c>
      <c r="F48" s="32" t="s">
        <v>395</v>
      </c>
      <c r="G48" s="4">
        <v>1.0</v>
      </c>
    </row>
    <row r="49">
      <c r="A49" s="32" t="s">
        <v>8</v>
      </c>
      <c r="B49" s="32" t="s">
        <v>367</v>
      </c>
      <c r="C49" s="32">
        <v>7.0</v>
      </c>
      <c r="D49" s="32" t="s">
        <v>379</v>
      </c>
      <c r="E49" s="32" t="s">
        <v>397</v>
      </c>
      <c r="F49" s="32" t="s">
        <v>395</v>
      </c>
      <c r="G49" s="4">
        <v>1.0</v>
      </c>
    </row>
    <row r="50">
      <c r="A50" s="32" t="s">
        <v>15</v>
      </c>
      <c r="B50" s="32" t="s">
        <v>374</v>
      </c>
      <c r="C50" s="32">
        <v>7.0</v>
      </c>
      <c r="D50" s="32" t="s">
        <v>388</v>
      </c>
      <c r="E50" s="32" t="s">
        <v>398</v>
      </c>
      <c r="F50" s="32" t="s">
        <v>399</v>
      </c>
      <c r="G50" s="4">
        <v>1.0</v>
      </c>
    </row>
    <row r="51">
      <c r="A51" s="32" t="s">
        <v>13</v>
      </c>
      <c r="B51" s="32" t="s">
        <v>374</v>
      </c>
      <c r="C51" s="32">
        <v>7.0</v>
      </c>
      <c r="D51" s="32" t="s">
        <v>377</v>
      </c>
      <c r="E51" s="32" t="s">
        <v>400</v>
      </c>
      <c r="F51" s="32" t="s">
        <v>399</v>
      </c>
      <c r="G51" s="4">
        <v>1.0</v>
      </c>
    </row>
    <row r="52">
      <c r="A52" s="32" t="s">
        <v>31</v>
      </c>
      <c r="B52" s="32" t="s">
        <v>374</v>
      </c>
      <c r="C52" s="32">
        <v>8.0</v>
      </c>
      <c r="D52" s="32" t="s">
        <v>372</v>
      </c>
      <c r="E52" s="32" t="s">
        <v>401</v>
      </c>
      <c r="F52" s="32" t="s">
        <v>399</v>
      </c>
      <c r="G52" s="4">
        <v>1.0</v>
      </c>
    </row>
    <row r="53">
      <c r="A53" s="32" t="s">
        <v>36</v>
      </c>
      <c r="B53" s="32" t="s">
        <v>374</v>
      </c>
      <c r="C53" s="32">
        <v>8.0</v>
      </c>
      <c r="D53" s="32" t="s">
        <v>378</v>
      </c>
      <c r="E53" s="32" t="s">
        <v>402</v>
      </c>
      <c r="F53" s="32" t="s">
        <v>403</v>
      </c>
      <c r="G53" s="4">
        <v>1.0</v>
      </c>
    </row>
    <row r="54">
      <c r="A54" s="32" t="s">
        <v>44</v>
      </c>
      <c r="B54" s="32" t="s">
        <v>367</v>
      </c>
      <c r="C54" s="32">
        <v>8.0</v>
      </c>
      <c r="D54" s="32" t="s">
        <v>377</v>
      </c>
      <c r="E54" s="4" t="s">
        <v>387</v>
      </c>
      <c r="G54" s="4">
        <v>1.0</v>
      </c>
    </row>
    <row r="55">
      <c r="A55" s="32" t="s">
        <v>10</v>
      </c>
      <c r="B55" s="32" t="s">
        <v>367</v>
      </c>
      <c r="C55" s="32">
        <v>9.0</v>
      </c>
      <c r="D55" s="32" t="s">
        <v>378</v>
      </c>
      <c r="E55" s="4" t="s">
        <v>390</v>
      </c>
      <c r="G55" s="4">
        <v>3.0</v>
      </c>
    </row>
    <row r="56">
      <c r="E56" s="4" t="s">
        <v>392</v>
      </c>
      <c r="G56">
        <v>2.0</v>
      </c>
      <c r="J56" s="33"/>
    </row>
    <row r="57">
      <c r="E57" s="4" t="s">
        <v>395</v>
      </c>
      <c r="G57">
        <v>4.0</v>
      </c>
      <c r="J57" s="33"/>
    </row>
    <row r="58">
      <c r="E58" s="4" t="s">
        <v>399</v>
      </c>
      <c r="G58">
        <v>3.0</v>
      </c>
      <c r="J58" s="33"/>
    </row>
    <row r="59">
      <c r="E59" s="4" t="s">
        <v>403</v>
      </c>
      <c r="G59">
        <v>1.0</v>
      </c>
      <c r="J59" s="33"/>
    </row>
    <row r="60">
      <c r="A60" s="4" t="s">
        <v>385</v>
      </c>
      <c r="C60" s="4">
        <v>14.0</v>
      </c>
      <c r="J60" s="33"/>
    </row>
    <row r="61">
      <c r="A61" s="40" t="s">
        <v>404</v>
      </c>
      <c r="B61" s="4" t="s">
        <v>385</v>
      </c>
      <c r="C61" s="4">
        <v>1.0</v>
      </c>
      <c r="J61" s="33"/>
    </row>
    <row r="62">
      <c r="A62" s="40" t="s">
        <v>405</v>
      </c>
      <c r="B62" s="4" t="s">
        <v>385</v>
      </c>
      <c r="C62" s="4">
        <v>3.0</v>
      </c>
      <c r="J62" s="33"/>
    </row>
    <row r="63">
      <c r="A63" s="40" t="s">
        <v>406</v>
      </c>
      <c r="B63" s="4" t="s">
        <v>385</v>
      </c>
      <c r="C63">
        <v>2.0</v>
      </c>
      <c r="J63" s="33"/>
    </row>
    <row r="64">
      <c r="A64" s="40" t="s">
        <v>407</v>
      </c>
      <c r="B64" s="4" t="s">
        <v>385</v>
      </c>
      <c r="C64">
        <v>4.0</v>
      </c>
      <c r="J64" s="33"/>
    </row>
    <row r="65">
      <c r="A65" s="40" t="s">
        <v>408</v>
      </c>
      <c r="B65" s="4" t="s">
        <v>385</v>
      </c>
      <c r="C65">
        <v>3.0</v>
      </c>
      <c r="J65" s="33"/>
    </row>
    <row r="66">
      <c r="A66" s="40" t="s">
        <v>409</v>
      </c>
      <c r="B66" s="4" t="s">
        <v>385</v>
      </c>
      <c r="C66">
        <v>1.0</v>
      </c>
      <c r="J66" s="33"/>
    </row>
    <row r="67">
      <c r="J67" s="33"/>
    </row>
    <row r="68">
      <c r="J68" s="33"/>
    </row>
    <row r="69">
      <c r="J69" s="33"/>
    </row>
    <row r="70">
      <c r="J70" s="33"/>
    </row>
    <row r="71">
      <c r="J71" s="33"/>
    </row>
    <row r="72">
      <c r="J72" s="33"/>
    </row>
    <row r="73">
      <c r="A73" s="41" t="s">
        <v>410</v>
      </c>
      <c r="B73" s="41" t="s">
        <v>411</v>
      </c>
      <c r="J73" s="33"/>
    </row>
    <row r="74">
      <c r="A74" s="42" t="s">
        <v>412</v>
      </c>
      <c r="B74" s="42">
        <v>1.0</v>
      </c>
      <c r="J74" s="33"/>
    </row>
    <row r="75">
      <c r="A75" s="42" t="s">
        <v>413</v>
      </c>
      <c r="B75" s="42">
        <v>3.0</v>
      </c>
      <c r="J75" s="33"/>
    </row>
    <row r="76">
      <c r="A76" s="42" t="s">
        <v>414</v>
      </c>
      <c r="B76" s="42">
        <v>1.0</v>
      </c>
      <c r="J76" s="33"/>
    </row>
    <row r="77">
      <c r="A77" s="42" t="s">
        <v>415</v>
      </c>
      <c r="B77" s="42">
        <v>1.0</v>
      </c>
      <c r="J77" s="33"/>
    </row>
    <row r="78">
      <c r="J78" s="33"/>
    </row>
    <row r="79">
      <c r="A79" s="29" t="s">
        <v>0</v>
      </c>
      <c r="B79" s="29" t="s">
        <v>358</v>
      </c>
      <c r="I79" s="33"/>
    </row>
    <row r="80">
      <c r="A80" s="42" t="s">
        <v>414</v>
      </c>
      <c r="B80" s="32" t="s">
        <v>378</v>
      </c>
      <c r="C80" s="4">
        <v>1.0</v>
      </c>
      <c r="I80" s="33"/>
    </row>
    <row r="81">
      <c r="A81" s="42" t="s">
        <v>414</v>
      </c>
      <c r="B81" s="32" t="s">
        <v>379</v>
      </c>
      <c r="C81" s="4">
        <v>1.0</v>
      </c>
      <c r="I81" s="33"/>
    </row>
    <row r="82">
      <c r="A82" s="42" t="s">
        <v>413</v>
      </c>
      <c r="B82" s="32" t="s">
        <v>388</v>
      </c>
      <c r="C82" s="4">
        <v>3.0</v>
      </c>
      <c r="I82" s="33"/>
    </row>
    <row r="83">
      <c r="A83" s="42" t="s">
        <v>413</v>
      </c>
      <c r="B83" s="32" t="s">
        <v>378</v>
      </c>
      <c r="C83" s="4">
        <v>1.0</v>
      </c>
      <c r="I83" s="33"/>
    </row>
    <row r="84">
      <c r="A84" s="42" t="s">
        <v>413</v>
      </c>
      <c r="B84" s="32" t="s">
        <v>377</v>
      </c>
      <c r="C84" s="4">
        <v>2.0</v>
      </c>
      <c r="I84" s="33"/>
    </row>
    <row r="85">
      <c r="A85" s="42" t="s">
        <v>413</v>
      </c>
      <c r="B85" s="32" t="s">
        <v>372</v>
      </c>
      <c r="C85" s="4">
        <v>1.0</v>
      </c>
      <c r="I85" s="33"/>
    </row>
    <row r="86">
      <c r="A86" s="42" t="s">
        <v>412</v>
      </c>
      <c r="B86" s="32" t="s">
        <v>388</v>
      </c>
      <c r="C86" s="4">
        <v>1.0</v>
      </c>
      <c r="I86" s="33"/>
    </row>
    <row r="87">
      <c r="A87" s="42" t="s">
        <v>412</v>
      </c>
      <c r="B87" s="32" t="s">
        <v>372</v>
      </c>
      <c r="C87" s="4">
        <v>2.0</v>
      </c>
      <c r="I87" s="33"/>
    </row>
    <row r="88">
      <c r="A88" s="42" t="s">
        <v>415</v>
      </c>
      <c r="B88" s="32" t="s">
        <v>388</v>
      </c>
      <c r="C88" s="4">
        <v>1.0</v>
      </c>
      <c r="I88" s="33"/>
    </row>
    <row r="89">
      <c r="A89" s="42" t="s">
        <v>415</v>
      </c>
      <c r="B89" s="32" t="s">
        <v>378</v>
      </c>
      <c r="C89" s="4">
        <v>1.0</v>
      </c>
      <c r="I89" s="33"/>
    </row>
    <row r="90">
      <c r="I90" s="33"/>
    </row>
    <row r="91">
      <c r="I91" s="33"/>
    </row>
    <row r="92">
      <c r="A92" s="43"/>
      <c r="B92" s="44" t="s">
        <v>378</v>
      </c>
      <c r="C92" s="44" t="s">
        <v>379</v>
      </c>
      <c r="D92" s="44" t="s">
        <v>388</v>
      </c>
      <c r="E92" s="44" t="s">
        <v>377</v>
      </c>
      <c r="F92" s="44" t="s">
        <v>372</v>
      </c>
      <c r="I92" s="33"/>
    </row>
    <row r="93">
      <c r="A93" s="45" t="s">
        <v>414</v>
      </c>
      <c r="B93" s="44">
        <v>1.0</v>
      </c>
      <c r="C93" s="44">
        <v>1.0</v>
      </c>
      <c r="D93" s="43"/>
      <c r="E93" s="43"/>
      <c r="F93" s="43"/>
      <c r="G93" s="33">
        <f>sum(B93:F93)/sum(B93:F96)</f>
        <v>0.1428571429</v>
      </c>
      <c r="I93" s="33"/>
    </row>
    <row r="94">
      <c r="A94" s="45" t="s">
        <v>413</v>
      </c>
      <c r="B94" s="44">
        <v>1.0</v>
      </c>
      <c r="C94" s="43"/>
      <c r="D94" s="44">
        <v>3.0</v>
      </c>
      <c r="E94" s="44">
        <v>2.0</v>
      </c>
      <c r="F94" s="44">
        <v>1.0</v>
      </c>
      <c r="G94" s="33">
        <f>sum(B94:F94)/sum(B93:F96)</f>
        <v>0.5</v>
      </c>
      <c r="J94" s="33"/>
    </row>
    <row r="95">
      <c r="A95" s="45" t="s">
        <v>412</v>
      </c>
      <c r="B95" s="44"/>
      <c r="C95" s="43"/>
      <c r="D95" s="44">
        <v>1.0</v>
      </c>
      <c r="E95" s="43"/>
      <c r="F95" s="44">
        <v>2.0</v>
      </c>
      <c r="G95" s="33">
        <f>sum(B95:F95)/sum(B93:F96)</f>
        <v>0.2142857143</v>
      </c>
      <c r="J95" s="33"/>
    </row>
    <row r="96">
      <c r="A96" s="45" t="s">
        <v>415</v>
      </c>
      <c r="B96" s="44">
        <v>1.0</v>
      </c>
      <c r="C96" s="43"/>
      <c r="D96" s="44">
        <v>1.0</v>
      </c>
      <c r="E96" s="43"/>
      <c r="F96" s="43"/>
      <c r="G96" s="33">
        <f>sum(B96:F96)/sum(B93:F96)</f>
        <v>0.1428571429</v>
      </c>
      <c r="J96" s="33"/>
    </row>
    <row r="97">
      <c r="B97" s="33">
        <f>sum(B93:B96)/sum(B93:F96)</f>
        <v>0.2142857143</v>
      </c>
      <c r="C97" s="33">
        <f>sum(C93:C96)/sum(B93:F96)</f>
        <v>0.07142857143</v>
      </c>
      <c r="D97" s="33">
        <f>sum(D93:D96)/sum(B93:F96)</f>
        <v>0.3571428571</v>
      </c>
      <c r="E97" s="33">
        <f>sum(E93:E96)/sum(B93:F96)</f>
        <v>0.1428571429</v>
      </c>
      <c r="F97" s="33">
        <f>sum(F93:F96)/sum(B93:F96)</f>
        <v>0.2142857143</v>
      </c>
      <c r="J97" s="33"/>
    </row>
    <row r="98">
      <c r="J98" s="33"/>
    </row>
    <row r="99">
      <c r="A99" s="36"/>
      <c r="B99" s="36"/>
      <c r="C99" s="44" t="s">
        <v>378</v>
      </c>
      <c r="D99" s="44" t="s">
        <v>379</v>
      </c>
      <c r="E99" s="44" t="s">
        <v>388</v>
      </c>
      <c r="F99" s="44" t="s">
        <v>377</v>
      </c>
      <c r="G99" s="44" t="s">
        <v>372</v>
      </c>
      <c r="J99" s="33"/>
    </row>
    <row r="100">
      <c r="A100" s="36"/>
      <c r="B100" s="43"/>
      <c r="C100" s="39">
        <v>0.21428571428571427</v>
      </c>
      <c r="D100" s="39">
        <v>0.07142857142857142</v>
      </c>
      <c r="E100" s="39">
        <v>0.35714285714285715</v>
      </c>
      <c r="F100" s="39">
        <v>0.14285714285714285</v>
      </c>
      <c r="G100" s="39">
        <v>0.21428571428571427</v>
      </c>
      <c r="J100" s="33"/>
    </row>
    <row r="101">
      <c r="A101" s="45" t="s">
        <v>414</v>
      </c>
      <c r="B101" s="39">
        <v>0.14285714285714285</v>
      </c>
      <c r="C101" s="44">
        <v>1.0</v>
      </c>
      <c r="D101" s="44">
        <v>1.0</v>
      </c>
      <c r="E101" s="43"/>
      <c r="F101" s="43"/>
      <c r="G101" s="43"/>
      <c r="J101" s="33"/>
    </row>
    <row r="102">
      <c r="A102" s="45" t="s">
        <v>413</v>
      </c>
      <c r="B102" s="39">
        <v>0.5</v>
      </c>
      <c r="C102" s="44">
        <v>1.0</v>
      </c>
      <c r="D102" s="43"/>
      <c r="E102" s="44">
        <v>3.0</v>
      </c>
      <c r="F102" s="44">
        <v>2.0</v>
      </c>
      <c r="G102" s="44">
        <v>1.0</v>
      </c>
      <c r="J102" s="33"/>
    </row>
    <row r="103">
      <c r="A103" s="45" t="s">
        <v>412</v>
      </c>
      <c r="B103" s="39">
        <v>0.21428571428571427</v>
      </c>
      <c r="C103" s="44"/>
      <c r="D103" s="43"/>
      <c r="E103" s="44">
        <v>1.0</v>
      </c>
      <c r="F103" s="43"/>
      <c r="G103" s="44">
        <v>2.0</v>
      </c>
      <c r="J103" s="33"/>
    </row>
    <row r="104">
      <c r="A104" s="45" t="s">
        <v>415</v>
      </c>
      <c r="B104" s="39">
        <v>0.14285714285714285</v>
      </c>
      <c r="C104" s="44">
        <v>1.0</v>
      </c>
      <c r="D104" s="43"/>
      <c r="E104" s="44">
        <v>1.0</v>
      </c>
      <c r="F104" s="43"/>
      <c r="G104" s="43"/>
      <c r="J104" s="33"/>
    </row>
    <row r="105">
      <c r="J105" s="33"/>
    </row>
    <row r="106">
      <c r="J106" s="33"/>
    </row>
    <row r="107">
      <c r="J107" s="33"/>
    </row>
    <row r="108">
      <c r="J108" s="33"/>
    </row>
    <row r="109">
      <c r="J109" s="33"/>
    </row>
    <row r="110">
      <c r="J110" s="33"/>
    </row>
    <row r="111">
      <c r="J111" s="33"/>
    </row>
    <row r="112">
      <c r="J112" s="33"/>
    </row>
    <row r="113">
      <c r="J113" s="33"/>
    </row>
    <row r="114">
      <c r="J114" s="33"/>
    </row>
    <row r="115">
      <c r="J115" s="33"/>
    </row>
    <row r="116">
      <c r="J116" s="33"/>
    </row>
    <row r="117">
      <c r="J117" s="33"/>
    </row>
    <row r="118">
      <c r="J118" s="33"/>
    </row>
    <row r="119">
      <c r="J119" s="33"/>
    </row>
    <row r="120">
      <c r="J120" s="33"/>
    </row>
    <row r="121">
      <c r="J121" s="33"/>
    </row>
    <row r="122">
      <c r="J122" s="33"/>
    </row>
    <row r="123">
      <c r="J123" s="33"/>
    </row>
    <row r="124">
      <c r="J124" s="33"/>
    </row>
    <row r="125">
      <c r="J125" s="33"/>
    </row>
    <row r="126">
      <c r="J126" s="33"/>
    </row>
    <row r="127">
      <c r="J127" s="33"/>
    </row>
    <row r="128">
      <c r="J128" s="33"/>
    </row>
    <row r="129">
      <c r="J129" s="33"/>
    </row>
    <row r="130">
      <c r="J130" s="33"/>
    </row>
    <row r="131">
      <c r="J131" s="33"/>
    </row>
    <row r="132">
      <c r="J132" s="33"/>
    </row>
    <row r="133">
      <c r="J133" s="33"/>
    </row>
    <row r="134">
      <c r="J134" s="33"/>
    </row>
    <row r="135">
      <c r="J135" s="33"/>
    </row>
    <row r="136">
      <c r="J136" s="33"/>
    </row>
    <row r="137">
      <c r="J137" s="33"/>
    </row>
    <row r="138">
      <c r="J138" s="33"/>
    </row>
    <row r="139">
      <c r="J139" s="33"/>
    </row>
    <row r="140">
      <c r="J140" s="33"/>
    </row>
    <row r="141">
      <c r="J141" s="33"/>
    </row>
    <row r="142">
      <c r="J142" s="33"/>
    </row>
    <row r="143">
      <c r="J143" s="33"/>
    </row>
    <row r="144">
      <c r="J144" s="33"/>
    </row>
    <row r="145">
      <c r="J145" s="33"/>
    </row>
    <row r="146">
      <c r="J146" s="33"/>
    </row>
    <row r="147">
      <c r="J147" s="33"/>
    </row>
    <row r="148">
      <c r="J148" s="33"/>
    </row>
    <row r="149">
      <c r="J149" s="33"/>
    </row>
    <row r="150">
      <c r="J150" s="33"/>
    </row>
    <row r="151">
      <c r="J151" s="33"/>
    </row>
    <row r="152">
      <c r="J152" s="33"/>
    </row>
    <row r="153">
      <c r="J153" s="33"/>
    </row>
    <row r="154">
      <c r="J154" s="33"/>
    </row>
    <row r="155">
      <c r="J155" s="33"/>
    </row>
    <row r="156">
      <c r="J156" s="33"/>
    </row>
    <row r="157">
      <c r="J157" s="33"/>
    </row>
    <row r="158">
      <c r="J158" s="33"/>
    </row>
    <row r="159">
      <c r="J159" s="33"/>
    </row>
    <row r="160">
      <c r="J160" s="33"/>
    </row>
    <row r="161">
      <c r="J161" s="33"/>
    </row>
    <row r="162">
      <c r="J162" s="33"/>
    </row>
    <row r="163">
      <c r="J163" s="33"/>
    </row>
    <row r="164">
      <c r="J164" s="33"/>
    </row>
    <row r="165">
      <c r="J165" s="33"/>
    </row>
    <row r="166">
      <c r="J166" s="33"/>
    </row>
    <row r="167">
      <c r="J167" s="33"/>
    </row>
    <row r="168">
      <c r="J168" s="33"/>
    </row>
    <row r="169">
      <c r="J169" s="33"/>
    </row>
    <row r="170">
      <c r="J170" s="33"/>
    </row>
    <row r="171">
      <c r="J171" s="33"/>
    </row>
    <row r="172">
      <c r="J172" s="33"/>
    </row>
    <row r="173">
      <c r="J173" s="33"/>
    </row>
    <row r="174">
      <c r="J174" s="33"/>
    </row>
    <row r="175">
      <c r="J175" s="33"/>
    </row>
    <row r="176">
      <c r="J176" s="33"/>
    </row>
    <row r="177">
      <c r="J177" s="33"/>
    </row>
    <row r="178">
      <c r="J178" s="33"/>
    </row>
    <row r="179">
      <c r="J179" s="33"/>
    </row>
    <row r="180">
      <c r="J180" s="33"/>
    </row>
    <row r="181">
      <c r="J181" s="33"/>
    </row>
    <row r="182">
      <c r="J182" s="33"/>
    </row>
    <row r="183">
      <c r="J183" s="33"/>
    </row>
    <row r="184">
      <c r="J184" s="33"/>
    </row>
    <row r="185">
      <c r="J185" s="33"/>
    </row>
    <row r="186">
      <c r="J186" s="33"/>
    </row>
    <row r="187">
      <c r="J187" s="33"/>
    </row>
    <row r="188">
      <c r="J188" s="33"/>
    </row>
    <row r="189">
      <c r="J189" s="33"/>
    </row>
    <row r="190">
      <c r="J190" s="33"/>
    </row>
    <row r="191">
      <c r="J191" s="33"/>
    </row>
    <row r="192">
      <c r="J192" s="33"/>
    </row>
    <row r="193">
      <c r="J193" s="33"/>
    </row>
    <row r="194">
      <c r="J194" s="33"/>
    </row>
    <row r="195">
      <c r="J195" s="33"/>
    </row>
    <row r="196">
      <c r="J196" s="33"/>
    </row>
    <row r="197">
      <c r="J197" s="33"/>
    </row>
    <row r="198">
      <c r="J198" s="33"/>
    </row>
    <row r="199">
      <c r="J199" s="33"/>
    </row>
    <row r="200">
      <c r="J200" s="33"/>
    </row>
    <row r="201">
      <c r="J201" s="33"/>
    </row>
    <row r="202">
      <c r="J202" s="33"/>
    </row>
    <row r="203">
      <c r="J203" s="33"/>
    </row>
    <row r="204">
      <c r="J204" s="33"/>
    </row>
    <row r="205">
      <c r="J205" s="33"/>
    </row>
    <row r="206">
      <c r="J206" s="33"/>
    </row>
    <row r="207">
      <c r="J207" s="33"/>
    </row>
    <row r="208">
      <c r="J208" s="33"/>
    </row>
    <row r="209">
      <c r="J209" s="33"/>
    </row>
    <row r="210">
      <c r="J210" s="33"/>
    </row>
    <row r="211">
      <c r="J211" s="33"/>
    </row>
    <row r="212">
      <c r="J212" s="33"/>
    </row>
    <row r="213">
      <c r="J213" s="33"/>
    </row>
    <row r="214">
      <c r="J214" s="33"/>
    </row>
    <row r="215">
      <c r="J215" s="33"/>
    </row>
    <row r="216">
      <c r="J216" s="33"/>
    </row>
    <row r="217">
      <c r="J217" s="33"/>
    </row>
    <row r="218">
      <c r="J218" s="33"/>
    </row>
    <row r="219">
      <c r="J219" s="33"/>
    </row>
    <row r="220">
      <c r="J220" s="33"/>
    </row>
    <row r="221">
      <c r="J221" s="33"/>
    </row>
    <row r="222">
      <c r="J222" s="33"/>
    </row>
    <row r="223">
      <c r="J223" s="33"/>
    </row>
    <row r="224">
      <c r="J224" s="33"/>
    </row>
    <row r="225">
      <c r="J225" s="33"/>
    </row>
    <row r="226">
      <c r="J226" s="33"/>
    </row>
    <row r="227">
      <c r="J227" s="33"/>
    </row>
    <row r="228">
      <c r="J228" s="33"/>
    </row>
    <row r="229">
      <c r="J229" s="33"/>
    </row>
    <row r="230">
      <c r="J230" s="33"/>
    </row>
    <row r="231">
      <c r="J231" s="33"/>
    </row>
    <row r="232">
      <c r="J232" s="33"/>
    </row>
    <row r="233">
      <c r="J233" s="33"/>
    </row>
    <row r="234">
      <c r="J234" s="33"/>
    </row>
    <row r="235">
      <c r="J235" s="33"/>
    </row>
    <row r="236">
      <c r="J236" s="33"/>
    </row>
    <row r="237">
      <c r="J237" s="33"/>
    </row>
    <row r="238">
      <c r="J238" s="33"/>
    </row>
    <row r="239">
      <c r="J239" s="33"/>
    </row>
    <row r="240">
      <c r="J240" s="33"/>
    </row>
    <row r="241">
      <c r="J241" s="33"/>
    </row>
    <row r="242">
      <c r="J242" s="33"/>
    </row>
    <row r="243">
      <c r="J243" s="33"/>
    </row>
    <row r="244">
      <c r="J244" s="33"/>
    </row>
    <row r="245">
      <c r="J245" s="33"/>
    </row>
    <row r="246">
      <c r="J246" s="33"/>
    </row>
    <row r="247">
      <c r="J247" s="33"/>
    </row>
    <row r="248">
      <c r="J248" s="33"/>
    </row>
    <row r="249">
      <c r="J249" s="33"/>
    </row>
    <row r="250">
      <c r="J250" s="33"/>
    </row>
    <row r="251">
      <c r="J251" s="33"/>
    </row>
    <row r="252">
      <c r="J252" s="33"/>
    </row>
    <row r="253">
      <c r="J253" s="33"/>
    </row>
    <row r="254">
      <c r="J254" s="33"/>
    </row>
    <row r="255">
      <c r="J255" s="33"/>
    </row>
    <row r="256">
      <c r="J256" s="33"/>
    </row>
    <row r="257">
      <c r="J257" s="33"/>
    </row>
    <row r="258">
      <c r="J258" s="33"/>
    </row>
    <row r="259">
      <c r="J259" s="33"/>
    </row>
    <row r="260">
      <c r="J260" s="33"/>
    </row>
    <row r="261">
      <c r="J261" s="33"/>
    </row>
    <row r="262">
      <c r="J262" s="33"/>
    </row>
    <row r="263">
      <c r="J263" s="33"/>
    </row>
    <row r="264">
      <c r="J264" s="33"/>
    </row>
    <row r="265">
      <c r="J265" s="33"/>
    </row>
    <row r="266">
      <c r="J266" s="33"/>
    </row>
    <row r="267">
      <c r="J267" s="33"/>
    </row>
    <row r="268">
      <c r="J268" s="33"/>
    </row>
    <row r="269">
      <c r="J269" s="33"/>
    </row>
    <row r="270">
      <c r="J270" s="33"/>
    </row>
    <row r="271">
      <c r="J271" s="33"/>
    </row>
    <row r="272">
      <c r="J272" s="33"/>
    </row>
    <row r="273">
      <c r="J273" s="33"/>
    </row>
    <row r="274">
      <c r="J274" s="33"/>
    </row>
    <row r="275">
      <c r="J275" s="33"/>
    </row>
    <row r="276">
      <c r="J276" s="33"/>
    </row>
    <row r="277">
      <c r="J277" s="33"/>
    </row>
    <row r="278">
      <c r="J278" s="33"/>
    </row>
    <row r="279">
      <c r="J279" s="33"/>
    </row>
    <row r="280">
      <c r="J280" s="33"/>
    </row>
    <row r="281">
      <c r="J281" s="33"/>
    </row>
    <row r="282">
      <c r="J282" s="33"/>
    </row>
    <row r="283">
      <c r="J283" s="33"/>
    </row>
    <row r="284">
      <c r="J284" s="33"/>
    </row>
    <row r="285">
      <c r="J285" s="33"/>
    </row>
    <row r="286">
      <c r="J286" s="33"/>
    </row>
    <row r="287">
      <c r="J287" s="33"/>
    </row>
    <row r="288">
      <c r="J288" s="33"/>
    </row>
    <row r="289">
      <c r="J289" s="33"/>
    </row>
    <row r="290">
      <c r="J290" s="33"/>
    </row>
    <row r="291">
      <c r="J291" s="33"/>
    </row>
    <row r="292">
      <c r="J292" s="33"/>
    </row>
    <row r="293">
      <c r="J293" s="33"/>
    </row>
    <row r="294">
      <c r="J294" s="33"/>
    </row>
    <row r="295">
      <c r="J295" s="33"/>
    </row>
    <row r="296">
      <c r="J296" s="33"/>
    </row>
    <row r="297">
      <c r="J297" s="33"/>
    </row>
    <row r="298">
      <c r="J298" s="33"/>
    </row>
    <row r="299">
      <c r="J299" s="33"/>
    </row>
    <row r="300">
      <c r="J300" s="33"/>
    </row>
    <row r="301">
      <c r="J301" s="33"/>
    </row>
    <row r="302">
      <c r="J302" s="33"/>
    </row>
    <row r="303">
      <c r="J303" s="33"/>
    </row>
    <row r="304">
      <c r="J304" s="33"/>
    </row>
    <row r="305">
      <c r="J305" s="33"/>
    </row>
    <row r="306">
      <c r="J306" s="33"/>
    </row>
    <row r="307">
      <c r="J307" s="33"/>
    </row>
    <row r="308">
      <c r="J308" s="33"/>
    </row>
    <row r="309">
      <c r="J309" s="33"/>
    </row>
    <row r="310">
      <c r="J310" s="33"/>
    </row>
    <row r="311">
      <c r="J311" s="33"/>
    </row>
    <row r="312">
      <c r="J312" s="33"/>
    </row>
    <row r="313">
      <c r="J313" s="33"/>
    </row>
    <row r="314">
      <c r="J314" s="33"/>
    </row>
    <row r="315">
      <c r="J315" s="33"/>
    </row>
    <row r="316">
      <c r="J316" s="33"/>
    </row>
    <row r="317">
      <c r="J317" s="33"/>
    </row>
    <row r="318">
      <c r="J318" s="33"/>
    </row>
    <row r="319">
      <c r="J319" s="33"/>
    </row>
    <row r="320">
      <c r="J320" s="33"/>
    </row>
    <row r="321">
      <c r="J321" s="33"/>
    </row>
    <row r="322">
      <c r="J322" s="33"/>
    </row>
    <row r="323">
      <c r="J323" s="33"/>
    </row>
    <row r="324">
      <c r="J324" s="33"/>
    </row>
    <row r="325">
      <c r="J325" s="33"/>
    </row>
    <row r="326">
      <c r="J326" s="33"/>
    </row>
    <row r="327">
      <c r="J327" s="33"/>
    </row>
    <row r="328">
      <c r="J328" s="33"/>
    </row>
    <row r="329">
      <c r="J329" s="33"/>
    </row>
    <row r="330">
      <c r="J330" s="33"/>
    </row>
    <row r="331">
      <c r="J331" s="33"/>
    </row>
    <row r="332">
      <c r="J332" s="33"/>
    </row>
    <row r="333">
      <c r="J333" s="33"/>
    </row>
    <row r="334">
      <c r="J334" s="33"/>
    </row>
    <row r="335">
      <c r="J335" s="33"/>
    </row>
    <row r="336">
      <c r="J336" s="33"/>
    </row>
    <row r="337">
      <c r="J337" s="33"/>
    </row>
    <row r="338">
      <c r="J338" s="33"/>
    </row>
    <row r="339">
      <c r="J339" s="33"/>
    </row>
    <row r="340">
      <c r="J340" s="33"/>
    </row>
    <row r="341">
      <c r="J341" s="33"/>
    </row>
    <row r="342">
      <c r="J342" s="33"/>
    </row>
    <row r="343">
      <c r="J343" s="33"/>
    </row>
    <row r="344">
      <c r="J344" s="33"/>
    </row>
    <row r="345">
      <c r="J345" s="33"/>
    </row>
    <row r="346">
      <c r="J346" s="33"/>
    </row>
    <row r="347">
      <c r="J347" s="33"/>
    </row>
    <row r="348">
      <c r="J348" s="33"/>
    </row>
    <row r="349">
      <c r="J349" s="33"/>
    </row>
    <row r="350">
      <c r="J350" s="33"/>
    </row>
    <row r="351">
      <c r="J351" s="33"/>
    </row>
    <row r="352">
      <c r="J352" s="33"/>
    </row>
    <row r="353">
      <c r="J353" s="33"/>
    </row>
    <row r="354">
      <c r="J354" s="33"/>
    </row>
    <row r="355">
      <c r="J355" s="33"/>
    </row>
    <row r="356">
      <c r="J356" s="33"/>
    </row>
    <row r="357">
      <c r="J357" s="33"/>
    </row>
    <row r="358">
      <c r="J358" s="33"/>
    </row>
    <row r="359">
      <c r="J359" s="33"/>
    </row>
    <row r="360">
      <c r="J360" s="33"/>
    </row>
    <row r="361">
      <c r="J361" s="33"/>
    </row>
    <row r="362">
      <c r="J362" s="33"/>
    </row>
    <row r="363">
      <c r="J363" s="33"/>
    </row>
    <row r="364">
      <c r="J364" s="33"/>
    </row>
    <row r="365">
      <c r="J365" s="33"/>
    </row>
    <row r="366">
      <c r="J366" s="33"/>
    </row>
    <row r="367">
      <c r="J367" s="33"/>
    </row>
    <row r="368">
      <c r="J368" s="33"/>
    </row>
    <row r="369">
      <c r="J369" s="33"/>
    </row>
    <row r="370">
      <c r="J370" s="33"/>
    </row>
    <row r="371">
      <c r="J371" s="33"/>
    </row>
    <row r="372">
      <c r="J372" s="33"/>
    </row>
    <row r="373">
      <c r="J373" s="33"/>
    </row>
    <row r="374">
      <c r="J374" s="33"/>
    </row>
    <row r="375">
      <c r="J375" s="33"/>
    </row>
    <row r="376">
      <c r="J376" s="33"/>
    </row>
    <row r="377">
      <c r="J377" s="33"/>
    </row>
    <row r="378">
      <c r="J378" s="33"/>
    </row>
    <row r="379">
      <c r="J379" s="33"/>
    </row>
    <row r="380">
      <c r="J380" s="33"/>
    </row>
    <row r="381">
      <c r="J381" s="33"/>
    </row>
    <row r="382">
      <c r="J382" s="33"/>
    </row>
    <row r="383">
      <c r="J383" s="33"/>
    </row>
    <row r="384">
      <c r="J384" s="33"/>
    </row>
    <row r="385">
      <c r="J385" s="33"/>
    </row>
    <row r="386">
      <c r="J386" s="33"/>
    </row>
    <row r="387">
      <c r="J387" s="33"/>
    </row>
    <row r="388">
      <c r="J388" s="33"/>
    </row>
    <row r="389">
      <c r="J389" s="33"/>
    </row>
    <row r="390">
      <c r="J390" s="33"/>
    </row>
    <row r="391">
      <c r="J391" s="33"/>
    </row>
    <row r="392">
      <c r="J392" s="33"/>
    </row>
    <row r="393">
      <c r="J393" s="33"/>
    </row>
    <row r="394">
      <c r="J394" s="33"/>
    </row>
    <row r="395">
      <c r="J395" s="33"/>
    </row>
    <row r="396">
      <c r="J396" s="33"/>
    </row>
    <row r="397">
      <c r="J397" s="33"/>
    </row>
    <row r="398">
      <c r="J398" s="33"/>
    </row>
    <row r="399">
      <c r="J399" s="33"/>
    </row>
    <row r="400">
      <c r="J400" s="33"/>
    </row>
    <row r="401">
      <c r="J401" s="33"/>
    </row>
    <row r="402">
      <c r="J402" s="33"/>
    </row>
    <row r="403">
      <c r="J403" s="33"/>
    </row>
    <row r="404">
      <c r="J404" s="33"/>
    </row>
    <row r="405">
      <c r="J405" s="33"/>
    </row>
    <row r="406">
      <c r="J406" s="33"/>
    </row>
    <row r="407">
      <c r="J407" s="33"/>
    </row>
    <row r="408">
      <c r="J408" s="33"/>
    </row>
    <row r="409">
      <c r="J409" s="33"/>
    </row>
    <row r="410">
      <c r="J410" s="33"/>
    </row>
    <row r="411">
      <c r="J411" s="33"/>
    </row>
    <row r="412">
      <c r="J412" s="33"/>
    </row>
    <row r="413">
      <c r="J413" s="33"/>
    </row>
    <row r="414">
      <c r="J414" s="33"/>
    </row>
    <row r="415">
      <c r="J415" s="33"/>
    </row>
    <row r="416">
      <c r="J416" s="33"/>
    </row>
    <row r="417">
      <c r="J417" s="33"/>
    </row>
    <row r="418">
      <c r="J418" s="33"/>
    </row>
    <row r="419">
      <c r="J419" s="33"/>
    </row>
    <row r="420">
      <c r="J420" s="33"/>
    </row>
    <row r="421">
      <c r="J421" s="33"/>
    </row>
    <row r="422">
      <c r="J422" s="33"/>
    </row>
    <row r="423">
      <c r="J423" s="33"/>
    </row>
    <row r="424">
      <c r="J424" s="33"/>
    </row>
    <row r="425">
      <c r="J425" s="33"/>
    </row>
    <row r="426">
      <c r="J426" s="33"/>
    </row>
    <row r="427">
      <c r="J427" s="33"/>
    </row>
    <row r="428">
      <c r="J428" s="33"/>
    </row>
    <row r="429">
      <c r="J429" s="33"/>
    </row>
    <row r="430">
      <c r="J430" s="33"/>
    </row>
    <row r="431">
      <c r="J431" s="33"/>
    </row>
    <row r="432">
      <c r="J432" s="33"/>
    </row>
    <row r="433">
      <c r="J433" s="33"/>
    </row>
    <row r="434">
      <c r="J434" s="33"/>
    </row>
    <row r="435">
      <c r="J435" s="33"/>
    </row>
    <row r="436">
      <c r="J436" s="33"/>
    </row>
    <row r="437">
      <c r="J437" s="33"/>
    </row>
    <row r="438">
      <c r="J438" s="33"/>
    </row>
    <row r="439">
      <c r="J439" s="33"/>
    </row>
    <row r="440">
      <c r="J440" s="33"/>
    </row>
    <row r="441">
      <c r="J441" s="33"/>
    </row>
    <row r="442">
      <c r="J442" s="33"/>
    </row>
    <row r="443">
      <c r="J443" s="33"/>
    </row>
    <row r="444">
      <c r="J444" s="33"/>
    </row>
    <row r="445">
      <c r="J445" s="33"/>
    </row>
    <row r="446">
      <c r="J446" s="33"/>
    </row>
    <row r="447">
      <c r="J447" s="33"/>
    </row>
    <row r="448">
      <c r="J448" s="33"/>
    </row>
    <row r="449">
      <c r="J449" s="33"/>
    </row>
    <row r="450">
      <c r="J450" s="33"/>
    </row>
    <row r="451">
      <c r="J451" s="33"/>
    </row>
    <row r="452">
      <c r="J452" s="33"/>
    </row>
    <row r="453">
      <c r="J453" s="33"/>
    </row>
    <row r="454">
      <c r="J454" s="33"/>
    </row>
    <row r="455">
      <c r="J455" s="33"/>
    </row>
    <row r="456">
      <c r="J456" s="33"/>
    </row>
    <row r="457">
      <c r="J457" s="33"/>
    </row>
    <row r="458">
      <c r="J458" s="33"/>
    </row>
    <row r="459">
      <c r="J459" s="33"/>
    </row>
    <row r="460">
      <c r="J460" s="33"/>
    </row>
    <row r="461">
      <c r="J461" s="33"/>
    </row>
    <row r="462">
      <c r="J462" s="33"/>
    </row>
    <row r="463">
      <c r="J463" s="33"/>
    </row>
    <row r="464">
      <c r="J464" s="33"/>
    </row>
    <row r="465">
      <c r="J465" s="33"/>
    </row>
    <row r="466">
      <c r="J466" s="33"/>
    </row>
    <row r="467">
      <c r="J467" s="33"/>
    </row>
    <row r="468">
      <c r="J468" s="33"/>
    </row>
    <row r="469">
      <c r="J469" s="33"/>
    </row>
    <row r="470">
      <c r="J470" s="33"/>
    </row>
    <row r="471">
      <c r="J471" s="33"/>
    </row>
    <row r="472">
      <c r="J472" s="33"/>
    </row>
    <row r="473">
      <c r="J473" s="33"/>
    </row>
    <row r="474">
      <c r="J474" s="33"/>
    </row>
    <row r="475">
      <c r="J475" s="33"/>
    </row>
    <row r="476">
      <c r="J476" s="33"/>
    </row>
    <row r="477">
      <c r="J477" s="33"/>
    </row>
    <row r="478">
      <c r="J478" s="33"/>
    </row>
    <row r="479">
      <c r="J479" s="33"/>
    </row>
    <row r="480">
      <c r="J480" s="33"/>
    </row>
    <row r="481">
      <c r="J481" s="33"/>
    </row>
    <row r="482">
      <c r="J482" s="33"/>
    </row>
    <row r="483">
      <c r="J483" s="33"/>
    </row>
    <row r="484">
      <c r="J484" s="33"/>
    </row>
    <row r="485">
      <c r="J485" s="33"/>
    </row>
    <row r="486">
      <c r="J486" s="33"/>
    </row>
    <row r="487">
      <c r="J487" s="33"/>
    </row>
    <row r="488">
      <c r="J488" s="33"/>
    </row>
    <row r="489">
      <c r="J489" s="33"/>
    </row>
    <row r="490">
      <c r="J490" s="33"/>
    </row>
    <row r="491">
      <c r="J491" s="33"/>
    </row>
    <row r="492">
      <c r="J492" s="33"/>
    </row>
    <row r="493">
      <c r="J493" s="33"/>
    </row>
    <row r="494">
      <c r="J494" s="33"/>
    </row>
    <row r="495">
      <c r="J495" s="33"/>
    </row>
    <row r="496">
      <c r="J496" s="33"/>
    </row>
    <row r="497">
      <c r="J497" s="33"/>
    </row>
    <row r="498">
      <c r="J498" s="33"/>
    </row>
    <row r="499">
      <c r="J499" s="33"/>
    </row>
    <row r="500">
      <c r="J500" s="33"/>
    </row>
    <row r="501">
      <c r="J501" s="33"/>
    </row>
    <row r="502">
      <c r="J502" s="33"/>
    </row>
    <row r="503">
      <c r="J503" s="33"/>
    </row>
    <row r="504">
      <c r="J504" s="33"/>
    </row>
    <row r="505">
      <c r="J505" s="33"/>
    </row>
    <row r="506">
      <c r="J506" s="33"/>
    </row>
    <row r="507">
      <c r="J507" s="33"/>
    </row>
    <row r="508">
      <c r="J508" s="33"/>
    </row>
    <row r="509">
      <c r="J509" s="33"/>
    </row>
    <row r="510">
      <c r="J510" s="33"/>
    </row>
    <row r="511">
      <c r="J511" s="33"/>
    </row>
    <row r="512">
      <c r="J512" s="33"/>
    </row>
    <row r="513">
      <c r="J513" s="33"/>
    </row>
    <row r="514">
      <c r="J514" s="33"/>
    </row>
    <row r="515">
      <c r="J515" s="33"/>
    </row>
    <row r="516">
      <c r="J516" s="33"/>
    </row>
    <row r="517">
      <c r="J517" s="33"/>
    </row>
    <row r="518">
      <c r="J518" s="33"/>
    </row>
    <row r="519">
      <c r="J519" s="33"/>
    </row>
    <row r="520">
      <c r="J520" s="33"/>
    </row>
    <row r="521">
      <c r="J521" s="33"/>
    </row>
    <row r="522">
      <c r="J522" s="33"/>
    </row>
    <row r="523">
      <c r="J523" s="33"/>
    </row>
    <row r="524">
      <c r="J524" s="33"/>
    </row>
    <row r="525">
      <c r="J525" s="33"/>
    </row>
    <row r="526">
      <c r="J526" s="33"/>
    </row>
    <row r="527">
      <c r="J527" s="33"/>
    </row>
    <row r="528">
      <c r="J528" s="33"/>
    </row>
    <row r="529">
      <c r="J529" s="33"/>
    </row>
    <row r="530">
      <c r="J530" s="33"/>
    </row>
    <row r="531">
      <c r="J531" s="33"/>
    </row>
    <row r="532">
      <c r="J532" s="33"/>
    </row>
    <row r="533">
      <c r="J533" s="33"/>
    </row>
    <row r="534">
      <c r="J534" s="33"/>
    </row>
    <row r="535">
      <c r="J535" s="33"/>
    </row>
    <row r="536">
      <c r="J536" s="33"/>
    </row>
    <row r="537">
      <c r="J537" s="33"/>
    </row>
    <row r="538">
      <c r="J538" s="33"/>
    </row>
    <row r="539">
      <c r="J539" s="33"/>
    </row>
    <row r="540">
      <c r="J540" s="33"/>
    </row>
    <row r="541">
      <c r="J541" s="33"/>
    </row>
    <row r="542">
      <c r="J542" s="33"/>
    </row>
    <row r="543">
      <c r="J543" s="33"/>
    </row>
    <row r="544">
      <c r="J544" s="33"/>
    </row>
    <row r="545">
      <c r="J545" s="33"/>
    </row>
    <row r="546">
      <c r="J546" s="33"/>
    </row>
    <row r="547">
      <c r="J547" s="33"/>
    </row>
    <row r="548">
      <c r="J548" s="33"/>
    </row>
    <row r="549">
      <c r="J549" s="33"/>
    </row>
    <row r="550">
      <c r="J550" s="33"/>
    </row>
    <row r="551">
      <c r="J551" s="33"/>
    </row>
    <row r="552">
      <c r="J552" s="33"/>
    </row>
    <row r="553">
      <c r="J553" s="33"/>
    </row>
    <row r="554">
      <c r="J554" s="33"/>
    </row>
    <row r="555">
      <c r="J555" s="33"/>
    </row>
    <row r="556">
      <c r="J556" s="33"/>
    </row>
    <row r="557">
      <c r="J557" s="33"/>
    </row>
    <row r="558">
      <c r="J558" s="33"/>
    </row>
    <row r="559">
      <c r="J559" s="33"/>
    </row>
    <row r="560">
      <c r="J560" s="33"/>
    </row>
    <row r="561">
      <c r="J561" s="33"/>
    </row>
    <row r="562">
      <c r="J562" s="33"/>
    </row>
    <row r="563">
      <c r="J563" s="33"/>
    </row>
    <row r="564">
      <c r="J564" s="33"/>
    </row>
    <row r="565">
      <c r="J565" s="33"/>
    </row>
    <row r="566">
      <c r="J566" s="33"/>
    </row>
    <row r="567">
      <c r="J567" s="33"/>
    </row>
    <row r="568">
      <c r="J568" s="33"/>
    </row>
    <row r="569">
      <c r="J569" s="33"/>
    </row>
    <row r="570">
      <c r="J570" s="33"/>
    </row>
    <row r="571">
      <c r="J571" s="33"/>
    </row>
    <row r="572">
      <c r="J572" s="33"/>
    </row>
    <row r="573">
      <c r="J573" s="33"/>
    </row>
    <row r="574">
      <c r="J574" s="33"/>
    </row>
    <row r="575">
      <c r="J575" s="33"/>
    </row>
    <row r="576">
      <c r="J576" s="33"/>
    </row>
    <row r="577">
      <c r="J577" s="33"/>
    </row>
    <row r="578">
      <c r="J578" s="33"/>
    </row>
    <row r="579">
      <c r="J579" s="33"/>
    </row>
    <row r="580">
      <c r="J580" s="33"/>
    </row>
    <row r="581">
      <c r="J581" s="33"/>
    </row>
    <row r="582">
      <c r="J582" s="33"/>
    </row>
    <row r="583">
      <c r="J583" s="33"/>
    </row>
    <row r="584">
      <c r="J584" s="33"/>
    </row>
    <row r="585">
      <c r="J585" s="33"/>
    </row>
    <row r="586">
      <c r="J586" s="33"/>
    </row>
    <row r="587">
      <c r="J587" s="33"/>
    </row>
    <row r="588">
      <c r="J588" s="33"/>
    </row>
    <row r="589">
      <c r="J589" s="33"/>
    </row>
    <row r="590">
      <c r="J590" s="33"/>
    </row>
    <row r="591">
      <c r="J591" s="33"/>
    </row>
    <row r="592">
      <c r="J592" s="33"/>
    </row>
    <row r="593">
      <c r="J593" s="33"/>
    </row>
    <row r="594">
      <c r="J594" s="33"/>
    </row>
    <row r="595">
      <c r="J595" s="33"/>
    </row>
    <row r="596">
      <c r="J596" s="33"/>
    </row>
    <row r="597">
      <c r="J597" s="33"/>
    </row>
    <row r="598">
      <c r="J598" s="33"/>
    </row>
    <row r="599">
      <c r="J599" s="33"/>
    </row>
    <row r="600">
      <c r="J600" s="33"/>
    </row>
    <row r="601">
      <c r="J601" s="33"/>
    </row>
    <row r="602">
      <c r="J602" s="33"/>
    </row>
    <row r="603">
      <c r="J603" s="33"/>
    </row>
    <row r="604">
      <c r="J604" s="33"/>
    </row>
    <row r="605">
      <c r="J605" s="33"/>
    </row>
    <row r="606">
      <c r="J606" s="33"/>
    </row>
    <row r="607">
      <c r="J607" s="33"/>
    </row>
    <row r="608">
      <c r="J608" s="33"/>
    </row>
    <row r="609">
      <c r="J609" s="33"/>
    </row>
    <row r="610">
      <c r="J610" s="33"/>
    </row>
    <row r="611">
      <c r="J611" s="33"/>
    </row>
    <row r="612">
      <c r="J612" s="33"/>
    </row>
    <row r="613">
      <c r="J613" s="33"/>
    </row>
    <row r="614">
      <c r="J614" s="33"/>
    </row>
    <row r="615">
      <c r="J615" s="33"/>
    </row>
    <row r="616">
      <c r="J616" s="33"/>
    </row>
    <row r="617">
      <c r="J617" s="33"/>
    </row>
    <row r="618">
      <c r="J618" s="33"/>
    </row>
    <row r="619">
      <c r="J619" s="33"/>
    </row>
    <row r="620">
      <c r="J620" s="33"/>
    </row>
    <row r="621">
      <c r="J621" s="33"/>
    </row>
    <row r="622">
      <c r="J622" s="33"/>
    </row>
    <row r="623">
      <c r="J623" s="33"/>
    </row>
    <row r="624">
      <c r="J624" s="33"/>
    </row>
    <row r="625">
      <c r="J625" s="33"/>
    </row>
    <row r="626">
      <c r="J626" s="33"/>
    </row>
    <row r="627">
      <c r="J627" s="33"/>
    </row>
    <row r="628">
      <c r="J628" s="33"/>
    </row>
    <row r="629">
      <c r="J629" s="33"/>
    </row>
    <row r="630">
      <c r="J630" s="33"/>
    </row>
    <row r="631">
      <c r="J631" s="33"/>
    </row>
    <row r="632">
      <c r="J632" s="33"/>
    </row>
    <row r="633">
      <c r="J633" s="33"/>
    </row>
    <row r="634">
      <c r="J634" s="33"/>
    </row>
    <row r="635">
      <c r="J635" s="33"/>
    </row>
    <row r="636">
      <c r="J636" s="33"/>
    </row>
    <row r="637">
      <c r="J637" s="33"/>
    </row>
    <row r="638">
      <c r="J638" s="33"/>
    </row>
    <row r="639">
      <c r="J639" s="33"/>
    </row>
    <row r="640">
      <c r="J640" s="33"/>
    </row>
    <row r="641">
      <c r="J641" s="33"/>
    </row>
    <row r="642">
      <c r="J642" s="33"/>
    </row>
    <row r="643">
      <c r="J643" s="33"/>
    </row>
    <row r="644">
      <c r="J644" s="33"/>
    </row>
    <row r="645">
      <c r="J645" s="33"/>
    </row>
    <row r="646">
      <c r="J646" s="33"/>
    </row>
    <row r="647">
      <c r="J647" s="33"/>
    </row>
    <row r="648">
      <c r="J648" s="33"/>
    </row>
    <row r="649">
      <c r="J649" s="33"/>
    </row>
    <row r="650">
      <c r="J650" s="33"/>
    </row>
    <row r="651">
      <c r="J651" s="33"/>
    </row>
    <row r="652">
      <c r="J652" s="33"/>
    </row>
    <row r="653">
      <c r="J653" s="33"/>
    </row>
    <row r="654">
      <c r="J654" s="33"/>
    </row>
    <row r="655">
      <c r="J655" s="33"/>
    </row>
    <row r="656">
      <c r="J656" s="33"/>
    </row>
    <row r="657">
      <c r="J657" s="33"/>
    </row>
    <row r="658">
      <c r="J658" s="33"/>
    </row>
    <row r="659">
      <c r="J659" s="33"/>
    </row>
    <row r="660">
      <c r="J660" s="33"/>
    </row>
    <row r="661">
      <c r="J661" s="33"/>
    </row>
    <row r="662">
      <c r="J662" s="33"/>
    </row>
    <row r="663">
      <c r="J663" s="33"/>
    </row>
    <row r="664">
      <c r="J664" s="33"/>
    </row>
    <row r="665">
      <c r="J665" s="33"/>
    </row>
    <row r="666">
      <c r="J666" s="33"/>
    </row>
    <row r="667">
      <c r="J667" s="33"/>
    </row>
    <row r="668">
      <c r="J668" s="33"/>
    </row>
    <row r="669">
      <c r="J669" s="33"/>
    </row>
    <row r="670">
      <c r="J670" s="33"/>
    </row>
    <row r="671">
      <c r="J671" s="33"/>
    </row>
    <row r="672">
      <c r="J672" s="33"/>
    </row>
    <row r="673">
      <c r="J673" s="33"/>
    </row>
    <row r="674">
      <c r="J674" s="33"/>
    </row>
    <row r="675">
      <c r="J675" s="33"/>
    </row>
    <row r="676">
      <c r="J676" s="33"/>
    </row>
    <row r="677">
      <c r="J677" s="33"/>
    </row>
    <row r="678">
      <c r="J678" s="33"/>
    </row>
    <row r="679">
      <c r="J679" s="33"/>
    </row>
    <row r="680">
      <c r="J680" s="33"/>
    </row>
    <row r="681">
      <c r="J681" s="33"/>
    </row>
    <row r="682">
      <c r="J682" s="33"/>
    </row>
    <row r="683">
      <c r="J683" s="33"/>
    </row>
    <row r="684">
      <c r="J684" s="33"/>
    </row>
    <row r="685">
      <c r="J685" s="33"/>
    </row>
    <row r="686">
      <c r="J686" s="33"/>
    </row>
    <row r="687">
      <c r="J687" s="33"/>
    </row>
    <row r="688">
      <c r="J688" s="33"/>
    </row>
    <row r="689">
      <c r="J689" s="33"/>
    </row>
    <row r="690">
      <c r="J690" s="33"/>
    </row>
    <row r="691">
      <c r="J691" s="33"/>
    </row>
    <row r="692">
      <c r="J692" s="33"/>
    </row>
    <row r="693">
      <c r="J693" s="33"/>
    </row>
    <row r="694">
      <c r="J694" s="33"/>
    </row>
    <row r="695">
      <c r="J695" s="33"/>
    </row>
    <row r="696">
      <c r="J696" s="33"/>
    </row>
    <row r="697">
      <c r="J697" s="33"/>
    </row>
    <row r="698">
      <c r="J698" s="33"/>
    </row>
    <row r="699">
      <c r="J699" s="33"/>
    </row>
    <row r="700">
      <c r="J700" s="33"/>
    </row>
    <row r="701">
      <c r="J701" s="33"/>
    </row>
    <row r="702">
      <c r="J702" s="33"/>
    </row>
    <row r="703">
      <c r="J703" s="33"/>
    </row>
    <row r="704">
      <c r="J704" s="33"/>
    </row>
    <row r="705">
      <c r="J705" s="33"/>
    </row>
    <row r="706">
      <c r="J706" s="33"/>
    </row>
    <row r="707">
      <c r="J707" s="33"/>
    </row>
    <row r="708">
      <c r="J708" s="33"/>
    </row>
    <row r="709">
      <c r="J709" s="33"/>
    </row>
    <row r="710">
      <c r="J710" s="33"/>
    </row>
    <row r="711">
      <c r="J711" s="33"/>
    </row>
    <row r="712">
      <c r="J712" s="33"/>
    </row>
    <row r="713">
      <c r="J713" s="33"/>
    </row>
    <row r="714">
      <c r="J714" s="33"/>
    </row>
    <row r="715">
      <c r="J715" s="33"/>
    </row>
    <row r="716">
      <c r="J716" s="33"/>
    </row>
    <row r="717">
      <c r="J717" s="33"/>
    </row>
    <row r="718">
      <c r="J718" s="33"/>
    </row>
    <row r="719">
      <c r="J719" s="33"/>
    </row>
    <row r="720">
      <c r="J720" s="33"/>
    </row>
    <row r="721">
      <c r="J721" s="33"/>
    </row>
    <row r="722">
      <c r="J722" s="33"/>
    </row>
    <row r="723">
      <c r="J723" s="33"/>
    </row>
    <row r="724">
      <c r="J724" s="33"/>
    </row>
    <row r="725">
      <c r="J725" s="33"/>
    </row>
    <row r="726">
      <c r="J726" s="33"/>
    </row>
    <row r="727">
      <c r="J727" s="33"/>
    </row>
    <row r="728">
      <c r="J728" s="33"/>
    </row>
    <row r="729">
      <c r="J729" s="33"/>
    </row>
    <row r="730">
      <c r="J730" s="33"/>
    </row>
    <row r="731">
      <c r="J731" s="33"/>
    </row>
    <row r="732">
      <c r="J732" s="33"/>
    </row>
    <row r="733">
      <c r="J733" s="33"/>
    </row>
    <row r="734">
      <c r="J734" s="33"/>
    </row>
    <row r="735">
      <c r="J735" s="33"/>
    </row>
    <row r="736">
      <c r="J736" s="33"/>
    </row>
    <row r="737">
      <c r="J737" s="33"/>
    </row>
    <row r="738">
      <c r="J738" s="33"/>
    </row>
    <row r="739">
      <c r="J739" s="33"/>
    </row>
    <row r="740">
      <c r="J740" s="33"/>
    </row>
    <row r="741">
      <c r="J741" s="33"/>
    </row>
    <row r="742">
      <c r="J742" s="33"/>
    </row>
    <row r="743">
      <c r="J743" s="33"/>
    </row>
    <row r="744">
      <c r="J744" s="33"/>
    </row>
    <row r="745">
      <c r="J745" s="33"/>
    </row>
    <row r="746">
      <c r="J746" s="33"/>
    </row>
    <row r="747">
      <c r="J747" s="33"/>
    </row>
    <row r="748">
      <c r="J748" s="33"/>
    </row>
    <row r="749">
      <c r="J749" s="33"/>
    </row>
    <row r="750">
      <c r="J750" s="33"/>
    </row>
    <row r="751">
      <c r="J751" s="33"/>
    </row>
    <row r="752">
      <c r="J752" s="33"/>
    </row>
    <row r="753">
      <c r="J753" s="33"/>
    </row>
    <row r="754">
      <c r="J754" s="33"/>
    </row>
    <row r="755">
      <c r="J755" s="33"/>
    </row>
    <row r="756">
      <c r="J756" s="33"/>
    </row>
    <row r="757">
      <c r="J757" s="33"/>
    </row>
    <row r="758">
      <c r="J758" s="33"/>
    </row>
    <row r="759">
      <c r="J759" s="33"/>
    </row>
    <row r="760">
      <c r="J760" s="33"/>
    </row>
    <row r="761">
      <c r="J761" s="33"/>
    </row>
    <row r="762">
      <c r="J762" s="33"/>
    </row>
    <row r="763">
      <c r="J763" s="33"/>
    </row>
    <row r="764">
      <c r="J764" s="33"/>
    </row>
    <row r="765">
      <c r="J765" s="33"/>
    </row>
    <row r="766">
      <c r="J766" s="33"/>
    </row>
    <row r="767">
      <c r="J767" s="33"/>
    </row>
    <row r="768">
      <c r="J768" s="33"/>
    </row>
    <row r="769">
      <c r="J769" s="33"/>
    </row>
    <row r="770">
      <c r="J770" s="33"/>
    </row>
    <row r="771">
      <c r="J771" s="33"/>
    </row>
    <row r="772">
      <c r="J772" s="33"/>
    </row>
    <row r="773">
      <c r="J773" s="33"/>
    </row>
    <row r="774">
      <c r="J774" s="33"/>
    </row>
    <row r="775">
      <c r="J775" s="33"/>
    </row>
    <row r="776">
      <c r="J776" s="33"/>
    </row>
    <row r="777">
      <c r="J777" s="33"/>
    </row>
    <row r="778">
      <c r="J778" s="33"/>
    </row>
    <row r="779">
      <c r="J779" s="33"/>
    </row>
    <row r="780">
      <c r="J780" s="33"/>
    </row>
    <row r="781">
      <c r="J781" s="33"/>
    </row>
    <row r="782">
      <c r="J782" s="33"/>
    </row>
    <row r="783">
      <c r="J783" s="33"/>
    </row>
    <row r="784">
      <c r="J784" s="33"/>
    </row>
    <row r="785">
      <c r="J785" s="33"/>
    </row>
    <row r="786">
      <c r="J786" s="33"/>
    </row>
    <row r="787">
      <c r="J787" s="33"/>
    </row>
    <row r="788">
      <c r="J788" s="33"/>
    </row>
    <row r="789">
      <c r="J789" s="33"/>
    </row>
    <row r="790">
      <c r="J790" s="33"/>
    </row>
    <row r="791">
      <c r="J791" s="33"/>
    </row>
    <row r="792">
      <c r="J792" s="33"/>
    </row>
    <row r="793">
      <c r="J793" s="33"/>
    </row>
    <row r="794">
      <c r="J794" s="33"/>
    </row>
    <row r="795">
      <c r="J795" s="33"/>
    </row>
    <row r="796">
      <c r="J796" s="33"/>
    </row>
    <row r="797">
      <c r="J797" s="33"/>
    </row>
    <row r="798">
      <c r="J798" s="33"/>
    </row>
    <row r="799">
      <c r="J799" s="33"/>
    </row>
    <row r="800">
      <c r="J800" s="33"/>
    </row>
    <row r="801">
      <c r="J801" s="33"/>
    </row>
    <row r="802">
      <c r="J802" s="33"/>
    </row>
    <row r="803">
      <c r="J803" s="33"/>
    </row>
    <row r="804">
      <c r="J804" s="33"/>
    </row>
    <row r="805">
      <c r="J805" s="33"/>
    </row>
    <row r="806">
      <c r="J806" s="33"/>
    </row>
    <row r="807">
      <c r="J807" s="33"/>
    </row>
    <row r="808">
      <c r="J808" s="33"/>
    </row>
    <row r="809">
      <c r="J809" s="33"/>
    </row>
    <row r="810">
      <c r="J810" s="33"/>
    </row>
    <row r="811">
      <c r="J811" s="33"/>
    </row>
    <row r="812">
      <c r="J812" s="33"/>
    </row>
    <row r="813">
      <c r="J813" s="33"/>
    </row>
    <row r="814">
      <c r="J814" s="33"/>
    </row>
    <row r="815">
      <c r="J815" s="33"/>
    </row>
    <row r="816">
      <c r="J816" s="33"/>
    </row>
    <row r="817">
      <c r="J817" s="33"/>
    </row>
    <row r="818">
      <c r="J818" s="33"/>
    </row>
    <row r="819">
      <c r="J819" s="33"/>
    </row>
    <row r="820">
      <c r="J820" s="33"/>
    </row>
    <row r="821">
      <c r="J821" s="33"/>
    </row>
    <row r="822">
      <c r="J822" s="33"/>
    </row>
    <row r="823">
      <c r="J823" s="33"/>
    </row>
    <row r="824">
      <c r="J824" s="33"/>
    </row>
    <row r="825">
      <c r="J825" s="33"/>
    </row>
    <row r="826">
      <c r="J826" s="33"/>
    </row>
    <row r="827">
      <c r="J827" s="33"/>
    </row>
    <row r="828">
      <c r="J828" s="33"/>
    </row>
    <row r="829">
      <c r="J829" s="33"/>
    </row>
    <row r="830">
      <c r="J830" s="33"/>
    </row>
    <row r="831">
      <c r="J831" s="33"/>
    </row>
    <row r="832">
      <c r="J832" s="33"/>
    </row>
    <row r="833">
      <c r="J833" s="33"/>
    </row>
    <row r="834">
      <c r="J834" s="33"/>
    </row>
    <row r="835">
      <c r="J835" s="33"/>
    </row>
    <row r="836">
      <c r="J836" s="33"/>
    </row>
    <row r="837">
      <c r="J837" s="33"/>
    </row>
    <row r="838">
      <c r="J838" s="33"/>
    </row>
    <row r="839">
      <c r="J839" s="33"/>
    </row>
    <row r="840">
      <c r="J840" s="33"/>
    </row>
    <row r="841">
      <c r="J841" s="33"/>
    </row>
    <row r="842">
      <c r="J842" s="33"/>
    </row>
    <row r="843">
      <c r="J843" s="33"/>
    </row>
    <row r="844">
      <c r="J844" s="33"/>
    </row>
    <row r="845">
      <c r="J845" s="33"/>
    </row>
    <row r="846">
      <c r="J846" s="33"/>
    </row>
    <row r="847">
      <c r="J847" s="33"/>
    </row>
    <row r="848">
      <c r="J848" s="33"/>
    </row>
    <row r="849">
      <c r="J849" s="33"/>
    </row>
    <row r="850">
      <c r="J850" s="33"/>
    </row>
    <row r="851">
      <c r="J851" s="33"/>
    </row>
    <row r="852">
      <c r="J852" s="33"/>
    </row>
    <row r="853">
      <c r="J853" s="33"/>
    </row>
    <row r="854">
      <c r="J854" s="33"/>
    </row>
    <row r="855">
      <c r="J855" s="33"/>
    </row>
    <row r="856">
      <c r="J856" s="33"/>
    </row>
    <row r="857">
      <c r="J857" s="33"/>
    </row>
    <row r="858">
      <c r="J858" s="33"/>
    </row>
    <row r="859">
      <c r="J859" s="33"/>
    </row>
    <row r="860">
      <c r="J860" s="33"/>
    </row>
    <row r="861">
      <c r="J861" s="33"/>
    </row>
    <row r="862">
      <c r="J862" s="33"/>
    </row>
    <row r="863">
      <c r="J863" s="33"/>
    </row>
    <row r="864">
      <c r="J864" s="33"/>
    </row>
    <row r="865">
      <c r="J865" s="33"/>
    </row>
    <row r="866">
      <c r="J866" s="33"/>
    </row>
    <row r="867">
      <c r="J867" s="33"/>
    </row>
    <row r="868">
      <c r="J868" s="33"/>
    </row>
    <row r="869">
      <c r="J869" s="33"/>
    </row>
    <row r="870">
      <c r="J870" s="33"/>
    </row>
    <row r="871">
      <c r="J871" s="33"/>
    </row>
    <row r="872">
      <c r="J872" s="33"/>
    </row>
    <row r="873">
      <c r="J873" s="33"/>
    </row>
    <row r="874">
      <c r="J874" s="33"/>
    </row>
    <row r="875">
      <c r="J875" s="33"/>
    </row>
    <row r="876">
      <c r="J876" s="33"/>
    </row>
    <row r="877">
      <c r="J877" s="33"/>
    </row>
    <row r="878">
      <c r="J878" s="33"/>
    </row>
    <row r="879">
      <c r="J879" s="33"/>
    </row>
    <row r="880">
      <c r="J880" s="33"/>
    </row>
    <row r="881">
      <c r="J881" s="33"/>
    </row>
    <row r="882">
      <c r="J882" s="33"/>
    </row>
    <row r="883">
      <c r="J883" s="33"/>
    </row>
    <row r="884">
      <c r="J884" s="33"/>
    </row>
    <row r="885">
      <c r="J885" s="33"/>
    </row>
    <row r="886">
      <c r="J886" s="33"/>
    </row>
    <row r="887">
      <c r="J887" s="33"/>
    </row>
    <row r="888">
      <c r="J888" s="33"/>
    </row>
    <row r="889">
      <c r="J889" s="33"/>
    </row>
    <row r="890">
      <c r="J890" s="33"/>
    </row>
    <row r="891">
      <c r="J891" s="33"/>
    </row>
    <row r="892">
      <c r="J892" s="33"/>
    </row>
    <row r="893">
      <c r="J893" s="33"/>
    </row>
    <row r="894">
      <c r="J894" s="33"/>
    </row>
    <row r="895">
      <c r="J895" s="33"/>
    </row>
    <row r="896">
      <c r="J896" s="33"/>
    </row>
    <row r="897">
      <c r="J897" s="33"/>
    </row>
    <row r="898">
      <c r="J898" s="33"/>
    </row>
    <row r="899">
      <c r="J899" s="33"/>
    </row>
    <row r="900">
      <c r="J900" s="33"/>
    </row>
    <row r="901">
      <c r="J901" s="33"/>
    </row>
    <row r="902">
      <c r="J902" s="33"/>
    </row>
    <row r="903">
      <c r="J903" s="33"/>
    </row>
    <row r="904">
      <c r="J904" s="33"/>
    </row>
    <row r="905">
      <c r="J905" s="33"/>
    </row>
    <row r="906">
      <c r="J906" s="33"/>
    </row>
    <row r="907">
      <c r="J907" s="33"/>
    </row>
    <row r="908">
      <c r="J908" s="33"/>
    </row>
    <row r="909">
      <c r="J909" s="33"/>
    </row>
    <row r="910">
      <c r="J910" s="33"/>
    </row>
    <row r="911">
      <c r="J911" s="33"/>
    </row>
    <row r="912">
      <c r="J912" s="33"/>
    </row>
    <row r="913">
      <c r="J913" s="33"/>
    </row>
    <row r="914">
      <c r="J914" s="33"/>
    </row>
    <row r="915">
      <c r="J915" s="33"/>
    </row>
    <row r="916">
      <c r="J916" s="33"/>
    </row>
    <row r="917">
      <c r="J917" s="33"/>
    </row>
    <row r="918">
      <c r="J918" s="33"/>
    </row>
    <row r="919">
      <c r="J919" s="33"/>
    </row>
    <row r="920">
      <c r="J920" s="33"/>
    </row>
    <row r="921">
      <c r="J921" s="33"/>
    </row>
    <row r="922">
      <c r="J922" s="33"/>
    </row>
    <row r="923">
      <c r="J923" s="33"/>
    </row>
    <row r="924">
      <c r="J924" s="33"/>
    </row>
    <row r="925">
      <c r="J925" s="33"/>
    </row>
    <row r="926">
      <c r="J926" s="33"/>
    </row>
    <row r="927">
      <c r="J927" s="33"/>
    </row>
    <row r="928">
      <c r="J928" s="33"/>
    </row>
    <row r="929">
      <c r="J929" s="33"/>
    </row>
    <row r="930">
      <c r="J930" s="33"/>
    </row>
    <row r="931">
      <c r="J931" s="33"/>
    </row>
    <row r="932">
      <c r="J932" s="33"/>
    </row>
    <row r="933">
      <c r="J933" s="33"/>
    </row>
    <row r="934">
      <c r="J934" s="33"/>
    </row>
    <row r="935">
      <c r="J935" s="33"/>
    </row>
    <row r="936">
      <c r="J936" s="33"/>
    </row>
    <row r="937">
      <c r="J937" s="33"/>
    </row>
    <row r="938">
      <c r="J938" s="33"/>
    </row>
    <row r="939">
      <c r="J939" s="33"/>
    </row>
    <row r="940">
      <c r="J940" s="33"/>
    </row>
    <row r="941">
      <c r="J941" s="33"/>
    </row>
    <row r="942">
      <c r="J942" s="33"/>
    </row>
    <row r="943">
      <c r="J943" s="33"/>
    </row>
    <row r="944">
      <c r="J944" s="33"/>
    </row>
    <row r="945">
      <c r="J945" s="33"/>
    </row>
    <row r="946">
      <c r="J946" s="33"/>
    </row>
    <row r="947">
      <c r="J947" s="33"/>
    </row>
    <row r="948">
      <c r="J948" s="33"/>
    </row>
    <row r="949">
      <c r="J949" s="33"/>
    </row>
    <row r="950">
      <c r="J950" s="33"/>
    </row>
    <row r="951">
      <c r="J951" s="33"/>
    </row>
    <row r="952">
      <c r="J952" s="33"/>
    </row>
    <row r="953">
      <c r="J953" s="33"/>
    </row>
    <row r="954">
      <c r="J954" s="33"/>
    </row>
    <row r="955">
      <c r="J955" s="33"/>
    </row>
    <row r="956">
      <c r="J956" s="33"/>
    </row>
    <row r="957">
      <c r="J957" s="33"/>
    </row>
    <row r="958">
      <c r="J958" s="33"/>
    </row>
    <row r="959">
      <c r="J959" s="33"/>
    </row>
    <row r="960">
      <c r="J960" s="33"/>
    </row>
    <row r="961">
      <c r="J961" s="33"/>
    </row>
    <row r="962">
      <c r="J962" s="33"/>
    </row>
    <row r="963">
      <c r="J963" s="33"/>
    </row>
    <row r="964">
      <c r="J964" s="33"/>
    </row>
    <row r="965">
      <c r="J965" s="33"/>
    </row>
    <row r="966">
      <c r="J966" s="33"/>
    </row>
    <row r="967">
      <c r="J967" s="33"/>
    </row>
    <row r="968">
      <c r="J968" s="33"/>
    </row>
    <row r="969">
      <c r="J969" s="33"/>
    </row>
    <row r="970">
      <c r="J970" s="33"/>
    </row>
    <row r="971">
      <c r="J971" s="33"/>
    </row>
    <row r="972">
      <c r="J972" s="33"/>
    </row>
    <row r="973">
      <c r="J973" s="33"/>
    </row>
    <row r="974">
      <c r="J974" s="33"/>
    </row>
    <row r="975">
      <c r="J975" s="33"/>
    </row>
    <row r="976">
      <c r="J976" s="33"/>
    </row>
    <row r="977">
      <c r="J977" s="33"/>
    </row>
    <row r="978">
      <c r="J978" s="33"/>
    </row>
    <row r="979">
      <c r="J979" s="33"/>
    </row>
    <row r="980">
      <c r="J980" s="33"/>
    </row>
    <row r="981">
      <c r="J981" s="33"/>
    </row>
    <row r="982">
      <c r="J982" s="33"/>
    </row>
    <row r="983">
      <c r="J983" s="33"/>
    </row>
    <row r="984">
      <c r="J984" s="33"/>
    </row>
    <row r="985">
      <c r="J985" s="33"/>
    </row>
    <row r="986">
      <c r="J986" s="33"/>
    </row>
    <row r="987">
      <c r="J987" s="33"/>
    </row>
    <row r="988">
      <c r="J988" s="33"/>
    </row>
    <row r="989">
      <c r="J989" s="33"/>
    </row>
    <row r="990">
      <c r="J990" s="33"/>
    </row>
    <row r="991">
      <c r="J991" s="33"/>
    </row>
    <row r="992">
      <c r="J992" s="33"/>
    </row>
    <row r="993">
      <c r="J993" s="33"/>
    </row>
    <row r="994">
      <c r="J994" s="33"/>
    </row>
  </sheetData>
  <dataValidations>
    <dataValidation type="list" allowBlank="1" sqref="D2:G16">
      <formula1>"passed easily,passed with difficulty,failed"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14"/>
  </cols>
  <sheetData>
    <row r="1">
      <c r="A1" s="24" t="s">
        <v>0</v>
      </c>
      <c r="B1" s="25" t="s">
        <v>330</v>
      </c>
      <c r="C1" s="26"/>
      <c r="D1" s="27"/>
      <c r="E1" s="27"/>
      <c r="F1" s="27"/>
      <c r="G1" s="27"/>
      <c r="H1" s="27"/>
      <c r="I1" s="27"/>
      <c r="J1" s="27"/>
      <c r="K1" s="27"/>
      <c r="L1" s="27"/>
      <c r="M1" s="27"/>
      <c r="N1" s="27"/>
      <c r="O1" s="27"/>
      <c r="P1" s="27"/>
      <c r="Q1" s="27"/>
      <c r="R1" s="27"/>
      <c r="S1" s="27"/>
      <c r="T1" s="27"/>
      <c r="U1" s="27"/>
      <c r="V1" s="27"/>
      <c r="W1" s="27"/>
      <c r="X1" s="27"/>
      <c r="Y1" s="27"/>
      <c r="Z1" s="27"/>
    </row>
    <row r="2">
      <c r="A2" s="27" t="s">
        <v>66</v>
      </c>
      <c r="B2" s="28" t="s">
        <v>331</v>
      </c>
      <c r="C2" s="26"/>
      <c r="D2" s="27"/>
      <c r="E2" s="27"/>
      <c r="F2" s="27"/>
      <c r="G2" s="27"/>
      <c r="H2" s="27"/>
      <c r="I2" s="27"/>
      <c r="J2" s="27"/>
      <c r="K2" s="27"/>
      <c r="L2" s="27"/>
      <c r="M2" s="27"/>
      <c r="N2" s="27"/>
      <c r="O2" s="27"/>
      <c r="P2" s="27"/>
      <c r="Q2" s="27"/>
      <c r="R2" s="27"/>
      <c r="S2" s="27"/>
      <c r="T2" s="27"/>
      <c r="U2" s="27"/>
      <c r="V2" s="27"/>
      <c r="W2" s="27"/>
      <c r="X2" s="27"/>
      <c r="Y2" s="27"/>
      <c r="Z2" s="27"/>
    </row>
    <row r="3">
      <c r="A3" s="27" t="s">
        <v>66</v>
      </c>
      <c r="B3" s="28" t="s">
        <v>332</v>
      </c>
      <c r="C3" s="26"/>
      <c r="D3" s="27"/>
      <c r="E3" s="27"/>
      <c r="F3" s="27"/>
      <c r="G3" s="27"/>
      <c r="H3" s="27"/>
      <c r="I3" s="27"/>
      <c r="J3" s="27"/>
      <c r="K3" s="27"/>
      <c r="L3" s="27"/>
      <c r="M3" s="27"/>
      <c r="N3" s="27"/>
      <c r="O3" s="27"/>
      <c r="P3" s="27"/>
      <c r="Q3" s="27"/>
      <c r="R3" s="27"/>
      <c r="S3" s="27"/>
      <c r="T3" s="27"/>
      <c r="U3" s="27"/>
      <c r="V3" s="27"/>
      <c r="W3" s="27"/>
      <c r="X3" s="27"/>
      <c r="Y3" s="27"/>
      <c r="Z3" s="27"/>
    </row>
    <row r="4">
      <c r="A4" s="27" t="s">
        <v>66</v>
      </c>
      <c r="B4" s="28" t="s">
        <v>333</v>
      </c>
      <c r="C4" s="27"/>
      <c r="D4" s="27"/>
      <c r="E4" s="27"/>
      <c r="F4" s="27"/>
      <c r="G4" s="27"/>
      <c r="H4" s="27"/>
      <c r="I4" s="27"/>
      <c r="J4" s="27"/>
      <c r="K4" s="27"/>
      <c r="L4" s="27"/>
      <c r="M4" s="27"/>
      <c r="N4" s="27"/>
      <c r="O4" s="27"/>
      <c r="P4" s="27"/>
      <c r="Q4" s="27"/>
      <c r="R4" s="27"/>
      <c r="S4" s="27"/>
      <c r="T4" s="27"/>
      <c r="U4" s="27"/>
      <c r="V4" s="27"/>
      <c r="W4" s="27"/>
      <c r="X4" s="27"/>
      <c r="Y4" s="27"/>
      <c r="Z4" s="27"/>
    </row>
    <row r="5">
      <c r="A5" s="4" t="s">
        <v>334</v>
      </c>
      <c r="B5" s="5" t="s">
        <v>335</v>
      </c>
    </row>
    <row r="6">
      <c r="A6" s="4" t="s">
        <v>334</v>
      </c>
      <c r="B6" s="5" t="s">
        <v>336</v>
      </c>
    </row>
    <row r="7">
      <c r="A7" s="4" t="s">
        <v>334</v>
      </c>
      <c r="B7" s="5" t="s">
        <v>337</v>
      </c>
    </row>
    <row r="8">
      <c r="A8" s="4" t="s">
        <v>334</v>
      </c>
      <c r="B8" s="5" t="s">
        <v>338</v>
      </c>
    </row>
    <row r="9">
      <c r="A9" s="4" t="s">
        <v>10</v>
      </c>
      <c r="B9" s="5" t="s">
        <v>339</v>
      </c>
    </row>
    <row r="10">
      <c r="A10" s="4" t="s">
        <v>10</v>
      </c>
      <c r="B10" s="5" t="s">
        <v>340</v>
      </c>
    </row>
    <row r="11">
      <c r="A11" s="4" t="s">
        <v>13</v>
      </c>
      <c r="B11" s="5" t="s">
        <v>341</v>
      </c>
    </row>
    <row r="12">
      <c r="A12" s="4" t="s">
        <v>33</v>
      </c>
      <c r="B12" s="5" t="s">
        <v>342</v>
      </c>
    </row>
    <row r="13">
      <c r="A13" s="4" t="s">
        <v>33</v>
      </c>
      <c r="B13" s="5" t="s">
        <v>343</v>
      </c>
    </row>
    <row r="14">
      <c r="A14" s="4" t="s">
        <v>33</v>
      </c>
      <c r="B14" s="5" t="s">
        <v>344</v>
      </c>
    </row>
    <row r="15">
      <c r="A15" s="4" t="s">
        <v>33</v>
      </c>
      <c r="B15" s="5" t="s">
        <v>345</v>
      </c>
    </row>
    <row r="16">
      <c r="A16" s="4" t="s">
        <v>33</v>
      </c>
      <c r="B16" s="5" t="s">
        <v>346</v>
      </c>
    </row>
    <row r="17">
      <c r="A17" s="4" t="s">
        <v>134</v>
      </c>
      <c r="B17" s="5" t="s">
        <v>347</v>
      </c>
    </row>
    <row r="18">
      <c r="A18" s="4" t="s">
        <v>51</v>
      </c>
      <c r="B18" s="5" t="s">
        <v>348</v>
      </c>
    </row>
    <row r="19">
      <c r="A19" s="4" t="s">
        <v>51</v>
      </c>
      <c r="B19" s="5" t="s">
        <v>349</v>
      </c>
    </row>
    <row r="20">
      <c r="A20" s="4" t="s">
        <v>51</v>
      </c>
      <c r="B20" s="5" t="s">
        <v>350</v>
      </c>
    </row>
    <row r="21">
      <c r="A21" s="4" t="s">
        <v>51</v>
      </c>
      <c r="B21" s="5" t="s">
        <v>351</v>
      </c>
    </row>
    <row r="22">
      <c r="A22" s="4" t="s">
        <v>15</v>
      </c>
      <c r="B22" s="5" t="s">
        <v>352</v>
      </c>
    </row>
    <row r="23">
      <c r="A23" s="4" t="s">
        <v>15</v>
      </c>
      <c r="B23" s="5" t="s">
        <v>353</v>
      </c>
    </row>
    <row r="24">
      <c r="A24" s="4" t="s">
        <v>36</v>
      </c>
      <c r="B24" s="5" t="s">
        <v>354</v>
      </c>
    </row>
    <row r="25">
      <c r="A25" s="4" t="s">
        <v>39</v>
      </c>
      <c r="B25" s="5" t="s">
        <v>355</v>
      </c>
    </row>
    <row r="26">
      <c r="A26" s="4" t="s">
        <v>8</v>
      </c>
      <c r="B26" s="5" t="s">
        <v>356</v>
      </c>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row r="1001">
      <c r="B1001" s="14"/>
    </row>
    <row r="1002">
      <c r="B1002" s="14"/>
    </row>
    <row r="1003">
      <c r="B1003"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9.14"/>
    <col customWidth="1" min="2" max="2" width="14.14"/>
    <col customWidth="1" min="3" max="3" width="11.43"/>
  </cols>
  <sheetData>
    <row r="1">
      <c r="A1" s="3" t="s">
        <v>279</v>
      </c>
      <c r="B1" s="3" t="s">
        <v>280</v>
      </c>
      <c r="C1" s="3" t="s">
        <v>281</v>
      </c>
    </row>
    <row r="2">
      <c r="A2" s="4" t="s">
        <v>282</v>
      </c>
      <c r="B2" s="4" t="s">
        <v>6</v>
      </c>
      <c r="C2">
        <f>countif('first-impressions'!C:C,B2)+countif('T1'!C:C,B2)+countif('T2'!C:C,B2)+countif('T3'!C:C,B2)+countif('T4'!C:C,B2)+countif('concluding-thoughts'!C:C,B2)</f>
        <v>6</v>
      </c>
    </row>
    <row r="3">
      <c r="A3" s="4" t="s">
        <v>283</v>
      </c>
      <c r="B3" s="4" t="s">
        <v>19</v>
      </c>
      <c r="C3">
        <f>countif('first-impressions'!C:C,B3)+countif('T1'!C:C,B3)+countif('T2'!C:C,B3)+countif('T3'!C:C,B3)+countif('T4'!C:C,B3)+countif('concluding-thoughts'!C:C,B3)</f>
        <v>2</v>
      </c>
    </row>
    <row r="4">
      <c r="A4" s="4" t="s">
        <v>284</v>
      </c>
      <c r="B4" s="4" t="s">
        <v>30</v>
      </c>
      <c r="C4">
        <f>countif('first-impressions'!C:C,B4)+countif('T1'!C:C,B4)+countif('T2'!C:C,B4)+countif('T3'!C:C,B4)+countif('T4'!C:C,B4)+countif('concluding-thoughts'!C:C,B4)</f>
        <v>6</v>
      </c>
    </row>
    <row r="5">
      <c r="A5" s="4" t="s">
        <v>285</v>
      </c>
      <c r="B5" s="4" t="s">
        <v>41</v>
      </c>
      <c r="C5">
        <f>countif('first-impressions'!C:C,B5)+countif('T1'!C:C,B5)+countif('T2'!C:C,B5)+countif('T3'!C:C,B5)+countif('T4'!C:C,B5)+countif('concluding-thoughts'!C:C,B5)</f>
        <v>13</v>
      </c>
    </row>
    <row r="6">
      <c r="A6" s="4" t="s">
        <v>286</v>
      </c>
      <c r="B6" s="4" t="s">
        <v>58</v>
      </c>
      <c r="C6">
        <f>countif('first-impressions'!C:C,B6)+countif('T1'!C:C,B6)+countif('T2'!C:C,B6)+countif('T3'!C:C,B6)+countif('T4'!C:C,B6)+countif('concluding-thoughts'!C:C,B6)</f>
        <v>13</v>
      </c>
    </row>
    <row r="7">
      <c r="A7" s="4" t="s">
        <v>288</v>
      </c>
      <c r="B7" s="4" t="s">
        <v>73</v>
      </c>
      <c r="C7">
        <f>countif('first-impressions'!C:C,B7)+countif('T1'!C:C,B7)+countif('T2'!C:C,B7)+countif('T3'!C:C,B7)+countif('T4'!C:C,B7)+countif('concluding-thoughts'!C:C,B7)</f>
        <v>14</v>
      </c>
    </row>
    <row r="8">
      <c r="A8" s="4" t="s">
        <v>292</v>
      </c>
      <c r="B8" s="4" t="s">
        <v>92</v>
      </c>
      <c r="C8">
        <f>countif('first-impressions'!C:C,B8)+countif('T1'!C:C,B8)+countif('T2'!C:C,B8)+countif('T3'!C:C,B8)+countif('T4'!C:C,B8)+countif('concluding-thoughts'!C:C,B8)</f>
        <v>11</v>
      </c>
    </row>
    <row r="9">
      <c r="A9" s="4" t="s">
        <v>293</v>
      </c>
      <c r="B9" s="4" t="s">
        <v>104</v>
      </c>
      <c r="C9">
        <f>countif('first-impressions'!C:C,B9)+countif('T1'!C:C,B9)+countif('T2'!C:C,B9)+countif('T3'!C:C,B9)+countif('T4'!C:C,B9)+countif('concluding-thoughts'!C:C,B9)</f>
        <v>3</v>
      </c>
    </row>
    <row r="10">
      <c r="A10" s="4" t="s">
        <v>294</v>
      </c>
      <c r="B10" s="4" t="s">
        <v>108</v>
      </c>
      <c r="C10">
        <f>countif('first-impressions'!C:C,B10)+countif('T1'!C:C,B10)+countif('T2'!C:C,B10)+countif('T3'!C:C,B10)+countif('T4'!C:C,B10)+countif('concluding-thoughts'!C:C,B10)</f>
        <v>13</v>
      </c>
    </row>
    <row r="11">
      <c r="A11" s="4" t="s">
        <v>295</v>
      </c>
      <c r="B11" s="4" t="s">
        <v>121</v>
      </c>
      <c r="C11">
        <f>countif('first-impressions'!C:C,B11)+countif('T1'!C:C,B11)+countif('T2'!C:C,B11)+countif('T3'!C:C,B11)+countif('T4'!C:C,B11)+countif('concluding-thoughts'!C:C,B11)</f>
        <v>38</v>
      </c>
    </row>
    <row r="12">
      <c r="A12" s="4" t="s">
        <v>296</v>
      </c>
      <c r="B12" s="4" t="s">
        <v>156</v>
      </c>
      <c r="C12">
        <f>countif('first-impressions'!C:C,B12)+countif('T1'!C:C,B12)+countif('T2'!C:C,B12)+countif('T3'!C:C,B12)+countif('T4'!C:C,B12)+countif('concluding-thoughts'!C:C,B12)</f>
        <v>10</v>
      </c>
    </row>
    <row r="13">
      <c r="A13" s="4" t="s">
        <v>297</v>
      </c>
      <c r="B13" s="4" t="s">
        <v>167</v>
      </c>
      <c r="C13">
        <f>countif('first-impressions'!C:C,B13)+countif('T1'!C:C,B13)+countif('T2'!C:C,B13)+countif('T3'!C:C,B13)+countif('T4'!C:C,B13)+countif('concluding-thoughts'!C:C,B13)</f>
        <v>6</v>
      </c>
    </row>
    <row r="14">
      <c r="A14" s="4" t="s">
        <v>297</v>
      </c>
      <c r="B14" s="4" t="s">
        <v>174</v>
      </c>
      <c r="C14">
        <f>countif('first-impressions'!C:C,B14)+countif('T1'!C:C,B14)+countif('T2'!C:C,B14)+countif('T3'!C:C,B14)+countif('T4'!C:C,B14)+countif('concluding-thoughts'!C:C,B14)</f>
        <v>4</v>
      </c>
    </row>
    <row r="15">
      <c r="A15" s="4" t="s">
        <v>298</v>
      </c>
      <c r="B15" s="4" t="s">
        <v>178</v>
      </c>
      <c r="C15">
        <f>countif('first-impressions'!C:C,B15)+countif('T1'!C:C,B15)+countif('T2'!C:C,B15)+countif('T3'!C:C,B15)+countif('T4'!C:C,B15)+countif('concluding-thoughts'!C:C,B15)</f>
        <v>7</v>
      </c>
    </row>
    <row r="16">
      <c r="A16" s="4" t="s">
        <v>299</v>
      </c>
      <c r="B16" s="4" t="s">
        <v>186</v>
      </c>
      <c r="C16">
        <f>countif('first-impressions'!C:C,B16)+countif('T1'!C:C,B16)+countif('T2'!C:C,B16)+countif('T3'!C:C,B16)+countif('T4'!C:C,B16)+countif('concluding-thoughts'!C:C,B16)</f>
        <v>32</v>
      </c>
    </row>
    <row r="17">
      <c r="A17" s="4" t="s">
        <v>300</v>
      </c>
      <c r="B17" s="4" t="s">
        <v>219</v>
      </c>
      <c r="C17">
        <f>countif('first-impressions'!C:C,B17)+countif('T1'!C:C,B17)+countif('T2'!C:C,B17)+countif('T3'!C:C,B17)+countif('T4'!C:C,B17)+countif('concluding-thoughts'!C:C,B17)</f>
        <v>31</v>
      </c>
    </row>
    <row r="18">
      <c r="A18" s="4" t="s">
        <v>301</v>
      </c>
      <c r="B18" s="4" t="s">
        <v>247</v>
      </c>
      <c r="C18">
        <f>countif('first-impressions'!C:C,B18)+countif('T1'!C:C,B18)+countif('T2'!C:C,B18)+countif('T3'!C:C,B18)+countif('T4'!C:C,B18)+countif('concluding-thoughts'!C:C,B18)</f>
        <v>2</v>
      </c>
    </row>
    <row r="19">
      <c r="A19" s="4" t="s">
        <v>302</v>
      </c>
      <c r="B19" s="4" t="s">
        <v>250</v>
      </c>
      <c r="C19">
        <f>countif('first-impressions'!C:C,B19)+countif('T1'!C:C,B19)+countif('T2'!C:C,B19)+countif('T3'!C:C,B19)+countif('T4'!C:C,B19)+countif('concluding-thoughts'!C:C,B19)</f>
        <v>1</v>
      </c>
    </row>
    <row r="20">
      <c r="A20" s="4" t="s">
        <v>303</v>
      </c>
      <c r="B20" s="4" t="s">
        <v>252</v>
      </c>
      <c r="C20">
        <f>countif('first-impressions'!C:C,B20)+countif('T1'!C:C,B20)+countif('T2'!C:C,B20)+countif('T3'!C:C,B20)+countif('T4'!C:C,B20)+countif('concluding-thoughts'!C:C,B20)</f>
        <v>1</v>
      </c>
    </row>
    <row r="21">
      <c r="A21" s="4" t="s">
        <v>304</v>
      </c>
      <c r="B21" s="4" t="s">
        <v>254</v>
      </c>
      <c r="C21">
        <f>countif('first-impressions'!C:C,B21)+countif('T1'!C:C,B21)+countif('T2'!C:C,B21)+countif('T3'!C:C,B21)+countif('T4'!C:C,B21)+countif('concluding-thoughts'!C:C,B21)</f>
        <v>7</v>
      </c>
    </row>
    <row r="22">
      <c r="A22" s="4" t="s">
        <v>305</v>
      </c>
      <c r="B22" s="4" t="s">
        <v>262</v>
      </c>
      <c r="C22">
        <f>countif('first-impressions'!C:C,B22)+countif('T1'!C:C,B22)+countif('T2'!C:C,B22)+countif('T3'!C:C,B22)+countif('T4'!C:C,B22)+countif('concluding-thoughts'!C:C,B22)</f>
        <v>6</v>
      </c>
    </row>
    <row r="23">
      <c r="A23" s="4" t="s">
        <v>306</v>
      </c>
      <c r="B23" s="4" t="s">
        <v>269</v>
      </c>
      <c r="C23">
        <f>countif('first-impressions'!C:C,B23)+countif('T1'!C:C,B23)+countif('T2'!C:C,B23)+countif('T3'!C:C,B23)+countif('T4'!C:C,B23)+countif('concluding-thoughts'!C:C,B23)</f>
        <v>4</v>
      </c>
    </row>
    <row r="24">
      <c r="A24" s="4" t="s">
        <v>307</v>
      </c>
      <c r="B24" s="4" t="s">
        <v>274</v>
      </c>
      <c r="C24">
        <f>countif('first-impressions'!C:C,B24)+countif('T1'!C:C,B24)+countif('T2'!C:C,B24)+countif('T3'!C:C,B24)+countif('T4'!C:C,B24)+countif('concluding-thoughts'!C:C,B24)</f>
        <v>1</v>
      </c>
    </row>
    <row r="25">
      <c r="A25" s="4" t="s">
        <v>308</v>
      </c>
      <c r="B25" s="4" t="s">
        <v>276</v>
      </c>
      <c r="C25">
        <f>countif('first-impressions'!C:C,B25)+countif('T1'!C:C,B25)+countif('T2'!C:C,B25)+countif('T3'!C:C,B25)+countif('T4'!C:C,B25)+countif('concluding-thoughts'!C:C,B25)</f>
        <v>4</v>
      </c>
    </row>
    <row r="38">
      <c r="C38" s="4" t="s">
        <v>309</v>
      </c>
      <c r="D38" s="4" t="s">
        <v>310</v>
      </c>
    </row>
    <row r="39">
      <c r="A39" s="4" t="s">
        <v>282</v>
      </c>
      <c r="B39" s="4" t="s">
        <v>282</v>
      </c>
      <c r="C39" s="4">
        <v>-6.0</v>
      </c>
    </row>
    <row r="40">
      <c r="A40" s="4" t="s">
        <v>283</v>
      </c>
      <c r="B40" s="4" t="s">
        <v>311</v>
      </c>
      <c r="C40" s="4">
        <v>-2.0</v>
      </c>
    </row>
    <row r="41">
      <c r="A41" s="4" t="s">
        <v>284</v>
      </c>
      <c r="B41" s="4" t="s">
        <v>312</v>
      </c>
      <c r="D41">
        <v>6.0</v>
      </c>
    </row>
    <row r="42">
      <c r="A42" s="4" t="s">
        <v>285</v>
      </c>
      <c r="B42" s="4" t="s">
        <v>313</v>
      </c>
      <c r="C42" s="4">
        <v>-13.0</v>
      </c>
    </row>
    <row r="43">
      <c r="A43" s="4" t="s">
        <v>286</v>
      </c>
      <c r="B43" s="4" t="s">
        <v>314</v>
      </c>
      <c r="C43" s="4">
        <v>-13.0</v>
      </c>
      <c r="D43" s="4">
        <v>14.0</v>
      </c>
    </row>
    <row r="44">
      <c r="A44" s="4" t="s">
        <v>288</v>
      </c>
      <c r="B44" s="4" t="s">
        <v>315</v>
      </c>
      <c r="D44">
        <v>11.0</v>
      </c>
    </row>
    <row r="45">
      <c r="A45" s="4" t="s">
        <v>292</v>
      </c>
      <c r="B45" s="4" t="s">
        <v>293</v>
      </c>
      <c r="C45" s="4">
        <v>-3.0</v>
      </c>
    </row>
    <row r="46" ht="1.5" customHeight="1">
      <c r="A46" s="4" t="s">
        <v>293</v>
      </c>
      <c r="B46" s="4" t="s">
        <v>316</v>
      </c>
      <c r="C46" s="4">
        <v>-13.0</v>
      </c>
      <c r="D46" s="4">
        <v>38.0</v>
      </c>
    </row>
    <row r="47">
      <c r="A47" s="4" t="s">
        <v>294</v>
      </c>
      <c r="B47" s="4" t="s">
        <v>317</v>
      </c>
      <c r="C47" s="4">
        <v>-10.0</v>
      </c>
      <c r="D47" s="4">
        <v>7.0</v>
      </c>
    </row>
    <row r="48">
      <c r="A48" s="4" t="s">
        <v>295</v>
      </c>
      <c r="B48" s="4" t="s">
        <v>318</v>
      </c>
      <c r="C48" s="4">
        <v>-6.0</v>
      </c>
      <c r="D48" s="4">
        <v>4.0</v>
      </c>
    </row>
    <row r="49">
      <c r="A49" s="4" t="s">
        <v>296</v>
      </c>
      <c r="B49" s="4" t="s">
        <v>319</v>
      </c>
      <c r="C49" s="4">
        <v>-32.0</v>
      </c>
      <c r="D49" s="4">
        <v>31.0</v>
      </c>
    </row>
    <row r="50">
      <c r="A50" s="4" t="s">
        <v>297</v>
      </c>
      <c r="B50" s="4" t="s">
        <v>301</v>
      </c>
      <c r="C50" s="4">
        <v>-2.0</v>
      </c>
    </row>
    <row r="51">
      <c r="A51" s="4" t="s">
        <v>297</v>
      </c>
      <c r="B51" s="4" t="s">
        <v>320</v>
      </c>
      <c r="C51" s="4">
        <v>-1.0</v>
      </c>
      <c r="D51" s="4">
        <v>1.0</v>
      </c>
    </row>
    <row r="52">
      <c r="A52" s="4" t="s">
        <v>298</v>
      </c>
      <c r="B52" s="4" t="s">
        <v>321</v>
      </c>
      <c r="C52" s="4">
        <v>-7.0</v>
      </c>
    </row>
    <row r="53">
      <c r="A53" s="4" t="s">
        <v>299</v>
      </c>
      <c r="B53" s="4" t="s">
        <v>322</v>
      </c>
      <c r="C53" s="4">
        <v>-6.0</v>
      </c>
      <c r="D53" s="4">
        <v>4.0</v>
      </c>
    </row>
    <row r="54">
      <c r="A54" s="4" t="s">
        <v>300</v>
      </c>
      <c r="B54" s="4" t="s">
        <v>323</v>
      </c>
      <c r="C54" s="4">
        <v>-1.0</v>
      </c>
      <c r="D54" s="4">
        <v>4.0</v>
      </c>
    </row>
    <row r="55">
      <c r="A55" s="4" t="s">
        <v>301</v>
      </c>
    </row>
    <row r="56">
      <c r="A56" s="4" t="s">
        <v>302</v>
      </c>
    </row>
    <row r="57">
      <c r="A57" s="4" t="s">
        <v>303</v>
      </c>
      <c r="C57">
        <f t="shared" ref="C57:D57" si="1">sum(C39:C54)</f>
        <v>-115</v>
      </c>
      <c r="D57">
        <f t="shared" si="1"/>
        <v>120</v>
      </c>
    </row>
    <row r="58">
      <c r="A58" s="4" t="s">
        <v>304</v>
      </c>
    </row>
    <row r="59">
      <c r="A59" s="4" t="s">
        <v>305</v>
      </c>
    </row>
    <row r="60">
      <c r="A60" s="4" t="s">
        <v>306</v>
      </c>
    </row>
    <row r="61">
      <c r="A61" s="4" t="s">
        <v>307</v>
      </c>
    </row>
    <row r="62">
      <c r="A62" s="4" t="s">
        <v>308</v>
      </c>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25.71"/>
  </cols>
  <sheetData>
    <row r="1">
      <c r="A1" s="1" t="s">
        <v>0</v>
      </c>
      <c r="B1" s="2" t="s">
        <v>1</v>
      </c>
      <c r="C1" s="1" t="s">
        <v>2</v>
      </c>
      <c r="D1" s="3" t="s">
        <v>3</v>
      </c>
    </row>
    <row r="2">
      <c r="A2" s="4" t="s">
        <v>4</v>
      </c>
      <c r="B2" s="5" t="s">
        <v>5</v>
      </c>
      <c r="C2" s="4" t="s">
        <v>6</v>
      </c>
      <c r="D2" s="4" t="s">
        <v>7</v>
      </c>
    </row>
    <row r="3">
      <c r="A3" s="4" t="s">
        <v>8</v>
      </c>
      <c r="B3" s="5" t="s">
        <v>9</v>
      </c>
      <c r="C3" s="4" t="s">
        <v>6</v>
      </c>
      <c r="D3" s="4" t="s">
        <v>7</v>
      </c>
    </row>
    <row r="4">
      <c r="A4" s="4" t="s">
        <v>10</v>
      </c>
      <c r="B4" s="5" t="s">
        <v>11</v>
      </c>
      <c r="C4" s="4" t="s">
        <v>6</v>
      </c>
      <c r="D4" s="4" t="s">
        <v>12</v>
      </c>
    </row>
    <row r="5">
      <c r="A5" s="4" t="s">
        <v>13</v>
      </c>
      <c r="B5" s="5" t="s">
        <v>14</v>
      </c>
      <c r="C5" s="4" t="s">
        <v>6</v>
      </c>
      <c r="D5" s="4" t="s">
        <v>12</v>
      </c>
    </row>
    <row r="6">
      <c r="A6" s="4" t="s">
        <v>15</v>
      </c>
      <c r="B6" s="5" t="s">
        <v>16</v>
      </c>
      <c r="C6" s="4" t="s">
        <v>6</v>
      </c>
      <c r="D6" s="4" t="s">
        <v>12</v>
      </c>
    </row>
    <row r="7">
      <c r="A7" s="4" t="s">
        <v>8</v>
      </c>
      <c r="B7" s="5" t="s">
        <v>17</v>
      </c>
      <c r="C7" s="4" t="s">
        <v>6</v>
      </c>
      <c r="D7" s="4" t="s">
        <v>12</v>
      </c>
    </row>
    <row r="8">
      <c r="A8" s="4" t="s">
        <v>4</v>
      </c>
      <c r="B8" s="5" t="s">
        <v>18</v>
      </c>
      <c r="C8" s="4" t="s">
        <v>19</v>
      </c>
      <c r="D8" s="4" t="s">
        <v>20</v>
      </c>
    </row>
    <row r="9">
      <c r="A9" s="4" t="s">
        <v>4</v>
      </c>
      <c r="B9" s="5" t="s">
        <v>21</v>
      </c>
      <c r="C9" s="4" t="s">
        <v>19</v>
      </c>
      <c r="D9" s="4" t="s">
        <v>20</v>
      </c>
    </row>
    <row r="10">
      <c r="A10" s="4" t="s">
        <v>13</v>
      </c>
      <c r="B10" s="6" t="s">
        <v>22</v>
      </c>
      <c r="C10" s="4" t="s">
        <v>23</v>
      </c>
      <c r="D10" s="4" t="s">
        <v>24</v>
      </c>
    </row>
    <row r="11">
      <c r="A11" s="4" t="s">
        <v>8</v>
      </c>
      <c r="B11" s="5" t="s">
        <v>25</v>
      </c>
      <c r="C11" s="4" t="s">
        <v>26</v>
      </c>
      <c r="D11" s="4" t="s">
        <v>27</v>
      </c>
    </row>
    <row r="12">
      <c r="A12" s="4" t="s">
        <v>28</v>
      </c>
      <c r="B12" s="5" t="s">
        <v>29</v>
      </c>
      <c r="C12" s="4" t="s">
        <v>30</v>
      </c>
      <c r="D12" s="4" t="s">
        <v>7</v>
      </c>
    </row>
    <row r="13">
      <c r="A13" s="4" t="s">
        <v>31</v>
      </c>
      <c r="B13" s="7" t="s">
        <v>32</v>
      </c>
      <c r="C13" s="4" t="s">
        <v>30</v>
      </c>
      <c r="D13" s="4" t="s">
        <v>7</v>
      </c>
    </row>
    <row r="14">
      <c r="A14" s="4" t="s">
        <v>33</v>
      </c>
      <c r="B14" s="5" t="s">
        <v>34</v>
      </c>
      <c r="C14" s="4" t="s">
        <v>30</v>
      </c>
      <c r="D14" s="4" t="s">
        <v>7</v>
      </c>
    </row>
    <row r="15">
      <c r="A15" s="4" t="s">
        <v>15</v>
      </c>
      <c r="B15" s="5" t="s">
        <v>35</v>
      </c>
      <c r="C15" s="4" t="s">
        <v>30</v>
      </c>
      <c r="D15" s="4" t="s">
        <v>7</v>
      </c>
    </row>
    <row r="16">
      <c r="A16" s="4" t="s">
        <v>36</v>
      </c>
      <c r="B16" s="5" t="s">
        <v>37</v>
      </c>
      <c r="C16" s="4" t="s">
        <v>30</v>
      </c>
      <c r="D16" s="4" t="s">
        <v>7</v>
      </c>
    </row>
    <row r="17">
      <c r="A17" s="4" t="s">
        <v>36</v>
      </c>
      <c r="B17" s="5" t="s">
        <v>38</v>
      </c>
      <c r="C17" s="4" t="s">
        <v>30</v>
      </c>
      <c r="D17" s="4" t="s">
        <v>7</v>
      </c>
    </row>
    <row r="18">
      <c r="A18" s="4" t="s">
        <v>39</v>
      </c>
      <c r="B18" s="5" t="s">
        <v>40</v>
      </c>
      <c r="C18" s="4" t="s">
        <v>41</v>
      </c>
      <c r="D18" s="4" t="s">
        <v>7</v>
      </c>
    </row>
    <row r="19">
      <c r="A19" s="4" t="s">
        <v>8</v>
      </c>
      <c r="B19" s="5" t="s">
        <v>42</v>
      </c>
      <c r="C19" s="4" t="s">
        <v>41</v>
      </c>
      <c r="D19" s="4" t="s">
        <v>7</v>
      </c>
    </row>
    <row r="20">
      <c r="A20" s="4" t="s">
        <v>8</v>
      </c>
      <c r="B20" s="5" t="s">
        <v>43</v>
      </c>
      <c r="C20" s="4" t="s">
        <v>41</v>
      </c>
      <c r="D20" s="4" t="s">
        <v>7</v>
      </c>
    </row>
    <row r="21">
      <c r="A21" s="4" t="s">
        <v>44</v>
      </c>
      <c r="B21" s="6" t="s">
        <v>45</v>
      </c>
      <c r="C21" s="4" t="s">
        <v>41</v>
      </c>
      <c r="D21" s="4" t="s">
        <v>24</v>
      </c>
    </row>
    <row r="22">
      <c r="A22" s="4" t="s">
        <v>44</v>
      </c>
      <c r="B22" s="6" t="s">
        <v>46</v>
      </c>
      <c r="C22" s="4" t="s">
        <v>41</v>
      </c>
      <c r="D22" s="4" t="s">
        <v>24</v>
      </c>
    </row>
    <row r="23">
      <c r="A23" s="4" t="s">
        <v>39</v>
      </c>
      <c r="B23" s="4" t="s">
        <v>47</v>
      </c>
      <c r="C23" s="4" t="s">
        <v>41</v>
      </c>
      <c r="D23" s="4" t="s">
        <v>24</v>
      </c>
    </row>
    <row r="24">
      <c r="A24" s="4" t="s">
        <v>39</v>
      </c>
      <c r="B24" s="5" t="s">
        <v>48</v>
      </c>
      <c r="C24" s="4" t="s">
        <v>41</v>
      </c>
      <c r="D24" s="4" t="s">
        <v>24</v>
      </c>
    </row>
    <row r="25">
      <c r="A25" s="4" t="s">
        <v>8</v>
      </c>
      <c r="B25" s="6" t="s">
        <v>49</v>
      </c>
      <c r="C25" s="4" t="s">
        <v>41</v>
      </c>
      <c r="D25" s="4" t="s">
        <v>24</v>
      </c>
    </row>
    <row r="26">
      <c r="A26" s="4" t="s">
        <v>39</v>
      </c>
      <c r="B26" s="5" t="s">
        <v>50</v>
      </c>
      <c r="C26" s="4" t="s">
        <v>41</v>
      </c>
      <c r="D26" s="4" t="s">
        <v>27</v>
      </c>
    </row>
    <row r="27">
      <c r="A27" s="4" t="s">
        <v>51</v>
      </c>
      <c r="B27" s="5" t="s">
        <v>52</v>
      </c>
      <c r="C27" s="4" t="s">
        <v>41</v>
      </c>
      <c r="D27" s="4" t="s">
        <v>53</v>
      </c>
    </row>
    <row r="28">
      <c r="A28" s="4" t="s">
        <v>8</v>
      </c>
      <c r="B28" s="5" t="s">
        <v>54</v>
      </c>
      <c r="C28" s="4" t="s">
        <v>41</v>
      </c>
      <c r="D28" s="4" t="s">
        <v>20</v>
      </c>
    </row>
    <row r="29">
      <c r="A29" s="4" t="s">
        <v>8</v>
      </c>
      <c r="B29" s="8" t="s">
        <v>55</v>
      </c>
      <c r="C29" s="4" t="s">
        <v>41</v>
      </c>
      <c r="D29" s="4" t="s">
        <v>20</v>
      </c>
    </row>
    <row r="30">
      <c r="A30" s="4" t="s">
        <v>8</v>
      </c>
      <c r="B30" s="5" t="s">
        <v>56</v>
      </c>
      <c r="C30" s="4" t="s">
        <v>41</v>
      </c>
      <c r="D30" s="4" t="s">
        <v>20</v>
      </c>
    </row>
    <row r="31">
      <c r="A31" s="4" t="s">
        <v>28</v>
      </c>
      <c r="B31" s="7" t="s">
        <v>57</v>
      </c>
      <c r="C31" s="4" t="s">
        <v>58</v>
      </c>
      <c r="D31" s="4" t="s">
        <v>7</v>
      </c>
    </row>
    <row r="32">
      <c r="A32" s="4" t="s">
        <v>28</v>
      </c>
      <c r="B32" s="7" t="s">
        <v>59</v>
      </c>
      <c r="C32" s="4" t="s">
        <v>58</v>
      </c>
      <c r="D32" s="4" t="s">
        <v>7</v>
      </c>
    </row>
    <row r="33">
      <c r="A33" s="4" t="s">
        <v>31</v>
      </c>
      <c r="B33" s="5" t="s">
        <v>60</v>
      </c>
      <c r="C33" s="4" t="s">
        <v>58</v>
      </c>
      <c r="D33" s="4" t="s">
        <v>7</v>
      </c>
    </row>
    <row r="34">
      <c r="A34" s="4" t="s">
        <v>44</v>
      </c>
      <c r="B34" s="6" t="s">
        <v>61</v>
      </c>
      <c r="C34" s="4" t="s">
        <v>58</v>
      </c>
      <c r="D34" s="4" t="s">
        <v>24</v>
      </c>
    </row>
    <row r="35">
      <c r="A35" s="4" t="s">
        <v>15</v>
      </c>
      <c r="B35" s="6" t="s">
        <v>62</v>
      </c>
      <c r="C35" s="4" t="s">
        <v>58</v>
      </c>
      <c r="D35" s="4" t="s">
        <v>24</v>
      </c>
    </row>
    <row r="36">
      <c r="A36" s="4" t="s">
        <v>8</v>
      </c>
      <c r="B36" s="6" t="s">
        <v>63</v>
      </c>
      <c r="C36" s="4" t="s">
        <v>58</v>
      </c>
      <c r="D36" s="4" t="s">
        <v>24</v>
      </c>
    </row>
    <row r="37">
      <c r="A37" s="4" t="s">
        <v>39</v>
      </c>
      <c r="B37" s="5" t="s">
        <v>64</v>
      </c>
      <c r="C37" s="4" t="s">
        <v>58</v>
      </c>
      <c r="D37" s="4" t="s">
        <v>27</v>
      </c>
    </row>
    <row r="38">
      <c r="A38" s="4" t="s">
        <v>31</v>
      </c>
      <c r="B38" s="8" t="s">
        <v>65</v>
      </c>
      <c r="C38" s="4" t="s">
        <v>58</v>
      </c>
      <c r="D38" s="4" t="s">
        <v>53</v>
      </c>
    </row>
    <row r="39">
      <c r="A39" s="4" t="s">
        <v>66</v>
      </c>
      <c r="B39" s="5" t="s">
        <v>67</v>
      </c>
      <c r="C39" s="4" t="s">
        <v>58</v>
      </c>
      <c r="D39" s="4" t="s">
        <v>53</v>
      </c>
    </row>
    <row r="40">
      <c r="A40" s="4" t="s">
        <v>28</v>
      </c>
      <c r="B40" s="7" t="s">
        <v>68</v>
      </c>
      <c r="C40" s="4" t="s">
        <v>58</v>
      </c>
      <c r="D40" s="4" t="s">
        <v>12</v>
      </c>
    </row>
    <row r="41">
      <c r="A41" s="4" t="s">
        <v>31</v>
      </c>
      <c r="B41" s="5" t="s">
        <v>69</v>
      </c>
      <c r="C41" s="4" t="s">
        <v>58</v>
      </c>
      <c r="D41" s="4" t="s">
        <v>20</v>
      </c>
    </row>
    <row r="42">
      <c r="A42" s="4" t="s">
        <v>66</v>
      </c>
      <c r="B42" s="5" t="s">
        <v>70</v>
      </c>
      <c r="C42" s="4" t="s">
        <v>58</v>
      </c>
      <c r="D42" s="4" t="s">
        <v>20</v>
      </c>
    </row>
    <row r="43">
      <c r="A43" s="4" t="s">
        <v>33</v>
      </c>
      <c r="B43" s="8" t="s">
        <v>71</v>
      </c>
      <c r="C43" s="4" t="s">
        <v>58</v>
      </c>
      <c r="D43" s="4" t="s">
        <v>20</v>
      </c>
    </row>
    <row r="44">
      <c r="A44" s="4" t="s">
        <v>4</v>
      </c>
      <c r="B44" s="5" t="s">
        <v>72</v>
      </c>
      <c r="C44" s="4" t="s">
        <v>73</v>
      </c>
      <c r="D44" s="4" t="s">
        <v>7</v>
      </c>
    </row>
    <row r="45">
      <c r="A45" s="4" t="s">
        <v>44</v>
      </c>
      <c r="B45" s="5" t="s">
        <v>74</v>
      </c>
      <c r="C45" s="4" t="s">
        <v>73</v>
      </c>
      <c r="D45" s="4" t="s">
        <v>7</v>
      </c>
    </row>
    <row r="46">
      <c r="A46" s="4" t="s">
        <v>4</v>
      </c>
      <c r="B46" s="6" t="s">
        <v>75</v>
      </c>
      <c r="C46" s="4" t="s">
        <v>73</v>
      </c>
      <c r="D46" s="4" t="s">
        <v>24</v>
      </c>
    </row>
    <row r="47">
      <c r="A47" s="4" t="s">
        <v>28</v>
      </c>
      <c r="B47" s="9" t="s">
        <v>76</v>
      </c>
      <c r="C47" s="4" t="s">
        <v>73</v>
      </c>
      <c r="D47" s="4" t="s">
        <v>24</v>
      </c>
    </row>
    <row r="48">
      <c r="A48" s="4" t="s">
        <v>10</v>
      </c>
      <c r="B48" s="5" t="s">
        <v>77</v>
      </c>
      <c r="C48" s="4" t="s">
        <v>73</v>
      </c>
      <c r="D48" s="4" t="s">
        <v>27</v>
      </c>
    </row>
    <row r="49">
      <c r="A49" s="4" t="s">
        <v>10</v>
      </c>
      <c r="B49" s="5" t="s">
        <v>78</v>
      </c>
      <c r="C49" s="4" t="s">
        <v>73</v>
      </c>
      <c r="D49" s="4" t="s">
        <v>27</v>
      </c>
    </row>
    <row r="50">
      <c r="A50" s="4" t="s">
        <v>4</v>
      </c>
      <c r="B50" s="5" t="s">
        <v>79</v>
      </c>
      <c r="C50" s="4" t="s">
        <v>73</v>
      </c>
      <c r="D50" s="4" t="s">
        <v>53</v>
      </c>
    </row>
    <row r="51">
      <c r="A51" s="4" t="s">
        <v>28</v>
      </c>
      <c r="B51" s="7" t="s">
        <v>80</v>
      </c>
      <c r="C51" s="4" t="s">
        <v>73</v>
      </c>
      <c r="D51" s="4" t="s">
        <v>53</v>
      </c>
    </row>
    <row r="52">
      <c r="A52" s="4" t="s">
        <v>31</v>
      </c>
      <c r="B52" s="5" t="s">
        <v>81</v>
      </c>
      <c r="C52" s="4" t="s">
        <v>73</v>
      </c>
      <c r="D52" s="4" t="s">
        <v>53</v>
      </c>
    </row>
    <row r="53">
      <c r="A53" s="4" t="s">
        <v>66</v>
      </c>
      <c r="B53" s="5" t="s">
        <v>82</v>
      </c>
      <c r="C53" s="4" t="s">
        <v>73</v>
      </c>
      <c r="D53" s="4" t="s">
        <v>53</v>
      </c>
    </row>
    <row r="54">
      <c r="A54" s="4" t="s">
        <v>10</v>
      </c>
      <c r="B54" s="5" t="s">
        <v>83</v>
      </c>
      <c r="C54" s="4" t="s">
        <v>73</v>
      </c>
      <c r="D54" s="4" t="s">
        <v>53</v>
      </c>
    </row>
    <row r="55">
      <c r="A55" s="4" t="s">
        <v>4</v>
      </c>
      <c r="B55" s="5" t="s">
        <v>84</v>
      </c>
      <c r="C55" s="4" t="s">
        <v>73</v>
      </c>
      <c r="D55" s="4" t="s">
        <v>12</v>
      </c>
    </row>
    <row r="56">
      <c r="A56" s="4" t="s">
        <v>28</v>
      </c>
      <c r="B56" s="7" t="s">
        <v>85</v>
      </c>
      <c r="C56" s="4" t="s">
        <v>73</v>
      </c>
      <c r="D56" s="4" t="s">
        <v>12</v>
      </c>
    </row>
    <row r="57">
      <c r="A57" s="4" t="s">
        <v>10</v>
      </c>
      <c r="B57" s="5" t="s">
        <v>86</v>
      </c>
      <c r="C57" s="4" t="s">
        <v>73</v>
      </c>
      <c r="D57" s="4" t="s">
        <v>20</v>
      </c>
    </row>
    <row r="58">
      <c r="A58" s="4" t="s">
        <v>39</v>
      </c>
      <c r="B58" s="4" t="s">
        <v>87</v>
      </c>
      <c r="C58" s="4" t="s">
        <v>88</v>
      </c>
      <c r="D58" s="4" t="s">
        <v>24</v>
      </c>
    </row>
    <row r="59">
      <c r="A59" s="4" t="s">
        <v>15</v>
      </c>
      <c r="B59" s="5" t="s">
        <v>89</v>
      </c>
      <c r="C59" s="4" t="s">
        <v>90</v>
      </c>
      <c r="D59" s="4" t="s">
        <v>7</v>
      </c>
    </row>
    <row r="60">
      <c r="A60" s="4" t="s">
        <v>10</v>
      </c>
      <c r="B60" s="5" t="s">
        <v>91</v>
      </c>
      <c r="C60" s="4" t="s">
        <v>92</v>
      </c>
      <c r="D60" s="4" t="s">
        <v>27</v>
      </c>
    </row>
    <row r="61">
      <c r="A61" s="4" t="s">
        <v>51</v>
      </c>
      <c r="B61" s="5" t="s">
        <v>93</v>
      </c>
      <c r="C61" s="4" t="s">
        <v>92</v>
      </c>
      <c r="D61" s="4" t="s">
        <v>27</v>
      </c>
    </row>
    <row r="62">
      <c r="A62" s="4" t="s">
        <v>4</v>
      </c>
      <c r="B62" s="7" t="s">
        <v>94</v>
      </c>
      <c r="C62" s="4" t="s">
        <v>92</v>
      </c>
      <c r="D62" s="4" t="s">
        <v>20</v>
      </c>
    </row>
    <row r="63">
      <c r="A63" s="4" t="s">
        <v>31</v>
      </c>
      <c r="B63" s="5" t="s">
        <v>95</v>
      </c>
      <c r="C63" s="4" t="s">
        <v>92</v>
      </c>
      <c r="D63" s="4" t="s">
        <v>20</v>
      </c>
    </row>
    <row r="64">
      <c r="A64" s="4" t="s">
        <v>44</v>
      </c>
      <c r="B64" s="5" t="s">
        <v>96</v>
      </c>
      <c r="C64" s="4" t="s">
        <v>92</v>
      </c>
      <c r="D64" s="4" t="s">
        <v>20</v>
      </c>
    </row>
    <row r="65">
      <c r="A65" s="4" t="s">
        <v>66</v>
      </c>
      <c r="B65" s="5" t="s">
        <v>97</v>
      </c>
      <c r="C65" s="4" t="s">
        <v>92</v>
      </c>
      <c r="D65" s="4" t="s">
        <v>20</v>
      </c>
    </row>
    <row r="66">
      <c r="A66" s="4" t="s">
        <v>66</v>
      </c>
      <c r="B66" s="5" t="s">
        <v>98</v>
      </c>
      <c r="C66" s="4" t="s">
        <v>92</v>
      </c>
      <c r="D66" s="4" t="s">
        <v>20</v>
      </c>
    </row>
    <row r="67">
      <c r="A67" s="4" t="s">
        <v>10</v>
      </c>
      <c r="B67" s="5" t="s">
        <v>99</v>
      </c>
      <c r="C67" s="4" t="s">
        <v>92</v>
      </c>
      <c r="D67" s="4" t="s">
        <v>20</v>
      </c>
    </row>
    <row r="68">
      <c r="A68" s="4" t="s">
        <v>13</v>
      </c>
      <c r="B68" s="5" t="s">
        <v>100</v>
      </c>
      <c r="C68" s="4" t="s">
        <v>92</v>
      </c>
      <c r="D68" s="4" t="s">
        <v>20</v>
      </c>
    </row>
    <row r="69">
      <c r="A69" s="4" t="s">
        <v>13</v>
      </c>
      <c r="B69" s="5" t="s">
        <v>101</v>
      </c>
      <c r="C69" s="4" t="s">
        <v>92</v>
      </c>
      <c r="D69" s="4" t="s">
        <v>20</v>
      </c>
    </row>
    <row r="70">
      <c r="A70" s="4" t="s">
        <v>8</v>
      </c>
      <c r="B70" s="5" t="s">
        <v>102</v>
      </c>
      <c r="C70" s="4" t="s">
        <v>92</v>
      </c>
      <c r="D70" s="4" t="s">
        <v>20</v>
      </c>
    </row>
    <row r="71">
      <c r="A71" s="4" t="s">
        <v>4</v>
      </c>
      <c r="B71" s="5" t="s">
        <v>103</v>
      </c>
      <c r="C71" s="4" t="s">
        <v>104</v>
      </c>
      <c r="D71" s="4" t="s">
        <v>27</v>
      </c>
    </row>
    <row r="72">
      <c r="A72" s="4" t="s">
        <v>31</v>
      </c>
      <c r="B72" s="5" t="s">
        <v>105</v>
      </c>
      <c r="C72" s="4" t="s">
        <v>104</v>
      </c>
      <c r="D72" s="4" t="s">
        <v>12</v>
      </c>
    </row>
    <row r="73">
      <c r="A73" s="4" t="s">
        <v>28</v>
      </c>
      <c r="B73" s="5" t="s">
        <v>106</v>
      </c>
      <c r="C73" s="4" t="s">
        <v>104</v>
      </c>
      <c r="D73" s="4" t="s">
        <v>20</v>
      </c>
    </row>
    <row r="74">
      <c r="A74" s="4" t="s">
        <v>66</v>
      </c>
      <c r="B74" s="5" t="s">
        <v>107</v>
      </c>
      <c r="C74" s="4" t="s">
        <v>108</v>
      </c>
      <c r="D74" s="4" t="s">
        <v>7</v>
      </c>
    </row>
    <row r="75">
      <c r="A75" s="4" t="s">
        <v>66</v>
      </c>
      <c r="B75" s="6" t="s">
        <v>109</v>
      </c>
      <c r="C75" s="4" t="s">
        <v>108</v>
      </c>
      <c r="D75" s="4" t="s">
        <v>24</v>
      </c>
    </row>
    <row r="76">
      <c r="A76" s="4" t="s">
        <v>66</v>
      </c>
      <c r="B76" s="6" t="s">
        <v>107</v>
      </c>
      <c r="C76" s="4" t="s">
        <v>108</v>
      </c>
      <c r="D76" s="4" t="s">
        <v>24</v>
      </c>
    </row>
    <row r="77">
      <c r="A77" s="4" t="s">
        <v>13</v>
      </c>
      <c r="B77" s="6" t="s">
        <v>110</v>
      </c>
      <c r="C77" s="4" t="s">
        <v>108</v>
      </c>
      <c r="D77" s="4" t="s">
        <v>24</v>
      </c>
    </row>
    <row r="78">
      <c r="A78" s="4" t="s">
        <v>66</v>
      </c>
      <c r="B78" s="5" t="s">
        <v>111</v>
      </c>
      <c r="C78" s="4" t="s">
        <v>108</v>
      </c>
      <c r="D78" s="4" t="s">
        <v>53</v>
      </c>
    </row>
    <row r="79">
      <c r="A79" s="4" t="s">
        <v>28</v>
      </c>
      <c r="B79" s="7" t="s">
        <v>112</v>
      </c>
      <c r="C79" s="4" t="s">
        <v>108</v>
      </c>
      <c r="D79" s="4" t="s">
        <v>12</v>
      </c>
    </row>
    <row r="80">
      <c r="A80" s="4" t="s">
        <v>31</v>
      </c>
      <c r="B80" s="5" t="s">
        <v>113</v>
      </c>
      <c r="C80" s="4" t="s">
        <v>108</v>
      </c>
      <c r="D80" s="4" t="s">
        <v>12</v>
      </c>
    </row>
    <row r="81">
      <c r="A81" s="4" t="s">
        <v>66</v>
      </c>
      <c r="B81" s="5" t="s">
        <v>114</v>
      </c>
      <c r="C81" s="4" t="s">
        <v>108</v>
      </c>
      <c r="D81" s="4" t="s">
        <v>12</v>
      </c>
    </row>
    <row r="82">
      <c r="A82" s="4" t="s">
        <v>10</v>
      </c>
      <c r="B82" s="5" t="s">
        <v>115</v>
      </c>
      <c r="C82" s="4" t="s">
        <v>108</v>
      </c>
      <c r="D82" s="4" t="s">
        <v>12</v>
      </c>
    </row>
    <row r="83">
      <c r="A83" s="4" t="s">
        <v>33</v>
      </c>
      <c r="B83" s="5" t="s">
        <v>116</v>
      </c>
      <c r="C83" s="4" t="s">
        <v>108</v>
      </c>
      <c r="D83" s="4" t="s">
        <v>12</v>
      </c>
    </row>
    <row r="84">
      <c r="A84" s="4" t="s">
        <v>15</v>
      </c>
      <c r="B84" s="5" t="s">
        <v>117</v>
      </c>
      <c r="C84" s="4" t="s">
        <v>108</v>
      </c>
      <c r="D84" s="4" t="s">
        <v>12</v>
      </c>
    </row>
    <row r="85">
      <c r="A85" s="4" t="s">
        <v>31</v>
      </c>
      <c r="B85" s="5" t="s">
        <v>118</v>
      </c>
      <c r="C85" s="4" t="s">
        <v>108</v>
      </c>
      <c r="D85" s="4" t="s">
        <v>20</v>
      </c>
    </row>
    <row r="86">
      <c r="A86" s="4" t="s">
        <v>66</v>
      </c>
      <c r="B86" s="5" t="s">
        <v>119</v>
      </c>
      <c r="C86" s="4" t="s">
        <v>108</v>
      </c>
      <c r="D86" s="4" t="s">
        <v>20</v>
      </c>
    </row>
    <row r="87">
      <c r="A87" s="4" t="s">
        <v>10</v>
      </c>
      <c r="B87" s="5" t="s">
        <v>120</v>
      </c>
      <c r="C87" s="4" t="s">
        <v>121</v>
      </c>
      <c r="D87" s="4" t="s">
        <v>7</v>
      </c>
    </row>
    <row r="88">
      <c r="A88" s="4" t="s">
        <v>13</v>
      </c>
      <c r="B88" s="5" t="s">
        <v>122</v>
      </c>
      <c r="C88" s="4" t="s">
        <v>121</v>
      </c>
      <c r="D88" s="4" t="s">
        <v>7</v>
      </c>
    </row>
    <row r="89">
      <c r="A89" s="4" t="s">
        <v>13</v>
      </c>
      <c r="B89" s="5" t="s">
        <v>123</v>
      </c>
      <c r="C89" s="4" t="s">
        <v>121</v>
      </c>
      <c r="D89" s="4" t="s">
        <v>7</v>
      </c>
    </row>
    <row r="90">
      <c r="A90" s="4" t="s">
        <v>13</v>
      </c>
      <c r="B90" s="5" t="s">
        <v>124</v>
      </c>
      <c r="C90" s="4" t="s">
        <v>121</v>
      </c>
      <c r="D90" s="4" t="s">
        <v>7</v>
      </c>
    </row>
    <row r="91">
      <c r="A91" s="4" t="s">
        <v>13</v>
      </c>
      <c r="B91" s="5" t="s">
        <v>125</v>
      </c>
      <c r="C91" s="4" t="s">
        <v>121</v>
      </c>
      <c r="D91" s="4" t="s">
        <v>7</v>
      </c>
    </row>
    <row r="92">
      <c r="A92" s="4" t="s">
        <v>15</v>
      </c>
      <c r="B92" s="5" t="s">
        <v>126</v>
      </c>
      <c r="C92" s="4" t="s">
        <v>121</v>
      </c>
      <c r="D92" s="4" t="s">
        <v>7</v>
      </c>
    </row>
    <row r="93">
      <c r="A93" s="4" t="s">
        <v>31</v>
      </c>
      <c r="B93" s="6" t="s">
        <v>127</v>
      </c>
      <c r="C93" s="4" t="s">
        <v>121</v>
      </c>
      <c r="D93" s="4" t="s">
        <v>24</v>
      </c>
    </row>
    <row r="94">
      <c r="A94" s="4" t="s">
        <v>44</v>
      </c>
      <c r="B94" s="6" t="s">
        <v>128</v>
      </c>
      <c r="C94" s="4" t="s">
        <v>121</v>
      </c>
      <c r="D94" s="4" t="s">
        <v>24</v>
      </c>
    </row>
    <row r="95">
      <c r="A95" s="4" t="s">
        <v>10</v>
      </c>
      <c r="B95" s="5" t="s">
        <v>129</v>
      </c>
      <c r="C95" s="4" t="s">
        <v>121</v>
      </c>
      <c r="D95" s="4" t="s">
        <v>24</v>
      </c>
    </row>
    <row r="96">
      <c r="A96" s="4" t="s">
        <v>13</v>
      </c>
      <c r="B96" s="6" t="s">
        <v>130</v>
      </c>
      <c r="C96" s="4" t="s">
        <v>121</v>
      </c>
      <c r="D96" s="4" t="s">
        <v>24</v>
      </c>
    </row>
    <row r="97">
      <c r="A97" s="4" t="s">
        <v>36</v>
      </c>
      <c r="B97" s="6" t="s">
        <v>131</v>
      </c>
      <c r="C97" s="4" t="s">
        <v>121</v>
      </c>
      <c r="D97" s="4" t="s">
        <v>24</v>
      </c>
    </row>
    <row r="98">
      <c r="A98" s="4" t="s">
        <v>44</v>
      </c>
      <c r="B98" s="5" t="s">
        <v>128</v>
      </c>
      <c r="C98" s="4" t="s">
        <v>121</v>
      </c>
      <c r="D98" s="4" t="s">
        <v>27</v>
      </c>
    </row>
    <row r="99">
      <c r="A99" s="4" t="s">
        <v>10</v>
      </c>
      <c r="B99" s="5" t="s">
        <v>132</v>
      </c>
      <c r="C99" s="4" t="s">
        <v>121</v>
      </c>
      <c r="D99" s="4" t="s">
        <v>27</v>
      </c>
    </row>
    <row r="100">
      <c r="A100" s="4" t="s">
        <v>33</v>
      </c>
      <c r="B100" s="5" t="s">
        <v>133</v>
      </c>
      <c r="C100" s="4" t="s">
        <v>121</v>
      </c>
      <c r="D100" s="4" t="s">
        <v>27</v>
      </c>
    </row>
    <row r="101">
      <c r="A101" s="4" t="s">
        <v>134</v>
      </c>
      <c r="B101" s="5" t="s">
        <v>133</v>
      </c>
      <c r="C101" s="4" t="s">
        <v>121</v>
      </c>
      <c r="D101" s="4" t="s">
        <v>27</v>
      </c>
    </row>
    <row r="102">
      <c r="A102" s="4" t="s">
        <v>15</v>
      </c>
      <c r="B102" s="5" t="s">
        <v>133</v>
      </c>
      <c r="C102" s="4" t="s">
        <v>121</v>
      </c>
      <c r="D102" s="4" t="s">
        <v>27</v>
      </c>
    </row>
    <row r="103">
      <c r="A103" s="4" t="s">
        <v>36</v>
      </c>
      <c r="B103" s="5" t="s">
        <v>133</v>
      </c>
      <c r="C103" s="4" t="s">
        <v>121</v>
      </c>
      <c r="D103" s="4" t="s">
        <v>27</v>
      </c>
    </row>
    <row r="104">
      <c r="A104" s="4" t="s">
        <v>134</v>
      </c>
      <c r="B104" s="5" t="s">
        <v>135</v>
      </c>
      <c r="C104" s="4" t="s">
        <v>121</v>
      </c>
      <c r="D104" s="4" t="s">
        <v>53</v>
      </c>
    </row>
    <row r="105">
      <c r="A105" s="4" t="s">
        <v>134</v>
      </c>
      <c r="B105" s="5" t="s">
        <v>136</v>
      </c>
      <c r="C105" s="4" t="s">
        <v>121</v>
      </c>
      <c r="D105" s="4" t="s">
        <v>53</v>
      </c>
    </row>
    <row r="106">
      <c r="A106" s="4" t="s">
        <v>15</v>
      </c>
      <c r="B106" s="5" t="s">
        <v>137</v>
      </c>
      <c r="C106" s="4" t="s">
        <v>121</v>
      </c>
      <c r="D106" s="4" t="s">
        <v>53</v>
      </c>
    </row>
    <row r="107">
      <c r="A107" s="4" t="s">
        <v>36</v>
      </c>
      <c r="B107" s="5" t="s">
        <v>138</v>
      </c>
      <c r="C107" s="4" t="s">
        <v>121</v>
      </c>
      <c r="D107" s="4" t="s">
        <v>53</v>
      </c>
    </row>
    <row r="108">
      <c r="A108" s="4" t="s">
        <v>4</v>
      </c>
      <c r="B108" s="5" t="s">
        <v>139</v>
      </c>
      <c r="C108" s="4" t="s">
        <v>121</v>
      </c>
      <c r="D108" s="4" t="s">
        <v>12</v>
      </c>
    </row>
    <row r="109">
      <c r="A109" s="4" t="s">
        <v>28</v>
      </c>
      <c r="B109" s="7" t="s">
        <v>140</v>
      </c>
      <c r="C109" s="4" t="s">
        <v>121</v>
      </c>
      <c r="D109" s="4" t="s">
        <v>12</v>
      </c>
    </row>
    <row r="110">
      <c r="A110" s="4" t="s">
        <v>44</v>
      </c>
      <c r="B110" s="5" t="s">
        <v>141</v>
      </c>
      <c r="C110" s="4" t="s">
        <v>121</v>
      </c>
      <c r="D110" s="4" t="s">
        <v>12</v>
      </c>
    </row>
    <row r="111">
      <c r="A111" s="4" t="s">
        <v>66</v>
      </c>
      <c r="B111" s="5" t="s">
        <v>142</v>
      </c>
      <c r="C111" s="4" t="s">
        <v>121</v>
      </c>
      <c r="D111" s="4" t="s">
        <v>12</v>
      </c>
    </row>
    <row r="112">
      <c r="A112" s="4" t="s">
        <v>10</v>
      </c>
      <c r="B112" s="5" t="s">
        <v>143</v>
      </c>
      <c r="C112" s="4" t="s">
        <v>121</v>
      </c>
      <c r="D112" s="4" t="s">
        <v>12</v>
      </c>
    </row>
    <row r="113">
      <c r="A113" s="4" t="s">
        <v>10</v>
      </c>
      <c r="B113" s="5" t="s">
        <v>144</v>
      </c>
      <c r="C113" s="4" t="s">
        <v>121</v>
      </c>
      <c r="D113" s="4" t="s">
        <v>12</v>
      </c>
    </row>
    <row r="114">
      <c r="A114" s="4" t="s">
        <v>10</v>
      </c>
      <c r="B114" s="5" t="s">
        <v>145</v>
      </c>
      <c r="C114" s="4" t="s">
        <v>121</v>
      </c>
      <c r="D114" s="4" t="s">
        <v>12</v>
      </c>
    </row>
    <row r="115">
      <c r="A115" s="4" t="s">
        <v>10</v>
      </c>
      <c r="B115" s="5" t="s">
        <v>146</v>
      </c>
      <c r="C115" s="4" t="s">
        <v>121</v>
      </c>
      <c r="D115" s="4" t="s">
        <v>12</v>
      </c>
    </row>
    <row r="116">
      <c r="A116" s="4" t="s">
        <v>13</v>
      </c>
      <c r="B116" s="5" t="s">
        <v>147</v>
      </c>
      <c r="C116" s="4" t="s">
        <v>121</v>
      </c>
      <c r="D116" s="4" t="s">
        <v>12</v>
      </c>
    </row>
    <row r="117">
      <c r="A117" s="4" t="s">
        <v>13</v>
      </c>
      <c r="B117" s="5" t="s">
        <v>148</v>
      </c>
      <c r="C117" s="4" t="s">
        <v>121</v>
      </c>
      <c r="D117" s="4" t="s">
        <v>12</v>
      </c>
    </row>
    <row r="118">
      <c r="A118" s="4" t="s">
        <v>33</v>
      </c>
      <c r="B118" s="5" t="s">
        <v>149</v>
      </c>
      <c r="C118" s="4" t="s">
        <v>121</v>
      </c>
      <c r="D118" s="4" t="s">
        <v>12</v>
      </c>
    </row>
    <row r="119">
      <c r="A119" s="4" t="s">
        <v>33</v>
      </c>
      <c r="B119" s="5" t="s">
        <v>150</v>
      </c>
      <c r="C119" s="4" t="s">
        <v>121</v>
      </c>
      <c r="D119" s="4" t="s">
        <v>12</v>
      </c>
    </row>
    <row r="120">
      <c r="A120" s="4" t="s">
        <v>134</v>
      </c>
      <c r="B120" s="5" t="s">
        <v>151</v>
      </c>
      <c r="C120" s="4" t="s">
        <v>121</v>
      </c>
      <c r="D120" s="4" t="s">
        <v>12</v>
      </c>
    </row>
    <row r="121">
      <c r="A121" s="4" t="s">
        <v>51</v>
      </c>
      <c r="B121" s="5" t="s">
        <v>149</v>
      </c>
      <c r="C121" s="4" t="s">
        <v>121</v>
      </c>
      <c r="D121" s="4" t="s">
        <v>12</v>
      </c>
    </row>
    <row r="122">
      <c r="A122" s="4" t="s">
        <v>15</v>
      </c>
      <c r="B122" s="5" t="s">
        <v>152</v>
      </c>
      <c r="C122" s="4" t="s">
        <v>121</v>
      </c>
      <c r="D122" s="4" t="s">
        <v>12</v>
      </c>
    </row>
    <row r="123">
      <c r="A123" s="4" t="s">
        <v>28</v>
      </c>
      <c r="B123" s="7" t="s">
        <v>153</v>
      </c>
      <c r="C123" s="4" t="s">
        <v>121</v>
      </c>
      <c r="D123" s="4" t="s">
        <v>20</v>
      </c>
    </row>
    <row r="124">
      <c r="A124" s="4" t="s">
        <v>51</v>
      </c>
      <c r="B124" s="5" t="s">
        <v>154</v>
      </c>
      <c r="C124" s="4" t="s">
        <v>121</v>
      </c>
      <c r="D124" s="4" t="s">
        <v>20</v>
      </c>
    </row>
    <row r="125">
      <c r="A125" s="4" t="s">
        <v>44</v>
      </c>
      <c r="B125" s="5" t="s">
        <v>155</v>
      </c>
      <c r="C125" s="4" t="s">
        <v>156</v>
      </c>
      <c r="D125" s="4" t="s">
        <v>7</v>
      </c>
    </row>
    <row r="126">
      <c r="A126" s="4" t="s">
        <v>66</v>
      </c>
      <c r="B126" s="5" t="s">
        <v>157</v>
      </c>
      <c r="C126" s="4" t="s">
        <v>156</v>
      </c>
      <c r="D126" s="4" t="s">
        <v>7</v>
      </c>
    </row>
    <row r="127">
      <c r="A127" s="4" t="s">
        <v>10</v>
      </c>
      <c r="B127" s="5" t="s">
        <v>158</v>
      </c>
      <c r="C127" s="4" t="s">
        <v>156</v>
      </c>
      <c r="D127" s="4" t="s">
        <v>7</v>
      </c>
    </row>
    <row r="128">
      <c r="A128" s="4" t="s">
        <v>51</v>
      </c>
      <c r="B128" s="5" t="s">
        <v>159</v>
      </c>
      <c r="C128" s="4" t="s">
        <v>156</v>
      </c>
      <c r="D128" s="4" t="s">
        <v>7</v>
      </c>
    </row>
    <row r="129">
      <c r="A129" s="4" t="s">
        <v>51</v>
      </c>
      <c r="B129" s="5" t="s">
        <v>160</v>
      </c>
      <c r="C129" s="4" t="s">
        <v>156</v>
      </c>
      <c r="D129" s="4" t="s">
        <v>7</v>
      </c>
    </row>
    <row r="130">
      <c r="A130" s="4" t="s">
        <v>39</v>
      </c>
      <c r="B130" s="5" t="s">
        <v>161</v>
      </c>
      <c r="C130" s="4" t="s">
        <v>156</v>
      </c>
      <c r="D130" s="4" t="s">
        <v>7</v>
      </c>
    </row>
    <row r="131">
      <c r="A131" s="4" t="s">
        <v>39</v>
      </c>
      <c r="B131" s="5" t="s">
        <v>162</v>
      </c>
      <c r="C131" s="4" t="s">
        <v>156</v>
      </c>
      <c r="D131" s="4" t="s">
        <v>7</v>
      </c>
    </row>
    <row r="132">
      <c r="A132" s="4" t="s">
        <v>8</v>
      </c>
      <c r="B132" s="10" t="s">
        <v>163</v>
      </c>
      <c r="C132" s="4" t="s">
        <v>156</v>
      </c>
      <c r="D132" s="4" t="s">
        <v>7</v>
      </c>
    </row>
    <row r="133">
      <c r="A133" s="4" t="s">
        <v>4</v>
      </c>
      <c r="B133" s="5" t="s">
        <v>164</v>
      </c>
      <c r="C133" s="4" t="s">
        <v>156</v>
      </c>
      <c r="D133" s="4" t="s">
        <v>27</v>
      </c>
    </row>
    <row r="134">
      <c r="A134" s="4" t="s">
        <v>28</v>
      </c>
      <c r="B134" s="7" t="s">
        <v>165</v>
      </c>
      <c r="C134" s="4" t="s">
        <v>156</v>
      </c>
      <c r="D134" s="4" t="s">
        <v>12</v>
      </c>
    </row>
    <row r="135">
      <c r="A135" s="4" t="s">
        <v>44</v>
      </c>
      <c r="B135" s="6" t="s">
        <v>166</v>
      </c>
      <c r="C135" s="4" t="s">
        <v>167</v>
      </c>
      <c r="D135" s="4" t="s">
        <v>24</v>
      </c>
    </row>
    <row r="136">
      <c r="A136" s="4" t="s">
        <v>66</v>
      </c>
      <c r="B136" s="10" t="s">
        <v>168</v>
      </c>
      <c r="C136" s="4" t="s">
        <v>167</v>
      </c>
      <c r="D136" s="4" t="s">
        <v>27</v>
      </c>
    </row>
    <row r="137">
      <c r="A137" s="4" t="s">
        <v>66</v>
      </c>
      <c r="B137" s="5" t="s">
        <v>169</v>
      </c>
      <c r="C137" s="4" t="s">
        <v>167</v>
      </c>
      <c r="D137" s="4" t="s">
        <v>27</v>
      </c>
    </row>
    <row r="138">
      <c r="A138" s="4" t="s">
        <v>33</v>
      </c>
      <c r="B138" s="5" t="s">
        <v>170</v>
      </c>
      <c r="C138" s="4" t="s">
        <v>167</v>
      </c>
      <c r="D138" s="4" t="s">
        <v>27</v>
      </c>
    </row>
    <row r="139">
      <c r="A139" s="4" t="s">
        <v>134</v>
      </c>
      <c r="B139" s="5" t="s">
        <v>171</v>
      </c>
      <c r="C139" s="4" t="s">
        <v>167</v>
      </c>
      <c r="D139" s="4" t="s">
        <v>27</v>
      </c>
    </row>
    <row r="140">
      <c r="A140" s="4" t="s">
        <v>51</v>
      </c>
      <c r="B140" s="5" t="s">
        <v>172</v>
      </c>
      <c r="C140" s="4" t="s">
        <v>167</v>
      </c>
      <c r="D140" s="4" t="s">
        <v>53</v>
      </c>
    </row>
    <row r="141">
      <c r="A141" s="4" t="s">
        <v>66</v>
      </c>
      <c r="B141" s="6" t="s">
        <v>173</v>
      </c>
      <c r="C141" s="4" t="s">
        <v>174</v>
      </c>
      <c r="D141" s="4" t="s">
        <v>24</v>
      </c>
    </row>
    <row r="142">
      <c r="A142" s="4" t="s">
        <v>10</v>
      </c>
      <c r="B142" s="5" t="s">
        <v>175</v>
      </c>
      <c r="C142" s="4" t="s">
        <v>174</v>
      </c>
      <c r="D142" s="4" t="s">
        <v>24</v>
      </c>
    </row>
    <row r="143">
      <c r="A143" s="4" t="s">
        <v>10</v>
      </c>
      <c r="B143" s="5" t="s">
        <v>176</v>
      </c>
      <c r="C143" s="4" t="s">
        <v>174</v>
      </c>
      <c r="D143" s="4" t="s">
        <v>27</v>
      </c>
    </row>
    <row r="144">
      <c r="A144" s="4" t="s">
        <v>28</v>
      </c>
      <c r="B144" s="7" t="s">
        <v>68</v>
      </c>
      <c r="C144" s="4" t="s">
        <v>174</v>
      </c>
      <c r="D144" s="4" t="s">
        <v>12</v>
      </c>
    </row>
    <row r="145">
      <c r="A145" s="4" t="s">
        <v>66</v>
      </c>
      <c r="B145" s="5" t="s">
        <v>177</v>
      </c>
      <c r="C145" s="4" t="s">
        <v>178</v>
      </c>
      <c r="D145" s="4" t="s">
        <v>7</v>
      </c>
    </row>
    <row r="146">
      <c r="A146" s="4" t="s">
        <v>10</v>
      </c>
      <c r="B146" s="5" t="s">
        <v>179</v>
      </c>
      <c r="C146" s="4" t="s">
        <v>178</v>
      </c>
      <c r="D146" s="4" t="s">
        <v>7</v>
      </c>
    </row>
    <row r="147">
      <c r="A147" s="4" t="s">
        <v>10</v>
      </c>
      <c r="B147" s="5" t="s">
        <v>180</v>
      </c>
      <c r="C147" s="4" t="s">
        <v>178</v>
      </c>
      <c r="D147" s="4" t="s">
        <v>7</v>
      </c>
    </row>
    <row r="148">
      <c r="A148" s="4" t="s">
        <v>134</v>
      </c>
      <c r="B148" s="5" t="s">
        <v>181</v>
      </c>
      <c r="C148" s="4" t="s">
        <v>178</v>
      </c>
      <c r="D148" s="4" t="s">
        <v>7</v>
      </c>
    </row>
    <row r="149">
      <c r="A149" s="4" t="s">
        <v>36</v>
      </c>
      <c r="B149" s="5" t="s">
        <v>182</v>
      </c>
      <c r="C149" s="4" t="s">
        <v>178</v>
      </c>
      <c r="D149" s="4" t="s">
        <v>7</v>
      </c>
    </row>
    <row r="150">
      <c r="A150" s="4" t="s">
        <v>36</v>
      </c>
      <c r="B150" s="5" t="s">
        <v>183</v>
      </c>
      <c r="C150" s="4" t="s">
        <v>178</v>
      </c>
      <c r="D150" s="4" t="s">
        <v>12</v>
      </c>
    </row>
    <row r="151">
      <c r="A151" s="4" t="s">
        <v>10</v>
      </c>
      <c r="B151" s="5" t="s">
        <v>184</v>
      </c>
      <c r="C151" s="4" t="s">
        <v>178</v>
      </c>
      <c r="D151" s="4" t="s">
        <v>20</v>
      </c>
    </row>
    <row r="152">
      <c r="A152" s="4" t="s">
        <v>44</v>
      </c>
      <c r="B152" s="5" t="s">
        <v>185</v>
      </c>
      <c r="C152" s="4" t="s">
        <v>186</v>
      </c>
      <c r="D152" s="4" t="s">
        <v>7</v>
      </c>
    </row>
    <row r="153">
      <c r="A153" s="4" t="s">
        <v>44</v>
      </c>
      <c r="B153" s="6" t="s">
        <v>187</v>
      </c>
      <c r="C153" s="4" t="s">
        <v>186</v>
      </c>
      <c r="D153" s="4" t="s">
        <v>24</v>
      </c>
    </row>
    <row r="154">
      <c r="A154" s="4" t="s">
        <v>15</v>
      </c>
      <c r="B154" s="6" t="s">
        <v>188</v>
      </c>
      <c r="C154" s="4" t="s">
        <v>186</v>
      </c>
      <c r="D154" s="4" t="s">
        <v>24</v>
      </c>
    </row>
    <row r="155">
      <c r="A155" s="4" t="s">
        <v>8</v>
      </c>
      <c r="B155" s="6" t="s">
        <v>189</v>
      </c>
      <c r="C155" s="4" t="s">
        <v>186</v>
      </c>
      <c r="D155" s="4" t="s">
        <v>24</v>
      </c>
    </row>
    <row r="156">
      <c r="A156" s="4" t="s">
        <v>13</v>
      </c>
      <c r="B156" s="5" t="s">
        <v>190</v>
      </c>
      <c r="C156" s="4" t="s">
        <v>186</v>
      </c>
      <c r="D156" s="4" t="s">
        <v>27</v>
      </c>
    </row>
    <row r="157">
      <c r="A157" s="4" t="s">
        <v>13</v>
      </c>
      <c r="B157" s="5" t="s">
        <v>191</v>
      </c>
      <c r="C157" s="4" t="s">
        <v>186</v>
      </c>
      <c r="D157" s="4" t="s">
        <v>27</v>
      </c>
    </row>
    <row r="158">
      <c r="A158" s="4" t="s">
        <v>13</v>
      </c>
      <c r="B158" s="5" t="s">
        <v>192</v>
      </c>
      <c r="C158" s="4" t="s">
        <v>186</v>
      </c>
      <c r="D158" s="4" t="s">
        <v>27</v>
      </c>
    </row>
    <row r="159">
      <c r="A159" s="4" t="s">
        <v>13</v>
      </c>
      <c r="B159" s="5" t="s">
        <v>193</v>
      </c>
      <c r="C159" s="4" t="s">
        <v>186</v>
      </c>
      <c r="D159" s="4" t="s">
        <v>27</v>
      </c>
    </row>
    <row r="160">
      <c r="A160" s="4" t="s">
        <v>13</v>
      </c>
      <c r="B160" s="5" t="s">
        <v>194</v>
      </c>
      <c r="C160" s="4" t="s">
        <v>186</v>
      </c>
      <c r="D160" s="4" t="s">
        <v>27</v>
      </c>
    </row>
    <row r="161">
      <c r="A161" s="4" t="s">
        <v>13</v>
      </c>
      <c r="B161" s="5" t="s">
        <v>195</v>
      </c>
      <c r="C161" s="4" t="s">
        <v>186</v>
      </c>
      <c r="D161" s="4" t="s">
        <v>27</v>
      </c>
    </row>
    <row r="162">
      <c r="A162" s="4" t="s">
        <v>36</v>
      </c>
      <c r="B162" s="5" t="s">
        <v>196</v>
      </c>
      <c r="C162" s="4" t="s">
        <v>186</v>
      </c>
      <c r="D162" s="4" t="s">
        <v>27</v>
      </c>
    </row>
    <row r="163">
      <c r="A163" s="4" t="s">
        <v>13</v>
      </c>
      <c r="B163" s="5" t="s">
        <v>197</v>
      </c>
      <c r="C163" s="4" t="s">
        <v>186</v>
      </c>
      <c r="D163" s="4" t="s">
        <v>53</v>
      </c>
    </row>
    <row r="164">
      <c r="A164" s="4" t="s">
        <v>13</v>
      </c>
      <c r="B164" s="5" t="s">
        <v>198</v>
      </c>
      <c r="C164" s="4" t="s">
        <v>186</v>
      </c>
      <c r="D164" s="4" t="s">
        <v>53</v>
      </c>
    </row>
    <row r="165">
      <c r="A165" s="4" t="s">
        <v>13</v>
      </c>
      <c r="B165" s="5" t="s">
        <v>199</v>
      </c>
      <c r="C165" s="4" t="s">
        <v>186</v>
      </c>
      <c r="D165" s="4" t="s">
        <v>53</v>
      </c>
    </row>
    <row r="166">
      <c r="A166" s="4" t="s">
        <v>13</v>
      </c>
      <c r="B166" s="5" t="s">
        <v>200</v>
      </c>
      <c r="C166" s="4" t="s">
        <v>186</v>
      </c>
      <c r="D166" s="4" t="s">
        <v>53</v>
      </c>
    </row>
    <row r="167">
      <c r="A167" s="4" t="s">
        <v>13</v>
      </c>
      <c r="B167" s="5" t="s">
        <v>201</v>
      </c>
      <c r="C167" s="4" t="s">
        <v>186</v>
      </c>
      <c r="D167" s="4" t="s">
        <v>53</v>
      </c>
    </row>
    <row r="168">
      <c r="A168" s="4" t="s">
        <v>13</v>
      </c>
      <c r="B168" s="5" t="s">
        <v>202</v>
      </c>
      <c r="C168" s="4" t="s">
        <v>186</v>
      </c>
      <c r="D168" s="4" t="s">
        <v>53</v>
      </c>
    </row>
    <row r="169">
      <c r="A169" s="4" t="s">
        <v>13</v>
      </c>
      <c r="B169" s="5" t="s">
        <v>203</v>
      </c>
      <c r="C169" s="4" t="s">
        <v>186</v>
      </c>
      <c r="D169" s="4" t="s">
        <v>53</v>
      </c>
    </row>
    <row r="170">
      <c r="A170" s="4" t="s">
        <v>8</v>
      </c>
      <c r="B170" s="5" t="s">
        <v>204</v>
      </c>
      <c r="C170" s="4" t="s">
        <v>186</v>
      </c>
      <c r="D170" s="4" t="s">
        <v>53</v>
      </c>
    </row>
    <row r="171">
      <c r="A171" s="4" t="s">
        <v>15</v>
      </c>
      <c r="B171" s="5" t="s">
        <v>205</v>
      </c>
      <c r="C171" s="4" t="s">
        <v>186</v>
      </c>
      <c r="D171" s="4" t="s">
        <v>12</v>
      </c>
    </row>
    <row r="172">
      <c r="A172" s="4" t="s">
        <v>39</v>
      </c>
      <c r="B172" s="11" t="s">
        <v>206</v>
      </c>
      <c r="C172" s="4" t="s">
        <v>186</v>
      </c>
      <c r="D172" s="4" t="s">
        <v>12</v>
      </c>
    </row>
    <row r="173">
      <c r="A173" s="4" t="s">
        <v>39</v>
      </c>
      <c r="B173" s="10" t="s">
        <v>207</v>
      </c>
      <c r="C173" s="4" t="s">
        <v>186</v>
      </c>
      <c r="D173" s="4" t="s">
        <v>12</v>
      </c>
    </row>
    <row r="174">
      <c r="A174" s="4" t="s">
        <v>39</v>
      </c>
      <c r="B174" s="5" t="s">
        <v>208</v>
      </c>
      <c r="C174" s="4" t="s">
        <v>186</v>
      </c>
      <c r="D174" s="4" t="s">
        <v>12</v>
      </c>
    </row>
    <row r="175">
      <c r="A175" s="4" t="s">
        <v>44</v>
      </c>
      <c r="B175" s="8" t="s">
        <v>209</v>
      </c>
      <c r="C175" s="4" t="s">
        <v>186</v>
      </c>
      <c r="D175" s="4" t="s">
        <v>20</v>
      </c>
    </row>
    <row r="176">
      <c r="A176" s="4" t="s">
        <v>33</v>
      </c>
      <c r="B176" s="5" t="s">
        <v>210</v>
      </c>
      <c r="C176" s="4" t="s">
        <v>186</v>
      </c>
      <c r="D176" s="4" t="s">
        <v>20</v>
      </c>
    </row>
    <row r="177">
      <c r="A177" s="4" t="s">
        <v>33</v>
      </c>
      <c r="B177" s="5" t="s">
        <v>211</v>
      </c>
      <c r="C177" s="4" t="s">
        <v>186</v>
      </c>
      <c r="D177" s="4" t="s">
        <v>20</v>
      </c>
    </row>
    <row r="178">
      <c r="A178" s="4" t="s">
        <v>51</v>
      </c>
      <c r="B178" s="5" t="s">
        <v>212</v>
      </c>
      <c r="C178" s="4" t="s">
        <v>186</v>
      </c>
      <c r="D178" s="4" t="s">
        <v>20</v>
      </c>
    </row>
    <row r="179">
      <c r="A179" s="4" t="s">
        <v>51</v>
      </c>
      <c r="B179" s="5" t="s">
        <v>213</v>
      </c>
      <c r="C179" s="4" t="s">
        <v>186</v>
      </c>
      <c r="D179" s="4" t="s">
        <v>20</v>
      </c>
    </row>
    <row r="180">
      <c r="A180" s="4" t="s">
        <v>15</v>
      </c>
      <c r="B180" s="5" t="s">
        <v>214</v>
      </c>
      <c r="C180" s="4" t="s">
        <v>186</v>
      </c>
      <c r="D180" s="4" t="s">
        <v>20</v>
      </c>
    </row>
    <row r="181">
      <c r="A181" s="4" t="s">
        <v>15</v>
      </c>
      <c r="B181" s="5" t="s">
        <v>215</v>
      </c>
      <c r="C181" s="4" t="s">
        <v>186</v>
      </c>
      <c r="D181" s="4" t="s">
        <v>20</v>
      </c>
    </row>
    <row r="182">
      <c r="A182" s="4" t="s">
        <v>39</v>
      </c>
      <c r="B182" s="4" t="s">
        <v>216</v>
      </c>
      <c r="C182" s="4" t="s">
        <v>186</v>
      </c>
      <c r="D182" s="4" t="s">
        <v>20</v>
      </c>
    </row>
    <row r="183">
      <c r="A183" s="4" t="s">
        <v>8</v>
      </c>
      <c r="B183" s="5" t="s">
        <v>217</v>
      </c>
      <c r="C183" s="4" t="s">
        <v>186</v>
      </c>
      <c r="D183" s="4" t="s">
        <v>20</v>
      </c>
    </row>
    <row r="184">
      <c r="A184" s="4" t="s">
        <v>31</v>
      </c>
      <c r="B184" s="5" t="s">
        <v>218</v>
      </c>
      <c r="C184" s="4" t="s">
        <v>219</v>
      </c>
      <c r="D184" s="4" t="s">
        <v>7</v>
      </c>
    </row>
    <row r="185">
      <c r="A185" s="4" t="s">
        <v>31</v>
      </c>
      <c r="B185" s="12" t="s">
        <v>220</v>
      </c>
      <c r="C185" s="4" t="s">
        <v>219</v>
      </c>
      <c r="D185" s="4" t="s">
        <v>24</v>
      </c>
    </row>
    <row r="186">
      <c r="A186" s="4" t="s">
        <v>44</v>
      </c>
      <c r="B186" s="12" t="s">
        <v>221</v>
      </c>
      <c r="C186" s="4" t="s">
        <v>219</v>
      </c>
      <c r="D186" s="4" t="s">
        <v>24</v>
      </c>
    </row>
    <row r="187">
      <c r="A187" s="4" t="s">
        <v>66</v>
      </c>
      <c r="B187" s="6" t="s">
        <v>222</v>
      </c>
      <c r="C187" s="4" t="s">
        <v>219</v>
      </c>
      <c r="D187" s="4" t="s">
        <v>24</v>
      </c>
    </row>
    <row r="188">
      <c r="A188" s="4" t="s">
        <v>13</v>
      </c>
      <c r="B188" s="6" t="s">
        <v>223</v>
      </c>
      <c r="C188" s="4" t="s">
        <v>219</v>
      </c>
      <c r="D188" s="4" t="s">
        <v>24</v>
      </c>
    </row>
    <row r="189">
      <c r="A189" s="4" t="s">
        <v>33</v>
      </c>
      <c r="B189" s="6" t="s">
        <v>224</v>
      </c>
      <c r="C189" s="4" t="s">
        <v>219</v>
      </c>
      <c r="D189" s="4" t="s">
        <v>24</v>
      </c>
    </row>
    <row r="190">
      <c r="A190" s="4" t="s">
        <v>134</v>
      </c>
      <c r="B190" s="6" t="s">
        <v>225</v>
      </c>
      <c r="C190" s="4" t="s">
        <v>219</v>
      </c>
      <c r="D190" s="4" t="s">
        <v>24</v>
      </c>
    </row>
    <row r="191">
      <c r="A191" s="4" t="s">
        <v>51</v>
      </c>
      <c r="B191" s="6" t="s">
        <v>224</v>
      </c>
      <c r="C191" s="4" t="s">
        <v>219</v>
      </c>
      <c r="D191" s="4" t="s">
        <v>24</v>
      </c>
    </row>
    <row r="192">
      <c r="A192" s="4" t="s">
        <v>28</v>
      </c>
      <c r="B192" s="13" t="s">
        <v>226</v>
      </c>
      <c r="C192" s="4" t="s">
        <v>219</v>
      </c>
      <c r="D192" s="4" t="s">
        <v>27</v>
      </c>
    </row>
    <row r="193">
      <c r="A193" s="4" t="s">
        <v>33</v>
      </c>
      <c r="B193" s="5" t="s">
        <v>227</v>
      </c>
      <c r="C193" s="4" t="s">
        <v>219</v>
      </c>
      <c r="D193" s="4" t="s">
        <v>27</v>
      </c>
    </row>
    <row r="194">
      <c r="A194" s="4" t="s">
        <v>51</v>
      </c>
      <c r="B194" s="5" t="s">
        <v>228</v>
      </c>
      <c r="C194" s="4" t="s">
        <v>219</v>
      </c>
      <c r="D194" s="4" t="s">
        <v>27</v>
      </c>
    </row>
    <row r="195">
      <c r="A195" s="4" t="s">
        <v>8</v>
      </c>
      <c r="B195" s="5" t="s">
        <v>229</v>
      </c>
      <c r="C195" s="4" t="s">
        <v>219</v>
      </c>
      <c r="D195" s="4" t="s">
        <v>27</v>
      </c>
    </row>
    <row r="196">
      <c r="A196" s="4" t="s">
        <v>44</v>
      </c>
      <c r="B196" s="5" t="s">
        <v>230</v>
      </c>
      <c r="C196" s="4" t="s">
        <v>219</v>
      </c>
      <c r="D196" s="4" t="s">
        <v>53</v>
      </c>
    </row>
    <row r="197">
      <c r="A197" s="4" t="s">
        <v>33</v>
      </c>
      <c r="B197" s="5" t="s">
        <v>231</v>
      </c>
      <c r="C197" s="4" t="s">
        <v>219</v>
      </c>
      <c r="D197" s="4" t="s">
        <v>53</v>
      </c>
    </row>
    <row r="198">
      <c r="A198" s="4" t="s">
        <v>134</v>
      </c>
      <c r="B198" s="5" t="s">
        <v>231</v>
      </c>
      <c r="C198" s="4" t="s">
        <v>219</v>
      </c>
      <c r="D198" s="4" t="s">
        <v>53</v>
      </c>
    </row>
    <row r="199">
      <c r="A199" s="4" t="s">
        <v>51</v>
      </c>
      <c r="B199" s="5" t="s">
        <v>232</v>
      </c>
      <c r="C199" s="4" t="s">
        <v>219</v>
      </c>
      <c r="D199" s="4" t="s">
        <v>53</v>
      </c>
    </row>
    <row r="200">
      <c r="A200" s="4" t="s">
        <v>39</v>
      </c>
      <c r="B200" s="5" t="s">
        <v>233</v>
      </c>
      <c r="C200" s="4" t="s">
        <v>219</v>
      </c>
      <c r="D200" s="4" t="s">
        <v>53</v>
      </c>
    </row>
    <row r="201">
      <c r="A201" s="4" t="s">
        <v>8</v>
      </c>
      <c r="B201" s="5" t="s">
        <v>234</v>
      </c>
      <c r="C201" s="4" t="s">
        <v>219</v>
      </c>
      <c r="D201" s="4" t="s">
        <v>53</v>
      </c>
    </row>
    <row r="202">
      <c r="A202" s="4" t="s">
        <v>8</v>
      </c>
      <c r="B202" s="4" t="s">
        <v>235</v>
      </c>
      <c r="C202" s="4" t="s">
        <v>219</v>
      </c>
      <c r="D202" s="4" t="s">
        <v>53</v>
      </c>
    </row>
    <row r="203">
      <c r="A203" s="4" t="s">
        <v>31</v>
      </c>
      <c r="B203" s="5" t="s">
        <v>236</v>
      </c>
      <c r="C203" s="4" t="s">
        <v>219</v>
      </c>
      <c r="D203" s="4" t="s">
        <v>12</v>
      </c>
    </row>
    <row r="204">
      <c r="A204" s="4" t="s">
        <v>44</v>
      </c>
      <c r="B204" s="5" t="s">
        <v>237</v>
      </c>
      <c r="C204" s="4" t="s">
        <v>219</v>
      </c>
      <c r="D204" s="4" t="s">
        <v>12</v>
      </c>
    </row>
    <row r="205">
      <c r="A205" s="4" t="s">
        <v>10</v>
      </c>
      <c r="B205" s="5" t="s">
        <v>238</v>
      </c>
      <c r="C205" s="4" t="s">
        <v>219</v>
      </c>
      <c r="D205" s="4" t="s">
        <v>12</v>
      </c>
    </row>
    <row r="206">
      <c r="A206" s="4" t="s">
        <v>13</v>
      </c>
      <c r="B206" s="5" t="s">
        <v>239</v>
      </c>
      <c r="C206" s="4" t="s">
        <v>219</v>
      </c>
      <c r="D206" s="4" t="s">
        <v>12</v>
      </c>
    </row>
    <row r="207">
      <c r="A207" s="4" t="s">
        <v>33</v>
      </c>
      <c r="B207" s="5" t="s">
        <v>240</v>
      </c>
      <c r="C207" s="4" t="s">
        <v>219</v>
      </c>
      <c r="D207" s="4" t="s">
        <v>12</v>
      </c>
    </row>
    <row r="208">
      <c r="A208" s="4" t="s">
        <v>134</v>
      </c>
      <c r="B208" s="5" t="s">
        <v>240</v>
      </c>
      <c r="C208" s="4" t="s">
        <v>219</v>
      </c>
      <c r="D208" s="4" t="s">
        <v>12</v>
      </c>
    </row>
    <row r="209">
      <c r="A209" s="4" t="s">
        <v>51</v>
      </c>
      <c r="B209" s="5" t="s">
        <v>240</v>
      </c>
      <c r="C209" s="4" t="s">
        <v>219</v>
      </c>
      <c r="D209" s="4" t="s">
        <v>12</v>
      </c>
    </row>
    <row r="210">
      <c r="A210" s="4" t="s">
        <v>15</v>
      </c>
      <c r="B210" s="5" t="s">
        <v>241</v>
      </c>
      <c r="C210" s="4" t="s">
        <v>219</v>
      </c>
      <c r="D210" s="4" t="s">
        <v>12</v>
      </c>
    </row>
    <row r="211">
      <c r="A211" s="4" t="s">
        <v>36</v>
      </c>
      <c r="B211" s="5" t="s">
        <v>242</v>
      </c>
      <c r="C211" s="4" t="s">
        <v>219</v>
      </c>
      <c r="D211" s="4" t="s">
        <v>12</v>
      </c>
    </row>
    <row r="212">
      <c r="A212" s="4" t="s">
        <v>36</v>
      </c>
      <c r="B212" s="5" t="s">
        <v>243</v>
      </c>
      <c r="C212" s="4" t="s">
        <v>219</v>
      </c>
      <c r="D212" s="4" t="s">
        <v>12</v>
      </c>
    </row>
    <row r="213">
      <c r="A213" s="4" t="s">
        <v>8</v>
      </c>
      <c r="B213" s="5" t="s">
        <v>244</v>
      </c>
      <c r="C213" s="4" t="s">
        <v>219</v>
      </c>
      <c r="D213" s="4" t="s">
        <v>12</v>
      </c>
    </row>
    <row r="214">
      <c r="A214" s="4" t="s">
        <v>36</v>
      </c>
      <c r="B214" s="5" t="s">
        <v>245</v>
      </c>
      <c r="C214" s="4" t="s">
        <v>219</v>
      </c>
      <c r="D214" s="4" t="s">
        <v>20</v>
      </c>
    </row>
    <row r="215">
      <c r="A215" s="4" t="s">
        <v>44</v>
      </c>
      <c r="B215" s="5" t="s">
        <v>246</v>
      </c>
      <c r="C215" s="4" t="s">
        <v>247</v>
      </c>
      <c r="D215" s="4" t="s">
        <v>7</v>
      </c>
    </row>
    <row r="216">
      <c r="A216" s="4" t="s">
        <v>4</v>
      </c>
      <c r="B216" s="5" t="s">
        <v>248</v>
      </c>
      <c r="C216" s="4" t="s">
        <v>247</v>
      </c>
      <c r="D216" s="4" t="s">
        <v>20</v>
      </c>
    </row>
    <row r="217">
      <c r="A217" s="4" t="s">
        <v>13</v>
      </c>
      <c r="B217" s="5" t="s">
        <v>249</v>
      </c>
      <c r="C217" s="4" t="s">
        <v>250</v>
      </c>
      <c r="D217" s="4" t="s">
        <v>27</v>
      </c>
    </row>
    <row r="218">
      <c r="A218" s="4" t="s">
        <v>13</v>
      </c>
      <c r="B218" s="5" t="s">
        <v>251</v>
      </c>
      <c r="C218" s="4" t="s">
        <v>252</v>
      </c>
      <c r="D218" s="4" t="s">
        <v>7</v>
      </c>
    </row>
    <row r="219">
      <c r="A219" s="4" t="s">
        <v>13</v>
      </c>
      <c r="B219" s="5" t="s">
        <v>253</v>
      </c>
      <c r="C219" s="4" t="s">
        <v>254</v>
      </c>
      <c r="D219" s="4" t="s">
        <v>7</v>
      </c>
    </row>
    <row r="220">
      <c r="A220" s="4" t="s">
        <v>13</v>
      </c>
      <c r="B220" s="5" t="s">
        <v>255</v>
      </c>
      <c r="C220" s="4" t="s">
        <v>254</v>
      </c>
      <c r="D220" s="4" t="s">
        <v>7</v>
      </c>
    </row>
    <row r="221">
      <c r="A221" s="4" t="s">
        <v>13</v>
      </c>
      <c r="B221" s="5" t="s">
        <v>256</v>
      </c>
      <c r="C221" s="4" t="s">
        <v>254</v>
      </c>
      <c r="D221" s="4" t="s">
        <v>7</v>
      </c>
    </row>
    <row r="222">
      <c r="A222" s="4" t="s">
        <v>134</v>
      </c>
      <c r="B222" s="5" t="s">
        <v>257</v>
      </c>
      <c r="C222" s="4" t="s">
        <v>254</v>
      </c>
      <c r="D222" s="4" t="s">
        <v>7</v>
      </c>
    </row>
    <row r="223">
      <c r="A223" s="4" t="s">
        <v>51</v>
      </c>
      <c r="B223" s="5" t="s">
        <v>258</v>
      </c>
      <c r="C223" s="4" t="s">
        <v>254</v>
      </c>
      <c r="D223" s="4" t="s">
        <v>7</v>
      </c>
    </row>
    <row r="224">
      <c r="A224" s="4" t="s">
        <v>36</v>
      </c>
      <c r="B224" s="6" t="s">
        <v>259</v>
      </c>
      <c r="C224" s="4" t="s">
        <v>254</v>
      </c>
      <c r="D224" s="4" t="s">
        <v>24</v>
      </c>
    </row>
    <row r="225">
      <c r="A225" s="4" t="s">
        <v>51</v>
      </c>
      <c r="B225" s="5" t="s">
        <v>260</v>
      </c>
      <c r="C225" s="4" t="s">
        <v>254</v>
      </c>
      <c r="D225" s="4" t="s">
        <v>20</v>
      </c>
    </row>
    <row r="226">
      <c r="A226" s="4" t="s">
        <v>66</v>
      </c>
      <c r="B226" s="6" t="s">
        <v>261</v>
      </c>
      <c r="C226" s="4" t="s">
        <v>262</v>
      </c>
      <c r="D226" s="4" t="s">
        <v>24</v>
      </c>
    </row>
    <row r="227">
      <c r="A227" s="4" t="s">
        <v>31</v>
      </c>
      <c r="B227" s="13" t="s">
        <v>263</v>
      </c>
      <c r="C227" s="4" t="s">
        <v>262</v>
      </c>
      <c r="D227" s="4" t="s">
        <v>27</v>
      </c>
    </row>
    <row r="228">
      <c r="A228" s="4" t="s">
        <v>31</v>
      </c>
      <c r="B228" s="5" t="s">
        <v>264</v>
      </c>
      <c r="C228" s="4" t="s">
        <v>262</v>
      </c>
      <c r="D228" s="4" t="s">
        <v>27</v>
      </c>
    </row>
    <row r="229">
      <c r="A229" s="4" t="s">
        <v>66</v>
      </c>
      <c r="B229" s="5" t="s">
        <v>265</v>
      </c>
      <c r="C229" s="4" t="s">
        <v>262</v>
      </c>
      <c r="D229" s="4" t="s">
        <v>27</v>
      </c>
    </row>
    <row r="230">
      <c r="A230" s="4" t="s">
        <v>66</v>
      </c>
      <c r="B230" s="5" t="s">
        <v>266</v>
      </c>
      <c r="C230" s="4" t="s">
        <v>262</v>
      </c>
      <c r="D230" s="4" t="s">
        <v>27</v>
      </c>
    </row>
    <row r="231">
      <c r="A231" s="4" t="s">
        <v>8</v>
      </c>
      <c r="B231" s="5" t="s">
        <v>267</v>
      </c>
      <c r="C231" s="4" t="s">
        <v>262</v>
      </c>
      <c r="D231" s="4" t="s">
        <v>12</v>
      </c>
    </row>
    <row r="232">
      <c r="A232" s="4" t="s">
        <v>44</v>
      </c>
      <c r="B232" s="5" t="s">
        <v>268</v>
      </c>
      <c r="C232" s="4" t="s">
        <v>269</v>
      </c>
      <c r="D232" s="4" t="s">
        <v>27</v>
      </c>
    </row>
    <row r="233">
      <c r="A233" s="4" t="s">
        <v>51</v>
      </c>
      <c r="B233" s="5" t="s">
        <v>270</v>
      </c>
      <c r="C233" s="4" t="s">
        <v>269</v>
      </c>
      <c r="D233" s="4" t="s">
        <v>27</v>
      </c>
    </row>
    <row r="234">
      <c r="A234" s="4" t="s">
        <v>15</v>
      </c>
      <c r="B234" s="5" t="s">
        <v>271</v>
      </c>
      <c r="C234" s="4" t="s">
        <v>269</v>
      </c>
      <c r="D234" s="4" t="s">
        <v>27</v>
      </c>
    </row>
    <row r="235">
      <c r="A235" s="4" t="s">
        <v>134</v>
      </c>
      <c r="B235" s="5" t="s">
        <v>272</v>
      </c>
      <c r="C235" s="4" t="s">
        <v>269</v>
      </c>
      <c r="D235" s="4" t="s">
        <v>12</v>
      </c>
    </row>
    <row r="236">
      <c r="A236" s="4" t="s">
        <v>4</v>
      </c>
      <c r="B236" s="7" t="s">
        <v>273</v>
      </c>
      <c r="C236" s="4" t="s">
        <v>274</v>
      </c>
      <c r="D236" s="4" t="s">
        <v>27</v>
      </c>
    </row>
    <row r="237">
      <c r="A237" s="4" t="s">
        <v>33</v>
      </c>
      <c r="B237" s="6" t="s">
        <v>275</v>
      </c>
      <c r="C237" s="4" t="s">
        <v>276</v>
      </c>
      <c r="D237" s="4" t="s">
        <v>24</v>
      </c>
    </row>
    <row r="238">
      <c r="A238" s="4" t="s">
        <v>134</v>
      </c>
      <c r="B238" s="6" t="s">
        <v>275</v>
      </c>
      <c r="C238" s="4" t="s">
        <v>276</v>
      </c>
      <c r="D238" s="4" t="s">
        <v>24</v>
      </c>
    </row>
    <row r="239">
      <c r="A239" s="4" t="s">
        <v>51</v>
      </c>
      <c r="B239" s="6" t="s">
        <v>275</v>
      </c>
      <c r="C239" s="4" t="s">
        <v>276</v>
      </c>
      <c r="D239" s="4" t="s">
        <v>24</v>
      </c>
    </row>
    <row r="240">
      <c r="A240" s="4" t="s">
        <v>36</v>
      </c>
      <c r="B240" s="6" t="s">
        <v>275</v>
      </c>
      <c r="C240" s="4" t="s">
        <v>276</v>
      </c>
      <c r="D240" s="4" t="s">
        <v>24</v>
      </c>
    </row>
    <row r="241">
      <c r="A241" s="4" t="s">
        <v>10</v>
      </c>
      <c r="B241" s="5" t="s">
        <v>277</v>
      </c>
      <c r="D241" s="4" t="s">
        <v>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3.0"/>
    <col customWidth="1" min="6" max="6" width="33.86"/>
  </cols>
  <sheetData>
    <row r="1">
      <c r="A1" s="1" t="s">
        <v>0</v>
      </c>
      <c r="B1" s="2" t="s">
        <v>1</v>
      </c>
      <c r="C1" s="1" t="s">
        <v>2</v>
      </c>
    </row>
    <row r="2">
      <c r="A2" s="4" t="s">
        <v>4</v>
      </c>
      <c r="B2" s="5" t="s">
        <v>72</v>
      </c>
      <c r="C2" s="4" t="s">
        <v>73</v>
      </c>
    </row>
    <row r="3">
      <c r="A3" s="4" t="s">
        <v>4</v>
      </c>
      <c r="B3" s="5" t="s">
        <v>5</v>
      </c>
      <c r="C3" s="4" t="s">
        <v>6</v>
      </c>
    </row>
    <row r="4">
      <c r="A4" s="4" t="s">
        <v>28</v>
      </c>
      <c r="B4" s="5" t="s">
        <v>29</v>
      </c>
      <c r="C4" s="4" t="s">
        <v>30</v>
      </c>
    </row>
    <row r="5">
      <c r="A5" s="4" t="s">
        <v>28</v>
      </c>
      <c r="B5" s="7" t="s">
        <v>57</v>
      </c>
      <c r="C5" s="4" t="s">
        <v>58</v>
      </c>
    </row>
    <row r="6">
      <c r="A6" s="4" t="s">
        <v>28</v>
      </c>
      <c r="B6" s="7" t="s">
        <v>59</v>
      </c>
      <c r="C6" s="4" t="s">
        <v>58</v>
      </c>
    </row>
    <row r="7">
      <c r="A7" s="4" t="s">
        <v>31</v>
      </c>
      <c r="B7" s="7" t="s">
        <v>32</v>
      </c>
      <c r="C7" s="4" t="s">
        <v>30</v>
      </c>
    </row>
    <row r="8">
      <c r="A8" s="4" t="s">
        <v>31</v>
      </c>
      <c r="B8" s="5" t="s">
        <v>218</v>
      </c>
      <c r="C8" s="4" t="s">
        <v>219</v>
      </c>
    </row>
    <row r="9">
      <c r="A9" s="4" t="s">
        <v>31</v>
      </c>
      <c r="B9" s="5" t="s">
        <v>60</v>
      </c>
      <c r="C9" s="4" t="s">
        <v>58</v>
      </c>
    </row>
    <row r="10">
      <c r="A10" s="4" t="s">
        <v>44</v>
      </c>
      <c r="B10" s="5" t="s">
        <v>185</v>
      </c>
      <c r="C10" s="4" t="s">
        <v>186</v>
      </c>
    </row>
    <row r="11">
      <c r="A11" s="4" t="s">
        <v>44</v>
      </c>
      <c r="B11" s="5" t="s">
        <v>74</v>
      </c>
      <c r="C11" s="4" t="s">
        <v>73</v>
      </c>
    </row>
    <row r="12">
      <c r="A12" s="4" t="s">
        <v>44</v>
      </c>
      <c r="B12" s="5" t="s">
        <v>246</v>
      </c>
      <c r="C12" s="4" t="s">
        <v>247</v>
      </c>
    </row>
    <row r="13">
      <c r="A13" s="4" t="s">
        <v>44</v>
      </c>
      <c r="B13" s="5" t="s">
        <v>155</v>
      </c>
      <c r="C13" s="4" t="s">
        <v>156</v>
      </c>
    </row>
    <row r="14">
      <c r="A14" s="4" t="s">
        <v>66</v>
      </c>
      <c r="B14" s="5" t="s">
        <v>177</v>
      </c>
      <c r="C14" s="4" t="s">
        <v>178</v>
      </c>
    </row>
    <row r="15">
      <c r="A15" s="4" t="s">
        <v>66</v>
      </c>
      <c r="B15" s="5" t="s">
        <v>157</v>
      </c>
      <c r="C15" s="4" t="s">
        <v>156</v>
      </c>
    </row>
    <row r="16">
      <c r="A16" s="4" t="s">
        <v>66</v>
      </c>
      <c r="B16" s="5" t="s">
        <v>107</v>
      </c>
      <c r="C16" s="4" t="s">
        <v>108</v>
      </c>
    </row>
    <row r="17">
      <c r="A17" s="4" t="s">
        <v>10</v>
      </c>
      <c r="B17" s="5" t="s">
        <v>179</v>
      </c>
      <c r="C17" s="4" t="s">
        <v>178</v>
      </c>
    </row>
    <row r="18">
      <c r="A18" s="4" t="s">
        <v>10</v>
      </c>
      <c r="B18" s="5" t="s">
        <v>277</v>
      </c>
    </row>
    <row r="19">
      <c r="A19" s="4" t="s">
        <v>10</v>
      </c>
      <c r="B19" s="5" t="s">
        <v>180</v>
      </c>
      <c r="C19" s="4" t="s">
        <v>178</v>
      </c>
    </row>
    <row r="20">
      <c r="A20" s="4" t="s">
        <v>10</v>
      </c>
      <c r="B20" s="5" t="s">
        <v>120</v>
      </c>
      <c r="C20" s="4" t="s">
        <v>121</v>
      </c>
    </row>
    <row r="21">
      <c r="A21" s="4" t="s">
        <v>10</v>
      </c>
      <c r="B21" s="5" t="s">
        <v>158</v>
      </c>
      <c r="C21" s="4" t="s">
        <v>156</v>
      </c>
    </row>
    <row r="22">
      <c r="A22" s="4" t="s">
        <v>13</v>
      </c>
      <c r="B22" s="5" t="s">
        <v>122</v>
      </c>
      <c r="C22" s="4" t="s">
        <v>121</v>
      </c>
    </row>
    <row r="23">
      <c r="A23" s="4" t="s">
        <v>13</v>
      </c>
      <c r="B23" s="5" t="s">
        <v>123</v>
      </c>
      <c r="C23" s="4" t="s">
        <v>121</v>
      </c>
    </row>
    <row r="24">
      <c r="A24" s="4" t="s">
        <v>13</v>
      </c>
      <c r="B24" s="5" t="s">
        <v>124</v>
      </c>
      <c r="C24" s="4" t="s">
        <v>121</v>
      </c>
    </row>
    <row r="25">
      <c r="A25" s="4" t="s">
        <v>13</v>
      </c>
      <c r="B25" s="5" t="s">
        <v>251</v>
      </c>
      <c r="C25" s="4" t="s">
        <v>252</v>
      </c>
    </row>
    <row r="26">
      <c r="A26" s="4" t="s">
        <v>13</v>
      </c>
      <c r="B26" s="5" t="s">
        <v>253</v>
      </c>
      <c r="C26" s="4" t="s">
        <v>254</v>
      </c>
    </row>
    <row r="27">
      <c r="A27" s="4" t="s">
        <v>13</v>
      </c>
      <c r="B27" s="5" t="s">
        <v>255</v>
      </c>
      <c r="C27" s="4" t="s">
        <v>254</v>
      </c>
    </row>
    <row r="28">
      <c r="A28" s="4" t="s">
        <v>13</v>
      </c>
      <c r="B28" s="5" t="s">
        <v>125</v>
      </c>
      <c r="C28" s="4" t="s">
        <v>121</v>
      </c>
    </row>
    <row r="29">
      <c r="A29" s="4" t="s">
        <v>13</v>
      </c>
      <c r="B29" s="5" t="s">
        <v>256</v>
      </c>
      <c r="C29" s="4" t="s">
        <v>254</v>
      </c>
    </row>
    <row r="30">
      <c r="A30" s="4" t="s">
        <v>33</v>
      </c>
      <c r="B30" s="5" t="s">
        <v>34</v>
      </c>
      <c r="C30" s="4" t="s">
        <v>30</v>
      </c>
    </row>
    <row r="31">
      <c r="A31" s="4" t="s">
        <v>134</v>
      </c>
      <c r="B31" s="5" t="s">
        <v>181</v>
      </c>
      <c r="C31" s="4" t="s">
        <v>178</v>
      </c>
    </row>
    <row r="32">
      <c r="A32" s="4" t="s">
        <v>134</v>
      </c>
      <c r="B32" s="5" t="s">
        <v>257</v>
      </c>
      <c r="C32" s="4" t="s">
        <v>254</v>
      </c>
    </row>
    <row r="33">
      <c r="A33" s="4" t="s">
        <v>51</v>
      </c>
      <c r="B33" s="5" t="s">
        <v>159</v>
      </c>
      <c r="C33" s="4" t="s">
        <v>156</v>
      </c>
    </row>
    <row r="34">
      <c r="A34" s="4" t="s">
        <v>51</v>
      </c>
      <c r="B34" s="5" t="s">
        <v>160</v>
      </c>
      <c r="C34" s="4" t="s">
        <v>156</v>
      </c>
    </row>
    <row r="35">
      <c r="A35" s="4" t="s">
        <v>51</v>
      </c>
      <c r="B35" s="5" t="s">
        <v>258</v>
      </c>
      <c r="C35" s="4" t="s">
        <v>254</v>
      </c>
    </row>
    <row r="36">
      <c r="A36" s="4" t="s">
        <v>15</v>
      </c>
      <c r="B36" s="5" t="s">
        <v>35</v>
      </c>
      <c r="C36" s="4" t="s">
        <v>30</v>
      </c>
    </row>
    <row r="37">
      <c r="A37" s="4" t="s">
        <v>15</v>
      </c>
      <c r="B37" s="5" t="s">
        <v>89</v>
      </c>
      <c r="C37" s="4" t="s">
        <v>90</v>
      </c>
    </row>
    <row r="38">
      <c r="A38" s="4" t="s">
        <v>15</v>
      </c>
      <c r="B38" s="5" t="s">
        <v>126</v>
      </c>
      <c r="C38" s="4" t="s">
        <v>121</v>
      </c>
    </row>
    <row r="39">
      <c r="A39" s="4" t="s">
        <v>36</v>
      </c>
      <c r="B39" s="5" t="s">
        <v>37</v>
      </c>
      <c r="C39" s="4" t="s">
        <v>30</v>
      </c>
    </row>
    <row r="40">
      <c r="A40" s="4" t="s">
        <v>36</v>
      </c>
      <c r="B40" s="5" t="s">
        <v>38</v>
      </c>
      <c r="C40" s="4" t="s">
        <v>30</v>
      </c>
    </row>
    <row r="41">
      <c r="A41" s="4" t="s">
        <v>36</v>
      </c>
      <c r="B41" s="5" t="s">
        <v>182</v>
      </c>
      <c r="C41" s="4" t="s">
        <v>178</v>
      </c>
    </row>
    <row r="42">
      <c r="A42" s="4" t="s">
        <v>39</v>
      </c>
      <c r="B42" s="5" t="s">
        <v>161</v>
      </c>
      <c r="C42" s="4" t="s">
        <v>156</v>
      </c>
    </row>
    <row r="43">
      <c r="A43" s="4" t="s">
        <v>39</v>
      </c>
      <c r="B43" s="5" t="s">
        <v>40</v>
      </c>
      <c r="C43" s="4" t="s">
        <v>41</v>
      </c>
    </row>
    <row r="44">
      <c r="A44" s="4" t="s">
        <v>39</v>
      </c>
      <c r="B44" s="5" t="s">
        <v>162</v>
      </c>
      <c r="C44" s="4" t="s">
        <v>156</v>
      </c>
    </row>
    <row r="45">
      <c r="A45" s="4" t="s">
        <v>8</v>
      </c>
      <c r="B45" s="10" t="s">
        <v>163</v>
      </c>
      <c r="C45" s="4" t="s">
        <v>156</v>
      </c>
    </row>
    <row r="46">
      <c r="A46" s="4" t="s">
        <v>8</v>
      </c>
      <c r="B46" s="5" t="s">
        <v>42</v>
      </c>
      <c r="C46" s="4" t="s">
        <v>41</v>
      </c>
    </row>
    <row r="47">
      <c r="A47" s="4" t="s">
        <v>8</v>
      </c>
      <c r="B47" s="5" t="s">
        <v>9</v>
      </c>
      <c r="C47" s="4" t="s">
        <v>6</v>
      </c>
    </row>
    <row r="48">
      <c r="A48" s="4" t="s">
        <v>8</v>
      </c>
      <c r="B48" s="5" t="s">
        <v>43</v>
      </c>
      <c r="C48" s="4" t="s">
        <v>41</v>
      </c>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4.57"/>
  </cols>
  <sheetData>
    <row r="1">
      <c r="A1" s="1" t="s">
        <v>0</v>
      </c>
      <c r="B1" s="15" t="s">
        <v>1</v>
      </c>
      <c r="C1" s="1" t="s">
        <v>2</v>
      </c>
    </row>
    <row r="2">
      <c r="A2" s="4" t="s">
        <v>4</v>
      </c>
      <c r="B2" s="6" t="s">
        <v>75</v>
      </c>
      <c r="C2" s="4" t="s">
        <v>73</v>
      </c>
    </row>
    <row r="3">
      <c r="A3" s="4" t="s">
        <v>28</v>
      </c>
      <c r="B3" s="9" t="s">
        <v>76</v>
      </c>
      <c r="C3" s="4" t="s">
        <v>73</v>
      </c>
    </row>
    <row r="4">
      <c r="A4" s="4" t="s">
        <v>31</v>
      </c>
      <c r="B4" s="12" t="s">
        <v>220</v>
      </c>
      <c r="C4" s="4" t="s">
        <v>219</v>
      </c>
    </row>
    <row r="5">
      <c r="A5" s="4" t="s">
        <v>31</v>
      </c>
      <c r="B5" s="6" t="s">
        <v>127</v>
      </c>
      <c r="C5" s="4" t="s">
        <v>121</v>
      </c>
    </row>
    <row r="6">
      <c r="A6" s="4" t="s">
        <v>44</v>
      </c>
      <c r="B6" s="12" t="s">
        <v>221</v>
      </c>
      <c r="C6" s="4" t="s">
        <v>219</v>
      </c>
    </row>
    <row r="7">
      <c r="A7" s="4" t="s">
        <v>44</v>
      </c>
      <c r="B7" s="6" t="s">
        <v>45</v>
      </c>
      <c r="C7" s="4" t="s">
        <v>41</v>
      </c>
    </row>
    <row r="8">
      <c r="A8" s="4" t="s">
        <v>44</v>
      </c>
      <c r="B8" s="6" t="s">
        <v>278</v>
      </c>
      <c r="C8" s="4" t="s">
        <v>58</v>
      </c>
    </row>
    <row r="9">
      <c r="A9" s="4" t="s">
        <v>44</v>
      </c>
      <c r="B9" s="6" t="s">
        <v>166</v>
      </c>
      <c r="C9" s="4" t="s">
        <v>167</v>
      </c>
    </row>
    <row r="10">
      <c r="A10" s="4" t="s">
        <v>44</v>
      </c>
      <c r="B10" s="6" t="s">
        <v>46</v>
      </c>
      <c r="C10" s="4" t="s">
        <v>41</v>
      </c>
    </row>
    <row r="11">
      <c r="A11" s="4" t="s">
        <v>44</v>
      </c>
      <c r="B11" s="6" t="s">
        <v>187</v>
      </c>
      <c r="C11" s="4" t="s">
        <v>186</v>
      </c>
    </row>
    <row r="12">
      <c r="A12" s="4" t="s">
        <v>44</v>
      </c>
      <c r="B12" s="6" t="s">
        <v>128</v>
      </c>
      <c r="C12" s="4" t="s">
        <v>121</v>
      </c>
    </row>
    <row r="13">
      <c r="A13" s="4" t="s">
        <v>66</v>
      </c>
      <c r="B13" s="6" t="s">
        <v>173</v>
      </c>
      <c r="C13" s="4" t="s">
        <v>174</v>
      </c>
    </row>
    <row r="14">
      <c r="A14" s="4" t="s">
        <v>66</v>
      </c>
      <c r="B14" s="6" t="s">
        <v>109</v>
      </c>
      <c r="C14" s="4" t="s">
        <v>108</v>
      </c>
    </row>
    <row r="15">
      <c r="A15" s="4" t="s">
        <v>66</v>
      </c>
      <c r="B15" s="6" t="s">
        <v>222</v>
      </c>
      <c r="C15" s="4" t="s">
        <v>219</v>
      </c>
    </row>
    <row r="16">
      <c r="A16" s="4" t="s">
        <v>66</v>
      </c>
      <c r="B16" s="6" t="s">
        <v>107</v>
      </c>
      <c r="C16" s="4" t="s">
        <v>108</v>
      </c>
    </row>
    <row r="17">
      <c r="A17" s="4" t="s">
        <v>66</v>
      </c>
      <c r="B17" s="6" t="s">
        <v>261</v>
      </c>
      <c r="C17" s="4" t="s">
        <v>262</v>
      </c>
    </row>
    <row r="18">
      <c r="A18" s="4" t="s">
        <v>10</v>
      </c>
      <c r="B18" s="5" t="s">
        <v>175</v>
      </c>
      <c r="C18" s="4" t="s">
        <v>174</v>
      </c>
    </row>
    <row r="19">
      <c r="A19" s="4" t="s">
        <v>10</v>
      </c>
      <c r="B19" s="5" t="s">
        <v>129</v>
      </c>
      <c r="C19" s="4" t="s">
        <v>121</v>
      </c>
    </row>
    <row r="20">
      <c r="A20" s="4" t="s">
        <v>13</v>
      </c>
      <c r="B20" s="6" t="s">
        <v>223</v>
      </c>
      <c r="C20" s="4" t="s">
        <v>219</v>
      </c>
    </row>
    <row r="21">
      <c r="A21" s="4" t="s">
        <v>13</v>
      </c>
      <c r="B21" s="6" t="s">
        <v>22</v>
      </c>
      <c r="C21" s="4" t="s">
        <v>23</v>
      </c>
    </row>
    <row r="22">
      <c r="A22" s="4" t="s">
        <v>13</v>
      </c>
      <c r="B22" s="6" t="s">
        <v>130</v>
      </c>
      <c r="C22" s="4" t="s">
        <v>121</v>
      </c>
    </row>
    <row r="23">
      <c r="A23" s="4" t="s">
        <v>13</v>
      </c>
      <c r="B23" s="6" t="s">
        <v>110</v>
      </c>
      <c r="C23" s="4" t="s">
        <v>108</v>
      </c>
    </row>
    <row r="24">
      <c r="A24" s="4" t="s">
        <v>33</v>
      </c>
      <c r="B24" s="6" t="s">
        <v>224</v>
      </c>
      <c r="C24" s="4" t="s">
        <v>219</v>
      </c>
    </row>
    <row r="25">
      <c r="A25" s="4" t="s">
        <v>33</v>
      </c>
      <c r="B25" s="6" t="s">
        <v>275</v>
      </c>
      <c r="C25" s="4" t="s">
        <v>276</v>
      </c>
    </row>
    <row r="26">
      <c r="A26" s="4" t="s">
        <v>134</v>
      </c>
      <c r="B26" s="6" t="s">
        <v>225</v>
      </c>
      <c r="C26" s="4" t="s">
        <v>219</v>
      </c>
    </row>
    <row r="27">
      <c r="A27" s="4" t="s">
        <v>134</v>
      </c>
      <c r="B27" s="6" t="s">
        <v>275</v>
      </c>
      <c r="C27" s="4" t="s">
        <v>276</v>
      </c>
    </row>
    <row r="28">
      <c r="A28" s="4" t="s">
        <v>51</v>
      </c>
      <c r="B28" s="6" t="s">
        <v>224</v>
      </c>
      <c r="C28" s="4" t="s">
        <v>219</v>
      </c>
    </row>
    <row r="29">
      <c r="A29" s="4" t="s">
        <v>51</v>
      </c>
      <c r="B29" s="6" t="s">
        <v>275</v>
      </c>
      <c r="C29" s="4" t="s">
        <v>276</v>
      </c>
    </row>
    <row r="30">
      <c r="A30" s="4" t="s">
        <v>15</v>
      </c>
      <c r="B30" s="6" t="s">
        <v>188</v>
      </c>
      <c r="C30" s="4" t="s">
        <v>186</v>
      </c>
    </row>
    <row r="31">
      <c r="A31" s="4" t="s">
        <v>15</v>
      </c>
      <c r="B31" s="6" t="s">
        <v>62</v>
      </c>
      <c r="C31" s="4" t="s">
        <v>58</v>
      </c>
    </row>
    <row r="32">
      <c r="A32" s="4" t="s">
        <v>36</v>
      </c>
      <c r="B32" s="6" t="s">
        <v>131</v>
      </c>
      <c r="C32" s="4" t="s">
        <v>121</v>
      </c>
    </row>
    <row r="33">
      <c r="A33" s="4" t="s">
        <v>36</v>
      </c>
      <c r="B33" s="6" t="s">
        <v>275</v>
      </c>
      <c r="C33" s="4" t="s">
        <v>276</v>
      </c>
    </row>
    <row r="34">
      <c r="A34" s="4" t="s">
        <v>36</v>
      </c>
      <c r="B34" s="6" t="s">
        <v>259</v>
      </c>
      <c r="C34" s="4" t="s">
        <v>254</v>
      </c>
    </row>
    <row r="35">
      <c r="A35" s="4" t="s">
        <v>39</v>
      </c>
      <c r="B35" s="4" t="s">
        <v>47</v>
      </c>
      <c r="C35" s="4" t="s">
        <v>41</v>
      </c>
    </row>
    <row r="36">
      <c r="A36" s="4" t="s">
        <v>39</v>
      </c>
      <c r="B36" s="5" t="s">
        <v>48</v>
      </c>
      <c r="C36" s="4" t="s">
        <v>41</v>
      </c>
    </row>
    <row r="37">
      <c r="A37" s="4" t="s">
        <v>39</v>
      </c>
      <c r="B37" s="4" t="s">
        <v>87</v>
      </c>
      <c r="C37" s="4" t="s">
        <v>88</v>
      </c>
    </row>
    <row r="38">
      <c r="A38" s="4" t="s">
        <v>8</v>
      </c>
      <c r="B38" s="6" t="s">
        <v>49</v>
      </c>
      <c r="C38" s="4" t="s">
        <v>41</v>
      </c>
    </row>
    <row r="39">
      <c r="A39" s="4" t="s">
        <v>8</v>
      </c>
      <c r="B39" s="6" t="s">
        <v>189</v>
      </c>
      <c r="C39" s="4" t="s">
        <v>186</v>
      </c>
    </row>
    <row r="40">
      <c r="A40" s="4" t="s">
        <v>8</v>
      </c>
      <c r="B40" s="6" t="s">
        <v>63</v>
      </c>
      <c r="C40" s="4" t="s">
        <v>58</v>
      </c>
    </row>
    <row r="41">
      <c r="B41" s="16"/>
    </row>
    <row r="42">
      <c r="B42" s="16"/>
    </row>
    <row r="43">
      <c r="B43" s="16"/>
    </row>
    <row r="44">
      <c r="B44" s="16"/>
    </row>
    <row r="45">
      <c r="B45" s="16"/>
    </row>
    <row r="46">
      <c r="B46" s="16"/>
    </row>
    <row r="47">
      <c r="B47" s="16"/>
    </row>
    <row r="48">
      <c r="B48" s="16"/>
    </row>
    <row r="49">
      <c r="B49" s="16"/>
    </row>
    <row r="50">
      <c r="B50" s="16"/>
    </row>
    <row r="51">
      <c r="B51" s="16"/>
    </row>
    <row r="52">
      <c r="B52" s="16"/>
    </row>
    <row r="53">
      <c r="B53" s="16"/>
    </row>
    <row r="54">
      <c r="B54" s="16"/>
    </row>
    <row r="55">
      <c r="B55" s="16"/>
    </row>
    <row r="56">
      <c r="B56" s="16"/>
    </row>
    <row r="57">
      <c r="B57" s="16"/>
    </row>
    <row r="58">
      <c r="B58" s="16"/>
    </row>
    <row r="59">
      <c r="B59" s="16"/>
    </row>
    <row r="60">
      <c r="B60" s="16"/>
    </row>
    <row r="61">
      <c r="B61" s="16"/>
    </row>
    <row r="62">
      <c r="B62" s="16"/>
    </row>
    <row r="63">
      <c r="B63" s="16"/>
    </row>
    <row r="64">
      <c r="B64" s="16"/>
    </row>
    <row r="65">
      <c r="B65" s="16"/>
    </row>
    <row r="66">
      <c r="B66" s="16"/>
    </row>
    <row r="67">
      <c r="B67" s="16"/>
    </row>
    <row r="68">
      <c r="B68" s="16"/>
    </row>
    <row r="69">
      <c r="B69" s="16"/>
    </row>
    <row r="70">
      <c r="B70" s="16"/>
    </row>
    <row r="71">
      <c r="B71" s="16"/>
    </row>
    <row r="72">
      <c r="B72" s="16"/>
    </row>
    <row r="73">
      <c r="B73" s="16"/>
    </row>
    <row r="74">
      <c r="B74" s="16"/>
    </row>
    <row r="75">
      <c r="B75" s="16"/>
    </row>
    <row r="76">
      <c r="B76" s="16"/>
    </row>
    <row r="77">
      <c r="B77" s="16"/>
    </row>
    <row r="78">
      <c r="B78" s="16"/>
    </row>
    <row r="79">
      <c r="B79" s="16"/>
    </row>
    <row r="80">
      <c r="B80" s="16"/>
    </row>
    <row r="81">
      <c r="B81" s="16"/>
    </row>
    <row r="82">
      <c r="B82" s="16"/>
    </row>
    <row r="83">
      <c r="B83" s="16"/>
    </row>
    <row r="84">
      <c r="B84" s="16"/>
    </row>
    <row r="85">
      <c r="B85" s="16"/>
    </row>
    <row r="86">
      <c r="B86" s="16"/>
    </row>
    <row r="87">
      <c r="B87" s="16"/>
    </row>
    <row r="88">
      <c r="B88" s="16"/>
    </row>
    <row r="89">
      <c r="B89" s="16"/>
    </row>
    <row r="90">
      <c r="B90" s="16"/>
    </row>
    <row r="91">
      <c r="B91" s="16"/>
    </row>
    <row r="92">
      <c r="B92" s="16"/>
    </row>
    <row r="93">
      <c r="B93" s="16"/>
    </row>
    <row r="94">
      <c r="B94" s="16"/>
    </row>
    <row r="95">
      <c r="B95" s="16"/>
    </row>
    <row r="96">
      <c r="B96" s="16"/>
    </row>
    <row r="97">
      <c r="B97" s="16"/>
    </row>
    <row r="98">
      <c r="B98" s="16"/>
    </row>
    <row r="99">
      <c r="B99" s="16"/>
    </row>
    <row r="100">
      <c r="B100" s="16"/>
    </row>
    <row r="101">
      <c r="B101" s="16"/>
    </row>
    <row r="102">
      <c r="B102" s="16"/>
    </row>
    <row r="103">
      <c r="B103" s="16"/>
    </row>
    <row r="104">
      <c r="B104" s="16"/>
    </row>
    <row r="105">
      <c r="B105" s="16"/>
    </row>
    <row r="106">
      <c r="B106" s="16"/>
    </row>
    <row r="107">
      <c r="B107" s="16"/>
    </row>
    <row r="108">
      <c r="B108" s="16"/>
    </row>
    <row r="109">
      <c r="B109" s="16"/>
    </row>
    <row r="110">
      <c r="B110" s="16"/>
    </row>
    <row r="111">
      <c r="B111" s="16"/>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s>
  <sheetData>
    <row r="1">
      <c r="A1" s="17" t="s">
        <v>0</v>
      </c>
      <c r="B1" s="18" t="s">
        <v>1</v>
      </c>
      <c r="C1" s="19" t="s">
        <v>2</v>
      </c>
    </row>
    <row r="2">
      <c r="A2" s="20" t="s">
        <v>4</v>
      </c>
      <c r="B2" s="21" t="s">
        <v>103</v>
      </c>
      <c r="C2" s="22" t="s">
        <v>104</v>
      </c>
    </row>
    <row r="3">
      <c r="A3" s="20" t="s">
        <v>4</v>
      </c>
      <c r="B3" s="21" t="s">
        <v>164</v>
      </c>
      <c r="C3" s="22" t="s">
        <v>156</v>
      </c>
    </row>
    <row r="4">
      <c r="A4" s="20" t="s">
        <v>4</v>
      </c>
      <c r="B4" s="21" t="s">
        <v>273</v>
      </c>
      <c r="C4" s="22" t="s">
        <v>274</v>
      </c>
    </row>
    <row r="5">
      <c r="A5" s="20" t="s">
        <v>28</v>
      </c>
      <c r="B5" s="21" t="s">
        <v>226</v>
      </c>
      <c r="C5" s="22" t="s">
        <v>219</v>
      </c>
    </row>
    <row r="6">
      <c r="A6" s="20" t="s">
        <v>31</v>
      </c>
      <c r="B6" s="21" t="s">
        <v>263</v>
      </c>
      <c r="C6" s="22" t="s">
        <v>262</v>
      </c>
    </row>
    <row r="7">
      <c r="A7" s="20" t="s">
        <v>31</v>
      </c>
      <c r="B7" s="21" t="s">
        <v>264</v>
      </c>
      <c r="C7" s="22" t="s">
        <v>262</v>
      </c>
    </row>
    <row r="8">
      <c r="A8" s="20" t="s">
        <v>44</v>
      </c>
      <c r="B8" s="21" t="s">
        <v>128</v>
      </c>
      <c r="C8" s="22" t="s">
        <v>121</v>
      </c>
      <c r="G8" s="4"/>
    </row>
    <row r="9">
      <c r="A9" s="20" t="s">
        <v>66</v>
      </c>
      <c r="B9" s="22" t="s">
        <v>168</v>
      </c>
      <c r="C9" s="22" t="s">
        <v>167</v>
      </c>
    </row>
    <row r="10">
      <c r="A10" s="20" t="s">
        <v>44</v>
      </c>
      <c r="B10" s="21" t="s">
        <v>268</v>
      </c>
      <c r="C10" s="22" t="s">
        <v>269</v>
      </c>
    </row>
    <row r="11">
      <c r="A11" s="20" t="s">
        <v>66</v>
      </c>
      <c r="B11" s="21" t="s">
        <v>169</v>
      </c>
      <c r="C11" s="22" t="s">
        <v>167</v>
      </c>
    </row>
    <row r="12">
      <c r="A12" s="20" t="s">
        <v>66</v>
      </c>
      <c r="B12" s="21" t="s">
        <v>265</v>
      </c>
      <c r="C12" s="22" t="s">
        <v>262</v>
      </c>
    </row>
    <row r="13">
      <c r="A13" s="20" t="s">
        <v>66</v>
      </c>
      <c r="B13" s="21" t="s">
        <v>266</v>
      </c>
      <c r="C13" s="22" t="s">
        <v>262</v>
      </c>
    </row>
    <row r="14">
      <c r="A14" s="20" t="s">
        <v>10</v>
      </c>
      <c r="B14" s="21" t="s">
        <v>91</v>
      </c>
      <c r="C14" s="22" t="s">
        <v>92</v>
      </c>
    </row>
    <row r="15">
      <c r="A15" s="20" t="s">
        <v>10</v>
      </c>
      <c r="B15" s="21" t="s">
        <v>77</v>
      </c>
      <c r="C15" s="22" t="s">
        <v>73</v>
      </c>
    </row>
    <row r="16">
      <c r="A16" s="20" t="s">
        <v>10</v>
      </c>
      <c r="B16" s="21" t="s">
        <v>176</v>
      </c>
      <c r="C16" s="22" t="s">
        <v>174</v>
      </c>
    </row>
    <row r="17">
      <c r="A17" s="20" t="s">
        <v>10</v>
      </c>
      <c r="B17" s="21" t="s">
        <v>132</v>
      </c>
      <c r="C17" s="22" t="s">
        <v>121</v>
      </c>
    </row>
    <row r="18">
      <c r="A18" s="20" t="s">
        <v>10</v>
      </c>
      <c r="B18" s="21" t="s">
        <v>287</v>
      </c>
      <c r="C18" s="22" t="s">
        <v>73</v>
      </c>
    </row>
    <row r="19">
      <c r="A19" s="20" t="s">
        <v>13</v>
      </c>
      <c r="B19" s="21" t="s">
        <v>190</v>
      </c>
      <c r="C19" s="22" t="s">
        <v>186</v>
      </c>
    </row>
    <row r="20">
      <c r="A20" s="20" t="s">
        <v>13</v>
      </c>
      <c r="B20" s="21" t="s">
        <v>191</v>
      </c>
      <c r="C20" s="22" t="s">
        <v>186</v>
      </c>
    </row>
    <row r="21">
      <c r="A21" s="20" t="s">
        <v>13</v>
      </c>
      <c r="B21" s="21" t="s">
        <v>192</v>
      </c>
      <c r="C21" s="22" t="s">
        <v>186</v>
      </c>
    </row>
    <row r="22">
      <c r="A22" s="20" t="s">
        <v>13</v>
      </c>
      <c r="B22" s="21" t="s">
        <v>193</v>
      </c>
      <c r="C22" s="22" t="s">
        <v>186</v>
      </c>
    </row>
    <row r="23">
      <c r="A23" s="20" t="s">
        <v>13</v>
      </c>
      <c r="B23" s="21" t="s">
        <v>249</v>
      </c>
      <c r="C23" s="22" t="s">
        <v>250</v>
      </c>
    </row>
    <row r="24">
      <c r="A24" s="20" t="s">
        <v>13</v>
      </c>
      <c r="B24" s="21" t="s">
        <v>289</v>
      </c>
      <c r="C24" s="22" t="s">
        <v>186</v>
      </c>
    </row>
    <row r="25">
      <c r="A25" s="20" t="s">
        <v>13</v>
      </c>
      <c r="B25" s="21" t="s">
        <v>195</v>
      </c>
      <c r="C25" s="22" t="s">
        <v>186</v>
      </c>
    </row>
    <row r="26">
      <c r="A26" s="20" t="s">
        <v>33</v>
      </c>
      <c r="B26" s="21" t="s">
        <v>227</v>
      </c>
      <c r="C26" s="22" t="s">
        <v>219</v>
      </c>
    </row>
    <row r="27">
      <c r="A27" s="20" t="s">
        <v>33</v>
      </c>
      <c r="B27" s="21" t="s">
        <v>133</v>
      </c>
      <c r="C27" s="22" t="s">
        <v>121</v>
      </c>
    </row>
    <row r="28">
      <c r="A28" s="20" t="s">
        <v>33</v>
      </c>
      <c r="B28" s="21" t="s">
        <v>170</v>
      </c>
      <c r="C28" s="22" t="s">
        <v>167</v>
      </c>
    </row>
    <row r="29">
      <c r="A29" s="20" t="s">
        <v>134</v>
      </c>
      <c r="B29" s="21" t="s">
        <v>133</v>
      </c>
      <c r="C29" s="22" t="s">
        <v>121</v>
      </c>
    </row>
    <row r="30">
      <c r="A30" s="20" t="s">
        <v>134</v>
      </c>
      <c r="B30" s="21" t="s">
        <v>171</v>
      </c>
      <c r="C30" s="22" t="s">
        <v>167</v>
      </c>
    </row>
    <row r="31">
      <c r="A31" s="20" t="s">
        <v>51</v>
      </c>
      <c r="B31" s="21" t="s">
        <v>228</v>
      </c>
      <c r="C31" s="22" t="s">
        <v>219</v>
      </c>
    </row>
    <row r="32">
      <c r="A32" s="20" t="s">
        <v>51</v>
      </c>
      <c r="B32" s="21" t="s">
        <v>270</v>
      </c>
      <c r="C32" s="22" t="s">
        <v>269</v>
      </c>
    </row>
    <row r="33">
      <c r="A33" s="20" t="s">
        <v>51</v>
      </c>
      <c r="B33" s="21" t="s">
        <v>93</v>
      </c>
      <c r="C33" s="22" t="s">
        <v>92</v>
      </c>
    </row>
    <row r="34">
      <c r="A34" s="20" t="s">
        <v>15</v>
      </c>
      <c r="B34" s="21" t="s">
        <v>133</v>
      </c>
      <c r="C34" s="22" t="s">
        <v>121</v>
      </c>
    </row>
    <row r="35">
      <c r="A35" s="20" t="s">
        <v>15</v>
      </c>
      <c r="B35" s="21" t="s">
        <v>271</v>
      </c>
      <c r="C35" s="22" t="s">
        <v>269</v>
      </c>
    </row>
    <row r="36">
      <c r="A36" s="20" t="s">
        <v>36</v>
      </c>
      <c r="B36" s="21" t="s">
        <v>133</v>
      </c>
      <c r="C36" s="22" t="s">
        <v>121</v>
      </c>
    </row>
    <row r="37">
      <c r="A37" s="20" t="s">
        <v>36</v>
      </c>
      <c r="B37" s="21" t="s">
        <v>196</v>
      </c>
      <c r="C37" s="22" t="s">
        <v>186</v>
      </c>
    </row>
    <row r="38">
      <c r="A38" s="20" t="s">
        <v>39</v>
      </c>
      <c r="B38" s="21" t="s">
        <v>50</v>
      </c>
      <c r="C38" s="22" t="s">
        <v>41</v>
      </c>
    </row>
    <row r="39">
      <c r="A39" s="20" t="s">
        <v>39</v>
      </c>
      <c r="B39" s="21" t="s">
        <v>290</v>
      </c>
      <c r="C39" s="22" t="s">
        <v>58</v>
      </c>
    </row>
    <row r="40">
      <c r="A40" s="20" t="s">
        <v>8</v>
      </c>
      <c r="B40" s="21" t="s">
        <v>291</v>
      </c>
      <c r="C40" s="22" t="s">
        <v>219</v>
      </c>
    </row>
    <row r="41">
      <c r="A41" s="20" t="s">
        <v>8</v>
      </c>
      <c r="B41" s="23" t="s">
        <v>25</v>
      </c>
      <c r="C41" s="22" t="s">
        <v>26</v>
      </c>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row r="1001">
      <c r="B1001" s="14"/>
    </row>
    <row r="1002">
      <c r="B1002" s="14"/>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3.71"/>
  </cols>
  <sheetData>
    <row r="1">
      <c r="A1" s="17" t="s">
        <v>0</v>
      </c>
      <c r="B1" s="18" t="s">
        <v>1</v>
      </c>
      <c r="C1" s="19" t="s">
        <v>2</v>
      </c>
    </row>
    <row r="2">
      <c r="A2" s="20" t="s">
        <v>4</v>
      </c>
      <c r="B2" s="21" t="s">
        <v>79</v>
      </c>
      <c r="C2" s="22" t="s">
        <v>73</v>
      </c>
    </row>
    <row r="3">
      <c r="A3" s="20" t="s">
        <v>28</v>
      </c>
      <c r="B3" s="21" t="s">
        <v>80</v>
      </c>
      <c r="C3" s="22" t="s">
        <v>73</v>
      </c>
    </row>
    <row r="4">
      <c r="A4" s="20" t="s">
        <v>31</v>
      </c>
      <c r="B4" s="21" t="s">
        <v>324</v>
      </c>
      <c r="C4" s="22" t="s">
        <v>73</v>
      </c>
    </row>
    <row r="5">
      <c r="A5" s="20" t="s">
        <v>31</v>
      </c>
      <c r="B5" s="21" t="s">
        <v>65</v>
      </c>
      <c r="C5" s="22" t="s">
        <v>58</v>
      </c>
    </row>
    <row r="6">
      <c r="A6" s="20" t="s">
        <v>44</v>
      </c>
      <c r="B6" s="23" t="s">
        <v>230</v>
      </c>
      <c r="C6" s="22" t="s">
        <v>219</v>
      </c>
    </row>
    <row r="7">
      <c r="A7" s="20" t="s">
        <v>66</v>
      </c>
      <c r="B7" s="21" t="s">
        <v>67</v>
      </c>
      <c r="C7" s="22" t="s">
        <v>58</v>
      </c>
    </row>
    <row r="8">
      <c r="A8" s="20" t="s">
        <v>66</v>
      </c>
      <c r="B8" s="21" t="s">
        <v>111</v>
      </c>
      <c r="C8" s="22" t="s">
        <v>108</v>
      </c>
    </row>
    <row r="9">
      <c r="A9" s="20" t="s">
        <v>66</v>
      </c>
      <c r="B9" s="21" t="s">
        <v>82</v>
      </c>
      <c r="C9" s="22" t="s">
        <v>73</v>
      </c>
    </row>
    <row r="10">
      <c r="A10" s="20" t="s">
        <v>10</v>
      </c>
      <c r="B10" s="21" t="s">
        <v>83</v>
      </c>
      <c r="C10" s="22" t="s">
        <v>73</v>
      </c>
    </row>
    <row r="11">
      <c r="A11" s="20" t="s">
        <v>13</v>
      </c>
      <c r="B11" s="21" t="s">
        <v>326</v>
      </c>
      <c r="C11" s="22" t="s">
        <v>186</v>
      </c>
    </row>
    <row r="12">
      <c r="A12" s="20" t="s">
        <v>13</v>
      </c>
      <c r="B12" s="21" t="s">
        <v>198</v>
      </c>
      <c r="C12" s="22" t="s">
        <v>186</v>
      </c>
    </row>
    <row r="13">
      <c r="A13" s="20" t="s">
        <v>13</v>
      </c>
      <c r="B13" s="21" t="s">
        <v>199</v>
      </c>
      <c r="C13" s="22" t="s">
        <v>186</v>
      </c>
    </row>
    <row r="14">
      <c r="A14" s="20" t="s">
        <v>13</v>
      </c>
      <c r="B14" s="21" t="s">
        <v>200</v>
      </c>
      <c r="C14" s="22" t="s">
        <v>186</v>
      </c>
    </row>
    <row r="15">
      <c r="A15" s="20" t="s">
        <v>13</v>
      </c>
      <c r="B15" s="21" t="s">
        <v>201</v>
      </c>
      <c r="C15" s="22" t="s">
        <v>186</v>
      </c>
    </row>
    <row r="16">
      <c r="A16" s="20" t="s">
        <v>13</v>
      </c>
      <c r="B16" s="21" t="s">
        <v>202</v>
      </c>
      <c r="C16" s="22" t="s">
        <v>186</v>
      </c>
    </row>
    <row r="17">
      <c r="A17" s="20" t="s">
        <v>13</v>
      </c>
      <c r="B17" s="21" t="s">
        <v>203</v>
      </c>
      <c r="C17" s="22" t="s">
        <v>186</v>
      </c>
    </row>
    <row r="18">
      <c r="A18" s="20" t="s">
        <v>33</v>
      </c>
      <c r="B18" s="21" t="s">
        <v>231</v>
      </c>
      <c r="C18" s="22" t="s">
        <v>219</v>
      </c>
    </row>
    <row r="19">
      <c r="A19" s="20" t="s">
        <v>134</v>
      </c>
      <c r="B19" s="21" t="s">
        <v>231</v>
      </c>
      <c r="C19" s="22" t="s">
        <v>219</v>
      </c>
    </row>
    <row r="20">
      <c r="A20" s="20" t="s">
        <v>134</v>
      </c>
      <c r="B20" s="21" t="s">
        <v>135</v>
      </c>
      <c r="C20" s="22" t="s">
        <v>121</v>
      </c>
    </row>
    <row r="21">
      <c r="A21" s="20" t="s">
        <v>134</v>
      </c>
      <c r="B21" s="21" t="s">
        <v>136</v>
      </c>
      <c r="C21" s="22" t="s">
        <v>121</v>
      </c>
    </row>
    <row r="22">
      <c r="A22" s="20" t="s">
        <v>51</v>
      </c>
      <c r="B22" s="21" t="s">
        <v>52</v>
      </c>
      <c r="C22" s="22" t="s">
        <v>41</v>
      </c>
    </row>
    <row r="23">
      <c r="A23" s="20" t="s">
        <v>51</v>
      </c>
      <c r="B23" s="21" t="s">
        <v>172</v>
      </c>
      <c r="C23" s="22" t="s">
        <v>167</v>
      </c>
    </row>
    <row r="24">
      <c r="A24" s="20" t="s">
        <v>51</v>
      </c>
      <c r="B24" s="21" t="s">
        <v>232</v>
      </c>
      <c r="C24" s="22" t="s">
        <v>219</v>
      </c>
    </row>
    <row r="25">
      <c r="A25" s="20" t="s">
        <v>15</v>
      </c>
      <c r="B25" s="21" t="s">
        <v>327</v>
      </c>
      <c r="C25" s="22" t="s">
        <v>121</v>
      </c>
    </row>
    <row r="26">
      <c r="A26" s="20" t="s">
        <v>36</v>
      </c>
      <c r="B26" s="21" t="s">
        <v>138</v>
      </c>
      <c r="C26" s="22" t="s">
        <v>121</v>
      </c>
    </row>
    <row r="27">
      <c r="A27" s="20" t="s">
        <v>39</v>
      </c>
      <c r="B27" s="21" t="s">
        <v>328</v>
      </c>
      <c r="C27" s="22" t="s">
        <v>219</v>
      </c>
    </row>
    <row r="28">
      <c r="A28" s="20" t="s">
        <v>8</v>
      </c>
      <c r="B28" s="21" t="s">
        <v>234</v>
      </c>
      <c r="C28" s="22" t="s">
        <v>219</v>
      </c>
    </row>
    <row r="29">
      <c r="A29" s="20" t="s">
        <v>8</v>
      </c>
      <c r="B29" s="22" t="s">
        <v>235</v>
      </c>
      <c r="C29" s="22" t="s">
        <v>219</v>
      </c>
    </row>
    <row r="30">
      <c r="A30" s="20" t="s">
        <v>8</v>
      </c>
      <c r="B30" s="21" t="s">
        <v>204</v>
      </c>
      <c r="C30" s="22" t="s">
        <v>186</v>
      </c>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9.29"/>
  </cols>
  <sheetData>
    <row r="1">
      <c r="A1" s="17" t="s">
        <v>0</v>
      </c>
      <c r="B1" s="18" t="s">
        <v>1</v>
      </c>
      <c r="C1" s="19" t="s">
        <v>2</v>
      </c>
    </row>
    <row r="2">
      <c r="A2" s="20" t="s">
        <v>4</v>
      </c>
      <c r="B2" s="21" t="s">
        <v>84</v>
      </c>
      <c r="C2" s="22" t="s">
        <v>73</v>
      </c>
    </row>
    <row r="3">
      <c r="A3" s="20" t="s">
        <v>4</v>
      </c>
      <c r="B3" s="21" t="s">
        <v>139</v>
      </c>
      <c r="C3" s="22" t="s">
        <v>121</v>
      </c>
    </row>
    <row r="4">
      <c r="A4" s="20" t="s">
        <v>28</v>
      </c>
      <c r="B4" s="21" t="s">
        <v>68</v>
      </c>
      <c r="C4" s="22" t="s">
        <v>174</v>
      </c>
    </row>
    <row r="5">
      <c r="A5" s="20" t="s">
        <v>28</v>
      </c>
      <c r="B5" s="21" t="s">
        <v>68</v>
      </c>
      <c r="C5" s="22" t="s">
        <v>58</v>
      </c>
    </row>
    <row r="6">
      <c r="A6" s="20" t="s">
        <v>28</v>
      </c>
      <c r="B6" s="23" t="s">
        <v>85</v>
      </c>
      <c r="C6" s="22" t="s">
        <v>73</v>
      </c>
    </row>
    <row r="7">
      <c r="A7" s="20" t="s">
        <v>28</v>
      </c>
      <c r="B7" s="21" t="s">
        <v>140</v>
      </c>
      <c r="C7" s="22" t="s">
        <v>121</v>
      </c>
    </row>
    <row r="8">
      <c r="A8" s="20" t="s">
        <v>28</v>
      </c>
      <c r="B8" s="23" t="s">
        <v>112</v>
      </c>
      <c r="C8" s="22" t="s">
        <v>108</v>
      </c>
    </row>
    <row r="9">
      <c r="A9" s="20" t="s">
        <v>28</v>
      </c>
      <c r="B9" s="21" t="s">
        <v>165</v>
      </c>
      <c r="C9" s="22" t="s">
        <v>156</v>
      </c>
    </row>
    <row r="10">
      <c r="A10" s="20" t="s">
        <v>31</v>
      </c>
      <c r="B10" s="23" t="s">
        <v>236</v>
      </c>
      <c r="C10" s="22" t="s">
        <v>219</v>
      </c>
    </row>
    <row r="11">
      <c r="A11" s="20" t="s">
        <v>31</v>
      </c>
      <c r="B11" s="21" t="s">
        <v>325</v>
      </c>
      <c r="C11" s="22" t="s">
        <v>108</v>
      </c>
    </row>
    <row r="12">
      <c r="A12" s="20" t="s">
        <v>31</v>
      </c>
      <c r="B12" s="21" t="s">
        <v>105</v>
      </c>
      <c r="C12" s="22" t="s">
        <v>104</v>
      </c>
    </row>
    <row r="13">
      <c r="A13" s="20" t="s">
        <v>44</v>
      </c>
      <c r="B13" s="21" t="s">
        <v>237</v>
      </c>
      <c r="C13" s="22" t="s">
        <v>219</v>
      </c>
    </row>
    <row r="14">
      <c r="A14" s="20" t="s">
        <v>44</v>
      </c>
      <c r="B14" s="21" t="s">
        <v>141</v>
      </c>
      <c r="C14" s="22" t="s">
        <v>121</v>
      </c>
    </row>
    <row r="15">
      <c r="A15" s="20" t="s">
        <v>66</v>
      </c>
      <c r="B15" s="21" t="s">
        <v>142</v>
      </c>
      <c r="C15" s="22" t="s">
        <v>121</v>
      </c>
    </row>
    <row r="16">
      <c r="A16" s="20" t="s">
        <v>66</v>
      </c>
      <c r="B16" s="21" t="s">
        <v>114</v>
      </c>
      <c r="C16" s="22" t="s">
        <v>108</v>
      </c>
    </row>
    <row r="17">
      <c r="A17" s="20" t="s">
        <v>10</v>
      </c>
      <c r="B17" s="23" t="s">
        <v>238</v>
      </c>
      <c r="C17" s="22" t="s">
        <v>219</v>
      </c>
    </row>
    <row r="18">
      <c r="A18" s="20" t="s">
        <v>10</v>
      </c>
      <c r="B18" s="21" t="s">
        <v>143</v>
      </c>
      <c r="C18" s="22" t="s">
        <v>121</v>
      </c>
    </row>
    <row r="19">
      <c r="A19" s="20" t="s">
        <v>10</v>
      </c>
      <c r="B19" s="21" t="s">
        <v>144</v>
      </c>
      <c r="C19" s="22" t="s">
        <v>121</v>
      </c>
    </row>
    <row r="20">
      <c r="A20" s="20" t="s">
        <v>10</v>
      </c>
      <c r="B20" s="21" t="s">
        <v>145</v>
      </c>
      <c r="C20" s="22" t="s">
        <v>121</v>
      </c>
    </row>
    <row r="21">
      <c r="A21" s="20" t="s">
        <v>10</v>
      </c>
      <c r="B21" s="21" t="s">
        <v>115</v>
      </c>
      <c r="C21" s="22" t="s">
        <v>108</v>
      </c>
    </row>
    <row r="22">
      <c r="A22" s="20" t="s">
        <v>10</v>
      </c>
      <c r="B22" s="21" t="s">
        <v>146</v>
      </c>
      <c r="C22" s="22" t="s">
        <v>121</v>
      </c>
    </row>
    <row r="23">
      <c r="A23" s="20" t="s">
        <v>10</v>
      </c>
      <c r="B23" s="21" t="s">
        <v>11</v>
      </c>
      <c r="C23" s="22" t="s">
        <v>6</v>
      </c>
    </row>
    <row r="24">
      <c r="A24" s="20" t="s">
        <v>13</v>
      </c>
      <c r="B24" s="21" t="s">
        <v>239</v>
      </c>
      <c r="C24" s="22" t="s">
        <v>219</v>
      </c>
    </row>
    <row r="25">
      <c r="A25" s="20" t="s">
        <v>13</v>
      </c>
      <c r="B25" s="21" t="s">
        <v>147</v>
      </c>
      <c r="C25" s="22" t="s">
        <v>121</v>
      </c>
    </row>
    <row r="26">
      <c r="A26" s="20" t="s">
        <v>13</v>
      </c>
      <c r="B26" s="21" t="s">
        <v>148</v>
      </c>
      <c r="C26" s="22" t="s">
        <v>121</v>
      </c>
    </row>
    <row r="27">
      <c r="A27" s="20" t="s">
        <v>13</v>
      </c>
      <c r="B27" s="21" t="s">
        <v>14</v>
      </c>
      <c r="C27" s="22" t="s">
        <v>6</v>
      </c>
    </row>
    <row r="28">
      <c r="A28" s="20" t="s">
        <v>33</v>
      </c>
      <c r="B28" s="21" t="s">
        <v>240</v>
      </c>
      <c r="C28" s="22" t="s">
        <v>219</v>
      </c>
    </row>
    <row r="29">
      <c r="A29" s="20" t="s">
        <v>33</v>
      </c>
      <c r="B29" s="21" t="s">
        <v>149</v>
      </c>
      <c r="C29" s="22" t="s">
        <v>121</v>
      </c>
    </row>
    <row r="30">
      <c r="A30" s="20" t="s">
        <v>33</v>
      </c>
      <c r="B30" s="21" t="s">
        <v>150</v>
      </c>
      <c r="C30" s="22" t="s">
        <v>121</v>
      </c>
    </row>
    <row r="31">
      <c r="A31" s="20" t="s">
        <v>33</v>
      </c>
      <c r="B31" s="23" t="s">
        <v>116</v>
      </c>
      <c r="C31" s="22" t="s">
        <v>108</v>
      </c>
    </row>
    <row r="32">
      <c r="A32" s="20" t="s">
        <v>134</v>
      </c>
      <c r="B32" s="23" t="s">
        <v>240</v>
      </c>
      <c r="C32" s="22" t="s">
        <v>219</v>
      </c>
    </row>
    <row r="33">
      <c r="A33" s="20" t="s">
        <v>134</v>
      </c>
      <c r="B33" s="21" t="s">
        <v>272</v>
      </c>
      <c r="C33" s="22" t="s">
        <v>269</v>
      </c>
    </row>
    <row r="34">
      <c r="A34" s="20" t="s">
        <v>134</v>
      </c>
      <c r="B34" s="21" t="s">
        <v>151</v>
      </c>
      <c r="C34" s="22" t="s">
        <v>121</v>
      </c>
    </row>
    <row r="35">
      <c r="A35" s="20" t="s">
        <v>51</v>
      </c>
      <c r="B35" s="21" t="s">
        <v>240</v>
      </c>
      <c r="C35" s="22" t="s">
        <v>219</v>
      </c>
    </row>
    <row r="36">
      <c r="A36" s="20" t="s">
        <v>51</v>
      </c>
      <c r="B36" s="21" t="s">
        <v>149</v>
      </c>
      <c r="C36" s="22" t="s">
        <v>121</v>
      </c>
    </row>
    <row r="37">
      <c r="A37" s="20" t="s">
        <v>15</v>
      </c>
      <c r="B37" s="21" t="s">
        <v>152</v>
      </c>
      <c r="C37" s="22" t="s">
        <v>121</v>
      </c>
    </row>
    <row r="38">
      <c r="A38" s="20" t="s">
        <v>15</v>
      </c>
      <c r="B38" s="21" t="s">
        <v>117</v>
      </c>
      <c r="C38" s="22" t="s">
        <v>108</v>
      </c>
    </row>
    <row r="39">
      <c r="A39" s="20" t="s">
        <v>15</v>
      </c>
      <c r="B39" s="21" t="s">
        <v>205</v>
      </c>
      <c r="C39" s="22" t="s">
        <v>186</v>
      </c>
    </row>
    <row r="40">
      <c r="A40" s="20" t="s">
        <v>15</v>
      </c>
      <c r="B40" s="21" t="s">
        <v>241</v>
      </c>
      <c r="C40" s="22" t="s">
        <v>219</v>
      </c>
    </row>
    <row r="41">
      <c r="A41" s="20" t="s">
        <v>15</v>
      </c>
      <c r="B41" s="21" t="s">
        <v>16</v>
      </c>
      <c r="C41" s="22" t="s">
        <v>6</v>
      </c>
    </row>
    <row r="42">
      <c r="A42" s="20" t="s">
        <v>36</v>
      </c>
      <c r="B42" s="21" t="s">
        <v>242</v>
      </c>
      <c r="C42" s="22" t="s">
        <v>219</v>
      </c>
    </row>
    <row r="43">
      <c r="A43" s="20" t="s">
        <v>36</v>
      </c>
      <c r="B43" s="21" t="s">
        <v>243</v>
      </c>
      <c r="C43" s="22" t="s">
        <v>219</v>
      </c>
    </row>
    <row r="44">
      <c r="A44" s="20" t="s">
        <v>36</v>
      </c>
      <c r="B44" s="21" t="s">
        <v>183</v>
      </c>
      <c r="C44" s="22" t="s">
        <v>178</v>
      </c>
    </row>
    <row r="45">
      <c r="A45" s="20" t="s">
        <v>39</v>
      </c>
      <c r="B45" s="21" t="s">
        <v>329</v>
      </c>
      <c r="C45" s="22" t="s">
        <v>186</v>
      </c>
    </row>
    <row r="46">
      <c r="A46" s="20" t="s">
        <v>39</v>
      </c>
      <c r="B46" s="22" t="s">
        <v>207</v>
      </c>
      <c r="C46" s="22" t="s">
        <v>186</v>
      </c>
    </row>
    <row r="47">
      <c r="A47" s="20" t="s">
        <v>39</v>
      </c>
      <c r="B47" s="21" t="s">
        <v>208</v>
      </c>
      <c r="C47" s="22" t="s">
        <v>186</v>
      </c>
    </row>
    <row r="48">
      <c r="A48" s="20" t="s">
        <v>8</v>
      </c>
      <c r="B48" s="21" t="s">
        <v>244</v>
      </c>
      <c r="C48" s="22" t="s">
        <v>219</v>
      </c>
    </row>
    <row r="49">
      <c r="A49" s="20" t="s">
        <v>8</v>
      </c>
      <c r="B49" s="21" t="s">
        <v>17</v>
      </c>
      <c r="C49" s="22" t="s">
        <v>6</v>
      </c>
    </row>
    <row r="50">
      <c r="A50" s="20" t="s">
        <v>8</v>
      </c>
      <c r="B50" s="21" t="s">
        <v>267</v>
      </c>
      <c r="C50" s="22" t="s">
        <v>262</v>
      </c>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row r="1001">
      <c r="B1001" s="14"/>
    </row>
    <row r="1002">
      <c r="B1002" s="14"/>
    </row>
    <row r="1003">
      <c r="B1003"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4.57"/>
  </cols>
  <sheetData>
    <row r="1">
      <c r="A1" s="1" t="s">
        <v>0</v>
      </c>
      <c r="B1" s="2" t="s">
        <v>1</v>
      </c>
      <c r="C1" s="1" t="s">
        <v>2</v>
      </c>
    </row>
    <row r="2">
      <c r="A2" s="4" t="s">
        <v>4</v>
      </c>
      <c r="B2" s="5" t="s">
        <v>248</v>
      </c>
      <c r="C2" s="4" t="s">
        <v>247</v>
      </c>
    </row>
    <row r="3">
      <c r="A3" s="4" t="s">
        <v>4</v>
      </c>
      <c r="B3" s="5" t="s">
        <v>18</v>
      </c>
      <c r="C3" s="4" t="s">
        <v>19</v>
      </c>
    </row>
    <row r="4">
      <c r="A4" s="4" t="s">
        <v>4</v>
      </c>
      <c r="B4" s="5" t="s">
        <v>21</v>
      </c>
      <c r="C4" s="4" t="s">
        <v>19</v>
      </c>
    </row>
    <row r="5">
      <c r="A5" s="4" t="s">
        <v>4</v>
      </c>
      <c r="B5" s="7" t="s">
        <v>94</v>
      </c>
      <c r="C5" s="4" t="s">
        <v>92</v>
      </c>
    </row>
    <row r="6">
      <c r="A6" s="4" t="s">
        <v>28</v>
      </c>
      <c r="B6" s="7" t="s">
        <v>153</v>
      </c>
      <c r="C6" s="4" t="s">
        <v>121</v>
      </c>
    </row>
    <row r="7">
      <c r="A7" s="4" t="s">
        <v>28</v>
      </c>
      <c r="B7" s="5" t="s">
        <v>106</v>
      </c>
      <c r="C7" s="4" t="s">
        <v>104</v>
      </c>
    </row>
    <row r="8">
      <c r="A8" s="4" t="s">
        <v>31</v>
      </c>
      <c r="B8" s="5" t="s">
        <v>118</v>
      </c>
      <c r="C8" s="4" t="s">
        <v>108</v>
      </c>
    </row>
    <row r="9">
      <c r="A9" s="4" t="s">
        <v>31</v>
      </c>
      <c r="B9" s="5" t="s">
        <v>69</v>
      </c>
      <c r="C9" s="4" t="s">
        <v>58</v>
      </c>
    </row>
    <row r="10">
      <c r="A10" s="4" t="s">
        <v>31</v>
      </c>
      <c r="B10" s="5" t="s">
        <v>95</v>
      </c>
      <c r="C10" s="4" t="s">
        <v>92</v>
      </c>
    </row>
    <row r="11">
      <c r="A11" s="4" t="s">
        <v>44</v>
      </c>
      <c r="B11" s="5" t="s">
        <v>96</v>
      </c>
      <c r="C11" s="4" t="s">
        <v>92</v>
      </c>
    </row>
    <row r="12">
      <c r="A12" s="4" t="s">
        <v>44</v>
      </c>
      <c r="B12" s="8" t="s">
        <v>209</v>
      </c>
      <c r="C12" s="4" t="s">
        <v>186</v>
      </c>
    </row>
    <row r="13">
      <c r="A13" s="4" t="s">
        <v>66</v>
      </c>
      <c r="B13" s="5" t="s">
        <v>70</v>
      </c>
      <c r="C13" s="4" t="s">
        <v>58</v>
      </c>
    </row>
    <row r="14">
      <c r="A14" s="4" t="s">
        <v>66</v>
      </c>
      <c r="B14" s="5" t="s">
        <v>119</v>
      </c>
      <c r="C14" s="4" t="s">
        <v>108</v>
      </c>
    </row>
    <row r="15">
      <c r="A15" s="4" t="s">
        <v>66</v>
      </c>
      <c r="B15" s="5" t="s">
        <v>97</v>
      </c>
      <c r="C15" s="4" t="s">
        <v>92</v>
      </c>
    </row>
    <row r="16">
      <c r="A16" s="4" t="s">
        <v>66</v>
      </c>
      <c r="B16" s="5" t="s">
        <v>98</v>
      </c>
      <c r="C16" s="4" t="s">
        <v>92</v>
      </c>
    </row>
    <row r="17">
      <c r="A17" s="4" t="s">
        <v>10</v>
      </c>
      <c r="B17" s="5" t="s">
        <v>99</v>
      </c>
      <c r="C17" s="4" t="s">
        <v>92</v>
      </c>
    </row>
    <row r="18">
      <c r="A18" s="4" t="s">
        <v>10</v>
      </c>
      <c r="B18" s="5" t="s">
        <v>86</v>
      </c>
      <c r="C18" s="4" t="s">
        <v>73</v>
      </c>
    </row>
    <row r="19">
      <c r="A19" s="4" t="s">
        <v>10</v>
      </c>
      <c r="B19" s="5" t="s">
        <v>184</v>
      </c>
      <c r="C19" s="4" t="s">
        <v>178</v>
      </c>
    </row>
    <row r="20">
      <c r="A20" s="4" t="s">
        <v>13</v>
      </c>
      <c r="B20" s="5" t="s">
        <v>100</v>
      </c>
      <c r="C20" s="4" t="s">
        <v>92</v>
      </c>
    </row>
    <row r="21">
      <c r="A21" s="4" t="s">
        <v>13</v>
      </c>
      <c r="B21" s="5" t="s">
        <v>101</v>
      </c>
      <c r="C21" s="4" t="s">
        <v>92</v>
      </c>
    </row>
    <row r="22">
      <c r="A22" s="4" t="s">
        <v>33</v>
      </c>
      <c r="B22" s="5" t="s">
        <v>210</v>
      </c>
      <c r="C22" s="4" t="s">
        <v>186</v>
      </c>
    </row>
    <row r="23">
      <c r="A23" s="4" t="s">
        <v>33</v>
      </c>
      <c r="B23" s="8" t="s">
        <v>71</v>
      </c>
      <c r="C23" s="4" t="s">
        <v>58</v>
      </c>
    </row>
    <row r="24">
      <c r="A24" s="4" t="s">
        <v>33</v>
      </c>
      <c r="B24" s="5" t="s">
        <v>211</v>
      </c>
      <c r="C24" s="4" t="s">
        <v>186</v>
      </c>
    </row>
    <row r="25">
      <c r="A25" s="4" t="s">
        <v>51</v>
      </c>
      <c r="B25" s="5" t="s">
        <v>154</v>
      </c>
      <c r="C25" s="4" t="s">
        <v>121</v>
      </c>
    </row>
    <row r="26">
      <c r="A26" s="4" t="s">
        <v>51</v>
      </c>
      <c r="B26" s="5" t="s">
        <v>260</v>
      </c>
      <c r="C26" s="4" t="s">
        <v>254</v>
      </c>
    </row>
    <row r="27">
      <c r="A27" s="4" t="s">
        <v>51</v>
      </c>
      <c r="B27" s="5" t="s">
        <v>212</v>
      </c>
      <c r="C27" s="4" t="s">
        <v>186</v>
      </c>
    </row>
    <row r="28">
      <c r="A28" s="4" t="s">
        <v>51</v>
      </c>
      <c r="B28" s="5" t="s">
        <v>213</v>
      </c>
      <c r="C28" s="4" t="s">
        <v>186</v>
      </c>
    </row>
    <row r="29">
      <c r="A29" s="4" t="s">
        <v>15</v>
      </c>
      <c r="B29" s="5" t="s">
        <v>214</v>
      </c>
      <c r="C29" s="4" t="s">
        <v>186</v>
      </c>
    </row>
    <row r="30">
      <c r="A30" s="4" t="s">
        <v>15</v>
      </c>
      <c r="B30" s="5" t="s">
        <v>215</v>
      </c>
      <c r="C30" s="4" t="s">
        <v>186</v>
      </c>
    </row>
    <row r="31">
      <c r="A31" s="4" t="s">
        <v>36</v>
      </c>
      <c r="B31" s="5" t="s">
        <v>245</v>
      </c>
      <c r="C31" s="4" t="s">
        <v>219</v>
      </c>
    </row>
    <row r="32">
      <c r="A32" s="4" t="s">
        <v>39</v>
      </c>
      <c r="B32" s="4" t="s">
        <v>216</v>
      </c>
      <c r="C32" s="4" t="s">
        <v>186</v>
      </c>
    </row>
    <row r="33">
      <c r="A33" s="4" t="s">
        <v>8</v>
      </c>
      <c r="B33" s="5" t="s">
        <v>54</v>
      </c>
      <c r="C33" s="4" t="s">
        <v>41</v>
      </c>
    </row>
    <row r="34">
      <c r="A34" s="4" t="s">
        <v>8</v>
      </c>
      <c r="B34" s="5" t="s">
        <v>102</v>
      </c>
      <c r="C34" s="4" t="s">
        <v>92</v>
      </c>
    </row>
    <row r="35">
      <c r="A35" s="4" t="s">
        <v>8</v>
      </c>
      <c r="B35" s="8" t="s">
        <v>55</v>
      </c>
      <c r="C35" s="4" t="s">
        <v>41</v>
      </c>
    </row>
    <row r="36">
      <c r="A36" s="4" t="s">
        <v>8</v>
      </c>
      <c r="B36" s="5" t="s">
        <v>217</v>
      </c>
      <c r="C36" s="4" t="s">
        <v>186</v>
      </c>
    </row>
    <row r="37">
      <c r="A37" s="4" t="s">
        <v>8</v>
      </c>
      <c r="B37" s="5" t="s">
        <v>56</v>
      </c>
      <c r="C37" s="4" t="s">
        <v>41</v>
      </c>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sheetData>
  <drawing r:id="rId2"/>
  <legacyDrawing r:id="rId3"/>
</worksheet>
</file>