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OneDrive\Desktop\"/>
    </mc:Choice>
  </mc:AlternateContent>
  <xr:revisionPtr revIDLastSave="0" documentId="8_{01F67853-1C0A-4CE4-8E87-EF28702B4D59}" xr6:coauthVersionLast="36" xr6:coauthVersionMax="36" xr10:uidLastSave="{00000000-0000-0000-0000-000000000000}"/>
  <bookViews>
    <workbookView xWindow="0" yWindow="0" windowWidth="17256" windowHeight="5640" xr2:uid="{45E0E437-2B83-43C2-9811-C312DA148E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M4" i="1"/>
  <c r="L4" i="1"/>
  <c r="K4" i="1"/>
  <c r="G4" i="2"/>
  <c r="F4" i="2"/>
  <c r="E4" i="2"/>
  <c r="D4" i="2"/>
  <c r="N4" i="1" l="1"/>
  <c r="Q2" i="1" s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<sst xmlns="http://schemas.openxmlformats.org/spreadsheetml/2006/main" count="41" uniqueCount="24">
  <si>
    <t>Span</t>
  </si>
  <si>
    <t>Span(mm)</t>
  </si>
  <si>
    <t>Failure Height(mm)</t>
  </si>
  <si>
    <t>Load(kg)</t>
  </si>
  <si>
    <t>Weight(N)</t>
  </si>
  <si>
    <t>Strike Velocity</t>
  </si>
  <si>
    <t>Measured</t>
  </si>
  <si>
    <t>Calculated</t>
  </si>
  <si>
    <t>Actual strength</t>
  </si>
  <si>
    <t>Dia</t>
  </si>
  <si>
    <t>Failure Force</t>
  </si>
  <si>
    <t>M=PL/4</t>
  </si>
  <si>
    <t>y=d/2</t>
  </si>
  <si>
    <r>
      <t>I=</t>
    </r>
    <r>
      <rPr>
        <sz val="11"/>
        <color rgb="FF000000"/>
        <rFont val="Symbol"/>
        <family val="1"/>
        <charset val="2"/>
      </rPr>
      <t>p</t>
    </r>
    <r>
      <rPr>
        <sz val="11"/>
        <color rgb="FF000000"/>
        <rFont val="Calibri"/>
        <family val="2"/>
      </rPr>
      <t>d^4/64</t>
    </r>
  </si>
  <si>
    <r>
      <t>s=</t>
    </r>
    <r>
      <rPr>
        <sz val="11"/>
        <color rgb="FF000000"/>
        <rFont val="Calibri"/>
        <family val="2"/>
      </rPr>
      <t>y*M/I</t>
    </r>
  </si>
  <si>
    <t>L mm</t>
  </si>
  <si>
    <t>d mm</t>
  </si>
  <si>
    <t>P N</t>
  </si>
  <si>
    <t>Nmm</t>
  </si>
  <si>
    <t>mm</t>
  </si>
  <si>
    <t>mm^4</t>
  </si>
  <si>
    <t>MPa(N/mm^2)</t>
  </si>
  <si>
    <t>Static Load(N)</t>
  </si>
  <si>
    <t>Dynamic Load(N)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</si>
</sst>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Symbol"/>
      <family val="1"/>
      <charset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</a:t>
            </a:r>
            <a:r>
              <a:rPr lang="en-US" baseline="0"/>
              <a:t> V/s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</c:f>
              <c:numCache>
                <c:formatCode>General</c:formatCode>
                <c:ptCount val="3"/>
                <c:pt idx="0">
                  <c:v>9.81</c:v>
                </c:pt>
                <c:pt idx="1">
                  <c:v>11.772</c:v>
                </c:pt>
                <c:pt idx="2">
                  <c:v>14.715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0.14000000000000001</c:v>
                </c:pt>
                <c:pt idx="1">
                  <c:v>0.12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9-4475-B68B-FE2F15717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595568"/>
        <c:axId val="1383754096"/>
      </c:scatterChart>
      <c:valAx>
        <c:axId val="13765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54096"/>
        <c:crosses val="autoZero"/>
        <c:crossBetween val="midCat"/>
      </c:valAx>
      <c:valAx>
        <c:axId val="13837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</a:t>
                </a:r>
                <a:r>
                  <a:rPr lang="en-US" baseline="0"/>
                  <a:t> Height[m]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Strike</a:t>
            </a:r>
            <a:r>
              <a:rPr lang="en-US" baseline="0"/>
              <a:t> Velocity v/s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</c:f>
              <c:numCache>
                <c:formatCode>General</c:formatCode>
                <c:ptCount val="3"/>
                <c:pt idx="0">
                  <c:v>9.81</c:v>
                </c:pt>
                <c:pt idx="1">
                  <c:v>11.772</c:v>
                </c:pt>
                <c:pt idx="2">
                  <c:v>14.715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1.657347278031976</c:v>
                </c:pt>
                <c:pt idx="1">
                  <c:v>1.5344054223053307</c:v>
                </c:pt>
                <c:pt idx="2">
                  <c:v>0.99045444115315073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5-4A9F-BEEB-54BFEC21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489264"/>
        <c:axId val="1382723872"/>
      </c:scatterChart>
      <c:valAx>
        <c:axId val="138248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723872"/>
        <c:crosses val="autoZero"/>
        <c:crossBetween val="midCat"/>
      </c:valAx>
      <c:valAx>
        <c:axId val="13827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</a:t>
                </a:r>
                <a:r>
                  <a:rPr lang="en-US" baseline="0"/>
                  <a:t> Velocity(m/s)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8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15240</xdr:rowOff>
    </xdr:from>
    <xdr:to>
      <xdr:col>8</xdr:col>
      <xdr:colOff>293370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9CF97-87EF-427F-B30E-C0EF0841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480060</xdr:colOff>
      <xdr:row>8</xdr:row>
      <xdr:rowOff>15240</xdr:rowOff>
    </xdr:from>
    <xdr:to>
      <xdr:col>16</xdr:col>
      <xdr:colOff>175260</xdr:colOff>
      <xdr:row>23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FAF7B-950E-45FE-B6ED-E7ABC797A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388620</xdr:colOff>
      <xdr:row>8</xdr:row>
      <xdr:rowOff>99060</xdr:rowOff>
    </xdr:from>
    <xdr:to>
      <xdr:col>8</xdr:col>
      <xdr:colOff>99060</xdr:colOff>
      <xdr:row>11</xdr:row>
      <xdr:rowOff>175260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96831F-A9CA-43C5-9233-F11DE17C298D}"/>
            </a:ext>
          </a:extLst>
        </xdr:cNvPr>
        <xdr:cNvSpPr txBox="1"/>
      </xdr:nvSpPr>
      <xdr:spPr>
        <a:xfrm>
          <a:off x="5082540" y="1592580"/>
          <a:ext cx="1325880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Pulkit Arora</a:t>
          </a:r>
        </a:p>
        <a:p>
          <a:r>
            <a:rPr lang="en-US" sz="1100"/>
            <a:t>102103267</a:t>
          </a:r>
        </a:p>
      </xdr:txBody>
    </xdr:sp>
    <xdr:clientData/>
  </xdr:twoCellAnchor>
  <xdr:twoCellAnchor>
    <xdr:from>
      <xdr:col>14</xdr:col>
      <xdr:colOff>464820</xdr:colOff>
      <xdr:row>7</xdr:row>
      <xdr:rowOff>121920</xdr:rowOff>
    </xdr:from>
    <xdr:to>
      <xdr:col>16</xdr:col>
      <xdr:colOff>144780</xdr:colOff>
      <xdr:row>10</xdr:row>
      <xdr:rowOff>15240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609EC25-9C98-42F5-BA4A-FE7835947ED0}"/>
            </a:ext>
          </a:extLst>
        </xdr:cNvPr>
        <xdr:cNvSpPr txBox="1"/>
      </xdr:nvSpPr>
      <xdr:spPr>
        <a:xfrm>
          <a:off x="9677400" y="1402080"/>
          <a:ext cx="899160" cy="441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Pulkit Arora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CF39-2457-4024-B319-3F451C45E4EC}">
  <dimension ref="A1:Q4"/>
  <sheetViews>
    <sheetView tabSelected="1" workbookViewId="0">
      <selection activeCell="C3" sqref="C3"/>
    </sheetView>
  </sheetViews>
  <sheetFormatPr defaultRowHeight="14.4" x14ac:dyDescent="0.3"/>
  <cols>
    <col min="1" max="1" width="10.109375" customWidth="1"/>
    <col min="2" max="2" width="18.109375" customWidth="1"/>
    <col min="5" max="5" width="12.5546875" customWidth="1"/>
    <col min="6" max="6" width="9.88671875" customWidth="1"/>
    <col min="7" max="7" width="14.6640625" customWidth="1"/>
    <col min="10" max="10" width="12.6640625" customWidth="1"/>
    <col min="13" max="13" width="12.44140625" customWidth="1"/>
    <col min="14" max="14" width="19.88671875" customWidth="1"/>
    <col min="16" max="16" width="13.5546875" customWidth="1"/>
    <col min="17" max="17" width="15.88671875" customWidth="1"/>
  </cols>
  <sheetData>
    <row r="1" spans="1:17" ht="15" thickBot="1" x14ac:dyDescent="0.35">
      <c r="A1" s="12" t="s">
        <v>1</v>
      </c>
      <c r="B1" s="13" t="s">
        <v>2</v>
      </c>
      <c r="C1" s="14" t="s">
        <v>3</v>
      </c>
      <c r="D1" s="14" t="s">
        <v>4</v>
      </c>
      <c r="E1" s="14" t="s">
        <v>5</v>
      </c>
      <c r="H1" s="19" t="s">
        <v>6</v>
      </c>
      <c r="I1" s="20"/>
      <c r="J1" s="21"/>
      <c r="K1" s="19" t="s">
        <v>7</v>
      </c>
      <c r="L1" s="20"/>
      <c r="M1" s="21"/>
      <c r="N1" s="3" t="s">
        <v>8</v>
      </c>
      <c r="P1" s="2" t="s">
        <v>22</v>
      </c>
      <c r="Q1" s="18" t="s">
        <v>23</v>
      </c>
    </row>
    <row r="2" spans="1:17" ht="15" thickBot="1" x14ac:dyDescent="0.35">
      <c r="A2" s="15">
        <v>300</v>
      </c>
      <c r="B2" s="1">
        <v>0.14000000000000001</v>
      </c>
      <c r="C2" s="1">
        <v>1</v>
      </c>
      <c r="D2" s="1">
        <f>9.81*C2</f>
        <v>9.81</v>
      </c>
      <c r="E2" s="1">
        <f>POWER(2*9.81*B2,0.5)</f>
        <v>1.657347278031976</v>
      </c>
      <c r="H2" s="4" t="s">
        <v>0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6" t="s">
        <v>14</v>
      </c>
      <c r="P2" s="1">
        <f>$N$4*3.14*($I$4)^3/(8*H4)</f>
        <v>46.999999999999993</v>
      </c>
      <c r="Q2" s="1">
        <f>P2/2</f>
        <v>23.499999999999996</v>
      </c>
    </row>
    <row r="3" spans="1:17" ht="15" thickBot="1" x14ac:dyDescent="0.35">
      <c r="A3" s="15">
        <v>300</v>
      </c>
      <c r="B3" s="1">
        <v>0.12</v>
      </c>
      <c r="C3" s="1">
        <v>1.2</v>
      </c>
      <c r="D3" s="1">
        <f t="shared" ref="D3:D4" si="0">9.81*C3</f>
        <v>11.772</v>
      </c>
      <c r="E3" s="1">
        <f t="shared" ref="E3:E4" si="1">POWER(2*9.81*B3,0.5)</f>
        <v>1.5344054223053307</v>
      </c>
      <c r="H3" s="4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P3" s="1"/>
      <c r="Q3" s="1"/>
    </row>
    <row r="4" spans="1:17" ht="15" thickBot="1" x14ac:dyDescent="0.35">
      <c r="A4" s="16">
        <v>300</v>
      </c>
      <c r="B4" s="17">
        <v>0.05</v>
      </c>
      <c r="C4" s="17">
        <v>1.5</v>
      </c>
      <c r="D4" s="17">
        <f t="shared" si="0"/>
        <v>14.715</v>
      </c>
      <c r="E4" s="17">
        <f t="shared" si="1"/>
        <v>0.99045444115315073</v>
      </c>
      <c r="H4" s="7">
        <v>300</v>
      </c>
      <c r="I4" s="8">
        <v>6</v>
      </c>
      <c r="J4" s="9">
        <v>47</v>
      </c>
      <c r="K4" s="9">
        <f>J4*H4/4</f>
        <v>3525</v>
      </c>
      <c r="L4" s="9">
        <f>I4/2</f>
        <v>3</v>
      </c>
      <c r="M4" s="10">
        <f>3.14*(I4)^4/64</f>
        <v>63.585000000000001</v>
      </c>
      <c r="N4" s="11">
        <f>L4*K4/M4</f>
        <v>166.31280962491152</v>
      </c>
      <c r="P4" s="1"/>
      <c r="Q4" s="1"/>
    </row>
  </sheetData>
  <mergeCells count="2">
    <mergeCell ref="H1:J1"/>
    <mergeCell ref="K1:M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EA489-F1FB-4523-BD8F-84FC35F29049}">
  <dimension ref="A1:G4"/>
  <sheetViews>
    <sheetView workbookViewId="0">
      <selection sqref="A1:G4"/>
    </sheetView>
  </sheetViews>
  <sheetFormatPr defaultRowHeight="14.4" x14ac:dyDescent="0.3"/>
  <cols>
    <col min="6" max="6" width="12.44140625" customWidth="1"/>
    <col min="7" max="7" width="15.5546875" customWidth="1"/>
  </cols>
  <sheetData>
    <row r="1" spans="1:7" ht="15" thickBot="1" x14ac:dyDescent="0.35">
      <c r="A1" s="19" t="s">
        <v>6</v>
      </c>
      <c r="B1" s="20"/>
      <c r="C1" s="21"/>
      <c r="D1" s="19" t="s">
        <v>7</v>
      </c>
      <c r="E1" s="20"/>
      <c r="F1" s="21"/>
      <c r="G1" s="3" t="s">
        <v>8</v>
      </c>
    </row>
    <row r="2" spans="1:7" ht="15" thickBot="1" x14ac:dyDescent="0.35">
      <c r="A2" s="4" t="s">
        <v>0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</row>
    <row r="3" spans="1:7" ht="15" thickBot="1" x14ac:dyDescent="0.35">
      <c r="A3" s="4" t="s">
        <v>15</v>
      </c>
      <c r="B3" s="5" t="s">
        <v>16</v>
      </c>
      <c r="C3" s="5" t="s">
        <v>17</v>
      </c>
      <c r="D3" s="5" t="s">
        <v>18</v>
      </c>
      <c r="E3" s="5" t="s">
        <v>19</v>
      </c>
      <c r="F3" s="5" t="s">
        <v>20</v>
      </c>
      <c r="G3" s="5" t="s">
        <v>21</v>
      </c>
    </row>
    <row r="4" spans="1:7" ht="15" thickBot="1" x14ac:dyDescent="0.35">
      <c r="A4" s="7">
        <v>300</v>
      </c>
      <c r="B4" s="8">
        <v>6</v>
      </c>
      <c r="C4" s="9">
        <v>47</v>
      </c>
      <c r="D4" s="9">
        <f>C4*A4/4</f>
        <v>3525</v>
      </c>
      <c r="E4" s="9">
        <f>B4/2</f>
        <v>3</v>
      </c>
      <c r="F4" s="10">
        <f>3.14*(B4)^4/64</f>
        <v>63.585000000000001</v>
      </c>
      <c r="G4" s="11">
        <f>E4*D4/F4</f>
        <v>166.31280962491152</v>
      </c>
    </row>
  </sheetData>
  <mergeCells count="2">
    <mergeCell ref="A1:C1"/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Pulkit Arora</cp:lastModifiedBy>
  <dcterms:created xsi:type="dcterms:W3CDTF">2022-08-23T08:43:10Z</dcterms:created>
  <dcterms:modified xsi:type="dcterms:W3CDTF">2022-08-24T04:44:46Z</dcterms:modified>
</cp:coreProperties>
</file>